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35B96365-DF7A-42F8-B7B8-679BC283BC19}" xr6:coauthVersionLast="47" xr6:coauthVersionMax="47" xr10:uidLastSave="{00000000-0000-0000-0000-000000000000}"/>
  <bookViews>
    <workbookView xWindow="-120" yWindow="-120" windowWidth="29040" windowHeight="15720" tabRatio="828" activeTab="3" xr2:uid="{00000000-000D-0000-FFFF-FFFF00000000}"/>
  </bookViews>
  <sheets>
    <sheet name="注意事項" sheetId="11" r:id="rId1"/>
    <sheet name="受理証" sheetId="9" r:id="rId2"/>
    <sheet name="定期調査報告概要書" sheetId="5" r:id="rId3"/>
    <sheet name="定期調査報告書" sheetId="1" r:id="rId4"/>
    <sheet name="別記（調査結果表）" sheetId="6" r:id="rId5"/>
    <sheet name="別添１様式（図面）" sheetId="7" r:id="rId6"/>
    <sheet name="別添２様式（関係写真）" sheetId="8" r:id="rId7"/>
    <sheet name="定期調査報告書 （別紙）" sheetId="13" r:id="rId8"/>
    <sheet name="札幌市管理用（特建）※消さないでください" sheetId="14" r:id="rId9"/>
  </sheets>
  <definedNames>
    <definedName name="OLE_LINK1" localSheetId="3">定期調査報告書!$U$333</definedName>
    <definedName name="OLE_LINK1" localSheetId="7">'定期調査報告書 （別紙）'!#REF!</definedName>
    <definedName name="_xlnm.Print_Area" localSheetId="1">受理証!$A$1:$AI$45</definedName>
    <definedName name="_xlnm.Print_Area" localSheetId="0">注意事項!$A$1:$B$11</definedName>
    <definedName name="_xlnm.Print_Area" localSheetId="2">定期調査報告概要書!$A$1:$AM$155</definedName>
    <definedName name="_xlnm.Print_Area" localSheetId="3">定期調査報告書!$A$1:$AM$237</definedName>
    <definedName name="_xlnm.Print_Area" localSheetId="7">'定期調査報告書 （別紙）'!$A$1:$AM$107</definedName>
    <definedName name="_xlnm.Print_Area" localSheetId="4">'別記（調査結果表）'!$A$1:$K$167</definedName>
    <definedName name="_xlnm.Print_Area" localSheetId="5">'別添１様式（図面）'!$A$1:$I$46</definedName>
    <definedName name="_xlnm.Print_Area" localSheetId="6">'別添２様式（関係写真）'!$A$1:$F$39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13" i="5" l="1"/>
  <c r="P113" i="5"/>
  <c r="O111" i="5"/>
  <c r="P111" i="5"/>
  <c r="O109" i="5"/>
  <c r="P109" i="5"/>
  <c r="O107" i="5"/>
  <c r="P107" i="5"/>
  <c r="O105" i="5"/>
  <c r="P105" i="5"/>
  <c r="O103" i="5"/>
  <c r="P103" i="5"/>
  <c r="O101" i="5"/>
  <c r="P101" i="5"/>
  <c r="O99" i="5"/>
  <c r="P99" i="5"/>
  <c r="N98" i="5"/>
  <c r="N102" i="5"/>
  <c r="N103" i="5"/>
  <c r="N104" i="5"/>
  <c r="N99" i="5"/>
  <c r="N100" i="5"/>
  <c r="N101" i="5"/>
  <c r="N105" i="5"/>
  <c r="N106" i="5"/>
  <c r="N107" i="5"/>
  <c r="N108" i="5"/>
  <c r="N109" i="5"/>
  <c r="N110" i="5"/>
  <c r="N111" i="5"/>
  <c r="N112" i="5"/>
  <c r="N113" i="5"/>
  <c r="N114" i="5"/>
  <c r="RW2" i="14"/>
  <c r="RV2" i="14"/>
  <c r="RU2" i="14"/>
  <c r="RT2" i="14"/>
  <c r="RS2" i="14"/>
  <c r="RR2" i="14"/>
  <c r="RQ2" i="14"/>
  <c r="RP2" i="14"/>
  <c r="RO2" i="14"/>
  <c r="RN2" i="14"/>
  <c r="RM2" i="14"/>
  <c r="RL2" i="14"/>
  <c r="RK2" i="14"/>
  <c r="RJ2" i="14"/>
  <c r="RI2" i="14"/>
  <c r="RH2" i="14"/>
  <c r="RG2" i="14"/>
  <c r="RF2" i="14"/>
  <c r="RE2" i="14"/>
  <c r="RD2" i="14"/>
  <c r="RC2" i="14"/>
  <c r="RB2" i="14"/>
  <c r="RA2" i="14"/>
  <c r="QZ2" i="14"/>
  <c r="QY2" i="14"/>
  <c r="QX2" i="14"/>
  <c r="QW2" i="14"/>
  <c r="QV2" i="14"/>
  <c r="QU2" i="14"/>
  <c r="QT2" i="14"/>
  <c r="QS2" i="14"/>
  <c r="QR2" i="14"/>
  <c r="QQ2" i="14"/>
  <c r="QP2" i="14"/>
  <c r="QO2" i="14"/>
  <c r="QN2" i="14"/>
  <c r="QM2" i="14"/>
  <c r="QL2" i="14"/>
  <c r="QK2" i="14"/>
  <c r="QJ2" i="14"/>
  <c r="QI2" i="14"/>
  <c r="QH2" i="14"/>
  <c r="QG2" i="14"/>
  <c r="QF2" i="14"/>
  <c r="QE2" i="14"/>
  <c r="QD2" i="14"/>
  <c r="QC2" i="14"/>
  <c r="QB2" i="14"/>
  <c r="QA2" i="14"/>
  <c r="PZ2" i="14"/>
  <c r="PY2" i="14"/>
  <c r="PX2" i="14"/>
  <c r="PW2" i="14"/>
  <c r="PV2" i="14"/>
  <c r="PU2" i="14"/>
  <c r="PT2" i="14"/>
  <c r="PS2" i="14"/>
  <c r="PR2" i="14"/>
  <c r="PQ2" i="14"/>
  <c r="PP2" i="14"/>
  <c r="PO2" i="14"/>
  <c r="PN2" i="14"/>
  <c r="PM2" i="14"/>
  <c r="PL2" i="14"/>
  <c r="PK2" i="14"/>
  <c r="PJ2" i="14"/>
  <c r="PI2" i="14"/>
  <c r="PH2" i="14"/>
  <c r="PG2" i="14"/>
  <c r="PF2" i="14"/>
  <c r="PE2" i="14"/>
  <c r="PD2" i="14"/>
  <c r="PC2" i="14"/>
  <c r="PB2" i="14"/>
  <c r="PA2" i="14"/>
  <c r="OZ2" i="14"/>
  <c r="OY2" i="14"/>
  <c r="OX2" i="14"/>
  <c r="OW2" i="14"/>
  <c r="OV2" i="14"/>
  <c r="OU2" i="14"/>
  <c r="OT2" i="14"/>
  <c r="OS2" i="14"/>
  <c r="OR2" i="14"/>
  <c r="OQ2" i="14"/>
  <c r="OP2" i="14"/>
  <c r="OO2" i="14"/>
  <c r="ON2" i="14"/>
  <c r="OM2" i="14"/>
  <c r="OL2" i="14"/>
  <c r="OK2" i="14"/>
  <c r="OJ2" i="14"/>
  <c r="OI2" i="14"/>
  <c r="OH2" i="14"/>
  <c r="OG2" i="14"/>
  <c r="OF2" i="14"/>
  <c r="OE2" i="14"/>
  <c r="OD2" i="14"/>
  <c r="OC2" i="14"/>
  <c r="OB2" i="14"/>
  <c r="OA2" i="14"/>
  <c r="NZ2" i="14"/>
  <c r="NY2" i="14"/>
  <c r="NX2" i="14"/>
  <c r="NW2" i="14"/>
  <c r="NV2" i="14"/>
  <c r="NU2" i="14"/>
  <c r="NT2" i="14"/>
  <c r="NS2" i="14"/>
  <c r="NR2" i="14"/>
  <c r="NQ2" i="14"/>
  <c r="NP2" i="14"/>
  <c r="NO2" i="14"/>
  <c r="NN2" i="14"/>
  <c r="NM2" i="14"/>
  <c r="NL2" i="14"/>
  <c r="NK2" i="14"/>
  <c r="NJ2" i="14"/>
  <c r="NI2" i="14"/>
  <c r="NH2" i="14"/>
  <c r="NG2" i="14"/>
  <c r="NF2" i="14"/>
  <c r="NE2" i="14"/>
  <c r="ND2" i="14"/>
  <c r="NC2" i="14"/>
  <c r="NB2" i="14"/>
  <c r="NA2" i="14"/>
  <c r="MZ2" i="14"/>
  <c r="MY2" i="14"/>
  <c r="MX2" i="14"/>
  <c r="MW2" i="14"/>
  <c r="MV2" i="14"/>
  <c r="MU2" i="14"/>
  <c r="MT2" i="14"/>
  <c r="MS2" i="14"/>
  <c r="MR2" i="14"/>
  <c r="MQ2" i="14"/>
  <c r="MP2" i="14"/>
  <c r="MO2" i="14"/>
  <c r="MN2" i="14"/>
  <c r="LG2" i="14"/>
  <c r="KJ2" i="14"/>
  <c r="KI2" i="14"/>
  <c r="KH2" i="14"/>
  <c r="KG2" i="14"/>
  <c r="KF2" i="14"/>
  <c r="KE2" i="14"/>
  <c r="KD2" i="14"/>
  <c r="KC2" i="14"/>
  <c r="KB2" i="14"/>
  <c r="KA2" i="14"/>
  <c r="JZ2" i="14"/>
  <c r="JY2" i="14"/>
  <c r="JX2" i="14"/>
  <c r="JW2" i="14"/>
  <c r="JV2" i="14"/>
  <c r="JU2" i="14"/>
  <c r="JT2" i="14"/>
  <c r="JS2" i="14"/>
  <c r="JR2" i="14"/>
  <c r="JQ2" i="14"/>
  <c r="JP2" i="14"/>
  <c r="JO2" i="14"/>
  <c r="JN2" i="14"/>
  <c r="JM2" i="14"/>
  <c r="JL2" i="14"/>
  <c r="JK2" i="14"/>
  <c r="JJ2" i="14"/>
  <c r="JI2" i="14"/>
  <c r="JH2" i="14"/>
  <c r="JG2" i="14"/>
  <c r="JF2" i="14"/>
  <c r="JE2" i="14"/>
  <c r="JD2" i="14"/>
  <c r="JC2" i="14"/>
  <c r="JB2" i="14"/>
  <c r="JA2" i="14"/>
  <c r="IZ2" i="14"/>
  <c r="IY2" i="14"/>
  <c r="IX2" i="14"/>
  <c r="IW2" i="14"/>
  <c r="IV2" i="14"/>
  <c r="IU2" i="14"/>
  <c r="IT2" i="14"/>
  <c r="IS2" i="14"/>
  <c r="IR2" i="14"/>
  <c r="IQ2" i="14"/>
  <c r="IP2" i="14"/>
  <c r="IO2" i="14"/>
  <c r="IN2" i="14"/>
  <c r="IM2" i="14"/>
  <c r="IL2" i="14"/>
  <c r="IK2" i="14"/>
  <c r="IJ2" i="14"/>
  <c r="II2" i="14"/>
  <c r="IH2" i="14"/>
  <c r="IG2" i="14"/>
  <c r="IF2" i="14"/>
  <c r="IE2" i="14"/>
  <c r="ID2" i="14"/>
  <c r="IC2" i="14"/>
  <c r="IB2" i="14"/>
  <c r="IA2" i="14"/>
  <c r="HZ2" i="14"/>
  <c r="HY2" i="14"/>
  <c r="GZ2" i="14"/>
  <c r="GY2" i="14"/>
  <c r="GX2" i="14"/>
  <c r="GW2" i="14"/>
  <c r="GO2" i="14"/>
  <c r="GN2" i="14"/>
  <c r="EK2" i="14"/>
  <c r="EJ2" i="14"/>
  <c r="EI2" i="14"/>
  <c r="EH2" i="14"/>
  <c r="EG2" i="14"/>
  <c r="EF2" i="14"/>
  <c r="EE2" i="14"/>
  <c r="ED2" i="14"/>
  <c r="EC2" i="14"/>
  <c r="EB2" i="14"/>
  <c r="EA2" i="14"/>
  <c r="DZ2" i="14"/>
  <c r="DY2" i="14"/>
  <c r="DX2" i="14"/>
  <c r="DW2" i="14"/>
  <c r="DV2" i="14"/>
  <c r="DU2" i="14"/>
  <c r="DT2" i="14"/>
  <c r="DS2" i="14"/>
  <c r="DR2" i="14"/>
  <c r="DQ2" i="14"/>
  <c r="DP2" i="14"/>
  <c r="DO2" i="14"/>
  <c r="DN2" i="14"/>
  <c r="DM2" i="14"/>
  <c r="DL2" i="14"/>
  <c r="DK2" i="14"/>
  <c r="DJ2" i="14"/>
  <c r="DI2" i="14"/>
  <c r="DH2" i="14"/>
  <c r="DG2" i="14"/>
  <c r="DF2" i="14"/>
  <c r="DE2" i="14"/>
  <c r="DD2" i="14"/>
  <c r="DC2" i="14"/>
  <c r="DB2" i="14"/>
  <c r="DA2" i="14"/>
  <c r="CZ2" i="14"/>
  <c r="CY2" i="14"/>
  <c r="CX2" i="14"/>
  <c r="CW2" i="14"/>
  <c r="CV2" i="14"/>
  <c r="CU2" i="14"/>
  <c r="CT2" i="14"/>
  <c r="CS2" i="14"/>
  <c r="CR2" i="14"/>
  <c r="CQ2" i="14"/>
  <c r="CP2" i="14"/>
  <c r="CO2" i="14"/>
  <c r="CN2" i="14"/>
  <c r="CM2" i="14"/>
  <c r="CL2" i="14"/>
  <c r="CK2" i="14"/>
  <c r="CJ2" i="14"/>
  <c r="CI2" i="14"/>
  <c r="CH2" i="14"/>
  <c r="CG2" i="14"/>
  <c r="CF2" i="14"/>
  <c r="CE2" i="14"/>
  <c r="CD2" i="14"/>
  <c r="CC2" i="14"/>
  <c r="CB2" i="14"/>
  <c r="BJ2" i="14"/>
  <c r="BI2" i="14"/>
  <c r="BH2" i="14"/>
  <c r="BG2" i="14"/>
  <c r="BF2" i="14"/>
  <c r="BE2" i="14"/>
  <c r="BA2" i="14"/>
  <c r="AZ2" i="14"/>
  <c r="AY2" i="14"/>
  <c r="AX2" i="14"/>
  <c r="AG2" i="14"/>
  <c r="AF2" i="14"/>
  <c r="AE2" i="14"/>
  <c r="AD2" i="14"/>
  <c r="AC2" i="14"/>
  <c r="AB2" i="14"/>
  <c r="AA2" i="14"/>
  <c r="Z2" i="14"/>
  <c r="Y2" i="14"/>
  <c r="X2" i="14"/>
  <c r="W2" i="14"/>
  <c r="V2" i="14"/>
  <c r="U2" i="14"/>
  <c r="T2" i="14"/>
  <c r="S2" i="14"/>
  <c r="R2" i="14"/>
  <c r="Q2" i="14"/>
  <c r="P2" i="14"/>
  <c r="O2" i="14"/>
  <c r="N2" i="14"/>
  <c r="M2" i="14"/>
  <c r="L2" i="14"/>
  <c r="K2" i="14"/>
  <c r="I2" i="14"/>
  <c r="H2" i="14"/>
  <c r="G2" i="14"/>
  <c r="F2" i="14"/>
  <c r="E2" i="14"/>
  <c r="D2" i="14"/>
  <c r="C2" i="14"/>
  <c r="B2" i="14"/>
  <c r="A2" i="14"/>
  <c r="AP55" i="13"/>
  <c r="AP30" i="13"/>
  <c r="AP17" i="13"/>
  <c r="AP4" i="13"/>
  <c r="D7" i="6"/>
  <c r="D6" i="6"/>
  <c r="D5" i="6"/>
  <c r="K1" i="6"/>
  <c r="AT191" i="1"/>
  <c r="AO190" i="1"/>
  <c r="AP190" i="1" s="1"/>
  <c r="AP189" i="1"/>
  <c r="AO188" i="1"/>
  <c r="AP188" i="1" s="1"/>
  <c r="AO186" i="1"/>
  <c r="AP186" i="1" s="1"/>
  <c r="AO185" i="1"/>
  <c r="AP185" i="1" s="1"/>
  <c r="AO184" i="1"/>
  <c r="AP184" i="1" s="1"/>
  <c r="AS183" i="1"/>
  <c r="AO183" i="1"/>
  <c r="AP183" i="1" s="1"/>
  <c r="AO181" i="1"/>
  <c r="AP181" i="1" s="1"/>
  <c r="AO180" i="1"/>
  <c r="AP180" i="1" s="1"/>
  <c r="AO179" i="1"/>
  <c r="AP179" i="1" s="1"/>
  <c r="AO178" i="1"/>
  <c r="AP178" i="1" s="1"/>
  <c r="AO176" i="1"/>
  <c r="AP176" i="1" s="1"/>
  <c r="AO175" i="1"/>
  <c r="AP175" i="1" s="1"/>
  <c r="AO174" i="1"/>
  <c r="AP174" i="1" s="1"/>
  <c r="AO173" i="1"/>
  <c r="AS173" i="1" s="1"/>
  <c r="AO171" i="1"/>
  <c r="AP171" i="1" s="1"/>
  <c r="AO170" i="1"/>
  <c r="AP170" i="1" s="1"/>
  <c r="AO169" i="1"/>
  <c r="AP169" i="1" s="1"/>
  <c r="AO168" i="1"/>
  <c r="AS168" i="1" s="1"/>
  <c r="AO166" i="1"/>
  <c r="AP166" i="1" s="1"/>
  <c r="AO165" i="1"/>
  <c r="AP165" i="1" s="1"/>
  <c r="AO164" i="1"/>
  <c r="AP164" i="1" s="1"/>
  <c r="AO163" i="1"/>
  <c r="AP163" i="1" s="1"/>
  <c r="AO161" i="1"/>
  <c r="AP161" i="1" s="1"/>
  <c r="AO160" i="1"/>
  <c r="AP160" i="1" s="1"/>
  <c r="AO159" i="1"/>
  <c r="AP159" i="1" s="1"/>
  <c r="AS158" i="1"/>
  <c r="AP158" i="1"/>
  <c r="AO158" i="1"/>
  <c r="AP147" i="1"/>
  <c r="AP146" i="1"/>
  <c r="AO146" i="1"/>
  <c r="AO132" i="1"/>
  <c r="AP132" i="1" s="1"/>
  <c r="AO130" i="1"/>
  <c r="AP130" i="1" s="1"/>
  <c r="AP129" i="1"/>
  <c r="AO129" i="1"/>
  <c r="AO124" i="1"/>
  <c r="AP124" i="1" s="1"/>
  <c r="AO123" i="1"/>
  <c r="AP123" i="1" s="1"/>
  <c r="AO107" i="1"/>
  <c r="AP107" i="1" s="1"/>
  <c r="AO101" i="1"/>
  <c r="AP101" i="1" s="1"/>
  <c r="AO100" i="1"/>
  <c r="AP100" i="1" s="1"/>
  <c r="AO83" i="1"/>
  <c r="AP83" i="1" s="1"/>
  <c r="AO82" i="1"/>
  <c r="AP82" i="1" s="1"/>
  <c r="AO81" i="1"/>
  <c r="AP81" i="1" s="1"/>
  <c r="AO79" i="1"/>
  <c r="AP79" i="1" s="1"/>
  <c r="AO78" i="1"/>
  <c r="AP78" i="1" s="1"/>
  <c r="AO77" i="1"/>
  <c r="AP77" i="1" s="1"/>
  <c r="AO76" i="1"/>
  <c r="AP76" i="1" s="1"/>
  <c r="AO73" i="1"/>
  <c r="AP73" i="1" s="1"/>
  <c r="AO71" i="1"/>
  <c r="AP71" i="1" s="1"/>
  <c r="AO68" i="1"/>
  <c r="AP68" i="1" s="1"/>
  <c r="AP58" i="1"/>
  <c r="AO58" i="1"/>
  <c r="AO57" i="1"/>
  <c r="AP57" i="1" s="1"/>
  <c r="AO50" i="1"/>
  <c r="AP50" i="1" s="1"/>
  <c r="AP49" i="1"/>
  <c r="AO49" i="1"/>
  <c r="AP48" i="1"/>
  <c r="AO47" i="1"/>
  <c r="AP47" i="1" s="1"/>
  <c r="AO34" i="1"/>
  <c r="AP34" i="1" s="1"/>
  <c r="AO33" i="1"/>
  <c r="AP33" i="1" s="1"/>
  <c r="AO29" i="1"/>
  <c r="AP29" i="1" s="1"/>
  <c r="AP26" i="1"/>
  <c r="AO26" i="1"/>
  <c r="AO22" i="1"/>
  <c r="AP22" i="1" s="1"/>
  <c r="AO21" i="1"/>
  <c r="AP21" i="1" s="1"/>
  <c r="AO20" i="1"/>
  <c r="AP20" i="1" s="1"/>
  <c r="AO19" i="1"/>
  <c r="AP19" i="1" s="1"/>
  <c r="AO16" i="1"/>
  <c r="AP16" i="1" s="1"/>
  <c r="AO15" i="1"/>
  <c r="AP15" i="1" s="1"/>
  <c r="AO14" i="1"/>
  <c r="AP14" i="1" s="1"/>
  <c r="AP13" i="1"/>
  <c r="AO13" i="1"/>
  <c r="Z10" i="1"/>
  <c r="J2" i="14" s="1"/>
  <c r="AO9" i="1"/>
  <c r="AP9" i="1" s="1"/>
  <c r="AT4" i="1"/>
  <c r="AT3" i="1"/>
  <c r="AT2" i="1"/>
  <c r="AT1" i="1"/>
  <c r="AM1" i="1"/>
  <c r="B152" i="5"/>
  <c r="Y149" i="5"/>
  <c r="V149" i="5"/>
  <c r="S149" i="5"/>
  <c r="V147" i="5"/>
  <c r="S147" i="5"/>
  <c r="AC145" i="5"/>
  <c r="T145" i="5"/>
  <c r="N145" i="5"/>
  <c r="AF144" i="5"/>
  <c r="AA144" i="5"/>
  <c r="X144" i="5"/>
  <c r="U144" i="5"/>
  <c r="S144" i="5"/>
  <c r="Q143" i="5"/>
  <c r="N143" i="5"/>
  <c r="Q141" i="5"/>
  <c r="N141" i="5"/>
  <c r="AC139" i="5"/>
  <c r="T139" i="5"/>
  <c r="N139" i="5"/>
  <c r="AF138" i="5"/>
  <c r="AA138" i="5"/>
  <c r="X138" i="5"/>
  <c r="U138" i="5"/>
  <c r="S138" i="5"/>
  <c r="Q137" i="5"/>
  <c r="N137" i="5"/>
  <c r="Z135" i="5"/>
  <c r="Q135" i="5"/>
  <c r="N135" i="5"/>
  <c r="V133" i="5"/>
  <c r="P133" i="5"/>
  <c r="M133" i="5"/>
  <c r="J133" i="5"/>
  <c r="H133" i="5"/>
  <c r="V132" i="5"/>
  <c r="P132" i="5"/>
  <c r="M132" i="5"/>
  <c r="J132" i="5"/>
  <c r="H132" i="5"/>
  <c r="V131" i="5"/>
  <c r="P131" i="5"/>
  <c r="M131" i="5"/>
  <c r="J131" i="5"/>
  <c r="H131" i="5"/>
  <c r="V130" i="5"/>
  <c r="P130" i="5"/>
  <c r="M130" i="5"/>
  <c r="J130" i="5"/>
  <c r="H130" i="5"/>
  <c r="R127" i="5"/>
  <c r="M127" i="5"/>
  <c r="M125" i="5"/>
  <c r="M124" i="5"/>
  <c r="AJ123" i="5"/>
  <c r="AA123" i="5"/>
  <c r="W123" i="5"/>
  <c r="M123" i="5"/>
  <c r="AA121" i="5"/>
  <c r="M121" i="5"/>
  <c r="AE119" i="5"/>
  <c r="U119" i="5"/>
  <c r="AE118" i="5"/>
  <c r="U118" i="5"/>
  <c r="AE117" i="5"/>
  <c r="U117" i="5"/>
  <c r="AE116" i="5"/>
  <c r="U116" i="5"/>
  <c r="AE115" i="5"/>
  <c r="U115" i="5"/>
  <c r="AE114" i="5"/>
  <c r="U114" i="5"/>
  <c r="AE113" i="5"/>
  <c r="U113" i="5"/>
  <c r="AE112" i="5"/>
  <c r="U112" i="5"/>
  <c r="AE111" i="5"/>
  <c r="U111" i="5"/>
  <c r="AE110" i="5"/>
  <c r="U110" i="5"/>
  <c r="AE109" i="5"/>
  <c r="U109" i="5"/>
  <c r="AE108" i="5"/>
  <c r="U108" i="5"/>
  <c r="AE107" i="5"/>
  <c r="U107" i="5"/>
  <c r="AE106" i="5"/>
  <c r="U106" i="5"/>
  <c r="AE105" i="5"/>
  <c r="U105" i="5"/>
  <c r="AE104" i="5"/>
  <c r="U104" i="5"/>
  <c r="AE103" i="5"/>
  <c r="U103" i="5"/>
  <c r="AE102" i="5"/>
  <c r="U102" i="5"/>
  <c r="AE101" i="5"/>
  <c r="U101" i="5"/>
  <c r="AE100" i="5"/>
  <c r="U100" i="5"/>
  <c r="AE99" i="5"/>
  <c r="U99" i="5"/>
  <c r="AE98" i="5"/>
  <c r="U98" i="5"/>
  <c r="I96" i="5"/>
  <c r="I95" i="5"/>
  <c r="I94" i="5"/>
  <c r="S93" i="5"/>
  <c r="J93" i="5"/>
  <c r="Z92" i="5"/>
  <c r="V92" i="5"/>
  <c r="I92" i="5"/>
  <c r="V90" i="5"/>
  <c r="I90" i="5"/>
  <c r="K88" i="5"/>
  <c r="AF87" i="5"/>
  <c r="P87" i="5"/>
  <c r="L87" i="5"/>
  <c r="R85" i="5"/>
  <c r="L85" i="5"/>
  <c r="K80" i="5"/>
  <c r="AA78" i="5"/>
  <c r="X78" i="5"/>
  <c r="V78" i="5"/>
  <c r="P78" i="5"/>
  <c r="K78" i="5"/>
  <c r="T74" i="5"/>
  <c r="P74" i="5"/>
  <c r="T72" i="5"/>
  <c r="P72" i="5"/>
  <c r="AH69" i="5"/>
  <c r="AA69" i="5"/>
  <c r="X69" i="5"/>
  <c r="U69" i="5"/>
  <c r="S69" i="5"/>
  <c r="N69" i="5"/>
  <c r="AH67" i="5"/>
  <c r="AA67" i="5"/>
  <c r="X67" i="5"/>
  <c r="U67" i="5"/>
  <c r="S67" i="5"/>
  <c r="N67" i="5"/>
  <c r="AH65" i="5"/>
  <c r="AA65" i="5"/>
  <c r="X65" i="5"/>
  <c r="U65" i="5"/>
  <c r="S65" i="5"/>
  <c r="N65" i="5"/>
  <c r="AH63" i="5"/>
  <c r="AA63" i="5"/>
  <c r="X63" i="5"/>
  <c r="U63" i="5"/>
  <c r="S63" i="5"/>
  <c r="N63" i="5"/>
  <c r="AA61" i="5"/>
  <c r="X61" i="5"/>
  <c r="U61" i="5"/>
  <c r="S61" i="5"/>
  <c r="R61" i="5"/>
  <c r="L59" i="5"/>
  <c r="AG58" i="5"/>
  <c r="T58" i="5"/>
  <c r="Q58" i="5"/>
  <c r="O58" i="5"/>
  <c r="L58" i="5"/>
  <c r="L57" i="5"/>
  <c r="AJ46" i="5"/>
  <c r="AD46" i="5"/>
  <c r="K42" i="5"/>
  <c r="K41" i="5"/>
  <c r="K40" i="5"/>
  <c r="K39" i="5"/>
  <c r="K37" i="5"/>
  <c r="K36" i="5"/>
  <c r="K35" i="5"/>
  <c r="AG34" i="5"/>
  <c r="X34" i="5"/>
  <c r="M34" i="5"/>
  <c r="K33" i="5"/>
  <c r="K32" i="5"/>
  <c r="K31" i="5"/>
  <c r="AG30" i="5"/>
  <c r="AG29" i="5"/>
  <c r="Y29" i="5"/>
  <c r="P29" i="5"/>
  <c r="K26" i="5"/>
  <c r="K25" i="5"/>
  <c r="K24" i="5"/>
  <c r="AG23" i="5"/>
  <c r="X23" i="5"/>
  <c r="M23" i="5"/>
  <c r="K22" i="5"/>
  <c r="K21" i="5"/>
  <c r="K20" i="5"/>
  <c r="AG19" i="5"/>
  <c r="AG18" i="5"/>
  <c r="Y18" i="5"/>
  <c r="P18" i="5"/>
  <c r="J14" i="5"/>
  <c r="J13" i="5"/>
  <c r="J12" i="5"/>
  <c r="J11" i="5"/>
  <c r="J9" i="5"/>
  <c r="J8" i="5"/>
  <c r="J7" i="5"/>
  <c r="J6" i="5"/>
  <c r="AM1" i="5"/>
  <c r="J14" i="9"/>
  <c r="J13" i="9"/>
  <c r="Y12" i="9"/>
  <c r="J12" i="9"/>
  <c r="AR1" i="1" l="1"/>
  <c r="AS178" i="1"/>
  <c r="AP173" i="1"/>
  <c r="AS163" i="1"/>
  <c r="AP1" i="1" s="1"/>
  <c r="AP168" i="1"/>
  <c r="V52" i="1" l="1"/>
  <c r="L52" i="1"/>
  <c r="AC52" i="1"/>
  <c r="AO54" i="1" l="1"/>
  <c r="D21" i="9"/>
  <c r="AC56" i="5"/>
  <c r="BD2" i="14"/>
  <c r="BB2" i="14"/>
  <c r="L56" i="5"/>
  <c r="D18" i="9"/>
  <c r="AO55" i="1"/>
  <c r="AP55" i="1" s="1"/>
  <c r="BC2" i="14"/>
  <c r="M18" i="9"/>
  <c r="V56" i="5"/>
  <c r="AP54" i="1" l="1"/>
  <c r="AS4" i="1"/>
  <c r="AO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7" authorId="0" shapeId="0" xr:uid="{00000000-0006-0000-0300-000001000000}">
      <text>
        <r>
          <rPr>
            <sz val="11"/>
            <rFont val="ＭＳ Ｐゴシック"/>
            <family val="3"/>
            <charset val="128"/>
          </rPr>
          <t>下の報告者氏名欄に収まらない場合は法人名等はこちらに記入してください。</t>
        </r>
      </text>
    </comment>
    <comment ref="Z10" authorId="0" shapeId="0" xr:uid="{3FD11EE4-5D2C-4CF1-9A54-3D2524AC7B07}">
      <text>
        <r>
          <rPr>
            <sz val="11"/>
            <color indexed="81"/>
            <rFont val="MS P ゴシック"/>
            <family val="3"/>
            <charset val="128"/>
          </rPr>
          <t>【3.調査者】の代表となる調査者の氏名が自動入力されます。</t>
        </r>
      </text>
    </comment>
    <comment ref="AG31" authorId="0" shapeId="0" xr:uid="{00000000-0006-0000-0300-000002000000}">
      <text>
        <r>
          <rPr>
            <sz val="11"/>
            <color indexed="81"/>
            <rFont val="ＭＳ Ｐゴシック"/>
            <family val="3"/>
            <charset val="128"/>
            <scheme val="minor"/>
          </rPr>
          <t>一級建築士または二級建築士として報酬を得て調査を行う場合は、建築士事務所登録が必要です。
（建築士法23条）
無報酬で定期報告調査を行う場合は無報酬であることが分かるように【二.勤務先】の欄などに"無報酬"と入力してください。</t>
        </r>
      </text>
    </comment>
    <comment ref="H52" authorId="0" shapeId="0" xr:uid="{9F6735C9-0E3C-482B-A142-5536BC270FFC}">
      <text>
        <r>
          <rPr>
            <sz val="11"/>
            <color indexed="81"/>
            <rFont val="ＭＳ Ｐゴシック"/>
            <family val="3"/>
            <charset val="128"/>
            <scheme val="minor"/>
          </rPr>
          <t>（第三面）【2.調査の状況】の記入内容に合わせて自動入力されます。</t>
        </r>
      </text>
    </comment>
    <comment ref="K53" authorId="0" shapeId="0" xr:uid="{1EC9B54B-EF1A-4049-966B-F6DD29E1957C}">
      <text>
        <r>
          <rPr>
            <sz val="11"/>
            <color indexed="81"/>
            <rFont val="MS P ゴシック"/>
            <family val="3"/>
            <charset val="128"/>
          </rPr>
          <t>指摘事項のうち特に報告すべき事項があれば記入してください。</t>
        </r>
      </text>
    </comment>
    <comment ref="AD58" authorId="0" shapeId="0" xr:uid="{BE0206ED-CAE3-4C3C-B79F-654A9F6FE6F7}">
      <text>
        <r>
          <rPr>
            <sz val="11"/>
            <color indexed="81"/>
            <rFont val="MS P ゴシック"/>
            <family val="3"/>
            <charset val="128"/>
          </rPr>
          <t>建物基本番号は札幌市より春にお送りする定期報告のお知らせ状に記載されているアルファベット大文字＋数字5桁の番号です。（すべて半角で入力）</t>
        </r>
      </text>
    </comment>
    <comment ref="H68" authorId="0" shapeId="0" xr:uid="{00000000-0006-0000-0300-000005000000}">
      <text>
        <r>
          <rPr>
            <sz val="11"/>
            <rFont val="ＭＳ Ｐゴシック"/>
            <family val="3"/>
            <charset val="128"/>
          </rPr>
          <t>【イ.防火地域等】および【ロ.用途地域】は
現在（調査時）におけるものを記入してください。</t>
        </r>
      </text>
    </comment>
    <comment ref="H71" authorId="0" shapeId="0" xr:uid="{13DF4238-6D72-49A7-9271-4273CEE73207}">
      <text>
        <r>
          <rPr>
            <sz val="10"/>
            <color indexed="81"/>
            <rFont val="ＭＳ Ｐゴシック"/>
            <family val="3"/>
            <charset val="128"/>
            <scheme val="minor"/>
          </rPr>
          <t>用途地域を必ず記入してください。
市街化調整区域の場合は「市街化調整区域」と記入してください。</t>
        </r>
      </text>
    </comment>
    <comment ref="R81" authorId="0" shapeId="0" xr:uid="{00000000-0006-0000-0300-000007000000}">
      <text>
        <r>
          <rPr>
            <sz val="11"/>
            <rFont val="ＭＳ Ｐゴシック"/>
            <family val="3"/>
            <charset val="128"/>
          </rPr>
          <t>【3.階別用途別面積】は、最上階から順に記入してください。また、階数等が多く記入が難しい場合は複数階をまとめて記載してください。各階に複数の用途が多く、それでも記載しきれない場合は「定期調査報告書（別紙）」シートをご利用ください。</t>
        </r>
      </text>
    </comment>
    <comment ref="S123" authorId="0" shapeId="0" xr:uid="{6499E357-0324-413E-AFA8-CD184BEAA93D}">
      <text>
        <r>
          <rPr>
            <sz val="11"/>
            <color indexed="81"/>
            <rFont val="ＭＳ Ｐゴシック"/>
            <family val="3"/>
            <charset val="128"/>
            <scheme val="minor"/>
          </rPr>
          <t>元号を選択し和暦で入力してください。</t>
        </r>
      </text>
    </comment>
    <comment ref="B128" authorId="0" shapeId="0" xr:uid="{158D22F1-97D2-4691-929C-472E3897B237}">
      <text>
        <r>
          <rPr>
            <sz val="11"/>
            <color indexed="81"/>
            <rFont val="MS P ゴシック"/>
            <family val="3"/>
            <charset val="128"/>
          </rPr>
          <t>直近の完了検査について記載してください。
※</t>
        </r>
        <r>
          <rPr>
            <sz val="10"/>
            <color indexed="81"/>
            <rFont val="MS P ゴシック"/>
            <family val="3"/>
            <charset val="128"/>
          </rPr>
          <t>用途変更が直近で行われ、それに対応する検査済証がない場合には、その前の完了検査について記載してください
※過去に一度も検査を受けていない場合には「未検査」と記載してください。</t>
        </r>
      </text>
    </comment>
    <comment ref="AA146" authorId="0" shapeId="0" xr:uid="{00000000-0006-0000-0300-000008000000}">
      <text>
        <r>
          <rPr>
            <sz val="11"/>
            <rFont val="ＭＳ Ｐゴシック"/>
            <family val="3"/>
            <charset val="128"/>
          </rPr>
          <t>【イ.今回の調査】は</t>
        </r>
        <r>
          <rPr>
            <u/>
            <sz val="11"/>
            <rFont val="ＭＳ Ｐゴシック"/>
            <family val="3"/>
            <charset val="128"/>
          </rPr>
          <t>調査が終了した年月日</t>
        </r>
        <r>
          <rPr>
            <sz val="11"/>
            <rFont val="ＭＳ Ｐゴシック"/>
            <family val="3"/>
            <charset val="128"/>
          </rPr>
          <t>を記入してください。</t>
        </r>
      </text>
    </comment>
    <comment ref="AA148" authorId="0" shapeId="0" xr:uid="{00000000-0006-0000-0300-000009000000}">
      <text>
        <r>
          <rPr>
            <sz val="11"/>
            <rFont val="ＭＳ Ｐゴシック"/>
            <family val="3"/>
            <charset val="128"/>
          </rPr>
          <t>【ロ.前回の調査】は</t>
        </r>
        <r>
          <rPr>
            <u/>
            <sz val="11"/>
            <rFont val="ＭＳ Ｐゴシック"/>
            <family val="3"/>
            <charset val="128"/>
          </rPr>
          <t>前回の報告日（受理日）</t>
        </r>
        <r>
          <rPr>
            <sz val="11"/>
            <rFont val="ＭＳ Ｐゴシック"/>
            <family val="3"/>
            <charset val="128"/>
          </rPr>
          <t>を記入してください。
【ハ.建築設備の検査】、【ニ.昇降機等の検査】および【ホ.防火設備の検査】は</t>
        </r>
        <r>
          <rPr>
            <u/>
            <sz val="11"/>
            <rFont val="ＭＳ Ｐゴシック"/>
            <family val="3"/>
            <charset val="128"/>
          </rPr>
          <t>直前の報告日（受理日）</t>
        </r>
        <r>
          <rPr>
            <sz val="11"/>
            <rFont val="ＭＳ Ｐゴシック"/>
            <family val="3"/>
            <charset val="128"/>
          </rPr>
          <t>について、それぞれ記入してください。</t>
        </r>
      </text>
    </comment>
    <comment ref="V158" authorId="0" shapeId="0" xr:uid="{988BD654-3F53-4F56-98DA-987A5C79D7E1}">
      <text>
        <r>
          <rPr>
            <sz val="11"/>
            <color indexed="81"/>
            <rFont val="MS P ゴシック"/>
            <family val="3"/>
            <charset val="128"/>
          </rPr>
          <t>他に要是正の指摘がなく、既存不適格の指摘のみの場合にチェックを入れてください。
こちらにチェックを入れた場合は「要是正の指摘あり」にもチェックを入れてください。</t>
        </r>
      </text>
    </comment>
    <comment ref="L159" authorId="0" shapeId="0" xr:uid="{4D7FE102-C8EC-412E-9866-FCB721510E64}">
      <text>
        <r>
          <rPr>
            <sz val="11"/>
            <color indexed="81"/>
            <rFont val="MS P ゴシック"/>
            <family val="3"/>
            <charset val="128"/>
          </rPr>
          <t>こちらの記載内容が定期調査報告概要書（第二面）【5.調査による指摘の概要】【ロ．指摘の概要】に自動反映されます。</t>
        </r>
      </text>
    </comment>
    <comment ref="B209" authorId="0" shapeId="0" xr:uid="{00000000-0006-0000-0300-00000A000000}">
      <text>
        <r>
          <rPr>
            <b/>
            <sz val="12"/>
            <color indexed="53"/>
            <rFont val="ＭＳ Ｐゴシック"/>
            <family val="3"/>
            <charset val="128"/>
          </rPr>
          <t xml:space="preserve">※建築物の外壁にタイル、石貼り等（乾式工法を除く）、モルタル等（薄塗モルタルを除く）を使用している場合において［調査項目２（11）］
</t>
        </r>
        <r>
          <rPr>
            <u val="double"/>
            <sz val="11"/>
            <color indexed="81"/>
            <rFont val="ＭＳ Ｐゴシック"/>
            <family val="3"/>
            <charset val="128"/>
          </rPr>
          <t>外壁の落下により歩行者等に危害を加えるおそれのある部分</t>
        </r>
        <r>
          <rPr>
            <sz val="11"/>
            <rFont val="ＭＳ Ｐゴシック"/>
            <family val="3"/>
            <charset val="128"/>
          </rPr>
          <t xml:space="preserve">の全面的な打診等、もしくは外壁改修工事等を実施している場合は、実施した年月日と工事の種類を併せて記入してください。
</t>
        </r>
        <r>
          <rPr>
            <u val="double"/>
            <sz val="11"/>
            <color indexed="81"/>
            <rFont val="ＭＳ Ｐゴシック"/>
            <family val="3"/>
            <charset val="128"/>
          </rPr>
          <t>上記下線部分</t>
        </r>
        <r>
          <rPr>
            <sz val="11"/>
            <rFont val="ＭＳ Ｐゴシック"/>
            <family val="3"/>
            <charset val="128"/>
          </rPr>
          <t xml:space="preserve">がない場合、または使用部分が手の届く範囲内のみで調査時に毎回打診調査を行っている場合はその旨を記入してください。
</t>
        </r>
        <r>
          <rPr>
            <b/>
            <sz val="11"/>
            <color indexed="53"/>
            <rFont val="ＭＳ Ｐゴシック"/>
            <family val="3"/>
            <charset val="128"/>
          </rPr>
          <t>　（記載例）
・2020年全面打診調査実施済み
・タイルは１階部分のみ（調査時に全面打診調査済み）
・タイル使用部分は歩行者等に危害を加える恐れのある部分に面していない</t>
        </r>
        <r>
          <rPr>
            <sz val="11"/>
            <rFont val="ＭＳ Ｐゴシック"/>
            <family val="3"/>
            <charset val="128"/>
          </rPr>
          <t xml:space="preserve">
※定期調査報告概要書第二面【7.備考】については直接入力は不要です。
（定期調査報告書に入力した内容が自動で反映されます。）</t>
        </r>
      </text>
    </comment>
    <comment ref="A216" authorId="0" shapeId="0" xr:uid="{00000000-0006-0000-0300-00000B000000}">
      <text>
        <r>
          <rPr>
            <sz val="11"/>
            <rFont val="ＭＳ Ｐゴシック"/>
            <family val="3"/>
            <charset val="128"/>
          </rPr>
          <t>第四面は、</t>
        </r>
        <r>
          <rPr>
            <b/>
            <u/>
            <sz val="11"/>
            <rFont val="ＭＳ Ｐゴシック"/>
            <family val="3"/>
            <charset val="128"/>
          </rPr>
          <t>前回調査時以降に把握した建築物等に係る不具合等</t>
        </r>
        <r>
          <rPr>
            <sz val="11"/>
            <rFont val="ＭＳ Ｐゴシック"/>
            <family val="3"/>
            <charset val="128"/>
          </rPr>
          <t>のうち第三面の</t>
        </r>
        <r>
          <rPr>
            <u/>
            <sz val="11"/>
            <rFont val="ＭＳ Ｐゴシック"/>
            <family val="3"/>
            <charset val="128"/>
          </rPr>
          <t>２欄において指摘されるもの</t>
        </r>
        <r>
          <rPr>
            <b/>
            <u/>
            <sz val="11"/>
            <rFont val="ＭＳ Ｐゴシック"/>
            <family val="3"/>
            <charset val="128"/>
          </rPr>
          <t>以外のものについて</t>
        </r>
        <r>
          <rPr>
            <sz val="11"/>
            <rFont val="ＭＳ Ｐゴシック"/>
            <family val="3"/>
            <charset val="128"/>
          </rPr>
          <t>、把握できる範囲において記入してください。前回調査時以降の不具合等を把握していない場合は、第四面を省略することができます。</t>
        </r>
      </text>
    </comment>
    <comment ref="A239" authorId="0" shapeId="0" xr:uid="{00000000-0006-0000-0300-00000C000000}">
      <text>
        <r>
          <rPr>
            <b/>
            <sz val="11"/>
            <rFont val="ＭＳ Ｐゴシック"/>
            <family val="3"/>
            <charset val="128"/>
          </rPr>
          <t>（注意）部分は提出不要です。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b/>
            <sz val="11"/>
            <rFont val="ＭＳ Ｐゴシック"/>
            <family val="3"/>
            <charset val="128"/>
          </rPr>
          <t>※代表となる調査者・その他の調査者は定期調査報告書に記載の調査者氏名が反映されるため、直接入力は不要です。</t>
        </r>
      </text>
    </comment>
    <comment ref="H13" authorId="0" shapeId="0" xr:uid="{00000000-0006-0000-0400-000002000000}">
      <text>
        <r>
          <rPr>
            <sz val="11"/>
            <rFont val="ＭＳ Ｐゴシック"/>
            <family val="3"/>
            <charset val="128"/>
          </rPr>
          <t>セルにカーソルをかさねて左クリックをするとリストから「○」「－」を選択できます。
以下同様</t>
        </r>
      </text>
    </comment>
    <comment ref="J13" authorId="0" shapeId="0" xr:uid="{00000000-0006-0000-0400-000003000000}">
      <text>
        <r>
          <rPr>
            <sz val="11"/>
            <rFont val="ＭＳ Ｐゴシック"/>
            <family val="3"/>
            <charset val="128"/>
          </rPr>
          <t>既存不適格に</t>
        </r>
        <r>
          <rPr>
            <b/>
            <sz val="11"/>
            <rFont val="ＭＳ Ｐゴシック"/>
            <family val="3"/>
            <charset val="128"/>
          </rPr>
          <t>○</t>
        </r>
        <r>
          <rPr>
            <sz val="11"/>
            <rFont val="ＭＳ Ｐゴシック"/>
            <family val="3"/>
            <charset val="128"/>
          </rPr>
          <t>を入れる場合は、併せて要是正にも</t>
        </r>
        <r>
          <rPr>
            <b/>
            <sz val="11"/>
            <rFont val="ＭＳ Ｐゴシック"/>
            <family val="3"/>
            <charset val="128"/>
          </rPr>
          <t>○</t>
        </r>
        <r>
          <rPr>
            <sz val="11"/>
            <rFont val="ＭＳ Ｐゴシック"/>
            <family val="3"/>
            <charset val="128"/>
          </rPr>
          <t>を必ず入れてください。</t>
        </r>
      </text>
    </comment>
    <comment ref="E33" authorId="0" shapeId="0" xr:uid="{00000000-0006-0000-0400-000004000000}">
      <text>
        <r>
          <rPr>
            <sz val="11"/>
            <color indexed="81"/>
            <rFont val="ＭＳ Ｐゴシック"/>
            <family val="3"/>
            <charset val="128"/>
          </rPr>
          <t xml:space="preserve">原則竣工後10年を超えると全面的なテストハンマーによる打診等を行うこととされていますが、全面打診に加え、赤外線調査や引張接着試験により確認する方法も認められました。（詳しくは国土交通省の関係告示や業務基準書等をご確認ください。）
※コンクリートの不陸調整等の薄塗モルタルは２（11）に該当しません。
</t>
        </r>
        <r>
          <rPr>
            <b/>
            <sz val="12"/>
            <color indexed="81"/>
            <rFont val="ＭＳ Ｐゴシック"/>
            <family val="3"/>
            <charset val="128"/>
          </rPr>
          <t>※調査時に全面打診調査が必要にも関わらず未実施の場合も「要是正」に該当します。</t>
        </r>
      </text>
    </comment>
    <comment ref="E80" authorId="0" shapeId="0" xr:uid="{7FBA040D-528A-429E-93F5-996B4BA75BFF}">
      <text>
        <r>
          <rPr>
            <sz val="9"/>
            <color indexed="81"/>
            <rFont val="MS P ゴシック"/>
            <family val="3"/>
            <charset val="128"/>
          </rPr>
          <t xml:space="preserve">
</t>
        </r>
        <r>
          <rPr>
            <sz val="9"/>
            <color indexed="10"/>
            <rFont val="MS P ゴシック"/>
            <family val="3"/>
            <charset val="128"/>
          </rPr>
          <t xml:space="preserve">【令和７年７月１日より】
各階主要な常閉防火扉は　【７その他（1）から（5）】欄に調査結果を記載してください。
</t>
        </r>
      </text>
    </comment>
    <comment ref="B85" authorId="0" shapeId="0" xr:uid="{0A543CA0-4233-4405-ACD2-3DCB6247ED2D}">
      <text>
        <r>
          <rPr>
            <sz val="9"/>
            <color indexed="81"/>
            <rFont val="MS P ゴシック"/>
            <family val="3"/>
            <charset val="128"/>
          </rPr>
          <t>【令和４年度より追加された項目】
平成30年の建築基準法第27条の改正により、３階建て・延べ面積200㎡未満の就寝系の用途にあっては、
警報設備を設置することで主要構造部を耐火構造等とすることが不要とされました。
このこと等により設置が求められる警報設備について、建築基準法に基づく定期調査報告の対象となりました。
消防法に基づいてのみ設置された警報設備は該当しません。
また、対象となる警報設備について、検査6か月以内の消防検査にて検査されている場合は、その結果を反映できるとされています。</t>
        </r>
      </text>
    </comment>
    <comment ref="B87" authorId="0" shapeId="0" xr:uid="{C77F0F0E-9D24-42E5-BD96-64CCB6049891}">
      <text>
        <r>
          <rPr>
            <sz val="9"/>
            <color indexed="81"/>
            <rFont val="MS P ゴシック"/>
            <family val="3"/>
            <charset val="128"/>
          </rPr>
          <t>【令和７年７月１日より追加された項目】
スプリンクラー設備のすべてが該当するわけではなく、令和6年国交省告示第284号に該当するものが対象です。令和6年（2024年）4月1日に施行された規定であるため、それ以前に設置されたスプリンクラー設備については、該当なしとなります。
法第21条の大規模な建築物の緩和規定に伴い、告示改正後に確認申請を行なった案件、かつスプリンクラー設備が設置されている建物については、事前に確認が必要となります。
また、対象となるスプリンクラー設備について、検査6か月以内の消防検査にて検査されている場合は、その結果を反映できるとされています。</t>
        </r>
      </text>
    </comment>
    <comment ref="B147" authorId="0" shapeId="0" xr:uid="{8BEA7022-7EFA-449B-A260-636FCB59344B}">
      <text>
        <r>
          <rPr>
            <sz val="10"/>
            <color indexed="81"/>
            <rFont val="MS P ゴシック"/>
            <family val="3"/>
            <charset val="128"/>
          </rPr>
          <t>　有機系接着剤張り工法による外壁タイルの引張接着試験を行った場合は、この欄に判定結果を記載してください。
　また、各階平面図に調査位置を記載してください。</t>
        </r>
      </text>
    </comment>
    <comment ref="A154" authorId="0" shapeId="0" xr:uid="{102667E4-5CDC-4407-8C09-1E2165ED5966}">
      <text>
        <r>
          <rPr>
            <sz val="10"/>
            <color indexed="81"/>
            <rFont val="MS P ゴシック"/>
            <family val="3"/>
            <charset val="128"/>
          </rPr>
          <t xml:space="preserve">法第12条第3項の規定による防火設備定期検査に該当する防火設備の有無を記載してください
</t>
        </r>
      </text>
    </comment>
    <comment ref="K157" authorId="0" shapeId="0" xr:uid="{6CB33C0C-DFE7-4442-9478-4CBDE8096F66}">
      <text>
        <r>
          <rPr>
            <sz val="9"/>
            <color indexed="81"/>
            <rFont val="MS P ゴシック"/>
            <family val="3"/>
            <charset val="128"/>
          </rPr>
          <t>要是正の指摘があった調査項目については外善策と改善予定年月まで入力してください。</t>
        </r>
      </text>
    </comment>
  </commentList>
</comments>
</file>

<file path=xl/sharedStrings.xml><?xml version="1.0" encoding="utf-8"?>
<sst xmlns="http://schemas.openxmlformats.org/spreadsheetml/2006/main" count="2562" uniqueCount="1297">
  <si>
    <t>①</t>
  </si>
  <si>
    <t>②</t>
  </si>
  <si>
    <t>③</t>
  </si>
  <si>
    <t>④</t>
  </si>
  <si>
    <t>⑤</t>
  </si>
  <si>
    <t>⑥</t>
  </si>
  <si>
    <t>⑦</t>
  </si>
  <si>
    <t>⑧</t>
  </si>
  <si>
    <t>⑨</t>
  </si>
  <si>
    <t>⑩</t>
  </si>
  <si>
    <t>⑪</t>
  </si>
  <si>
    <t>（注意)</t>
    <phoneticPr fontId="2"/>
  </si>
  <si>
    <t>1. 各面共通関係</t>
    <phoneticPr fontId="2"/>
  </si>
  <si>
    <t>①</t>
    <phoneticPr fontId="2"/>
  </si>
  <si>
    <t>　※印のある欄は記入しないでください。</t>
    <phoneticPr fontId="2"/>
  </si>
  <si>
    <t>②</t>
    <phoneticPr fontId="2"/>
  </si>
  <si>
    <t>　数字は算用数字を、単位はメートル法を用いてください。</t>
    <phoneticPr fontId="2"/>
  </si>
  <si>
    <t>③</t>
    <phoneticPr fontId="2"/>
  </si>
  <si>
    <t>　記入欄が不足する場合は、枠を拡大、行を追加して記入するか、別紙に必要な事項を記入し添えてください。</t>
    <phoneticPr fontId="2"/>
  </si>
  <si>
    <t>2. 第一面関係</t>
    <phoneticPr fontId="2"/>
  </si>
  <si>
    <t>　調査者が２人以上のときは、代表となる調査者を調査者氏名欄に記入してください。</t>
    <phoneticPr fontId="2"/>
  </si>
  <si>
    <t>　１欄及び２欄は、所有者又は管理者が法人のときは、「ロ」はそれぞれ法人の名称及び代表者氏名を、「ニ」はそれぞれ法人の所在地を記入してください。</t>
    <phoneticPr fontId="2"/>
  </si>
  <si>
    <t>　３欄は、代表となる調査者及び当該建築物の調査を行ったすべての調査者について記入してください。当該建築物の調査を行った調査者が１人の場合は、その他の調査者欄は削除して構いません。</t>
    <phoneticPr fontId="2"/>
  </si>
  <si>
    <t>　３欄の「ニ」は、調査者が法人に勤務している場合は、調査者の勤務先について記入し、勤務先が建築士事務所のときは、事務所登録番号を併せて記入してください。</t>
    <phoneticPr fontId="2"/>
  </si>
  <si>
    <t>　３欄の「ホ」から「ト」までは、調査者が法人に勤務している場合は、調査者の勤務先について記入し、調査者が法人に勤務していない場合は、調査者の住所について記入してください。</t>
    <phoneticPr fontId="2"/>
  </si>
  <si>
    <t>　５欄の「ロ」は、指摘された事項のうち特に報告すべき事項があれば記入してください。</t>
    <phoneticPr fontId="2"/>
  </si>
  <si>
    <t>　５欄の「ハ」は、第三面の２欄のいずれかの「ハ」において改善予定があるとしているときは「有」のチェックボックスに「レ」マークを入れ、第三面の２欄の「ハ」に記入された改善予定年月のうち最も早いものを併せて記入してください。</t>
    <phoneticPr fontId="2"/>
  </si>
  <si>
    <t>　５欄の「ニ」は、指摘された事項以外に特に報告すべき事項があれば記入してください。</t>
    <phoneticPr fontId="2"/>
  </si>
  <si>
    <t>3. 第二面関係</t>
    <phoneticPr fontId="2"/>
  </si>
  <si>
    <t>　この書類は、建築物ごとに作成してください。</t>
    <phoneticPr fontId="2"/>
  </si>
  <si>
    <t>　敷地が複数の地域にまたがるときは、１欄の「イ」は、該当するすべてのチェックボックスに「レ」マークを入れてください。建築基準法第22条第１項の規定により地域指定がされている場合、災害危険区域に指定されている場合その他建築基準法又はそれに基づく命令により地域等の指定がされている場合は、「その他」のチェックボックスに「レ」マークを入れ、併せてその内容を記入して下さい。</t>
    <phoneticPr fontId="2"/>
  </si>
  <si>
    <t>　１欄の「ロ」は、該当する用途地域名を全て記入してください。</t>
    <phoneticPr fontId="2"/>
  </si>
  <si>
    <t>　２欄の「イ」は、該当する全てのチェックボックスに「レ」マークを入れてください。なお、その他の構造からなる場合には、「その他」のチェックボックスに「レ」マークを入れ、併せて具体的な構造を記入してください。</t>
    <phoneticPr fontId="2"/>
  </si>
  <si>
    <t>　３欄の「イ」は、建築基準法別表第一(い)欄に掲げる用途に供する部分について、最上階から順に記入し、当該用途に供する部分の床面積を記入してください。ただし、特定行政庁が報告の必要がある用途を定めている場合には、その用途について記入して下さい。該当する用途が複数あるときは、それらを全て記入してください。</t>
    <phoneticPr fontId="2"/>
  </si>
  <si>
    <t>　３欄の「ロ」は、「イ」の用途ごとに床面積の合計を記入してください。</t>
    <phoneticPr fontId="2"/>
  </si>
  <si>
    <t>　６欄の「イ」は、最近の確認について、当該確認に要した図書の全部又は一部があるときは「有」のチェックボックスに「レ」マークを入れ、そのうち各階平面図のみがあるときは併せて「各階平面図あり」のチェックボックスに「レ」マークを入れてください。</t>
    <phoneticPr fontId="2"/>
  </si>
  <si>
    <t>　６欄の「ロ」は、最近の確認に係る確認済証について、該当するチェックボックスに「レ」マークを入れてください。「有」の場合は、確認済証の交付年月日を記入し、交付者に関するチェックボックスに「レ」マークを入れ、「指定確認検査機関」の場合は、併せてその名称を記入してください。</t>
    <phoneticPr fontId="2"/>
  </si>
  <si>
    <t>　６欄の「ハ」は、直近の完了検査について、当該完了検査に要した図書の全部又は一部があるときは「有」のチェックボックスに「レ」マークを入れてください。</t>
    <phoneticPr fontId="2"/>
  </si>
  <si>
    <t>⑫</t>
    <phoneticPr fontId="2"/>
  </si>
  <si>
    <t>　６欄の「ニ」は、（注意）⑩に準じて記入してください。</t>
    <phoneticPr fontId="2"/>
  </si>
  <si>
    <t>⑬</t>
    <phoneticPr fontId="2"/>
  </si>
  <si>
    <t>　６欄の「ホ」は、建築基準法第８条第２項に規定する維持保全に関する準則又は計画について記入してください。</t>
    <phoneticPr fontId="2"/>
  </si>
  <si>
    <t>⑭</t>
    <phoneticPr fontId="2"/>
  </si>
  <si>
    <t>　６欄の「へ」は、前回の定期調査の結果を記録した書類の保存の有無について記入してください。</t>
    <phoneticPr fontId="2"/>
  </si>
  <si>
    <t>⑮</t>
    <phoneticPr fontId="2"/>
  </si>
  <si>
    <t>　建築基準法第86条の８の規定の適用を受けている場合において、７欄にその旨を記載してください。</t>
    <phoneticPr fontId="2"/>
  </si>
  <si>
    <t>⑯</t>
    <phoneticPr fontId="2"/>
  </si>
  <si>
    <t>　ここに書き表せない事項で特に報告すべき事項は、７欄又は別紙に記載して添えてください。</t>
    <phoneticPr fontId="2"/>
  </si>
  <si>
    <t>　この書類は、建築物ごとに、当該建築物の敷地、構造及び建築設備の状況（別途建築設備の検査を行っている場合は建築設備の設置の状況に係るものに限る。）に関する調査の結果について作成してください。</t>
    <phoneticPr fontId="2"/>
  </si>
  <si>
    <t>　１欄の「イ」は、調査が終了した年月日を記入してください。</t>
    <phoneticPr fontId="2"/>
  </si>
  <si>
    <t>　２欄の「イ」は、調査結果において、是正が必要と認められるときは「要是正の指摘あり」のチェックボックスに「レ」マークを入れ、建築基準法第３条第２項（同法第86条の９第１項において準用する場合を含む。）の規定の適用を受けているものであることが確認されたときは併せて「既存不適格」のチェックボックスに「レ」マークを入れてください。</t>
    <phoneticPr fontId="2"/>
  </si>
  <si>
    <t>　２欄の「イ」の「要是正の指摘あり」のチェックボックスに「レ」マークを入れたとき（「既存不適格」のチェックボックスに「レ」マークを入れたときを除く。）は、「ロ」に指摘の概要を記入して下さい。</t>
    <phoneticPr fontId="2"/>
  </si>
  <si>
    <t>　２欄の「イ」の「要是正の指摘あり」のチェックボックスに「レ」マークを入れた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phoneticPr fontId="2"/>
  </si>
  <si>
    <t>　３欄は、建築基準法第28条の２の規定の適用を受ける石綿を添加した建築材料について記入してください。「イ」の「有（飛散防止措置無）」又は「有（飛散防止措置有）」のチェックボックスに「レ」マークを入れたときは、当該建築材料が確認された室を記入してください。当該建築材料について飛散防止措置を行う予定があるときは、「ロ」の「有」のチェックボックスに「レ」マークを入れ、併せて措置予定年月を記入してください。措置を行う予定がないときは、「ロ」の「無」のチェックボックスに「レ」マークを入れてください。</t>
    <phoneticPr fontId="2"/>
  </si>
  <si>
    <t>　４欄は、建築物の耐震改修の促進に関する法律（平成７年法律第123号）第２条第１項又は第２項に規定する耐震診断又は耐震改修の実施の有無について記入してください。耐震診断又は耐震改修の実施の予定があるときは、実施予定年月を記入し、具体的な耐震改修の内容を定めている場合は別紙に記入し添えてください。</t>
    <phoneticPr fontId="2"/>
  </si>
  <si>
    <t>　各欄に掲げられている項目以外で特に報告すべき事項は、６欄又は別紙に記入して添えてください。</t>
    <phoneticPr fontId="2"/>
  </si>
  <si>
    <t>5.第四面関係</t>
    <phoneticPr fontId="2"/>
  </si>
  <si>
    <t>　第四面は、前回調査時以降に把握した建築物等に係る不具合等のうち第三面の２欄において指摘されるもの以外のものについて、把握できる範囲において記入してください。前回調査時以降の不具合等を把握していない場合は、第四面を省略することができます。</t>
    <phoneticPr fontId="2"/>
  </si>
  <si>
    <t>　「不具合等を把握した年月」欄は、当該不具合等を把握した年月を記入してください。</t>
    <phoneticPr fontId="2"/>
  </si>
  <si>
    <t>　「不具合等の概要」欄は、当該不具合等の概要を記入してください。</t>
    <phoneticPr fontId="2"/>
  </si>
  <si>
    <t>　「考えられる原因」欄は、当該不具合等が生じた原因として考えられるものを記入してください。</t>
    <phoneticPr fontId="2"/>
  </si>
  <si>
    <t>　「改善(予定)年月」欄は、既に改善を実施している場合には実施年月を、改善を行う予定がある場合には改善予定年月を記入し、改善を行う予定がない場合には「－」マークを記入してください。</t>
    <phoneticPr fontId="2"/>
  </si>
  <si>
    <t>　「改善措置の概要等」欄は、既に改善を実施している場合又は改善を行う予定がある場合に、具体的措置の概要を記入してください。改善を行う予定がない場合には、その理由を記入してください。</t>
    <phoneticPr fontId="2"/>
  </si>
  <si>
    <t>⑧</t>
    <phoneticPr fontId="2"/>
  </si>
  <si>
    <t>　「既存不適格」欄は、「要是正」欄に○印を記入した場合で、建築基準法第３条第２項の規定の適用を受けているものであることが確認されたときは、○印を記入してください。</t>
    <phoneticPr fontId="2"/>
  </si>
  <si>
    <t>札幌市都市局建築指導部建築安全推進課</t>
    <rPh sb="0" eb="3">
      <t>サッポロシ</t>
    </rPh>
    <rPh sb="3" eb="4">
      <t>ト</t>
    </rPh>
    <rPh sb="4" eb="5">
      <t>シ</t>
    </rPh>
    <rPh sb="5" eb="6">
      <t>キョク</t>
    </rPh>
    <rPh sb="6" eb="8">
      <t>ケンチク</t>
    </rPh>
    <rPh sb="8" eb="10">
      <t>シドウ</t>
    </rPh>
    <rPh sb="10" eb="11">
      <t>ブ</t>
    </rPh>
    <rPh sb="11" eb="13">
      <t>ケンチク</t>
    </rPh>
    <rPh sb="13" eb="15">
      <t>アンゼン</t>
    </rPh>
    <rPh sb="15" eb="17">
      <t>スイシン</t>
    </rPh>
    <rPh sb="17" eb="18">
      <t>カ</t>
    </rPh>
    <phoneticPr fontId="2"/>
  </si>
  <si>
    <t>℡011－211－2867</t>
    <phoneticPr fontId="2"/>
  </si>
  <si>
    <t>【ハ．建築設備の検査】</t>
    <rPh sb="3" eb="5">
      <t>ケンチク</t>
    </rPh>
    <rPh sb="5" eb="7">
      <t>セツビ</t>
    </rPh>
    <rPh sb="8" eb="10">
      <t>ケンサ</t>
    </rPh>
    <phoneticPr fontId="2"/>
  </si>
  <si>
    <t>【ニ．昇降機等の検査】</t>
    <rPh sb="3" eb="6">
      <t>ショウコウキ</t>
    </rPh>
    <rPh sb="6" eb="7">
      <t>ナド</t>
    </rPh>
    <rPh sb="8" eb="10">
      <t>ケンサ</t>
    </rPh>
    <phoneticPr fontId="2"/>
  </si>
  <si>
    <t>【ニ．改善の状況】</t>
    <phoneticPr fontId="2"/>
  </si>
  <si>
    <t>【ロ．不具合等の記録】</t>
    <phoneticPr fontId="2"/>
  </si>
  <si>
    <t>※受付欄</t>
    <phoneticPr fontId="2"/>
  </si>
  <si>
    <t>※特記欄</t>
    <phoneticPr fontId="2"/>
  </si>
  <si>
    <t>　「調査結果」欄のうち「指摘なし」欄は、⑥に該当しない場合に○印を記入してください。</t>
    <rPh sb="2" eb="4">
      <t>チョウサ</t>
    </rPh>
    <phoneticPr fontId="2"/>
  </si>
  <si>
    <t>（第四面）</t>
    <phoneticPr fontId="2"/>
  </si>
  <si>
    <t>（</t>
    <phoneticPr fontId="2"/>
  </si>
  <si>
    <t>注意事項（この紙面は提出不要）</t>
    <rPh sb="0" eb="2">
      <t>チュウイ</t>
    </rPh>
    <rPh sb="2" eb="4">
      <t>ジコウ</t>
    </rPh>
    <rPh sb="7" eb="9">
      <t>シメン</t>
    </rPh>
    <rPh sb="10" eb="12">
      <t>テイシュツ</t>
    </rPh>
    <rPh sb="12" eb="14">
      <t>フヨウ</t>
    </rPh>
    <phoneticPr fontId="2"/>
  </si>
  <si>
    <t>(</t>
    <phoneticPr fontId="2"/>
  </si>
  <si>
    <t>一級</t>
    <rPh sb="0" eb="2">
      <t>イッキュウ</t>
    </rPh>
    <phoneticPr fontId="2"/>
  </si>
  <si>
    <t>二級</t>
    <rPh sb="0" eb="2">
      <t>ニキュウ</t>
    </rPh>
    <phoneticPr fontId="2"/>
  </si>
  <si>
    <t>交付番号</t>
    <rPh sb="0" eb="2">
      <t>コウフ</t>
    </rPh>
    <rPh sb="2" eb="4">
      <t>バンゴウ</t>
    </rPh>
    <phoneticPr fontId="2"/>
  </si>
  <si>
    <t>日</t>
    <rPh sb="0" eb="1">
      <t>ヒ</t>
    </rPh>
    <phoneticPr fontId="2"/>
  </si>
  <si>
    <t>交付者</t>
    <rPh sb="0" eb="2">
      <t>コウフ</t>
    </rPh>
    <rPh sb="2" eb="3">
      <t>シャ</t>
    </rPh>
    <phoneticPr fontId="2"/>
  </si>
  <si>
    <t>指定確認検査機関（</t>
    <rPh sb="0" eb="2">
      <t>シテイ</t>
    </rPh>
    <rPh sb="2" eb="4">
      <t>カクニン</t>
    </rPh>
    <rPh sb="4" eb="6">
      <t>ケンサ</t>
    </rPh>
    <rPh sb="6" eb="8">
      <t>キカン</t>
    </rPh>
    <phoneticPr fontId="2"/>
  </si>
  <si>
    <t>有</t>
    <rPh sb="0" eb="1">
      <t>アリ</t>
    </rPh>
    <phoneticPr fontId="2"/>
  </si>
  <si>
    <t>指定確認検査機関（</t>
    <phoneticPr fontId="2"/>
  </si>
  <si>
    <t>　指摘なし</t>
    <rPh sb="1" eb="3">
      <t>シテキ</t>
    </rPh>
    <phoneticPr fontId="2"/>
  </si>
  <si>
    <t>　要是正の指摘あり</t>
    <rPh sb="1" eb="2">
      <t>ヨウ</t>
    </rPh>
    <rPh sb="2" eb="4">
      <t>ゼセイ</t>
    </rPh>
    <rPh sb="5" eb="7">
      <t>シテキ</t>
    </rPh>
    <phoneticPr fontId="2"/>
  </si>
  <si>
    <t>既存不適格）</t>
    <rPh sb="0" eb="2">
      <t>キゾン</t>
    </rPh>
    <rPh sb="2" eb="5">
      <t>フテキカク</t>
    </rPh>
    <phoneticPr fontId="2"/>
  </si>
  <si>
    <t>【6.関連図書の整備状況】</t>
    <phoneticPr fontId="2"/>
  </si>
  <si>
    <t>【2.管理者】</t>
    <phoneticPr fontId="2"/>
  </si>
  <si>
    <t>照明器具、懸垂物等</t>
    <rPh sb="0" eb="2">
      <t>ショウメイ</t>
    </rPh>
    <rPh sb="2" eb="4">
      <t>キグ</t>
    </rPh>
    <rPh sb="5" eb="7">
      <t>ケンスイ</t>
    </rPh>
    <rPh sb="7" eb="9">
      <t>ブツナド</t>
    </rPh>
    <phoneticPr fontId="2"/>
  </si>
  <si>
    <t>照明器具、懸垂物等の落下防止対策の状況　</t>
    <phoneticPr fontId="2"/>
  </si>
  <si>
    <t>居室の採光及び換気</t>
    <phoneticPr fontId="2"/>
  </si>
  <si>
    <t>採光のための開口部の面積の確保の状況</t>
    <phoneticPr fontId="2"/>
  </si>
  <si>
    <t>採光の妨げとなる物品の放置の状況</t>
    <phoneticPr fontId="2"/>
  </si>
  <si>
    <t>換気のための開口部の面積の確保の状況</t>
    <phoneticPr fontId="2"/>
  </si>
  <si>
    <t>換気設備の設置の状況</t>
    <phoneticPr fontId="2"/>
  </si>
  <si>
    <t>石綿等を添加した建築材料　</t>
    <phoneticPr fontId="2"/>
  </si>
  <si>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2"/>
  </si>
  <si>
    <t>吹付け石綿等の劣化の状況　</t>
    <rPh sb="0" eb="2">
      <t>フキツ</t>
    </rPh>
    <phoneticPr fontId="2"/>
  </si>
  <si>
    <t>　</t>
    <phoneticPr fontId="2"/>
  </si>
  <si>
    <t>除去又は囲い込み若しくは封じ込めによる飛散防止措置の実施の状況　</t>
    <rPh sb="2" eb="4">
      <t>マ</t>
    </rPh>
    <rPh sb="8" eb="9">
      <t>モ</t>
    </rPh>
    <phoneticPr fontId="2"/>
  </si>
  <si>
    <t>囲い込み又は封じ込めによる飛散防止措置の劣化及び損傷の状況　</t>
    <phoneticPr fontId="2"/>
  </si>
  <si>
    <t>　</t>
    <phoneticPr fontId="2"/>
  </si>
  <si>
    <t>避難施設等</t>
    <rPh sb="0" eb="2">
      <t>ヒナン</t>
    </rPh>
    <rPh sb="2" eb="4">
      <t>シセツ</t>
    </rPh>
    <rPh sb="4" eb="5">
      <t>ナド</t>
    </rPh>
    <phoneticPr fontId="2"/>
  </si>
  <si>
    <t>(1)</t>
    <phoneticPr fontId="2"/>
  </si>
  <si>
    <t>令第120条第２項に規定する通路</t>
    <rPh sb="0" eb="1">
      <t>レイ</t>
    </rPh>
    <rPh sb="1" eb="2">
      <t>ダイ</t>
    </rPh>
    <rPh sb="5" eb="6">
      <t>ジョウ</t>
    </rPh>
    <rPh sb="6" eb="7">
      <t>ダイ</t>
    </rPh>
    <rPh sb="8" eb="9">
      <t>コウ</t>
    </rPh>
    <rPh sb="10" eb="12">
      <t>キテイ</t>
    </rPh>
    <rPh sb="14" eb="16">
      <t>ツウロ</t>
    </rPh>
    <phoneticPr fontId="2"/>
  </si>
  <si>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2"/>
  </si>
  <si>
    <t>(2)</t>
    <phoneticPr fontId="2"/>
  </si>
  <si>
    <t>廊下</t>
    <rPh sb="0" eb="2">
      <t>ロウカ</t>
    </rPh>
    <phoneticPr fontId="2"/>
  </si>
  <si>
    <t>(3)</t>
    <phoneticPr fontId="2"/>
  </si>
  <si>
    <t>物品の放置の状況</t>
    <rPh sb="0" eb="2">
      <t>ブッピン</t>
    </rPh>
    <rPh sb="3" eb="5">
      <t>ホウチ</t>
    </rPh>
    <rPh sb="6" eb="8">
      <t>ジョウキョウ</t>
    </rPh>
    <phoneticPr fontId="2"/>
  </si>
  <si>
    <t>(4)</t>
    <phoneticPr fontId="2"/>
  </si>
  <si>
    <t>出入口</t>
    <rPh sb="0" eb="2">
      <t>デイ</t>
    </rPh>
    <rPh sb="2" eb="3">
      <t>クチ</t>
    </rPh>
    <phoneticPr fontId="2"/>
  </si>
  <si>
    <t>出入口の確保の状況</t>
    <rPh sb="4" eb="6">
      <t>カクホ</t>
    </rPh>
    <rPh sb="7" eb="9">
      <t>ジョウキョウ</t>
    </rPh>
    <phoneticPr fontId="2"/>
  </si>
  <si>
    <t>(5)</t>
    <phoneticPr fontId="2"/>
  </si>
  <si>
    <t>(6)</t>
    <phoneticPr fontId="2"/>
  </si>
  <si>
    <t>屋上広場</t>
    <rPh sb="0" eb="2">
      <t>オクジョウ</t>
    </rPh>
    <rPh sb="2" eb="4">
      <t>ヒロバ</t>
    </rPh>
    <phoneticPr fontId="2"/>
  </si>
  <si>
    <t>屋上広場の確保の状況</t>
    <rPh sb="0" eb="2">
      <t>オクジョウ</t>
    </rPh>
    <rPh sb="2" eb="4">
      <t>ヒロバ</t>
    </rPh>
    <rPh sb="5" eb="7">
      <t>カクホ</t>
    </rPh>
    <rPh sb="8" eb="10">
      <t>ジョウキョウ</t>
    </rPh>
    <phoneticPr fontId="2"/>
  </si>
  <si>
    <t>(7)</t>
    <phoneticPr fontId="2"/>
  </si>
  <si>
    <t>避難上有効なバルコニー</t>
    <rPh sb="0" eb="2">
      <t>ヒナン</t>
    </rPh>
    <rPh sb="2" eb="3">
      <t>ジョウ</t>
    </rPh>
    <rPh sb="3" eb="5">
      <t>ユウコウ</t>
    </rPh>
    <phoneticPr fontId="2"/>
  </si>
  <si>
    <t>避難上有効なバルコニーの確保の状況</t>
    <rPh sb="0" eb="2">
      <t>ヒナン</t>
    </rPh>
    <rPh sb="2" eb="3">
      <t>ジョウ</t>
    </rPh>
    <rPh sb="3" eb="5">
      <t>ユウコウ</t>
    </rPh>
    <rPh sb="12" eb="14">
      <t>カクホ</t>
    </rPh>
    <rPh sb="15" eb="17">
      <t>ジョウキョウ</t>
    </rPh>
    <phoneticPr fontId="2"/>
  </si>
  <si>
    <t>(8)</t>
    <phoneticPr fontId="2"/>
  </si>
  <si>
    <t>手すり等の劣化及び損傷の状況</t>
    <rPh sb="3" eb="4">
      <t>トウ</t>
    </rPh>
    <rPh sb="5" eb="7">
      <t>レッカ</t>
    </rPh>
    <rPh sb="7" eb="9">
      <t>オ</t>
    </rPh>
    <rPh sb="9" eb="11">
      <t>ソンショウ</t>
    </rPh>
    <rPh sb="12" eb="14">
      <t>ジョウキョウ</t>
    </rPh>
    <phoneticPr fontId="2"/>
  </si>
  <si>
    <t>(9)</t>
    <phoneticPr fontId="2"/>
  </si>
  <si>
    <t>(10)</t>
    <phoneticPr fontId="2"/>
  </si>
  <si>
    <t>避難器具の操作性の確保の状況</t>
    <rPh sb="0" eb="2">
      <t>ヒナン</t>
    </rPh>
    <rPh sb="2" eb="4">
      <t>キグ</t>
    </rPh>
    <rPh sb="5" eb="8">
      <t>ソウサセイ</t>
    </rPh>
    <rPh sb="9" eb="11">
      <t>カクホ</t>
    </rPh>
    <rPh sb="12" eb="14">
      <t>ジョウキョウ</t>
    </rPh>
    <phoneticPr fontId="2"/>
  </si>
  <si>
    <t>(11)</t>
    <phoneticPr fontId="2"/>
  </si>
  <si>
    <t>階段</t>
    <rPh sb="0" eb="2">
      <t>カイダン</t>
    </rPh>
    <phoneticPr fontId="2"/>
  </si>
  <si>
    <t>直通階段の設置の状況</t>
    <rPh sb="0" eb="2">
      <t>チョクツウ</t>
    </rPh>
    <rPh sb="2" eb="4">
      <t>カイダン</t>
    </rPh>
    <rPh sb="5" eb="7">
      <t>セッチ</t>
    </rPh>
    <rPh sb="8" eb="10">
      <t>ジョウキョウ</t>
    </rPh>
    <phoneticPr fontId="2"/>
  </si>
  <si>
    <t>(12)</t>
    <phoneticPr fontId="2"/>
  </si>
  <si>
    <t>幅員の確保の状況</t>
    <rPh sb="0" eb="2">
      <t>フクイン</t>
    </rPh>
    <rPh sb="3" eb="5">
      <t>カクホ</t>
    </rPh>
    <rPh sb="6" eb="8">
      <t>ジョウキョウ</t>
    </rPh>
    <phoneticPr fontId="2"/>
  </si>
  <si>
    <t>手すりの設置の状況</t>
    <rPh sb="4" eb="6">
      <t>セッチ</t>
    </rPh>
    <rPh sb="7" eb="9">
      <t>ジョウキョウ</t>
    </rPh>
    <phoneticPr fontId="2"/>
  </si>
  <si>
    <t>(14)</t>
    <phoneticPr fontId="2"/>
  </si>
  <si>
    <t>(15)</t>
    <phoneticPr fontId="2"/>
  </si>
  <si>
    <t>階段各部の劣化及び損傷の状況</t>
    <rPh sb="0" eb="2">
      <t>カイダン</t>
    </rPh>
    <rPh sb="2" eb="4">
      <t>カクブ</t>
    </rPh>
    <rPh sb="5" eb="7">
      <t>レッカ</t>
    </rPh>
    <rPh sb="7" eb="9">
      <t>オ</t>
    </rPh>
    <rPh sb="9" eb="11">
      <t>ソンショウ</t>
    </rPh>
    <rPh sb="12" eb="14">
      <t>ジョウキョウ</t>
    </rPh>
    <phoneticPr fontId="2"/>
  </si>
  <si>
    <t>(16)</t>
    <phoneticPr fontId="2"/>
  </si>
  <si>
    <t>屋内に設けられた避難階段</t>
    <rPh sb="0" eb="2">
      <t>オクナイ</t>
    </rPh>
    <rPh sb="3" eb="4">
      <t>モウ</t>
    </rPh>
    <rPh sb="8" eb="10">
      <t>ヒナン</t>
    </rPh>
    <rPh sb="10" eb="12">
      <t>カイダン</t>
    </rPh>
    <phoneticPr fontId="2"/>
  </si>
  <si>
    <t>階段室の構造の確保の状況</t>
    <rPh sb="0" eb="3">
      <t>カイダンシツ</t>
    </rPh>
    <rPh sb="4" eb="6">
      <t>コウゾウ</t>
    </rPh>
    <rPh sb="7" eb="9">
      <t>カクホ</t>
    </rPh>
    <rPh sb="10" eb="12">
      <t>ジョウキョウ</t>
    </rPh>
    <phoneticPr fontId="2"/>
  </si>
  <si>
    <t>(17)</t>
    <phoneticPr fontId="2"/>
  </si>
  <si>
    <t>屋外に設けられた避難階段</t>
    <rPh sb="0" eb="2">
      <t>オクガイ</t>
    </rPh>
    <rPh sb="3" eb="4">
      <t>モウ</t>
    </rPh>
    <rPh sb="8" eb="10">
      <t>ヒナン</t>
    </rPh>
    <rPh sb="10" eb="12">
      <t>カイダン</t>
    </rPh>
    <phoneticPr fontId="2"/>
  </si>
  <si>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2"/>
  </si>
  <si>
    <t>(18)</t>
    <phoneticPr fontId="2"/>
  </si>
  <si>
    <t>開放性の確保の状況</t>
    <rPh sb="0" eb="3">
      <t>カイホウセイ</t>
    </rPh>
    <rPh sb="4" eb="6">
      <t>カクホ</t>
    </rPh>
    <rPh sb="7" eb="9">
      <t>ジョウキョウ</t>
    </rPh>
    <phoneticPr fontId="2"/>
  </si>
  <si>
    <t>(19)</t>
    <phoneticPr fontId="2"/>
  </si>
  <si>
    <t>特別避難階段</t>
    <rPh sb="0" eb="2">
      <t>トクベツ</t>
    </rPh>
    <rPh sb="2" eb="4">
      <t>ヒナン</t>
    </rPh>
    <rPh sb="4" eb="6">
      <t>カイダン</t>
    </rPh>
    <phoneticPr fontId="2"/>
  </si>
  <si>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2"/>
  </si>
  <si>
    <t>(21)</t>
    <phoneticPr fontId="2"/>
  </si>
  <si>
    <t>排煙設備等</t>
    <rPh sb="4" eb="5">
      <t>トウ</t>
    </rPh>
    <phoneticPr fontId="2"/>
  </si>
  <si>
    <t>防煙壁</t>
    <rPh sb="0" eb="1">
      <t>ボウ</t>
    </rPh>
    <rPh sb="1" eb="2">
      <t>エン</t>
    </rPh>
    <rPh sb="2" eb="3">
      <t>ヘキ</t>
    </rPh>
    <phoneticPr fontId="2"/>
  </si>
  <si>
    <t>防煙区画の設置の状況</t>
    <rPh sb="5" eb="7">
      <t>セッチ</t>
    </rPh>
    <rPh sb="8" eb="9">
      <t>ジョウ</t>
    </rPh>
    <phoneticPr fontId="2"/>
  </si>
  <si>
    <t>(25)</t>
    <phoneticPr fontId="2"/>
  </si>
  <si>
    <t>(26)</t>
    <phoneticPr fontId="2"/>
  </si>
  <si>
    <t>排煙設備</t>
    <rPh sb="0" eb="2">
      <t>ハイエン</t>
    </rPh>
    <rPh sb="2" eb="4">
      <t>セツビ</t>
    </rPh>
    <phoneticPr fontId="2"/>
  </si>
  <si>
    <t>排煙設備の設置の状況</t>
    <rPh sb="8" eb="9">
      <t>ジョウ</t>
    </rPh>
    <phoneticPr fontId="2"/>
  </si>
  <si>
    <t>(28)</t>
    <phoneticPr fontId="2"/>
  </si>
  <si>
    <t>非常用の進入口等</t>
    <phoneticPr fontId="2"/>
  </si>
  <si>
    <t>非常用の進入口等の設置の状況</t>
    <phoneticPr fontId="2"/>
  </si>
  <si>
    <t>(31)</t>
    <phoneticPr fontId="2"/>
  </si>
  <si>
    <t>非常用の進入口等の維持保全の状況</t>
    <phoneticPr fontId="2"/>
  </si>
  <si>
    <t>非常用エレベーター</t>
    <phoneticPr fontId="2"/>
  </si>
  <si>
    <t>(33)</t>
    <phoneticPr fontId="2"/>
  </si>
  <si>
    <t>(34)</t>
    <phoneticPr fontId="2"/>
  </si>
  <si>
    <t>物品の放置の状況</t>
    <phoneticPr fontId="2"/>
  </si>
  <si>
    <t>非常用の照明装置</t>
    <phoneticPr fontId="2"/>
  </si>
  <si>
    <t>非常用の照明装置の設置の状況</t>
    <phoneticPr fontId="2"/>
  </si>
  <si>
    <t>その他</t>
    <rPh sb="2" eb="3">
      <t>タ</t>
    </rPh>
    <phoneticPr fontId="2"/>
  </si>
  <si>
    <t>(1)</t>
    <phoneticPr fontId="2"/>
  </si>
  <si>
    <t>膜構造建築物の膜体、取付部材等</t>
    <rPh sb="0" eb="1">
      <t>マク</t>
    </rPh>
    <rPh sb="1" eb="3">
      <t>コウゾウ</t>
    </rPh>
    <rPh sb="3" eb="6">
      <t>ケンチクブツ</t>
    </rPh>
    <phoneticPr fontId="2"/>
  </si>
  <si>
    <t>膜体及び取付部材の劣化及び損傷の状況</t>
    <rPh sb="9" eb="11">
      <t>レッカ</t>
    </rPh>
    <rPh sb="11" eb="13">
      <t>オ</t>
    </rPh>
    <phoneticPr fontId="2"/>
  </si>
  <si>
    <t>膜張力及びケーブル張力の状況</t>
    <phoneticPr fontId="2"/>
  </si>
  <si>
    <t>(3)</t>
    <phoneticPr fontId="2"/>
  </si>
  <si>
    <t>免震構造建築物の免震層及び免震装置</t>
    <phoneticPr fontId="2"/>
  </si>
  <si>
    <t>免震装置の劣化及び損傷の状況（免震装置が可視状態にある場合に限る。）</t>
    <rPh sb="5" eb="7">
      <t>レッカ</t>
    </rPh>
    <rPh sb="7" eb="9">
      <t>オ</t>
    </rPh>
    <rPh sb="30" eb="31">
      <t>カギ</t>
    </rPh>
    <phoneticPr fontId="2"/>
  </si>
  <si>
    <t>上部構造の可動の状況</t>
    <phoneticPr fontId="2"/>
  </si>
  <si>
    <t>避雷設備</t>
    <rPh sb="0" eb="1">
      <t>サ</t>
    </rPh>
    <rPh sb="1" eb="2">
      <t>カミナリ</t>
    </rPh>
    <rPh sb="2" eb="4">
      <t>セツビ</t>
    </rPh>
    <phoneticPr fontId="2"/>
  </si>
  <si>
    <t>避雷針、避雷導線等の劣化及び損傷の状況</t>
    <rPh sb="0" eb="3">
      <t>ヒライシン</t>
    </rPh>
    <rPh sb="4" eb="5">
      <t>サ</t>
    </rPh>
    <rPh sb="5" eb="6">
      <t>カミナリ</t>
    </rPh>
    <rPh sb="6" eb="8">
      <t>ドウセン</t>
    </rPh>
    <rPh sb="12" eb="14">
      <t>オ</t>
    </rPh>
    <phoneticPr fontId="2"/>
  </si>
  <si>
    <t>(6)</t>
    <phoneticPr fontId="2"/>
  </si>
  <si>
    <t>煙突</t>
    <rPh sb="0" eb="2">
      <t>エントツ</t>
    </rPh>
    <phoneticPr fontId="2"/>
  </si>
  <si>
    <t>建築物に設ける煙突</t>
    <rPh sb="0" eb="3">
      <t>ケンチクブツ</t>
    </rPh>
    <rPh sb="4" eb="5">
      <t>モウ</t>
    </rPh>
    <rPh sb="7" eb="9">
      <t>エントツ</t>
    </rPh>
    <phoneticPr fontId="2"/>
  </si>
  <si>
    <t>煙突本体及び建築物との接合部の劣化及び損傷の状況</t>
    <rPh sb="2" eb="4">
      <t>ホンタイ</t>
    </rPh>
    <rPh sb="4" eb="5">
      <t>オヨ</t>
    </rPh>
    <rPh sb="7" eb="8">
      <t>チク</t>
    </rPh>
    <rPh sb="17" eb="19">
      <t>オ</t>
    </rPh>
    <phoneticPr fontId="2"/>
  </si>
  <si>
    <t>(7)</t>
    <phoneticPr fontId="2"/>
  </si>
  <si>
    <t>付帯金物の劣化及び損傷の状況</t>
    <rPh sb="0" eb="2">
      <t>フタイ</t>
    </rPh>
    <rPh sb="2" eb="4">
      <t>カナモノ</t>
    </rPh>
    <rPh sb="5" eb="7">
      <t>レッカ</t>
    </rPh>
    <rPh sb="7" eb="9">
      <t>オ</t>
    </rPh>
    <rPh sb="9" eb="11">
      <t>ソンショウ</t>
    </rPh>
    <rPh sb="12" eb="14">
      <t>ジョウキョウ</t>
    </rPh>
    <phoneticPr fontId="2"/>
  </si>
  <si>
    <t>(8)</t>
    <phoneticPr fontId="2"/>
  </si>
  <si>
    <t>令第138条第１項第１号に掲げる煙突</t>
    <rPh sb="0" eb="1">
      <t>レイ</t>
    </rPh>
    <rPh sb="1" eb="2">
      <t>ダイ</t>
    </rPh>
    <rPh sb="5" eb="6">
      <t>ジョウ</t>
    </rPh>
    <rPh sb="6" eb="7">
      <t>ダイ</t>
    </rPh>
    <rPh sb="8" eb="9">
      <t>コウ</t>
    </rPh>
    <rPh sb="9" eb="10">
      <t>ダイ</t>
    </rPh>
    <rPh sb="11" eb="12">
      <t>ゴウ</t>
    </rPh>
    <rPh sb="13" eb="14">
      <t>カカ</t>
    </rPh>
    <phoneticPr fontId="2"/>
  </si>
  <si>
    <t>煙突本体の劣化及び損傷の状況</t>
    <rPh sb="0" eb="2">
      <t>エントツ</t>
    </rPh>
    <rPh sb="2" eb="4">
      <t>ホンタイ</t>
    </rPh>
    <rPh sb="5" eb="7">
      <t>レッカ</t>
    </rPh>
    <rPh sb="7" eb="9">
      <t>オ</t>
    </rPh>
    <rPh sb="9" eb="11">
      <t>ソンショウ</t>
    </rPh>
    <rPh sb="12" eb="14">
      <t>ジョウキョウ</t>
    </rPh>
    <phoneticPr fontId="2"/>
  </si>
  <si>
    <t>(9)</t>
    <phoneticPr fontId="2"/>
  </si>
  <si>
    <t>上記以外の調査項目</t>
    <rPh sb="0" eb="2">
      <t>ジョウキ</t>
    </rPh>
    <rPh sb="2" eb="4">
      <t>イガイ</t>
    </rPh>
    <rPh sb="5" eb="7">
      <t>チョウサ</t>
    </rPh>
    <rPh sb="7" eb="9">
      <t>コウモク</t>
    </rPh>
    <phoneticPr fontId="2"/>
  </si>
  <si>
    <t>特記事項</t>
    <rPh sb="0" eb="1">
      <t>トク</t>
    </rPh>
    <rPh sb="1" eb="3">
      <t>キジ</t>
    </rPh>
    <rPh sb="3" eb="4">
      <t>コウ</t>
    </rPh>
    <phoneticPr fontId="2"/>
  </si>
  <si>
    <t>調査項目</t>
    <rPh sb="0" eb="2">
      <t>チョウサ</t>
    </rPh>
    <rPh sb="2" eb="4">
      <t>コウモク</t>
    </rPh>
    <phoneticPr fontId="2"/>
  </si>
  <si>
    <t>指摘の具体的内容等</t>
    <rPh sb="0" eb="2">
      <t>シテキ</t>
    </rPh>
    <rPh sb="8" eb="9">
      <t>トウ</t>
    </rPh>
    <phoneticPr fontId="2"/>
  </si>
  <si>
    <t>改善策の具体的内容等</t>
    <rPh sb="9" eb="10">
      <t>トウ</t>
    </rPh>
    <phoneticPr fontId="2"/>
  </si>
  <si>
    <t>改善（予定）年月</t>
    <rPh sb="0" eb="2">
      <t>カイゼン</t>
    </rPh>
    <rPh sb="3" eb="5">
      <t>ヨテイ</t>
    </rPh>
    <rPh sb="6" eb="8">
      <t>ネンゲツ</t>
    </rPh>
    <phoneticPr fontId="2"/>
  </si>
  <si>
    <t>（注意）</t>
    <rPh sb="1" eb="3">
      <t>チュウイ</t>
    </rPh>
    <phoneticPr fontId="2"/>
  </si>
  <si>
    <t>①</t>
    <phoneticPr fontId="2"/>
  </si>
  <si>
    <t>②</t>
    <phoneticPr fontId="2"/>
  </si>
  <si>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2"/>
  </si>
  <si>
    <t>③</t>
    <phoneticPr fontId="2"/>
  </si>
  <si>
    <t>④</t>
    <phoneticPr fontId="2"/>
  </si>
  <si>
    <t>⑤</t>
    <phoneticPr fontId="2"/>
  </si>
  <si>
    <t>⑥</t>
    <phoneticPr fontId="2"/>
  </si>
  <si>
    <t>⑦</t>
    <phoneticPr fontId="2"/>
  </si>
  <si>
    <t>⑨</t>
    <phoneticPr fontId="2"/>
  </si>
  <si>
    <t>　「担当調査者番号」欄は、「調査に関与した調査者」欄で記入した番号、記号等を記入してください。ただし、当該建築物の調査を行った調査者が１人の場合は、記入しなくても構いません。</t>
    <rPh sb="4" eb="6">
      <t>チョウサ</t>
    </rPh>
    <rPh sb="14" eb="16">
      <t>チョウサ</t>
    </rPh>
    <rPh sb="17" eb="19">
      <t>カンヨ</t>
    </rPh>
    <rPh sb="21" eb="24">
      <t>チョウサシャ</t>
    </rPh>
    <rPh sb="25" eb="26">
      <t>ラン</t>
    </rPh>
    <rPh sb="27" eb="29">
      <t>キニュウ</t>
    </rPh>
    <rPh sb="34" eb="36">
      <t>キゴウ</t>
    </rPh>
    <rPh sb="36" eb="37">
      <t>トウ</t>
    </rPh>
    <rPh sb="53" eb="56">
      <t>ケンチクブツ</t>
    </rPh>
    <rPh sb="57" eb="59">
      <t>チョウサ</t>
    </rPh>
    <rPh sb="60" eb="61">
      <t>オコナ</t>
    </rPh>
    <rPh sb="63" eb="65">
      <t>チョウサ</t>
    </rPh>
    <rPh sb="68" eb="69">
      <t>ニン</t>
    </rPh>
    <phoneticPr fontId="2"/>
  </si>
  <si>
    <t>⑩</t>
    <phoneticPr fontId="2"/>
  </si>
  <si>
    <t>　「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チョウサ</t>
    </rPh>
    <rPh sb="61" eb="63">
      <t>チョウサ</t>
    </rPh>
    <rPh sb="69" eb="71">
      <t>チョウサ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2"/>
  </si>
  <si>
    <t>配置図及び各階平面図を別添１の様式に従い添付し、指摘(特記すべき事項を含む）のあった箇所や撮影した写真の位置等を明記してください。</t>
    <rPh sb="0" eb="2">
      <t>ハイチ</t>
    </rPh>
    <rPh sb="2" eb="3">
      <t>ズ</t>
    </rPh>
    <rPh sb="3" eb="4">
      <t>オヨ</t>
    </rPh>
    <rPh sb="5" eb="7">
      <t>カクカイ</t>
    </rPh>
    <rPh sb="7" eb="10">
      <t>ヘイメンズ</t>
    </rPh>
    <rPh sb="11" eb="13">
      <t>ベッテン</t>
    </rPh>
    <rPh sb="15" eb="17">
      <t>ヨウシキ</t>
    </rPh>
    <rPh sb="18" eb="19">
      <t>シタガ</t>
    </rPh>
    <rPh sb="20" eb="22">
      <t>テンプ</t>
    </rPh>
    <rPh sb="24" eb="26">
      <t>シテキ</t>
    </rPh>
    <rPh sb="27" eb="29">
      <t>トッキ</t>
    </rPh>
    <rPh sb="32" eb="34">
      <t>ジコウ</t>
    </rPh>
    <rPh sb="35" eb="36">
      <t>フク</t>
    </rPh>
    <rPh sb="42" eb="44">
      <t>カショ</t>
    </rPh>
    <rPh sb="45" eb="47">
      <t>サツエイ</t>
    </rPh>
    <rPh sb="49" eb="51">
      <t>シャシン</t>
    </rPh>
    <rPh sb="52" eb="55">
      <t>イチナド</t>
    </rPh>
    <rPh sb="56" eb="58">
      <t>メイキ</t>
    </rPh>
    <phoneticPr fontId="2"/>
  </si>
  <si>
    <t>○</t>
    <phoneticPr fontId="2"/>
  </si>
  <si>
    <t>定期調査報告書</t>
    <phoneticPr fontId="2"/>
  </si>
  <si>
    <t>（第一面）</t>
    <phoneticPr fontId="2"/>
  </si>
  <si>
    <t>【1.所有者】</t>
    <phoneticPr fontId="2"/>
  </si>
  <si>
    <t>（代表となる調査者）</t>
  </si>
  <si>
    <t>【3.調査者】</t>
    <phoneticPr fontId="2"/>
  </si>
  <si>
    <t>【ヘ．所在地】</t>
    <rPh sb="3" eb="6">
      <t>ショザイチ</t>
    </rPh>
    <phoneticPr fontId="2"/>
  </si>
  <si>
    <t>【イ．階別用途別】</t>
  </si>
  <si>
    <t>（その他の調査者）</t>
    <phoneticPr fontId="2"/>
  </si>
  <si>
    <t>【4.報告対象建築物】</t>
    <phoneticPr fontId="2"/>
  </si>
  <si>
    <t>【イ．所在地】</t>
    <phoneticPr fontId="2"/>
  </si>
  <si>
    <t>【5.調査による指摘の概要】</t>
    <phoneticPr fontId="2"/>
  </si>
  <si>
    <t>【ニ．その他特記事項】</t>
    <phoneticPr fontId="2"/>
  </si>
  <si>
    <t>（第二面）</t>
    <phoneticPr fontId="2"/>
  </si>
  <si>
    <t>建築物及びその敷地に関する事項</t>
    <phoneticPr fontId="2"/>
  </si>
  <si>
    <t>【1.敷地の位置】</t>
    <phoneticPr fontId="2"/>
  </si>
  <si>
    <t>【ロ．用途地域】</t>
    <phoneticPr fontId="2"/>
  </si>
  <si>
    <t>【2.建築物及びその敷地の概要】</t>
    <phoneticPr fontId="2"/>
  </si>
  <si>
    <t>【3.階別用途別床面積】</t>
    <phoneticPr fontId="2"/>
  </si>
  <si>
    <t>【ロ．用途別】</t>
  </si>
  <si>
    <t>【6.関連図書の整備状況】</t>
  </si>
  <si>
    <t>【4.報告対象建築物】</t>
    <phoneticPr fontId="2"/>
  </si>
  <si>
    <t>（第二面）</t>
    <phoneticPr fontId="2"/>
  </si>
  <si>
    <t>建築物及びその敷地に関する事項</t>
    <phoneticPr fontId="2"/>
  </si>
  <si>
    <t>【1.敷地の位置】</t>
    <phoneticPr fontId="2"/>
  </si>
  <si>
    <t>【2.建築物及びその敷地の概要】</t>
    <phoneticPr fontId="2"/>
  </si>
  <si>
    <t>【3.階別用途別床面積】</t>
    <phoneticPr fontId="2"/>
  </si>
  <si>
    <t>指摘なし</t>
  </si>
  <si>
    <t>無</t>
  </si>
  <si>
    <t>準防火地域</t>
  </si>
  <si>
    <t>指定なし</t>
  </si>
  <si>
    <t>鉄骨鉄筋コンクリート造</t>
  </si>
  <si>
    <t>鉄骨造</t>
  </si>
  <si>
    <t>全館避難安全検証法</t>
  </si>
  <si>
    <t>各階平面図あり）</t>
  </si>
  <si>
    <t>対象外</t>
  </si>
  <si>
    <t>対象外</t>
    <rPh sb="0" eb="3">
      <t>タイショウガイ</t>
    </rPh>
    <phoneticPr fontId="2"/>
  </si>
  <si>
    <t>未実施　</t>
  </si>
  <si>
    <t>レ</t>
    <phoneticPr fontId="2"/>
  </si>
  <si>
    <t>【イ．指摘の内容】</t>
    <phoneticPr fontId="2"/>
  </si>
  <si>
    <t>要是正の指摘あり</t>
    <phoneticPr fontId="2"/>
  </si>
  <si>
    <t>(</t>
    <phoneticPr fontId="2"/>
  </si>
  <si>
    <t>既存不適格）</t>
    <phoneticPr fontId="2"/>
  </si>
  <si>
    <t>【ロ．指摘の概要】</t>
    <phoneticPr fontId="2"/>
  </si>
  <si>
    <t>【イ．防火地域等】</t>
    <phoneticPr fontId="2"/>
  </si>
  <si>
    <t>防火地域</t>
    <phoneticPr fontId="2"/>
  </si>
  <si>
    <t xml:space="preserve">                  　</t>
    <phoneticPr fontId="2"/>
  </si>
  <si>
    <t>【イ．構造】</t>
    <phoneticPr fontId="2"/>
  </si>
  <si>
    <t>鉄筋コンクリート造</t>
    <phoneticPr fontId="2"/>
  </si>
  <si>
    <t>【4.性能検証法等の適用】</t>
    <phoneticPr fontId="2"/>
  </si>
  <si>
    <t>耐火性能検証法</t>
    <phoneticPr fontId="2"/>
  </si>
  <si>
    <t>　</t>
    <phoneticPr fontId="2"/>
  </si>
  <si>
    <t>【5.増築、改築、用途変更等の経過】</t>
    <phoneticPr fontId="2"/>
  </si>
  <si>
    <t>【イ．確認に要した図書】</t>
    <phoneticPr fontId="2"/>
  </si>
  <si>
    <t>(</t>
    <phoneticPr fontId="2"/>
  </si>
  <si>
    <t>【ロ．確認済証】</t>
    <phoneticPr fontId="2"/>
  </si>
  <si>
    <t>有</t>
    <phoneticPr fontId="2"/>
  </si>
  <si>
    <t>【ハ．完了検査に要した図書】</t>
    <phoneticPr fontId="2"/>
  </si>
  <si>
    <t>【ニ．検査済証】</t>
    <phoneticPr fontId="2"/>
  </si>
  <si>
    <t>【ホ．維持保全に関する準則又は計画】</t>
    <phoneticPr fontId="2"/>
  </si>
  <si>
    <t>【ヘ．前回の調査に関する書類の写し】</t>
    <phoneticPr fontId="2"/>
  </si>
  <si>
    <t>【7.備考】</t>
    <phoneticPr fontId="2"/>
  </si>
  <si>
    <t>（第三面）</t>
    <phoneticPr fontId="2"/>
  </si>
  <si>
    <t>調査等の概要</t>
    <phoneticPr fontId="2"/>
  </si>
  <si>
    <t>【1.調査及び検査の状況】</t>
    <phoneticPr fontId="2"/>
  </si>
  <si>
    <t>【ロ．前回の調査】</t>
    <phoneticPr fontId="2"/>
  </si>
  <si>
    <t>【2.調査の状況】</t>
    <phoneticPr fontId="2"/>
  </si>
  <si>
    <t>（敷地及び地盤）</t>
    <phoneticPr fontId="2"/>
  </si>
  <si>
    <t>（建築物の外部）</t>
    <phoneticPr fontId="2"/>
  </si>
  <si>
    <t>（屋上及び屋根）</t>
    <phoneticPr fontId="2"/>
  </si>
  <si>
    <t>（建築物の内部）</t>
    <phoneticPr fontId="2"/>
  </si>
  <si>
    <t>（避難施設等）</t>
    <phoneticPr fontId="2"/>
  </si>
  <si>
    <t>（その他）</t>
    <phoneticPr fontId="2"/>
  </si>
  <si>
    <t>【イ．該当建築材料の有無】</t>
    <phoneticPr fontId="2"/>
  </si>
  <si>
    <t>【ロ．措置予定の有無】</t>
    <phoneticPr fontId="2"/>
  </si>
  <si>
    <t>【4.耐震診断及び耐震改修の調査状況】</t>
    <phoneticPr fontId="2"/>
  </si>
  <si>
    <t>【5.建築物等に係る不具合等の状況】</t>
    <phoneticPr fontId="2"/>
  </si>
  <si>
    <t>建築物等に係る不具合等の状況</t>
    <phoneticPr fontId="2"/>
  </si>
  <si>
    <t>床面積</t>
    <rPh sb="0" eb="3">
      <t>ユカメンセキ</t>
    </rPh>
    <phoneticPr fontId="2"/>
  </si>
  <si>
    <t>（該当する室）</t>
  </si>
  <si>
    <t>有（飛散防止措置無）</t>
    <rPh sb="8" eb="9">
      <t>ナシ</t>
    </rPh>
    <phoneticPr fontId="2"/>
  </si>
  <si>
    <t>【ロ．耐震改修の実施の有無】</t>
    <rPh sb="5" eb="7">
      <t>カイシュウ</t>
    </rPh>
    <phoneticPr fontId="2"/>
  </si>
  <si>
    <t>予定なし</t>
  </si>
  <si>
    <t>【4.性能検証法等の適用】</t>
    <phoneticPr fontId="2"/>
  </si>
  <si>
    <t>　</t>
    <phoneticPr fontId="2"/>
  </si>
  <si>
    <t>【5.増築、改築、用途変更等の経過】</t>
    <phoneticPr fontId="2"/>
  </si>
  <si>
    <t>【7.備考】</t>
    <phoneticPr fontId="2"/>
  </si>
  <si>
    <t>定期調査報告概要書</t>
    <rPh sb="6" eb="7">
      <t>ガイ</t>
    </rPh>
    <rPh sb="7" eb="8">
      <t>ヨウ</t>
    </rPh>
    <phoneticPr fontId="2"/>
  </si>
  <si>
    <t>調査等の概要</t>
    <rPh sb="0" eb="2">
      <t>チョウサ</t>
    </rPh>
    <rPh sb="2" eb="3">
      <t>ナド</t>
    </rPh>
    <rPh sb="4" eb="5">
      <t>ガイ</t>
    </rPh>
    <rPh sb="5" eb="6">
      <t>ヨウ</t>
    </rPh>
    <phoneticPr fontId="2"/>
  </si>
  <si>
    <t>（理由：</t>
    <rPh sb="1" eb="3">
      <t>リユウ</t>
    </rPh>
    <phoneticPr fontId="2"/>
  </si>
  <si>
    <t>）</t>
    <phoneticPr fontId="2"/>
  </si>
  <si>
    <t>【7.建築物等に係る不具合等の状況】</t>
    <phoneticPr fontId="2"/>
  </si>
  <si>
    <t>　建築基準法第12条第１項の規定による定期調査の結果を報告します。この報告書に記載の事項は、事実に相違ありません。</t>
    <phoneticPr fontId="2"/>
  </si>
  <si>
    <t>　札幌市長　　　　　　　様</t>
    <phoneticPr fontId="2"/>
  </si>
  <si>
    <t>【1.所有者】</t>
    <phoneticPr fontId="2"/>
  </si>
  <si>
    <t>【イ．氏名のフリガナ】</t>
    <phoneticPr fontId="2"/>
  </si>
  <si>
    <t>【ロ．氏名】</t>
    <phoneticPr fontId="2"/>
  </si>
  <si>
    <t>【ハ．郵便番号】</t>
    <phoneticPr fontId="2"/>
  </si>
  <si>
    <t>【ニ．住所】</t>
    <phoneticPr fontId="2"/>
  </si>
  <si>
    <t>【ホ．電話番号】</t>
    <phoneticPr fontId="2"/>
  </si>
  <si>
    <t>【2.管理者】</t>
    <phoneticPr fontId="2"/>
  </si>
  <si>
    <t>【ロ．氏名のフリガナ】</t>
    <phoneticPr fontId="2"/>
  </si>
  <si>
    <t>【ハ．氏名】</t>
    <phoneticPr fontId="2"/>
  </si>
  <si>
    <t>【ニ．勤務先】</t>
    <phoneticPr fontId="2"/>
  </si>
  <si>
    <t>【ホ．郵便番号】</t>
    <phoneticPr fontId="2"/>
  </si>
  <si>
    <t>【ト．電話番号】</t>
    <phoneticPr fontId="2"/>
  </si>
  <si>
    <t>【ロ．名称のフリガナ】</t>
    <phoneticPr fontId="2"/>
  </si>
  <si>
    <t>【ハ．名称】　　　</t>
    <phoneticPr fontId="2"/>
  </si>
  <si>
    <t>【ニ．用途】</t>
    <phoneticPr fontId="2"/>
  </si>
  <si>
    <t>【ハ．改善予定の有無】</t>
    <phoneticPr fontId="2"/>
  </si>
  <si>
    <t>）</t>
    <phoneticPr fontId="2"/>
  </si>
  <si>
    <t>【イ．今回の調査】</t>
    <phoneticPr fontId="2"/>
  </si>
  <si>
    <t>（</t>
    <phoneticPr fontId="2"/>
  </si>
  <si>
    <t>【3.石綿を添加した建築材料の調査状況】　　　　　 　</t>
    <phoneticPr fontId="2"/>
  </si>
  <si>
    <t>有（飛散防止措置有）</t>
    <phoneticPr fontId="2"/>
  </si>
  <si>
    <t>無</t>
    <phoneticPr fontId="2"/>
  </si>
  <si>
    <t>【イ．耐震診断の実施の有無】</t>
    <phoneticPr fontId="2"/>
  </si>
  <si>
    <t>有</t>
    <phoneticPr fontId="2"/>
  </si>
  <si>
    <t>【イ．不具合等】</t>
    <phoneticPr fontId="2"/>
  </si>
  <si>
    <t>【ロ．不具合等の記録】</t>
    <phoneticPr fontId="2"/>
  </si>
  <si>
    <t>実施済</t>
    <phoneticPr fontId="2"/>
  </si>
  <si>
    <t>不具合等を把握した
年月</t>
    <phoneticPr fontId="2"/>
  </si>
  <si>
    <t>不具合等の概要</t>
    <phoneticPr fontId="2"/>
  </si>
  <si>
    <t xml:space="preserve">考えられる原因
</t>
    <phoneticPr fontId="2"/>
  </si>
  <si>
    <t>改善(予定)年月</t>
    <phoneticPr fontId="2"/>
  </si>
  <si>
    <t>改善措置の概要等</t>
    <phoneticPr fontId="2"/>
  </si>
  <si>
    <t xml:space="preserve">
</t>
    <phoneticPr fontId="2"/>
  </si>
  <si>
    <t>（第一面）</t>
    <phoneticPr fontId="2"/>
  </si>
  <si>
    <t>4.第三面関係</t>
  </si>
  <si>
    <t>（注意）</t>
  </si>
  <si>
    <t>日</t>
    <rPh sb="0" eb="1">
      <t>ニチ</t>
    </rPh>
    <phoneticPr fontId="2"/>
  </si>
  <si>
    <t>月</t>
    <rPh sb="0" eb="1">
      <t>ツキ</t>
    </rPh>
    <phoneticPr fontId="2"/>
  </si>
  <si>
    <t>年</t>
    <rPh sb="0" eb="1">
      <t>ネン</t>
    </rPh>
    <phoneticPr fontId="2"/>
  </si>
  <si>
    <t>報告者氏名</t>
  </si>
  <si>
    <t>調査者氏名</t>
  </si>
  <si>
    <t>号</t>
  </si>
  <si>
    <t>号</t>
    <rPh sb="0" eb="1">
      <t>ゴウ</t>
    </rPh>
    <phoneticPr fontId="2"/>
  </si>
  <si>
    <t>第</t>
    <rPh sb="0" eb="1">
      <t>ダイ</t>
    </rPh>
    <phoneticPr fontId="2"/>
  </si>
  <si>
    <t>（</t>
    <phoneticPr fontId="2"/>
  </si>
  <si>
    <t>）建築士</t>
    <rPh sb="1" eb="3">
      <t>ケンチク</t>
    </rPh>
    <rPh sb="3" eb="4">
      <t>シ</t>
    </rPh>
    <phoneticPr fontId="2"/>
  </si>
  <si>
    <t>）知事登録第</t>
    <rPh sb="1" eb="3">
      <t>チジ</t>
    </rPh>
    <rPh sb="3" eb="5">
      <t>トウロク</t>
    </rPh>
    <rPh sb="5" eb="6">
      <t>ダイ</t>
    </rPh>
    <phoneticPr fontId="2"/>
  </si>
  <si>
    <t>月</t>
    <rPh sb="0" eb="1">
      <t>ガツ</t>
    </rPh>
    <phoneticPr fontId="2"/>
  </si>
  <si>
    <t>その他（</t>
    <phoneticPr fontId="2"/>
  </si>
  <si>
    <t>）</t>
  </si>
  <si>
    <t>　）</t>
    <phoneticPr fontId="2"/>
  </si>
  <si>
    <t>㎡</t>
  </si>
  <si>
    <t>【ハ．敷地面積】　</t>
    <phoneticPr fontId="2"/>
  </si>
  <si>
    <t>【ニ．建築面積】</t>
    <phoneticPr fontId="2"/>
  </si>
  <si>
    <t>【ホ．延べ面積】</t>
    <phoneticPr fontId="2"/>
  </si>
  <si>
    <t>【ロ．階数】</t>
    <phoneticPr fontId="2"/>
  </si>
  <si>
    <t>地上</t>
    <rPh sb="0" eb="2">
      <t>チジョウ</t>
    </rPh>
    <phoneticPr fontId="2"/>
  </si>
  <si>
    <t>階</t>
    <rPh sb="0" eb="1">
      <t>カイ</t>
    </rPh>
    <phoneticPr fontId="2"/>
  </si>
  <si>
    <t>地下</t>
    <rPh sb="0" eb="2">
      <t>チカ</t>
    </rPh>
    <phoneticPr fontId="2"/>
  </si>
  <si>
    <t>階）</t>
  </si>
  <si>
    <t>）</t>
    <phoneticPr fontId="2"/>
  </si>
  <si>
    <t>年</t>
    <phoneticPr fontId="2"/>
  </si>
  <si>
    <t>月</t>
    <phoneticPr fontId="2"/>
  </si>
  <si>
    <t>日　概要（</t>
    <phoneticPr fontId="2"/>
  </si>
  <si>
    <t>日実施</t>
    <rPh sb="0" eb="1">
      <t>ヒ</t>
    </rPh>
    <rPh sb="1" eb="3">
      <t>ジッシ</t>
    </rPh>
    <phoneticPr fontId="2"/>
  </si>
  <si>
    <t>実施</t>
    <phoneticPr fontId="2"/>
  </si>
  <si>
    <t>有</t>
    <phoneticPr fontId="2"/>
  </si>
  <si>
    <t>無</t>
    <phoneticPr fontId="2"/>
  </si>
  <si>
    <t>改善予定</t>
    <phoneticPr fontId="2"/>
  </si>
  <si>
    <t>に改善予定）</t>
    <rPh sb="1" eb="3">
      <t>カイゼン</t>
    </rPh>
    <rPh sb="3" eb="5">
      <t>ヨテイ</t>
    </rPh>
    <phoneticPr fontId="2"/>
  </si>
  <si>
    <t>に実施予定）</t>
    <rPh sb="1" eb="3">
      <t>ジッシ</t>
    </rPh>
    <rPh sb="3" eb="5">
      <t>ヨテイ</t>
    </rPh>
    <phoneticPr fontId="2"/>
  </si>
  <si>
    <t>　【6.調査及び検査の状況】</t>
    <phoneticPr fontId="2"/>
  </si>
  <si>
    <t>(</t>
    <phoneticPr fontId="2"/>
  </si>
  <si>
    <t>）建築士事務所</t>
    <phoneticPr fontId="2"/>
  </si>
  <si>
    <t>）登録</t>
    <rPh sb="1" eb="3">
      <t>トウロク</t>
    </rPh>
    <phoneticPr fontId="2"/>
  </si>
  <si>
    <t>有</t>
    <rPh sb="0" eb="1">
      <t>ア</t>
    </rPh>
    <phoneticPr fontId="2"/>
  </si>
  <si>
    <t>無</t>
    <rPh sb="0" eb="1">
      <t>ナシ</t>
    </rPh>
    <phoneticPr fontId="2"/>
  </si>
  <si>
    <t>予定なし</t>
    <rPh sb="0" eb="2">
      <t>ヨテイ</t>
    </rPh>
    <phoneticPr fontId="2"/>
  </si>
  <si>
    <t>㎡</t>
    <phoneticPr fontId="2"/>
  </si>
  <si>
    <t>対象外</t>
    <rPh sb="0" eb="2">
      <t>タイショウ</t>
    </rPh>
    <rPh sb="2" eb="3">
      <t>ガイ</t>
    </rPh>
    <phoneticPr fontId="2"/>
  </si>
  <si>
    <t>）</t>
    <phoneticPr fontId="2"/>
  </si>
  <si>
    <t>用途</t>
    <rPh sb="0" eb="2">
      <t>ヨウト</t>
    </rPh>
    <phoneticPr fontId="2"/>
  </si>
  <si>
    <t>（</t>
    <phoneticPr fontId="2"/>
  </si>
  <si>
    <t>㎡</t>
    <phoneticPr fontId="2"/>
  </si>
  <si>
    <t>日報告）</t>
    <rPh sb="0" eb="1">
      <t>ヒ</t>
    </rPh>
    <rPh sb="1" eb="3">
      <t>ホウコク</t>
    </rPh>
    <phoneticPr fontId="2"/>
  </si>
  <si>
    <t>(12)</t>
  </si>
  <si>
    <t>(13)</t>
  </si>
  <si>
    <t>(14)</t>
  </si>
  <si>
    <t>(15)</t>
  </si>
  <si>
    <t>(43)</t>
  </si>
  <si>
    <t>(44)</t>
  </si>
  <si>
    <t>(45)</t>
  </si>
  <si>
    <t>調査結果表</t>
    <rPh sb="0" eb="2">
      <t>チョウサ</t>
    </rPh>
    <rPh sb="2" eb="5">
      <t>ケッカヒョウ</t>
    </rPh>
    <phoneticPr fontId="2"/>
  </si>
  <si>
    <t>当該調査に関与した調査者</t>
    <rPh sb="0" eb="2">
      <t>トウガイ</t>
    </rPh>
    <rPh sb="2" eb="4">
      <t>チョウサ</t>
    </rPh>
    <rPh sb="5" eb="7">
      <t>カンヨ</t>
    </rPh>
    <rPh sb="9" eb="12">
      <t>チョウサシャ</t>
    </rPh>
    <phoneticPr fontId="2"/>
  </si>
  <si>
    <t>　　氏　名</t>
    <rPh sb="2" eb="3">
      <t>シ</t>
    </rPh>
    <rPh sb="4" eb="5">
      <t>メイ</t>
    </rPh>
    <phoneticPr fontId="2"/>
  </si>
  <si>
    <t>調査者番号</t>
    <rPh sb="0" eb="3">
      <t>チョウサシャ</t>
    </rPh>
    <rPh sb="3" eb="5">
      <t>バンゴウ</t>
    </rPh>
    <phoneticPr fontId="2"/>
  </si>
  <si>
    <t>代表となる調査者</t>
    <rPh sb="0" eb="2">
      <t>ダイヒョウ</t>
    </rPh>
    <rPh sb="5" eb="8">
      <t>チョウサシャ</t>
    </rPh>
    <phoneticPr fontId="2"/>
  </si>
  <si>
    <t>その他の調査者</t>
    <rPh sb="2" eb="3">
      <t>タ</t>
    </rPh>
    <rPh sb="4" eb="7">
      <t>チョウサシャ</t>
    </rPh>
    <phoneticPr fontId="2"/>
  </si>
  <si>
    <t>番号</t>
    <rPh sb="0" eb="2">
      <t>バンゴウ</t>
    </rPh>
    <phoneticPr fontId="2"/>
  </si>
  <si>
    <t>調　査　項　目</t>
    <rPh sb="0" eb="1">
      <t>チョウ</t>
    </rPh>
    <rPh sb="2" eb="3">
      <t>サ</t>
    </rPh>
    <phoneticPr fontId="2"/>
  </si>
  <si>
    <t>対象外項目</t>
    <rPh sb="0" eb="3">
      <t>タイショウガイ</t>
    </rPh>
    <rPh sb="3" eb="5">
      <t>コウモク</t>
    </rPh>
    <phoneticPr fontId="2"/>
  </si>
  <si>
    <t>調査結果</t>
    <rPh sb="0" eb="2">
      <t>チョウサ</t>
    </rPh>
    <rPh sb="2" eb="4">
      <t>ケッカ</t>
    </rPh>
    <phoneticPr fontId="2"/>
  </si>
  <si>
    <t>担当
調査者
番号</t>
    <rPh sb="0" eb="2">
      <t>タントウ</t>
    </rPh>
    <rPh sb="3" eb="6">
      <t>チョウサシャ</t>
    </rPh>
    <rPh sb="7" eb="9">
      <t>バンゴウ</t>
    </rPh>
    <phoneticPr fontId="2"/>
  </si>
  <si>
    <t>指摘
なし</t>
    <phoneticPr fontId="2"/>
  </si>
  <si>
    <t>要是正</t>
    <rPh sb="0" eb="1">
      <t>ヨウ</t>
    </rPh>
    <rPh sb="1" eb="3">
      <t>ゼセイ</t>
    </rPh>
    <phoneticPr fontId="2"/>
  </si>
  <si>
    <t>既　存
不適格</t>
    <phoneticPr fontId="2"/>
  </si>
  <si>
    <t>敷地及び地盤</t>
    <rPh sb="0" eb="2">
      <t>シキチ</t>
    </rPh>
    <rPh sb="2" eb="3">
      <t>オヨ</t>
    </rPh>
    <rPh sb="4" eb="6">
      <t>ジバン</t>
    </rPh>
    <phoneticPr fontId="2"/>
  </si>
  <si>
    <t>(1)</t>
    <phoneticPr fontId="2"/>
  </si>
  <si>
    <t>地盤</t>
    <phoneticPr fontId="2"/>
  </si>
  <si>
    <t>地盤沈下等による不陸、傾斜等の状況</t>
    <rPh sb="4" eb="5">
      <t>トウ</t>
    </rPh>
    <rPh sb="9" eb="10">
      <t>リク</t>
    </rPh>
    <rPh sb="11" eb="13">
      <t>ケイシャ</t>
    </rPh>
    <phoneticPr fontId="2"/>
  </si>
  <si>
    <t>(2)</t>
    <phoneticPr fontId="2"/>
  </si>
  <si>
    <t>敷地</t>
    <phoneticPr fontId="2"/>
  </si>
  <si>
    <t>敷地内の排水の状況</t>
    <phoneticPr fontId="2"/>
  </si>
  <si>
    <t>(3)</t>
    <phoneticPr fontId="2"/>
  </si>
  <si>
    <t>敷地内の通路</t>
    <rPh sb="0" eb="3">
      <t>シキチナイ</t>
    </rPh>
    <phoneticPr fontId="2"/>
  </si>
  <si>
    <t>敷地内の通路の確保の状況</t>
    <rPh sb="0" eb="3">
      <t>シキチナイ</t>
    </rPh>
    <rPh sb="4" eb="6">
      <t>ツウロ</t>
    </rPh>
    <rPh sb="7" eb="8">
      <t>アキラ</t>
    </rPh>
    <phoneticPr fontId="2"/>
  </si>
  <si>
    <t>(4)</t>
    <phoneticPr fontId="2"/>
  </si>
  <si>
    <t>有効幅員の確保の状況</t>
    <rPh sb="8" eb="10">
      <t>ジョウキョウ</t>
    </rPh>
    <phoneticPr fontId="2"/>
  </si>
  <si>
    <t>(5)</t>
    <phoneticPr fontId="2"/>
  </si>
  <si>
    <t>敷地内の通路の支障物の状況</t>
    <rPh sb="0" eb="3">
      <t>シキチナイ</t>
    </rPh>
    <rPh sb="11" eb="13">
      <t>ジョウキョウ</t>
    </rPh>
    <phoneticPr fontId="2"/>
  </si>
  <si>
    <t>(6)</t>
    <phoneticPr fontId="2"/>
  </si>
  <si>
    <t>塀</t>
    <rPh sb="0" eb="1">
      <t>ヘイ</t>
    </rPh>
    <phoneticPr fontId="2"/>
  </si>
  <si>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2"/>
  </si>
  <si>
    <t>(7)</t>
    <phoneticPr fontId="2"/>
  </si>
  <si>
    <t>組積造の塀又は補強コンクリートブロック造の塀等の劣化及び損傷の状況</t>
    <rPh sb="24" eb="26">
      <t>レッカ</t>
    </rPh>
    <rPh sb="26" eb="27">
      <t>オヨ</t>
    </rPh>
    <rPh sb="28" eb="30">
      <t>ソンショウ</t>
    </rPh>
    <rPh sb="31" eb="33">
      <t>ジョウキョウ</t>
    </rPh>
    <phoneticPr fontId="2"/>
  </si>
  <si>
    <t>(8)</t>
    <phoneticPr fontId="2"/>
  </si>
  <si>
    <t>擁壁</t>
    <phoneticPr fontId="2"/>
  </si>
  <si>
    <t>擁壁の劣化及び損傷の状況</t>
    <rPh sb="5" eb="7">
      <t>オ</t>
    </rPh>
    <phoneticPr fontId="2"/>
  </si>
  <si>
    <t>(9)</t>
    <phoneticPr fontId="2"/>
  </si>
  <si>
    <t>擁壁の水抜きパイプの維持保全の状況</t>
    <rPh sb="10" eb="11">
      <t>ユイ</t>
    </rPh>
    <phoneticPr fontId="2"/>
  </si>
  <si>
    <t>建築物の外部</t>
    <rPh sb="0" eb="3">
      <t>ケンチクブツ</t>
    </rPh>
    <rPh sb="4" eb="6">
      <t>ガイブ</t>
    </rPh>
    <phoneticPr fontId="2"/>
  </si>
  <si>
    <t>(1)</t>
    <phoneticPr fontId="2"/>
  </si>
  <si>
    <t>基礎</t>
    <rPh sb="0" eb="2">
      <t>キソ</t>
    </rPh>
    <phoneticPr fontId="2"/>
  </si>
  <si>
    <t>基礎の沈下等の状況</t>
    <rPh sb="0" eb="2">
      <t>キソ</t>
    </rPh>
    <rPh sb="5" eb="6">
      <t>トウ</t>
    </rPh>
    <phoneticPr fontId="2"/>
  </si>
  <si>
    <t>(2)</t>
    <phoneticPr fontId="2"/>
  </si>
  <si>
    <t>基礎の劣化及び損傷の状況</t>
    <rPh sb="5" eb="7">
      <t>オ</t>
    </rPh>
    <phoneticPr fontId="2"/>
  </si>
  <si>
    <t>(3)</t>
    <phoneticPr fontId="2"/>
  </si>
  <si>
    <t>土台（木造に限る。）</t>
    <rPh sb="0" eb="2">
      <t>ドダイ</t>
    </rPh>
    <rPh sb="3" eb="5">
      <t>モクゾウ</t>
    </rPh>
    <rPh sb="6" eb="7">
      <t>カギ</t>
    </rPh>
    <phoneticPr fontId="2"/>
  </si>
  <si>
    <t>土台の沈下等の状況</t>
    <rPh sb="0" eb="2">
      <t>ドダイ</t>
    </rPh>
    <rPh sb="5" eb="6">
      <t>トウ</t>
    </rPh>
    <phoneticPr fontId="2"/>
  </si>
  <si>
    <t>(4)</t>
    <phoneticPr fontId="2"/>
  </si>
  <si>
    <t>土台の劣化及び損傷の状況</t>
    <rPh sb="5" eb="7">
      <t>オ</t>
    </rPh>
    <phoneticPr fontId="2"/>
  </si>
  <si>
    <t>(5)</t>
    <phoneticPr fontId="2"/>
  </si>
  <si>
    <t>外壁</t>
    <phoneticPr fontId="2"/>
  </si>
  <si>
    <t>躯体等</t>
    <rPh sb="0" eb="1">
      <t>ク</t>
    </rPh>
    <rPh sb="1" eb="2">
      <t>タイ</t>
    </rPh>
    <rPh sb="2" eb="3">
      <t>トウ</t>
    </rPh>
    <phoneticPr fontId="2"/>
  </si>
  <si>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2"/>
  </si>
  <si>
    <t>(6)</t>
    <phoneticPr fontId="2"/>
  </si>
  <si>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2"/>
  </si>
  <si>
    <t>組積造の外壁躯体の劣化及び損傷の状況</t>
    <rPh sb="11" eb="13">
      <t>オ</t>
    </rPh>
    <phoneticPr fontId="2"/>
  </si>
  <si>
    <t>(8)</t>
    <phoneticPr fontId="2"/>
  </si>
  <si>
    <t>補強コンクリートブロック造の外壁躯体の劣化及び損傷の状況</t>
    <rPh sb="21" eb="23">
      <t>オ</t>
    </rPh>
    <phoneticPr fontId="2"/>
  </si>
  <si>
    <t>鉄骨造の外壁躯体の劣化及び損傷の状況</t>
    <rPh sb="11" eb="13">
      <t>オ</t>
    </rPh>
    <phoneticPr fontId="2"/>
  </si>
  <si>
    <t>(10)</t>
    <phoneticPr fontId="2"/>
  </si>
  <si>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2"/>
  </si>
  <si>
    <t>(11)</t>
    <phoneticPr fontId="2"/>
  </si>
  <si>
    <t>外装仕上げ材等</t>
    <phoneticPr fontId="2"/>
  </si>
  <si>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2"/>
  </si>
  <si>
    <t>(12)</t>
    <phoneticPr fontId="2"/>
  </si>
  <si>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2"/>
  </si>
  <si>
    <t>(13)</t>
    <phoneticPr fontId="2"/>
  </si>
  <si>
    <t>金属系パネル（帳壁を含む。）の劣化及び損傷の状況</t>
    <rPh sb="0" eb="3">
      <t>キンゾクケイ</t>
    </rPh>
    <rPh sb="7" eb="8">
      <t>チョウ</t>
    </rPh>
    <rPh sb="8" eb="9">
      <t>カベ</t>
    </rPh>
    <rPh sb="10" eb="11">
      <t>フク</t>
    </rPh>
    <rPh sb="17" eb="19">
      <t>オ</t>
    </rPh>
    <phoneticPr fontId="2"/>
  </si>
  <si>
    <t>(14)</t>
    <phoneticPr fontId="2"/>
  </si>
  <si>
    <t>コンクリート系パネル（帳壁を含む。）の劣化及び損傷の状況</t>
    <rPh sb="6" eb="7">
      <t>ケイ</t>
    </rPh>
    <rPh sb="11" eb="12">
      <t>チョウ</t>
    </rPh>
    <rPh sb="12" eb="13">
      <t>カベ</t>
    </rPh>
    <rPh sb="21" eb="23">
      <t>オ</t>
    </rPh>
    <phoneticPr fontId="2"/>
  </si>
  <si>
    <t>(15)</t>
    <phoneticPr fontId="2"/>
  </si>
  <si>
    <t>窓サッシ等</t>
    <rPh sb="0" eb="1">
      <t>マド</t>
    </rPh>
    <phoneticPr fontId="2"/>
  </si>
  <si>
    <t>サッシ等の劣化及び損傷の状況</t>
    <rPh sb="3" eb="4">
      <t>トウ</t>
    </rPh>
    <rPh sb="5" eb="7">
      <t>レッカ</t>
    </rPh>
    <rPh sb="7" eb="9">
      <t>オ</t>
    </rPh>
    <rPh sb="9" eb="11">
      <t>ソンショウ</t>
    </rPh>
    <rPh sb="12" eb="14">
      <t>ジョウキョウ</t>
    </rPh>
    <phoneticPr fontId="2"/>
  </si>
  <si>
    <t>(16)</t>
    <phoneticPr fontId="2"/>
  </si>
  <si>
    <t>はめ殺し窓のガラスの固定の状況</t>
    <rPh sb="10" eb="12">
      <t>コテイ</t>
    </rPh>
    <rPh sb="13" eb="15">
      <t>ジョウキョウ</t>
    </rPh>
    <phoneticPr fontId="2"/>
  </si>
  <si>
    <t>(17)</t>
    <phoneticPr fontId="2"/>
  </si>
  <si>
    <t>外壁に緊結された広告板、空調室外機等</t>
    <rPh sb="0" eb="2">
      <t>ガイヘキ</t>
    </rPh>
    <rPh sb="3" eb="5">
      <t>キンケツ</t>
    </rPh>
    <rPh sb="8" eb="10">
      <t>コウコク</t>
    </rPh>
    <rPh sb="10" eb="11">
      <t>イタ</t>
    </rPh>
    <phoneticPr fontId="2"/>
  </si>
  <si>
    <t>機器本体の劣化及び損傷の状況</t>
    <rPh sb="0" eb="2">
      <t>キキ</t>
    </rPh>
    <rPh sb="2" eb="4">
      <t>ホンタイ</t>
    </rPh>
    <rPh sb="5" eb="7">
      <t>レッカ</t>
    </rPh>
    <rPh sb="7" eb="9">
      <t>オ</t>
    </rPh>
    <rPh sb="9" eb="11">
      <t>ソンショウ</t>
    </rPh>
    <rPh sb="12" eb="14">
      <t>ジョウキョウ</t>
    </rPh>
    <phoneticPr fontId="2"/>
  </si>
  <si>
    <t>(18)</t>
    <phoneticPr fontId="2"/>
  </si>
  <si>
    <t>支持部分等の劣化及び損傷の状況</t>
    <rPh sb="0" eb="2">
      <t>シジ</t>
    </rPh>
    <rPh sb="2" eb="4">
      <t>ブブン</t>
    </rPh>
    <rPh sb="4" eb="5">
      <t>トウ</t>
    </rPh>
    <rPh sb="6" eb="8">
      <t>レッカ</t>
    </rPh>
    <rPh sb="8" eb="10">
      <t>オ</t>
    </rPh>
    <rPh sb="10" eb="12">
      <t>ソンショウ</t>
    </rPh>
    <rPh sb="13" eb="15">
      <t>ジョウキョウ</t>
    </rPh>
    <phoneticPr fontId="2"/>
  </si>
  <si>
    <t>屋上及び屋根</t>
    <rPh sb="0" eb="2">
      <t>オクジョウ</t>
    </rPh>
    <rPh sb="2" eb="3">
      <t>オヨ</t>
    </rPh>
    <rPh sb="4" eb="6">
      <t>ヤネ</t>
    </rPh>
    <phoneticPr fontId="2"/>
  </si>
  <si>
    <t>(1)</t>
    <phoneticPr fontId="2"/>
  </si>
  <si>
    <t>屋上面</t>
    <phoneticPr fontId="2"/>
  </si>
  <si>
    <t>屋上面の劣化及び損傷の状況</t>
    <rPh sb="0" eb="2">
      <t>オクジョウ</t>
    </rPh>
    <rPh sb="2" eb="3">
      <t>メン</t>
    </rPh>
    <rPh sb="4" eb="6">
      <t>レッカ</t>
    </rPh>
    <rPh sb="6" eb="8">
      <t>オ</t>
    </rPh>
    <rPh sb="8" eb="10">
      <t>ソンショウ</t>
    </rPh>
    <rPh sb="11" eb="13">
      <t>ジョウキョウ</t>
    </rPh>
    <phoneticPr fontId="2"/>
  </si>
  <si>
    <t>(2)</t>
    <phoneticPr fontId="2"/>
  </si>
  <si>
    <t>屋上周り（屋上面を除く。）</t>
    <rPh sb="0" eb="2">
      <t>オクジョウ</t>
    </rPh>
    <rPh sb="2" eb="3">
      <t>マワ</t>
    </rPh>
    <rPh sb="5" eb="7">
      <t>オクジョウ</t>
    </rPh>
    <rPh sb="7" eb="8">
      <t>メン</t>
    </rPh>
    <rPh sb="9" eb="10">
      <t>ノゾ</t>
    </rPh>
    <phoneticPr fontId="2"/>
  </si>
  <si>
    <t>パラペットの立上り面の劣化及び損傷の状況</t>
    <rPh sb="6" eb="8">
      <t>タチノボ</t>
    </rPh>
    <rPh sb="9" eb="10">
      <t>メン</t>
    </rPh>
    <rPh sb="11" eb="13">
      <t>レッカ</t>
    </rPh>
    <rPh sb="13" eb="15">
      <t>オ</t>
    </rPh>
    <rPh sb="15" eb="17">
      <t>ソンショウ</t>
    </rPh>
    <rPh sb="18" eb="20">
      <t>ジョウキョウ</t>
    </rPh>
    <phoneticPr fontId="2"/>
  </si>
  <si>
    <t>(3)</t>
    <phoneticPr fontId="2"/>
  </si>
  <si>
    <t>笠木モルタル等の劣化及び損傷の状況</t>
    <rPh sb="8" eb="10">
      <t>レッカ</t>
    </rPh>
    <rPh sb="10" eb="12">
      <t>オ</t>
    </rPh>
    <rPh sb="12" eb="14">
      <t>ソンショウ</t>
    </rPh>
    <rPh sb="15" eb="17">
      <t>ジョウキョウ</t>
    </rPh>
    <phoneticPr fontId="2"/>
  </si>
  <si>
    <t>(4)</t>
    <phoneticPr fontId="2"/>
  </si>
  <si>
    <t>金属笠木の劣化及び損傷の状況</t>
    <rPh sb="0" eb="2">
      <t>キンゾク</t>
    </rPh>
    <rPh sb="2" eb="4">
      <t>カサギ</t>
    </rPh>
    <rPh sb="5" eb="7">
      <t>レッカ</t>
    </rPh>
    <rPh sb="7" eb="9">
      <t>オ</t>
    </rPh>
    <rPh sb="9" eb="11">
      <t>ソンショウ</t>
    </rPh>
    <rPh sb="12" eb="14">
      <t>ジョウキョウ</t>
    </rPh>
    <phoneticPr fontId="2"/>
  </si>
  <si>
    <t>(5)</t>
    <phoneticPr fontId="2"/>
  </si>
  <si>
    <t>排水溝（ドレーンを含む。）の劣化及び損傷の状況</t>
    <rPh sb="14" eb="16">
      <t>レッカ</t>
    </rPh>
    <rPh sb="16" eb="18">
      <t>オ</t>
    </rPh>
    <rPh sb="18" eb="20">
      <t>ソンショウ</t>
    </rPh>
    <rPh sb="21" eb="23">
      <t>ジョウキョウ</t>
    </rPh>
    <phoneticPr fontId="2"/>
  </si>
  <si>
    <t>(6)</t>
    <phoneticPr fontId="2"/>
  </si>
  <si>
    <t>屋根（屋上面を除く。）</t>
    <rPh sb="0" eb="2">
      <t>ヤネ</t>
    </rPh>
    <rPh sb="3" eb="5">
      <t>オクジョウ</t>
    </rPh>
    <rPh sb="5" eb="6">
      <t>メン</t>
    </rPh>
    <rPh sb="7" eb="8">
      <t>ノゾ</t>
    </rPh>
    <phoneticPr fontId="2"/>
  </si>
  <si>
    <t>屋根の防火対策の状況</t>
    <rPh sb="0" eb="2">
      <t>ヤネ</t>
    </rPh>
    <rPh sb="3" eb="5">
      <t>ボウカ</t>
    </rPh>
    <rPh sb="5" eb="7">
      <t>タイサク</t>
    </rPh>
    <rPh sb="8" eb="10">
      <t>ジョウキョウ</t>
    </rPh>
    <phoneticPr fontId="2"/>
  </si>
  <si>
    <t>屋根の劣化及び損傷の状況</t>
    <rPh sb="0" eb="2">
      <t>ヤネ</t>
    </rPh>
    <rPh sb="3" eb="5">
      <t>レッカ</t>
    </rPh>
    <rPh sb="5" eb="7">
      <t>オ</t>
    </rPh>
    <rPh sb="7" eb="9">
      <t>ソンショウ</t>
    </rPh>
    <rPh sb="10" eb="12">
      <t>ジョウキョウ</t>
    </rPh>
    <phoneticPr fontId="2"/>
  </si>
  <si>
    <t>(8)</t>
    <phoneticPr fontId="2"/>
  </si>
  <si>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2"/>
  </si>
  <si>
    <t>(9)</t>
    <phoneticPr fontId="2"/>
  </si>
  <si>
    <t>建築物の内部</t>
    <rPh sb="4" eb="6">
      <t>ナイブ</t>
    </rPh>
    <phoneticPr fontId="2"/>
  </si>
  <si>
    <t>(1)</t>
    <phoneticPr fontId="2"/>
  </si>
  <si>
    <t>防火区画</t>
    <rPh sb="0" eb="2">
      <t>ボウカ</t>
    </rPh>
    <rPh sb="2" eb="4">
      <t>クカク</t>
    </rPh>
    <phoneticPr fontId="2"/>
  </si>
  <si>
    <t>(2)</t>
    <phoneticPr fontId="2"/>
  </si>
  <si>
    <t>(3)</t>
    <phoneticPr fontId="2"/>
  </si>
  <si>
    <t>防火区画の外周部</t>
    <phoneticPr fontId="2"/>
  </si>
  <si>
    <t>(5)</t>
    <phoneticPr fontId="2"/>
  </si>
  <si>
    <t>壁の室内に面する部分</t>
    <phoneticPr fontId="2"/>
  </si>
  <si>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2"/>
  </si>
  <si>
    <t>(7)</t>
    <phoneticPr fontId="2"/>
  </si>
  <si>
    <t>組積造の壁の室内に面する部分の躯体の劣化及び損傷の状況</t>
    <rPh sb="20" eb="22">
      <t>オ</t>
    </rPh>
    <phoneticPr fontId="2"/>
  </si>
  <si>
    <t>補強コンクリートブロック造の壁の室内に面する部分の躯体の劣化及び損傷の状況</t>
    <rPh sb="30" eb="32">
      <t>オ</t>
    </rPh>
    <phoneticPr fontId="2"/>
  </si>
  <si>
    <t>鉄骨造の壁の室内に面する部分の躯体の劣化及び損傷の状況</t>
    <rPh sb="20" eb="22">
      <t>オ</t>
    </rPh>
    <phoneticPr fontId="2"/>
  </si>
  <si>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2"/>
  </si>
  <si>
    <t>準耐火性能等の確保の状況</t>
    <rPh sb="3" eb="5">
      <t>セイノウ</t>
    </rPh>
    <rPh sb="5" eb="6">
      <t>トウ</t>
    </rPh>
    <rPh sb="7" eb="9">
      <t>カクホ</t>
    </rPh>
    <rPh sb="10" eb="12">
      <t>ジョウキョウ</t>
    </rPh>
    <phoneticPr fontId="2"/>
  </si>
  <si>
    <t>部材の劣化及び損傷の状況</t>
    <rPh sb="0" eb="2">
      <t>ブザイ</t>
    </rPh>
    <rPh sb="3" eb="5">
      <t>レッカ</t>
    </rPh>
    <rPh sb="5" eb="7">
      <t>オ</t>
    </rPh>
    <rPh sb="7" eb="9">
      <t>ソンショウ</t>
    </rPh>
    <rPh sb="10" eb="12">
      <t>ジョウキョウ</t>
    </rPh>
    <phoneticPr fontId="2"/>
  </si>
  <si>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2"/>
  </si>
  <si>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2"/>
  </si>
  <si>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2"/>
  </si>
  <si>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2"/>
  </si>
  <si>
    <t>(16)</t>
    <phoneticPr fontId="2"/>
  </si>
  <si>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2"/>
  </si>
  <si>
    <t>(17)</t>
    <phoneticPr fontId="2"/>
  </si>
  <si>
    <t>床</t>
    <rPh sb="0" eb="1">
      <t>ユカ</t>
    </rPh>
    <phoneticPr fontId="2"/>
  </si>
  <si>
    <t>木造の床躯体の劣化及び損傷の状況</t>
    <rPh sb="3" eb="4">
      <t>ユカ</t>
    </rPh>
    <rPh sb="4" eb="5">
      <t>ク</t>
    </rPh>
    <rPh sb="5" eb="6">
      <t>タイ</t>
    </rPh>
    <rPh sb="7" eb="9">
      <t>レッカ</t>
    </rPh>
    <rPh sb="9" eb="11">
      <t>オ</t>
    </rPh>
    <rPh sb="11" eb="13">
      <t>ソンショウ</t>
    </rPh>
    <rPh sb="14" eb="16">
      <t>ジョウキョウ</t>
    </rPh>
    <phoneticPr fontId="2"/>
  </si>
  <si>
    <t>(18)</t>
    <phoneticPr fontId="2"/>
  </si>
  <si>
    <t>鉄骨造の床躯体の劣化及び損傷の状況</t>
    <rPh sb="4" eb="5">
      <t>ユカ</t>
    </rPh>
    <rPh sb="10" eb="12">
      <t>オ</t>
    </rPh>
    <phoneticPr fontId="2"/>
  </si>
  <si>
    <t>(19)</t>
    <phoneticPr fontId="2"/>
  </si>
  <si>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2"/>
  </si>
  <si>
    <t>(20)</t>
    <phoneticPr fontId="2"/>
  </si>
  <si>
    <t>準耐火性能等の確保の状況</t>
    <rPh sb="0" eb="1">
      <t>ジュン</t>
    </rPh>
    <rPh sb="1" eb="3">
      <t>タイカ</t>
    </rPh>
    <rPh sb="3" eb="5">
      <t>セイノウ</t>
    </rPh>
    <rPh sb="5" eb="6">
      <t>トウ</t>
    </rPh>
    <rPh sb="7" eb="9">
      <t>カクホ</t>
    </rPh>
    <rPh sb="10" eb="12">
      <t>ジョウキョウ</t>
    </rPh>
    <phoneticPr fontId="2"/>
  </si>
  <si>
    <t>(21)</t>
    <phoneticPr fontId="2"/>
  </si>
  <si>
    <t>(22)</t>
    <phoneticPr fontId="2"/>
  </si>
  <si>
    <t>(23)</t>
    <phoneticPr fontId="2"/>
  </si>
  <si>
    <t>天井</t>
    <rPh sb="0" eb="2">
      <t>テンジョウ</t>
    </rPh>
    <phoneticPr fontId="2"/>
  </si>
  <si>
    <t>室内に面する部分の仕上げの維持保全の状況</t>
    <rPh sb="15" eb="16">
      <t>ホ</t>
    </rPh>
    <rPh sb="16" eb="17">
      <t>ゼン</t>
    </rPh>
    <rPh sb="18" eb="20">
      <t>ジョウキョウ</t>
    </rPh>
    <phoneticPr fontId="2"/>
  </si>
  <si>
    <t>(24)</t>
    <phoneticPr fontId="2"/>
  </si>
  <si>
    <t>室内に面する部分の仕上げの劣化及び損傷の状況</t>
    <rPh sb="15" eb="17">
      <t>オ</t>
    </rPh>
    <phoneticPr fontId="2"/>
  </si>
  <si>
    <t>(25)</t>
    <phoneticPr fontId="2"/>
  </si>
  <si>
    <t>(26)</t>
    <phoneticPr fontId="2"/>
  </si>
  <si>
    <t>(27)</t>
    <phoneticPr fontId="2"/>
  </si>
  <si>
    <t>別添１様式（Ａ３）</t>
    <rPh sb="0" eb="2">
      <t>ベッテン</t>
    </rPh>
    <rPh sb="3" eb="5">
      <t>ヨウシキ</t>
    </rPh>
    <phoneticPr fontId="2"/>
  </si>
  <si>
    <t>調　査　結　果　図</t>
  </si>
  <si>
    <t>番号</t>
  </si>
  <si>
    <t>調査項目</t>
  </si>
  <si>
    <t>敷地及び地盤</t>
  </si>
  <si>
    <t>(1)</t>
    <phoneticPr fontId="2"/>
  </si>
  <si>
    <t>地盤</t>
  </si>
  <si>
    <t>(2)</t>
  </si>
  <si>
    <t>敷地</t>
  </si>
  <si>
    <t>擁壁</t>
    <phoneticPr fontId="2"/>
  </si>
  <si>
    <t>建築物の外部</t>
  </si>
  <si>
    <t>基礎</t>
  </si>
  <si>
    <t>土台（木造に限る。）</t>
  </si>
  <si>
    <t>外壁</t>
  </si>
  <si>
    <t>屋上及び屋根</t>
  </si>
  <si>
    <t>(1)</t>
    <phoneticPr fontId="2"/>
  </si>
  <si>
    <t>建築物の内部</t>
  </si>
  <si>
    <t>防火区画</t>
  </si>
  <si>
    <t>壁の室内に面する部分</t>
  </si>
  <si>
    <t>床</t>
  </si>
  <si>
    <t>天井</t>
  </si>
  <si>
    <t>照明器具、懸垂物等</t>
  </si>
  <si>
    <t>居室の採光及び換気</t>
  </si>
  <si>
    <t>石綿等を添加した建築材料</t>
  </si>
  <si>
    <t>避難施設等</t>
  </si>
  <si>
    <t>廊下</t>
  </si>
  <si>
    <t>屋上広場</t>
  </si>
  <si>
    <t>避難上有効なバルコニー</t>
  </si>
  <si>
    <t>階段</t>
  </si>
  <si>
    <t>排煙設備等</t>
  </si>
  <si>
    <t>その他の設備等　</t>
  </si>
  <si>
    <t>その他</t>
  </si>
  <si>
    <t>特殊な構造等</t>
  </si>
  <si>
    <t>避雷設備</t>
  </si>
  <si>
    <t>煙突</t>
  </si>
  <si>
    <t>別添２様式（Ａ４）</t>
    <rPh sb="0" eb="2">
      <t>ベッテン</t>
    </rPh>
    <rPh sb="3" eb="5">
      <t>ヨウシキ</t>
    </rPh>
    <phoneticPr fontId="2"/>
  </si>
  <si>
    <t>関係写真</t>
  </si>
  <si>
    <t>部位</t>
  </si>
  <si>
    <t>調査結果</t>
  </si>
  <si>
    <t>特記事項</t>
  </si>
  <si>
    <t>(注意)</t>
    <rPh sb="1" eb="3">
      <t>チュウイ</t>
    </rPh>
    <phoneticPr fontId="2"/>
  </si>
  <si>
    <t>②</t>
    <phoneticPr fontId="2"/>
  </si>
  <si>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2"/>
  </si>
  <si>
    <t>「部位」欄の「番号」、「調査項目」は、それぞれ別記様式の番号、調査項目に対応したものを記入してください。</t>
    <rPh sb="1" eb="3">
      <t>ブイ</t>
    </rPh>
    <rPh sb="4" eb="5">
      <t>ラン</t>
    </rPh>
    <rPh sb="7" eb="9">
      <t>バンゴウ</t>
    </rPh>
    <rPh sb="12" eb="14">
      <t>チョウサ</t>
    </rPh>
    <rPh sb="14" eb="16">
      <t>コウモク</t>
    </rPh>
    <rPh sb="23" eb="25">
      <t>ベッキ</t>
    </rPh>
    <rPh sb="25" eb="27">
      <t>ヨウシキ</t>
    </rPh>
    <rPh sb="28" eb="30">
      <t>バンゴウ</t>
    </rPh>
    <rPh sb="31" eb="33">
      <t>チョウサ</t>
    </rPh>
    <rPh sb="33" eb="35">
      <t>コウモク</t>
    </rPh>
    <rPh sb="36" eb="38">
      <t>タイオウ</t>
    </rPh>
    <rPh sb="43" eb="45">
      <t>キニュウ</t>
    </rPh>
    <phoneticPr fontId="2"/>
  </si>
  <si>
    <t>④</t>
    <phoneticPr fontId="2"/>
  </si>
  <si>
    <t>「調査結果」欄は、調査の結果、要是正の指摘があった場合は「要是正」のチェックボックスに「レ」マークを入れ、それ以外の場合で特記すべき事項がある場合は「その他」のチェックボックスに「レ」マークを入れてください。</t>
    <rPh sb="1" eb="3">
      <t>チョウサ</t>
    </rPh>
    <rPh sb="3" eb="5">
      <t>ケッカ</t>
    </rPh>
    <rPh sb="6" eb="7">
      <t>ラン</t>
    </rPh>
    <rPh sb="9" eb="11">
      <t>チョウサ</t>
    </rPh>
    <rPh sb="12" eb="14">
      <t>ケッカ</t>
    </rPh>
    <rPh sb="15" eb="16">
      <t>ヨウ</t>
    </rPh>
    <rPh sb="16" eb="18">
      <t>ゼセイ</t>
    </rPh>
    <rPh sb="19" eb="21">
      <t>シテキ</t>
    </rPh>
    <rPh sb="25" eb="27">
      <t>バアイ</t>
    </rPh>
    <rPh sb="29" eb="30">
      <t>ヨウ</t>
    </rPh>
    <rPh sb="30" eb="32">
      <t>ゼセイ</t>
    </rPh>
    <rPh sb="50" eb="51">
      <t>イ</t>
    </rPh>
    <rPh sb="55" eb="57">
      <t>イガイ</t>
    </rPh>
    <rPh sb="58" eb="60">
      <t>バアイ</t>
    </rPh>
    <rPh sb="61" eb="63">
      <t>トッキ</t>
    </rPh>
    <rPh sb="66" eb="68">
      <t>ジコウ</t>
    </rPh>
    <rPh sb="71" eb="73">
      <t>バアイ</t>
    </rPh>
    <rPh sb="77" eb="78">
      <t>タ</t>
    </rPh>
    <phoneticPr fontId="2"/>
  </si>
  <si>
    <t>⑤</t>
    <phoneticPr fontId="2"/>
  </si>
  <si>
    <t>写真は、当該部位の外観の状況が確認できるように撮影したものを添付してください。</t>
    <rPh sb="0" eb="2">
      <t>シャシン</t>
    </rPh>
    <rPh sb="4" eb="6">
      <t>トウガイ</t>
    </rPh>
    <rPh sb="6" eb="8">
      <t>ブイ</t>
    </rPh>
    <rPh sb="9" eb="11">
      <t>ガイカン</t>
    </rPh>
    <rPh sb="12" eb="14">
      <t>ジョウキョウ</t>
    </rPh>
    <rPh sb="15" eb="17">
      <t>カクニン</t>
    </rPh>
    <rPh sb="23" eb="25">
      <t>サツエイ</t>
    </rPh>
    <rPh sb="30" eb="32">
      <t>テンプ</t>
    </rPh>
    <phoneticPr fontId="2"/>
  </si>
  <si>
    <t>敷地内の通路</t>
    <phoneticPr fontId="2"/>
  </si>
  <si>
    <t>塀等</t>
    <rPh sb="0" eb="1">
      <t>ヘイ</t>
    </rPh>
    <rPh sb="1" eb="2">
      <t>ナド</t>
    </rPh>
    <phoneticPr fontId="2"/>
  </si>
  <si>
    <t>屋上面の状況</t>
    <rPh sb="4" eb="6">
      <t>ジョウキョウ</t>
    </rPh>
    <phoneticPr fontId="2"/>
  </si>
  <si>
    <t>屋上周りの状況（屋上面を除く。）</t>
    <rPh sb="5" eb="7">
      <t>ジョウキョウ</t>
    </rPh>
    <phoneticPr fontId="2"/>
  </si>
  <si>
    <t>屋根（屋上面を除く。）</t>
    <phoneticPr fontId="2"/>
  </si>
  <si>
    <t>機器及び工作物（冷却塔設備、等）</t>
    <rPh sb="10" eb="11">
      <t>トウ</t>
    </rPh>
    <phoneticPr fontId="2"/>
  </si>
  <si>
    <t>(3)から(5)</t>
    <phoneticPr fontId="2"/>
  </si>
  <si>
    <t>(6)から(7)</t>
    <phoneticPr fontId="2"/>
  </si>
  <si>
    <t>(8)から(9)</t>
    <phoneticPr fontId="2"/>
  </si>
  <si>
    <t>(1)から(2)</t>
    <phoneticPr fontId="2"/>
  </si>
  <si>
    <t>(3)から(4)</t>
    <phoneticPr fontId="2"/>
  </si>
  <si>
    <t>(5)から(18)</t>
    <phoneticPr fontId="2"/>
  </si>
  <si>
    <t>(2)から(5)</t>
    <phoneticPr fontId="2"/>
  </si>
  <si>
    <t>(1)から(5)</t>
    <phoneticPr fontId="2"/>
  </si>
  <si>
    <t>(6)から(16)</t>
    <phoneticPr fontId="2"/>
  </si>
  <si>
    <t>(17)から(22)</t>
    <phoneticPr fontId="2"/>
  </si>
  <si>
    <t>(23)から(25)</t>
    <phoneticPr fontId="2"/>
  </si>
  <si>
    <t>(2)から(3)</t>
    <phoneticPr fontId="2"/>
  </si>
  <si>
    <t>(4)から(5)</t>
    <phoneticPr fontId="2"/>
  </si>
  <si>
    <t>出入口</t>
    <phoneticPr fontId="2"/>
  </si>
  <si>
    <t>(7)から(10)</t>
    <phoneticPr fontId="2"/>
  </si>
  <si>
    <t>(11)から(23)</t>
    <phoneticPr fontId="2"/>
  </si>
  <si>
    <t>(24)から(29)</t>
    <phoneticPr fontId="2"/>
  </si>
  <si>
    <t>(30)から(40)</t>
    <phoneticPr fontId="2"/>
  </si>
  <si>
    <t>(1)から(4)</t>
    <phoneticPr fontId="2"/>
  </si>
  <si>
    <t>(6)から(9)</t>
    <phoneticPr fontId="2"/>
  </si>
  <si>
    <t>7</t>
    <phoneticPr fontId="2"/>
  </si>
  <si>
    <t>この書類は、調査の結果「要是正」かつ「既存不適格」ではない項目について作成してください。また、「既存不適格」及び「指摘なし」の項目についても、特記すべき事項があれば、必要に応じて作成してください。「要是正」の項目がない場合は、この書類は省略しても構いません。</t>
    <rPh sb="2" eb="4">
      <t>ショルイ</t>
    </rPh>
    <rPh sb="6" eb="8">
      <t>チョウサ</t>
    </rPh>
    <rPh sb="9" eb="11">
      <t>ケッカ</t>
    </rPh>
    <rPh sb="12" eb="13">
      <t>ヨウ</t>
    </rPh>
    <rPh sb="13" eb="15">
      <t>ゼセイ</t>
    </rPh>
    <rPh sb="19" eb="21">
      <t>キゾン</t>
    </rPh>
    <rPh sb="21" eb="24">
      <t>フテキカク</t>
    </rPh>
    <rPh sb="29" eb="31">
      <t>コウモク</t>
    </rPh>
    <rPh sb="35" eb="37">
      <t>サクセイ</t>
    </rPh>
    <rPh sb="48" eb="50">
      <t>キゾン</t>
    </rPh>
    <rPh sb="50" eb="53">
      <t>フテキカク</t>
    </rPh>
    <rPh sb="54" eb="55">
      <t>オヨ</t>
    </rPh>
    <rPh sb="57" eb="59">
      <t>シテキ</t>
    </rPh>
    <rPh sb="63" eb="65">
      <t>コウモク</t>
    </rPh>
    <rPh sb="71" eb="73">
      <t>トッキ</t>
    </rPh>
    <rPh sb="76" eb="78">
      <t>ジコウ</t>
    </rPh>
    <rPh sb="83" eb="85">
      <t>ヒツヨウ</t>
    </rPh>
    <rPh sb="86" eb="87">
      <t>オウ</t>
    </rPh>
    <rPh sb="89" eb="91">
      <t>サクセイ</t>
    </rPh>
    <rPh sb="99" eb="100">
      <t>ヨウ</t>
    </rPh>
    <rPh sb="100" eb="102">
      <t>ゼセイ</t>
    </rPh>
    <rPh sb="104" eb="106">
      <t>コウモク</t>
    </rPh>
    <rPh sb="109" eb="111">
      <t>バアイ</t>
    </rPh>
    <rPh sb="115" eb="117">
      <t>ショルイ</t>
    </rPh>
    <rPh sb="118" eb="120">
      <t>ショウリャク</t>
    </rPh>
    <rPh sb="123" eb="124">
      <t>カマ</t>
    </rPh>
    <phoneticPr fontId="2"/>
  </si>
  <si>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2"/>
  </si>
  <si>
    <t>令第120条第２項に規定する通路</t>
    <phoneticPr fontId="2"/>
  </si>
  <si>
    <t>管理者（所有者）様</t>
    <rPh sb="0" eb="3">
      <t>カンリシャ</t>
    </rPh>
    <rPh sb="4" eb="7">
      <t>ショユウシャ</t>
    </rPh>
    <rPh sb="8" eb="9">
      <t>サマ</t>
    </rPh>
    <phoneticPr fontId="2"/>
  </si>
  <si>
    <t>下記建築物につきまして、建築基準法第12条に基づく定期報告書を受理いたしました。</t>
    <rPh sb="0" eb="2">
      <t>カキ</t>
    </rPh>
    <rPh sb="2" eb="5">
      <t>ケンチクブツ</t>
    </rPh>
    <rPh sb="12" eb="14">
      <t>ケンチク</t>
    </rPh>
    <rPh sb="14" eb="17">
      <t>キジュンホウ</t>
    </rPh>
    <rPh sb="17" eb="18">
      <t>ダイ</t>
    </rPh>
    <rPh sb="20" eb="21">
      <t>ジョウ</t>
    </rPh>
    <rPh sb="22" eb="23">
      <t>モト</t>
    </rPh>
    <rPh sb="25" eb="27">
      <t>テイキ</t>
    </rPh>
    <rPh sb="27" eb="30">
      <t>ホウコクショ</t>
    </rPh>
    <rPh sb="31" eb="33">
      <t>ジュリ</t>
    </rPh>
    <phoneticPr fontId="2"/>
  </si>
  <si>
    <t>定期報告の対象建築物</t>
    <rPh sb="0" eb="2">
      <t>テイキ</t>
    </rPh>
    <rPh sb="2" eb="4">
      <t>ホウコク</t>
    </rPh>
    <rPh sb="5" eb="7">
      <t>タイショウ</t>
    </rPh>
    <rPh sb="7" eb="10">
      <t>ケンチクブツ</t>
    </rPh>
    <phoneticPr fontId="2"/>
  </si>
  <si>
    <t>建築物名称</t>
    <rPh sb="0" eb="3">
      <t>ケンチクブツ</t>
    </rPh>
    <rPh sb="3" eb="5">
      <t>メイショウ</t>
    </rPh>
    <phoneticPr fontId="2"/>
  </si>
  <si>
    <t>建築物所在地</t>
    <rPh sb="0" eb="3">
      <t>ケンチクブツ</t>
    </rPh>
    <rPh sb="3" eb="6">
      <t>ショザイチ</t>
    </rPh>
    <phoneticPr fontId="2"/>
  </si>
  <si>
    <t>定期報告の調査結果</t>
    <rPh sb="0" eb="2">
      <t>テイキ</t>
    </rPh>
    <rPh sb="2" eb="4">
      <t>ホウコク</t>
    </rPh>
    <rPh sb="5" eb="7">
      <t>チョウサ</t>
    </rPh>
    <rPh sb="7" eb="9">
      <t>ケッカ</t>
    </rPh>
    <phoneticPr fontId="2"/>
  </si>
  <si>
    <t>受理日付印</t>
    <rPh sb="0" eb="2">
      <t>ジュリ</t>
    </rPh>
    <rPh sb="2" eb="5">
      <t>ヒヅケイン</t>
    </rPh>
    <phoneticPr fontId="2"/>
  </si>
  <si>
    <t>備考</t>
    <rPh sb="0" eb="2">
      <t>ビコウ</t>
    </rPh>
    <phoneticPr fontId="2"/>
  </si>
  <si>
    <t>札幌市中央区北1条西2丁目</t>
    <rPh sb="0" eb="3">
      <t>サッポロシ</t>
    </rPh>
    <rPh sb="3" eb="6">
      <t>チュウオウク</t>
    </rPh>
    <rPh sb="6" eb="7">
      <t>キタ</t>
    </rPh>
    <rPh sb="8" eb="9">
      <t>ジョウ</t>
    </rPh>
    <rPh sb="9" eb="10">
      <t>ニシ</t>
    </rPh>
    <rPh sb="11" eb="13">
      <t>チョウメ</t>
    </rPh>
    <phoneticPr fontId="2"/>
  </si>
  <si>
    <t>【ハ．不具合等の概要】</t>
    <rPh sb="8" eb="10">
      <t>ガイヨウ</t>
    </rPh>
    <phoneticPr fontId="2"/>
  </si>
  <si>
    <t>【イ．防火地域等】</t>
    <rPh sb="7" eb="8">
      <t>トウ</t>
    </rPh>
    <phoneticPr fontId="2"/>
  </si>
  <si>
    <t>エクセルデータは各様式ごとにワークシートが分かれています。（下図参照）</t>
    <rPh sb="9" eb="11">
      <t>ヨウシキ</t>
    </rPh>
    <phoneticPr fontId="2"/>
  </si>
  <si>
    <t>ⅰ．</t>
    <phoneticPr fontId="2"/>
  </si>
  <si>
    <t>ⅱ．</t>
    <phoneticPr fontId="2"/>
  </si>
  <si>
    <t>ⅲ．</t>
    <phoneticPr fontId="2"/>
  </si>
  <si>
    <t>防火区画検証法</t>
    <phoneticPr fontId="2"/>
  </si>
  <si>
    <t>防火区画検証法</t>
    <phoneticPr fontId="2"/>
  </si>
  <si>
    <t>ⅳ．</t>
    <phoneticPr fontId="2"/>
  </si>
  <si>
    <t>（提出された①定期調査報告書と②定期調査報告概要書は返却しませんので、控えが必要な方は事前にコピーして保管してください。③受理証は受理印を押し、その場でお返しします。）</t>
    <rPh sb="1" eb="3">
      <t>テイシュツ</t>
    </rPh>
    <rPh sb="7" eb="9">
      <t>テイキ</t>
    </rPh>
    <rPh sb="9" eb="11">
      <t>チョウサ</t>
    </rPh>
    <rPh sb="11" eb="13">
      <t>ホウコク</t>
    </rPh>
    <rPh sb="13" eb="14">
      <t>ショ</t>
    </rPh>
    <rPh sb="16" eb="18">
      <t>テイキ</t>
    </rPh>
    <rPh sb="18" eb="20">
      <t>チョウサ</t>
    </rPh>
    <rPh sb="20" eb="22">
      <t>ホウコク</t>
    </rPh>
    <rPh sb="22" eb="25">
      <t>ガイヨウショ</t>
    </rPh>
    <rPh sb="26" eb="28">
      <t>ヘンキャク</t>
    </rPh>
    <rPh sb="35" eb="36">
      <t>ヒカ</t>
    </rPh>
    <rPh sb="38" eb="40">
      <t>ヒツヨウ</t>
    </rPh>
    <rPh sb="41" eb="42">
      <t>カタ</t>
    </rPh>
    <rPh sb="43" eb="45">
      <t>ジゼン</t>
    </rPh>
    <rPh sb="51" eb="53">
      <t>ホカン</t>
    </rPh>
    <rPh sb="61" eb="63">
      <t>ジュリ</t>
    </rPh>
    <rPh sb="63" eb="64">
      <t>ショウ</t>
    </rPh>
    <rPh sb="65" eb="67">
      <t>ジュリ</t>
    </rPh>
    <rPh sb="67" eb="68">
      <t>イン</t>
    </rPh>
    <rPh sb="69" eb="70">
      <t>オ</t>
    </rPh>
    <rPh sb="74" eb="75">
      <t>バ</t>
    </rPh>
    <rPh sb="77" eb="78">
      <t>カエ</t>
    </rPh>
    <phoneticPr fontId="2"/>
  </si>
  <si>
    <t>特定天井</t>
    <rPh sb="0" eb="2">
      <t>トクテイ</t>
    </rPh>
    <rPh sb="2" eb="4">
      <t>テンジョウ</t>
    </rPh>
    <phoneticPr fontId="2"/>
  </si>
  <si>
    <t>特定建築物調査員</t>
    <rPh sb="0" eb="2">
      <t>トクテイ</t>
    </rPh>
    <rPh sb="2" eb="5">
      <t>ケンチクブツ</t>
    </rPh>
    <rPh sb="5" eb="8">
      <t>チョウサイン</t>
    </rPh>
    <phoneticPr fontId="2"/>
  </si>
  <si>
    <t>【イ．資格】</t>
    <phoneticPr fontId="2"/>
  </si>
  <si>
    <t>【イ．資格】</t>
    <phoneticPr fontId="2"/>
  </si>
  <si>
    <t>【ホ. 防火設備の検査】</t>
    <rPh sb="4" eb="6">
      <t>ボウカ</t>
    </rPh>
    <rPh sb="6" eb="8">
      <t>セツビ</t>
    </rPh>
    <rPh sb="9" eb="11">
      <t>ケンサ</t>
    </rPh>
    <phoneticPr fontId="2"/>
  </si>
  <si>
    <t>令第128条の５各項に規定する建築物の壁の室内に面する部分</t>
    <rPh sb="0" eb="1">
      <t>レイ</t>
    </rPh>
    <rPh sb="11" eb="13">
      <t>キテイ</t>
    </rPh>
    <rPh sb="15" eb="18">
      <t>ケンチクブツ</t>
    </rPh>
    <rPh sb="19" eb="20">
      <t>カベ</t>
    </rPh>
    <rPh sb="21" eb="23">
      <t>シツナイ</t>
    </rPh>
    <rPh sb="24" eb="25">
      <t>メン</t>
    </rPh>
    <rPh sb="27" eb="29">
      <t>ブブン</t>
    </rPh>
    <phoneticPr fontId="2"/>
  </si>
  <si>
    <t>令第128条の５各項に規定する建築物の天井の室内に面する部分</t>
    <rPh sb="0" eb="1">
      <t>レイ</t>
    </rPh>
    <rPh sb="11" eb="13">
      <t>キテイ</t>
    </rPh>
    <rPh sb="15" eb="18">
      <t>ケンチクブツ</t>
    </rPh>
    <rPh sb="19" eb="21">
      <t>テンジョウ</t>
    </rPh>
    <rPh sb="22" eb="24">
      <t>シツナイ</t>
    </rPh>
    <rPh sb="25" eb="26">
      <t>メン</t>
    </rPh>
    <rPh sb="28" eb="30">
      <t>ブブン</t>
    </rPh>
    <phoneticPr fontId="2"/>
  </si>
  <si>
    <t>付室等の排煙設備の設置の状況</t>
    <rPh sb="4" eb="6">
      <t>ハイエン</t>
    </rPh>
    <rPh sb="6" eb="8">
      <t>セツビ</t>
    </rPh>
    <rPh sb="9" eb="11">
      <t>セッチ</t>
    </rPh>
    <rPh sb="12" eb="14">
      <t>ジョウキョウ</t>
    </rPh>
    <phoneticPr fontId="2"/>
  </si>
  <si>
    <t>付室等の外気に向かって開くことができる窓の状況</t>
    <rPh sb="4" eb="6">
      <t>ガイキ</t>
    </rPh>
    <rPh sb="7" eb="8">
      <t>ム</t>
    </rPh>
    <rPh sb="11" eb="12">
      <t>ヒラ</t>
    </rPh>
    <rPh sb="19" eb="20">
      <t>マド</t>
    </rPh>
    <rPh sb="21" eb="23">
      <t>ジョウキョウ</t>
    </rPh>
    <phoneticPr fontId="2"/>
  </si>
  <si>
    <t>乗降ロビー等の排煙設備の設置の状況</t>
    <phoneticPr fontId="2"/>
  </si>
  <si>
    <t>　この様式には、第三十六号の二様式に記入した内容と同一の内容を記入してください。なお、第一面の５欄の「ロ」及び「ニ」は同様式第三面の２欄から４欄において指摘があつた項目について、第一面の７欄の「ハ」は同様式第四面に記入されたものについて、すべて記入してください。</t>
    <rPh sb="59" eb="60">
      <t>ドウ</t>
    </rPh>
    <rPh sb="60" eb="62">
      <t>ヨウシキ</t>
    </rPh>
    <phoneticPr fontId="2"/>
  </si>
  <si>
    <t>第三十六号の二様式（第五条関係）（Ａ４）</t>
    <phoneticPr fontId="2"/>
  </si>
  <si>
    <t>　３欄の「イ」は、調査者の有する資格について記入してください。調査者が特定建築物調査員である場合は、特定建築物調査員資格者証の交付番号を「特定建築物調査員」の番号欄に記入してください。</t>
    <rPh sb="35" eb="37">
      <t>トクテイ</t>
    </rPh>
    <rPh sb="37" eb="40">
      <t>ケンチクブツ</t>
    </rPh>
    <rPh sb="40" eb="43">
      <t>チョウサイン</t>
    </rPh>
    <rPh sb="50" eb="52">
      <t>トクテイ</t>
    </rPh>
    <rPh sb="52" eb="55">
      <t>ケンチクブツ</t>
    </rPh>
    <rPh sb="55" eb="58">
      <t>チョウサイン</t>
    </rPh>
    <rPh sb="58" eb="61">
      <t>シカクシャ</t>
    </rPh>
    <rPh sb="61" eb="62">
      <t>ショウ</t>
    </rPh>
    <rPh sb="63" eb="65">
      <t>コウフ</t>
    </rPh>
    <rPh sb="65" eb="67">
      <t>バンゴウ</t>
    </rPh>
    <rPh sb="69" eb="71">
      <t>トクテイ</t>
    </rPh>
    <rPh sb="71" eb="74">
      <t>ケンチクブツ</t>
    </rPh>
    <rPh sb="74" eb="77">
      <t>チョウサイン</t>
    </rPh>
    <rPh sb="79" eb="81">
      <t>バンゴウ</t>
    </rPh>
    <rPh sb="81" eb="82">
      <t>ラン</t>
    </rPh>
    <rPh sb="83" eb="85">
      <t>キニュウ</t>
    </rPh>
    <phoneticPr fontId="2"/>
  </si>
  <si>
    <t>　１欄の「ロ」から「ホ」までは、報告の対象となっていない場合には「未実施」のチェックボックスに「レ」マークを入れてください。</t>
    <phoneticPr fontId="2"/>
  </si>
  <si>
    <t>　１欄の「ハ」から「ホ」までは、直前の報告について、それぞれ記入してください。</t>
    <phoneticPr fontId="2"/>
  </si>
  <si>
    <t>(41)</t>
  </si>
  <si>
    <t>(40)</t>
  </si>
  <si>
    <t>(39)</t>
  </si>
  <si>
    <t>(38)</t>
  </si>
  <si>
    <t>(37)</t>
  </si>
  <si>
    <t>(36)</t>
  </si>
  <si>
    <t>(35)</t>
  </si>
  <si>
    <t>特定天井の天井材の劣化及び損傷の状況</t>
    <phoneticPr fontId="2"/>
  </si>
  <si>
    <t>◎特定建築物の定期調査報告書の作成・提出にあたって</t>
    <rPh sb="1" eb="3">
      <t>トクテイ</t>
    </rPh>
    <rPh sb="3" eb="6">
      <t>ケンチクブツ</t>
    </rPh>
    <rPh sb="7" eb="9">
      <t>テイキ</t>
    </rPh>
    <rPh sb="9" eb="11">
      <t>チョウサ</t>
    </rPh>
    <rPh sb="11" eb="14">
      <t>ホウコクショ</t>
    </rPh>
    <rPh sb="15" eb="17">
      <t>サクセイ</t>
    </rPh>
    <rPh sb="18" eb="20">
      <t>テイシュツ</t>
    </rPh>
    <phoneticPr fontId="2"/>
  </si>
  <si>
    <t>建物基本番号</t>
    <rPh sb="0" eb="2">
      <t>タテモノ</t>
    </rPh>
    <rPh sb="2" eb="4">
      <t>キホン</t>
    </rPh>
    <phoneticPr fontId="2"/>
  </si>
  <si>
    <t>区分</t>
    <rPh sb="0" eb="2">
      <t>クブン</t>
    </rPh>
    <phoneticPr fontId="2"/>
  </si>
  <si>
    <t>項</t>
    <rPh sb="0" eb="1">
      <t>コウ</t>
    </rPh>
    <phoneticPr fontId="2"/>
  </si>
  <si>
    <t>※印の欄は記入しないでください</t>
    <phoneticPr fontId="2"/>
  </si>
  <si>
    <t>必ず記入してください</t>
    <phoneticPr fontId="2"/>
  </si>
  <si>
    <t>※受付欄</t>
    <phoneticPr fontId="2"/>
  </si>
  <si>
    <t>※特記欄</t>
    <phoneticPr fontId="2"/>
  </si>
  <si>
    <t>建物基本番号</t>
    <rPh sb="0" eb="2">
      <t>タテモノ</t>
    </rPh>
    <rPh sb="2" eb="4">
      <t>キホン</t>
    </rPh>
    <rPh sb="4" eb="6">
      <t>バンゴウ</t>
    </rPh>
    <phoneticPr fontId="2"/>
  </si>
  <si>
    <t>-</t>
    <phoneticPr fontId="2"/>
  </si>
  <si>
    <t>㎡</t>
    <phoneticPr fontId="2"/>
  </si>
  <si>
    <t>（　　　</t>
    <phoneticPr fontId="2"/>
  </si>
  <si>
    <t>有（　　　</t>
    <phoneticPr fontId="2"/>
  </si>
  <si>
    <t>（</t>
    <phoneticPr fontId="2"/>
  </si>
  <si>
    <t>　第三面の２欄のいずれかの「イ」において「要是正の指摘あり」のチェックボックスに「レ」マークを入れたときは、５欄の「イ」の「要是正の指摘あり」のチェックボックスに「レ」マークを入れ、それ以外のときは、「指摘なし」のチェックボックスに「レ」マークを入れてください。また、第三面の２欄の「イ」の「要是正の指摘あり」のチェックボックスに「レ」マークを入れたものの全てにおいて、「既存不適格」のチェックボックスに「レ」マークを入れたときは、併せて５欄の「イ」の「既存不適格」のチェックボックスに「レ」マークを入れてください。</t>
    <phoneticPr fontId="2"/>
  </si>
  <si>
    <t>　５欄は、前回調査時以降の建築（新築を除く。）、模様替え、修繕又は用途の変更（以下「増築、改築、用途変更等」という。）について、古いものから順に記入し、確認（建築基準法第６条第１項に規定する確認。以下同じ。）を受けている場合は建築確認済証交付年月日を、受けていない場合は増築、改築、用途変更等が完了した年月日を、併せて記入し、それぞれ増築、改築、用途変更等の概要を記入してください。</t>
    <phoneticPr fontId="2"/>
  </si>
  <si>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2"/>
  </si>
  <si>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2"/>
  </si>
  <si>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2"/>
  </si>
  <si>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2"/>
  </si>
  <si>
    <t>防火扉又は戸の開放方向</t>
    <rPh sb="2" eb="3">
      <t>トビラ</t>
    </rPh>
    <rPh sb="3" eb="4">
      <t>マタ</t>
    </rPh>
    <rPh sb="5" eb="6">
      <t>ト</t>
    </rPh>
    <rPh sb="7" eb="9">
      <t>カイホウ</t>
    </rPh>
    <rPh sb="9" eb="11">
      <t>ホウコウ</t>
    </rPh>
    <phoneticPr fontId="2"/>
  </si>
  <si>
    <t>防火設備又は戸</t>
    <rPh sb="4" eb="5">
      <t>マタ</t>
    </rPh>
    <rPh sb="6" eb="7">
      <t>ト</t>
    </rPh>
    <phoneticPr fontId="2"/>
  </si>
  <si>
    <t>区画避難安全検証法（</t>
    <rPh sb="0" eb="2">
      <t>クカク</t>
    </rPh>
    <rPh sb="2" eb="4">
      <t>ヒナン</t>
    </rPh>
    <rPh sb="4" eb="6">
      <t>アンゼン</t>
    </rPh>
    <rPh sb="6" eb="9">
      <t>ケンショウホウ</t>
    </rPh>
    <phoneticPr fontId="2"/>
  </si>
  <si>
    <t>区画避難安全検証法（　　　</t>
    <rPh sb="0" eb="2">
      <t>クカク</t>
    </rPh>
    <rPh sb="2" eb="4">
      <t>ヒナン</t>
    </rPh>
    <rPh sb="4" eb="6">
      <t>アンゼン</t>
    </rPh>
    <rPh sb="6" eb="9">
      <t>ケンショウホウ</t>
    </rPh>
    <phoneticPr fontId="2"/>
  </si>
  <si>
    <t>階）</t>
    <rPh sb="0" eb="1">
      <t>カイ</t>
    </rPh>
    <phoneticPr fontId="2"/>
  </si>
  <si>
    <t>　４欄は、建築基準法施行令第108条の３第２項に規定する耐火性能検証法により耐火に関する性能が検証されたときは「耐火性能検証法」のチェックボックスに、同令第108条の３第５項に規定する防火区画検証法により遮炎に関する性能が検証されたときは「防火区画検証法」のチェックボックスに、同令第128条の６第３項に規定する区画避難安全検証法により区画避難安全性能が検証されたときは「区画避難安全検証法」のチェックボックスに、同令第129条第３項に規定する階避難安全検証法により階避難安全性能が検証されたときは「階避難安全検証法」のチェックボックスに、同令第129条の２第４項に規定する全館避難安全検証法により全館避難安全性能が検証された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Ph sb="75" eb="76">
      <t>ドウ</t>
    </rPh>
    <rPh sb="76" eb="77">
      <t>レイ</t>
    </rPh>
    <rPh sb="77" eb="78">
      <t>ダイ</t>
    </rPh>
    <rPh sb="81" eb="82">
      <t>ジョウ</t>
    </rPh>
    <rPh sb="84" eb="85">
      <t>ダイ</t>
    </rPh>
    <rPh sb="86" eb="87">
      <t>コウ</t>
    </rPh>
    <rPh sb="88" eb="90">
      <t>キテイ</t>
    </rPh>
    <rPh sb="92" eb="94">
      <t>ボウカ</t>
    </rPh>
    <rPh sb="94" eb="96">
      <t>クカク</t>
    </rPh>
    <rPh sb="96" eb="99">
      <t>ケンショウホウ</t>
    </rPh>
    <rPh sb="102" eb="104">
      <t>シャエン</t>
    </rPh>
    <rPh sb="105" eb="106">
      <t>カン</t>
    </rPh>
    <rPh sb="108" eb="110">
      <t>セイノウ</t>
    </rPh>
    <rPh sb="111" eb="113">
      <t>ケンショウ</t>
    </rPh>
    <rPh sb="120" eb="122">
      <t>ボウカ</t>
    </rPh>
    <rPh sb="122" eb="124">
      <t>クカク</t>
    </rPh>
    <rPh sb="124" eb="127">
      <t>ケンショウホウ</t>
    </rPh>
    <rPh sb="353" eb="355">
      <t>クカク</t>
    </rPh>
    <rPh sb="355" eb="357">
      <t>ヒナン</t>
    </rPh>
    <rPh sb="357" eb="359">
      <t>アンゼン</t>
    </rPh>
    <rPh sb="359" eb="362">
      <t>ケンショウホウ</t>
    </rPh>
    <rPh sb="364" eb="366">
      <t>バアイ</t>
    </rPh>
    <rPh sb="367" eb="369">
      <t>クカク</t>
    </rPh>
    <rPh sb="369" eb="371">
      <t>ヒナン</t>
    </rPh>
    <rPh sb="371" eb="373">
      <t>アンゼン</t>
    </rPh>
    <rPh sb="373" eb="375">
      <t>セイノウ</t>
    </rPh>
    <rPh sb="376" eb="378">
      <t>ケンショウ</t>
    </rPh>
    <rPh sb="380" eb="381">
      <t>カイ</t>
    </rPh>
    <rPh sb="412" eb="413">
      <t>アワ</t>
    </rPh>
    <rPh sb="424" eb="426">
      <t>ケンチク</t>
    </rPh>
    <rPh sb="426" eb="429">
      <t>キジュンホウ</t>
    </rPh>
    <rPh sb="429" eb="430">
      <t>ダイ</t>
    </rPh>
    <rPh sb="432" eb="433">
      <t>ジョウ</t>
    </rPh>
    <rPh sb="434" eb="436">
      <t>ドウホウ</t>
    </rPh>
    <rPh sb="436" eb="437">
      <t>ダイ</t>
    </rPh>
    <rPh sb="439" eb="440">
      <t>ジョウ</t>
    </rPh>
    <rPh sb="441" eb="442">
      <t>ダイ</t>
    </rPh>
    <rPh sb="444" eb="445">
      <t>ジョウ</t>
    </rPh>
    <rPh sb="447" eb="448">
      <t>オヨ</t>
    </rPh>
    <rPh sb="449" eb="450">
      <t>ダイ</t>
    </rPh>
    <rPh sb="452" eb="453">
      <t>ジョウ</t>
    </rPh>
    <rPh sb="453" eb="454">
      <t>ダイ</t>
    </rPh>
    <rPh sb="455" eb="456">
      <t>コウ</t>
    </rPh>
    <rPh sb="460" eb="462">
      <t>ジュンヨウ</t>
    </rPh>
    <rPh sb="464" eb="466">
      <t>バアイ</t>
    </rPh>
    <rPh sb="467" eb="468">
      <t>フク</t>
    </rPh>
    <rPh sb="472" eb="474">
      <t>キテイ</t>
    </rPh>
    <rPh sb="477" eb="479">
      <t>トクシュ</t>
    </rPh>
    <rPh sb="479" eb="481">
      <t>コウゾウ</t>
    </rPh>
    <rPh sb="481" eb="483">
      <t>ホウホウ</t>
    </rPh>
    <rPh sb="483" eb="484">
      <t>トウ</t>
    </rPh>
    <rPh sb="484" eb="486">
      <t>ニンテイ</t>
    </rPh>
    <rPh sb="487" eb="489">
      <t>ドウホウ</t>
    </rPh>
    <phoneticPr fontId="2"/>
  </si>
  <si>
    <t>階）</t>
    <phoneticPr fontId="2"/>
  </si>
  <si>
    <t>その他（</t>
    <phoneticPr fontId="2"/>
  </si>
  <si>
    <t>階避難安全検証法（</t>
    <phoneticPr fontId="2"/>
  </si>
  <si>
    <t>令第112条第11項から第13項までに規定する区画の状況</t>
    <rPh sb="12" eb="13">
      <t>ダイ</t>
    </rPh>
    <rPh sb="15" eb="16">
      <t>コウ</t>
    </rPh>
    <phoneticPr fontId="2"/>
  </si>
  <si>
    <t>令第112条第１項、第４項、第５項又は第７項から第10項までの各項に規定する区画の状況</t>
    <rPh sb="14" eb="15">
      <t>ダイ</t>
    </rPh>
    <rPh sb="16" eb="17">
      <t>コウ</t>
    </rPh>
    <rPh sb="17" eb="18">
      <t>マタ</t>
    </rPh>
    <rPh sb="19" eb="20">
      <t>ダイ</t>
    </rPh>
    <rPh sb="21" eb="22">
      <t>コウ</t>
    </rPh>
    <rPh sb="24" eb="25">
      <t>ダイ</t>
    </rPh>
    <rPh sb="27" eb="28">
      <t>コウ</t>
    </rPh>
    <rPh sb="41" eb="43">
      <t>ジョウキョウ</t>
    </rPh>
    <phoneticPr fontId="2"/>
  </si>
  <si>
    <t>令第112条第18項に規定する区画の状況</t>
    <phoneticPr fontId="2"/>
  </si>
  <si>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2"/>
  </si>
  <si>
    <t>令第112条第16項に規定する外壁等及び同条第17項に規定する防火設備の劣化及び損傷の状況</t>
    <rPh sb="36" eb="38">
      <t>レッカ</t>
    </rPh>
    <rPh sb="38" eb="40">
      <t>オ</t>
    </rPh>
    <rPh sb="40" eb="42">
      <t>ソンショウ</t>
    </rPh>
    <rPh sb="43" eb="45">
      <t>ジョウキョウ</t>
    </rPh>
    <phoneticPr fontId="2"/>
  </si>
  <si>
    <t>その他確認事項</t>
    <rPh sb="1" eb="2">
      <t>タ</t>
    </rPh>
    <rPh sb="2" eb="4">
      <t>カクニン</t>
    </rPh>
    <rPh sb="4" eb="6">
      <t>ジコウ</t>
    </rPh>
    <phoneticPr fontId="2"/>
  </si>
  <si>
    <t>法第12条第３項の規定による検査を要する防火設備の有無</t>
    <rPh sb="0" eb="1">
      <t>ダイ</t>
    </rPh>
    <rPh sb="3" eb="4">
      <t>ジョウ</t>
    </rPh>
    <rPh sb="4" eb="5">
      <t>ダイ</t>
    </rPh>
    <rPh sb="6" eb="7">
      <t>コウ</t>
    </rPh>
    <rPh sb="8" eb="10">
      <t>キテイ</t>
    </rPh>
    <rPh sb="13" eb="15">
      <t>ケンサ</t>
    </rPh>
    <rPh sb="16" eb="17">
      <t>ヨウ</t>
    </rPh>
    <rPh sb="19" eb="21">
      <t>ボウカ</t>
    </rPh>
    <rPh sb="21" eb="23">
      <t>セツビ</t>
    </rPh>
    <rPh sb="24" eb="26">
      <t>ウム</t>
    </rPh>
    <phoneticPr fontId="2"/>
  </si>
  <si>
    <t>⑫</t>
  </si>
  <si>
    <t>⑬</t>
  </si>
  <si>
    <t>第三十六号の三様式（第五条、第六条の三、第十一条の三関係）（Ａ４）</t>
    <rPh sb="6" eb="7">
      <t>サン</t>
    </rPh>
    <rPh sb="14" eb="15">
      <t>ダイ</t>
    </rPh>
    <rPh sb="15" eb="16">
      <t>６</t>
    </rPh>
    <rPh sb="16" eb="17">
      <t>ジョウ</t>
    </rPh>
    <rPh sb="18" eb="19">
      <t>３</t>
    </rPh>
    <rPh sb="20" eb="21">
      <t>ダイ</t>
    </rPh>
    <rPh sb="21" eb="23">
      <t>１１</t>
    </rPh>
    <rPh sb="23" eb="24">
      <t>ジョウ</t>
    </rPh>
    <rPh sb="25" eb="26">
      <t>サン</t>
    </rPh>
    <phoneticPr fontId="2"/>
  </si>
  <si>
    <t>警報設備</t>
    <rPh sb="0" eb="2">
      <t>ケイホウ</t>
    </rPh>
    <rPh sb="2" eb="4">
      <t>セツビ</t>
    </rPh>
    <phoneticPr fontId="2"/>
  </si>
  <si>
    <t>警報設備の設置の状況</t>
    <rPh sb="0" eb="2">
      <t>ケイホウ</t>
    </rPh>
    <rPh sb="2" eb="4">
      <t>セツビ</t>
    </rPh>
    <rPh sb="5" eb="7">
      <t>セッチ</t>
    </rPh>
    <rPh sb="8" eb="10">
      <t>ジョウキョウ</t>
    </rPh>
    <phoneticPr fontId="2"/>
  </si>
  <si>
    <t>警報設備の劣化及び損傷の状況</t>
    <rPh sb="0" eb="2">
      <t>ケイホウ</t>
    </rPh>
    <rPh sb="2" eb="4">
      <t>セツビ</t>
    </rPh>
    <rPh sb="5" eb="7">
      <t>レッカ</t>
    </rPh>
    <rPh sb="7" eb="8">
      <t>オヨ</t>
    </rPh>
    <rPh sb="9" eb="11">
      <t>ソンショウ</t>
    </rPh>
    <rPh sb="12" eb="14">
      <t>ジョウキョウ</t>
    </rPh>
    <phoneticPr fontId="2"/>
  </si>
  <si>
    <t>有（　　　　　　　　　階）</t>
  </si>
  <si>
    <t>□</t>
  </si>
  <si>
    <t>□</t>
    <phoneticPr fontId="2"/>
  </si>
  <si>
    <t>■</t>
    <phoneticPr fontId="2"/>
  </si>
  <si>
    <t>(34)から(35)</t>
    <phoneticPr fontId="2"/>
  </si>
  <si>
    <t>警報設備</t>
    <phoneticPr fontId="2"/>
  </si>
  <si>
    <t>(38)から(43)</t>
    <phoneticPr fontId="2"/>
  </si>
  <si>
    <t>(44)から(47)</t>
    <phoneticPr fontId="2"/>
  </si>
  <si>
    <t>　前回調査時以降に把握した屋根ふき材、内装材、外装材等及び広告塔、装飾塔その他建築物の屋外に取り付けられたものの脱落、バルコニー、屋上等の手すりその他建築物の部分の脱落、防火設備等の異常動作等（以下「不具合等」という。）について第四面の「不具合等の概要」欄に記入したときは、５欄の「イ」の「有」のチェックボックスに「レ」マークを入れ、当該不具合等について記録が有るときは「ロ」の「有」のチェックボックスに「レ」マークを入れ、記録が無いときは「ロ」の「無」のチェックボックスに「レ」マークを入れてください。また、第四面に記入された不具合等のうち当該不具合等を受け既に改善を実施しているものがあり、かつ、改善を行う予定があるものがない場合には「ハ」の「実施済」のチェックボックスに「レ」マークを入れ、第四面に記入された不具合等のうち改善を行う予定があるものがある場合には「改善予定」のチェックボックスに「レ」マークを入れ、第四面の「改善（予定）年月」欄に記入された改善予定年月のうち最も早いものを併せて記入し、これら以外の場合には「予定なし」のチェックボックスに「レ」マークを入れてください。</t>
    <rPh sb="85" eb="90">
      <t>ボウカセツビトウ</t>
    </rPh>
    <rPh sb="91" eb="95">
      <t>イジョウドウサ</t>
    </rPh>
    <phoneticPr fontId="2"/>
  </si>
  <si>
    <t>チェック欄</t>
    <rPh sb="4" eb="5">
      <t>ラン</t>
    </rPh>
    <phoneticPr fontId="2"/>
  </si>
  <si>
    <t>NG数</t>
    <rPh sb="2" eb="3">
      <t>スウ</t>
    </rPh>
    <phoneticPr fontId="2"/>
  </si>
  <si>
    <t>日本ERI株式会社</t>
  </si>
  <si>
    <t>株式会社東日本住宅評価センター</t>
  </si>
  <si>
    <t>一般財団法人北海道建築指導センター</t>
  </si>
  <si>
    <t>ビューローベリタスジャパン株式会社</t>
  </si>
  <si>
    <t>株式会社サッコウケン（札幌工業検査）</t>
    <phoneticPr fontId="28"/>
  </si>
  <si>
    <t>日本建築検査協会株式会社</t>
  </si>
  <si>
    <t>一般財団法人日本建築センター</t>
  </si>
  <si>
    <t>ハウスプラス確認検査株式会社</t>
  </si>
  <si>
    <t>株式会社都市居住評価センター</t>
  </si>
  <si>
    <t>株式会社住宅性能評価センター</t>
  </si>
  <si>
    <t>株式会社国際確認検査センター</t>
  </si>
  <si>
    <t>株式会社ジェイ・イー・サポート</t>
  </si>
  <si>
    <t>日本建物評価機構株式会社</t>
  </si>
  <si>
    <t>株式会社確認サービス</t>
  </si>
  <si>
    <t>株式会社東京建築検査機構</t>
  </si>
  <si>
    <t>株式会社J建築検査センター</t>
  </si>
  <si>
    <t>日本確認センター株式会社</t>
  </si>
  <si>
    <t>一般財団法人ベターリビング</t>
  </si>
  <si>
    <t>定期調査報告書（別紙）</t>
    <rPh sb="8" eb="10">
      <t>ベッシ</t>
    </rPh>
    <phoneticPr fontId="2"/>
  </si>
  <si>
    <t>（第二面）</t>
    <rPh sb="2" eb="3">
      <t>ニ</t>
    </rPh>
    <phoneticPr fontId="2"/>
  </si>
  <si>
    <t>判定：</t>
    <rPh sb="0" eb="2">
      <t>ハンテイ</t>
    </rPh>
    <phoneticPr fontId="2"/>
  </si>
  <si>
    <t>別紙：</t>
    <rPh sb="0" eb="2">
      <t>ベッシ</t>
    </rPh>
    <phoneticPr fontId="2"/>
  </si>
  <si>
    <t>定期調査報告書受理証（特定建築物）</t>
    <phoneticPr fontId="2"/>
  </si>
  <si>
    <t>→</t>
    <phoneticPr fontId="2"/>
  </si>
  <si>
    <t>昭和</t>
    <rPh sb="0" eb="2">
      <t>ショウワ</t>
    </rPh>
    <phoneticPr fontId="2"/>
  </si>
  <si>
    <t>平成</t>
    <rPh sb="0" eb="2">
      <t>ヘイセイ</t>
    </rPh>
    <phoneticPr fontId="2"/>
  </si>
  <si>
    <t>令和</t>
    <rPh sb="0" eb="2">
      <t>レイワ</t>
    </rPh>
    <phoneticPr fontId="2"/>
  </si>
  <si>
    <t>所管行政庁</t>
    <rPh sb="0" eb="2">
      <t>ショカン</t>
    </rPh>
    <rPh sb="2" eb="5">
      <t>ギョウセイチョウ</t>
    </rPh>
    <phoneticPr fontId="2"/>
  </si>
  <si>
    <t>受付－和暦</t>
    <rPh sb="3" eb="5">
      <t>ワレキ</t>
    </rPh>
    <phoneticPr fontId="2"/>
  </si>
  <si>
    <t>受付－年</t>
    <rPh sb="3" eb="4">
      <t>ネン</t>
    </rPh>
    <phoneticPr fontId="2"/>
  </si>
  <si>
    <t>受付－月</t>
    <rPh sb="3" eb="4">
      <t>ゲツ</t>
    </rPh>
    <phoneticPr fontId="2"/>
  </si>
  <si>
    <t>受付－日</t>
    <rPh sb="3" eb="4">
      <t>ヒ</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</si>
  <si>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</si>
  <si>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</si>
  <si>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調査者氏名</t>
    <rPh sb="0" eb="2">
      <t>チョウサ</t>
    </rPh>
    <rPh sb="2" eb="3">
      <t>シャ</t>
    </rPh>
    <rPh sb="3" eb="5">
      <t>シメイ</t>
    </rPh>
    <phoneticPr fontId="2"/>
  </si>
  <si>
    <t>所有者－フリガナ</t>
  </si>
  <si>
    <t>所有者－氏名</t>
  </si>
  <si>
    <t>所有者－郵便番号</t>
  </si>
  <si>
    <t>所有者－住所</t>
  </si>
  <si>
    <t>所有者－電話番号</t>
  </si>
  <si>
    <t>管理者－フリガナ</t>
  </si>
  <si>
    <t>管理者－氏名</t>
  </si>
  <si>
    <t>管理者－郵便番号</t>
  </si>
  <si>
    <t>管理者－電話番号</t>
  </si>
  <si>
    <t>調査者（代表）－資格１</t>
    <rPh sb="0" eb="3">
      <t>チョウサシャ</t>
    </rPh>
    <rPh sb="4" eb="6">
      <t>ダイヒョウ</t>
    </rPh>
    <rPh sb="8" eb="10">
      <t>シカク</t>
    </rPh>
    <phoneticPr fontId="2"/>
  </si>
  <si>
    <t>調査者（代表）－資格２</t>
    <rPh sb="0" eb="3">
      <t>チョウサシャ</t>
    </rPh>
    <rPh sb="4" eb="6">
      <t>ダイヒョウ</t>
    </rPh>
    <rPh sb="8" eb="10">
      <t>シカク</t>
    </rPh>
    <phoneticPr fontId="2"/>
  </si>
  <si>
    <t>調査者（代表）－資格３</t>
    <rPh sb="0" eb="3">
      <t>チョウサシャ</t>
    </rPh>
    <rPh sb="4" eb="6">
      <t>ダイヒョウ</t>
    </rPh>
    <rPh sb="8" eb="10">
      <t>シカク</t>
    </rPh>
    <phoneticPr fontId="2"/>
  </si>
  <si>
    <t>調査者（代表）－資格４</t>
    <rPh sb="0" eb="3">
      <t>チョウサシャ</t>
    </rPh>
    <rPh sb="4" eb="6">
      <t>ダイヒョウ</t>
    </rPh>
    <rPh sb="8" eb="10">
      <t>シカク</t>
    </rPh>
    <phoneticPr fontId="2"/>
  </si>
  <si>
    <t>調査者（代表）－フリガナ</t>
    <phoneticPr fontId="2"/>
  </si>
  <si>
    <t>調査者（代表）－氏名</t>
    <rPh sb="8" eb="10">
      <t>シメイ</t>
    </rPh>
    <phoneticPr fontId="2"/>
  </si>
  <si>
    <t>調査者（代表）－勤務先１</t>
    <rPh sb="8" eb="11">
      <t>キンムサキ</t>
    </rPh>
    <phoneticPr fontId="2"/>
  </si>
  <si>
    <t>調査者（代表）－勤務先２</t>
    <rPh sb="8" eb="11">
      <t>キンムサキ</t>
    </rPh>
    <phoneticPr fontId="2"/>
  </si>
  <si>
    <t>調査者（代表）－勤務先３</t>
    <rPh sb="8" eb="11">
      <t>キンムサキ</t>
    </rPh>
    <phoneticPr fontId="2"/>
  </si>
  <si>
    <t>調査者（代表）－勤務先４</t>
    <rPh sb="8" eb="11">
      <t>キンムサキ</t>
    </rPh>
    <phoneticPr fontId="2"/>
  </si>
  <si>
    <t>調査者（代表）－郵便番号</t>
    <rPh sb="8" eb="10">
      <t>ユウビン</t>
    </rPh>
    <rPh sb="10" eb="12">
      <t>バンゴウ</t>
    </rPh>
    <phoneticPr fontId="2"/>
  </si>
  <si>
    <t>調査者（代表）－所在地</t>
    <rPh sb="8" eb="11">
      <t>ショザイチ</t>
    </rPh>
    <phoneticPr fontId="2"/>
  </si>
  <si>
    <t>調査者（代表）－電話番号</t>
    <rPh sb="8" eb="10">
      <t>デンワ</t>
    </rPh>
    <rPh sb="10" eb="12">
      <t>バンゴウ</t>
    </rPh>
    <phoneticPr fontId="2"/>
  </si>
  <si>
    <t>調査者（その他）－資格１</t>
    <rPh sb="6" eb="7">
      <t>タ</t>
    </rPh>
    <rPh sb="9" eb="11">
      <t>シカク</t>
    </rPh>
    <phoneticPr fontId="2"/>
  </si>
  <si>
    <t>調査者（その他）－資格２</t>
    <rPh sb="6" eb="7">
      <t>タ</t>
    </rPh>
    <rPh sb="9" eb="11">
      <t>シカク</t>
    </rPh>
    <phoneticPr fontId="2"/>
  </si>
  <si>
    <t>調査者（その他）－資格３</t>
    <rPh sb="6" eb="7">
      <t>タ</t>
    </rPh>
    <rPh sb="9" eb="11">
      <t>シカク</t>
    </rPh>
    <phoneticPr fontId="2"/>
  </si>
  <si>
    <t>調査者（その他）－資格４</t>
    <rPh sb="6" eb="7">
      <t>タ</t>
    </rPh>
    <rPh sb="9" eb="11">
      <t>シカク</t>
    </rPh>
    <phoneticPr fontId="2"/>
  </si>
  <si>
    <t>調査者（その他）－フリガナ</t>
    <phoneticPr fontId="2"/>
  </si>
  <si>
    <t>調査者（その他）－氏名</t>
    <rPh sb="9" eb="11">
      <t>シメイ</t>
    </rPh>
    <phoneticPr fontId="2"/>
  </si>
  <si>
    <t>調査者（その他）－勤務先１</t>
    <phoneticPr fontId="2"/>
  </si>
  <si>
    <t>調査者（その他）－勤務先２</t>
    <rPh sb="9" eb="12">
      <t>キンムサキ</t>
    </rPh>
    <phoneticPr fontId="2"/>
  </si>
  <si>
    <t>調査者（その他）－勤務先３</t>
    <rPh sb="9" eb="12">
      <t>キンムサキ</t>
    </rPh>
    <phoneticPr fontId="2"/>
  </si>
  <si>
    <t>調査者（その他）－勤務先４</t>
    <rPh sb="9" eb="12">
      <t>キンムサキ</t>
    </rPh>
    <phoneticPr fontId="2"/>
  </si>
  <si>
    <t>調査者（その他）－郵便番号</t>
    <rPh sb="9" eb="13">
      <t>ユウビンバンゴウ</t>
    </rPh>
    <phoneticPr fontId="2"/>
  </si>
  <si>
    <t>調査者（その他）－所在地</t>
    <rPh sb="9" eb="12">
      <t>ショザイチ</t>
    </rPh>
    <phoneticPr fontId="2"/>
  </si>
  <si>
    <t>調査者（その他）－電話番号</t>
    <rPh sb="9" eb="13">
      <t>デンワバンゴウ</t>
    </rPh>
    <phoneticPr fontId="2"/>
  </si>
  <si>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</si>
  <si>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</si>
  <si>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</si>
  <si>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</si>
  <si>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報告対象建築物－フリガナ</t>
    <rPh sb="0" eb="2">
      <t>ホウコク</t>
    </rPh>
    <rPh sb="2" eb="4">
      <t>タイショウ</t>
    </rPh>
    <rPh sb="4" eb="7">
      <t>ケンチクブツ</t>
    </rPh>
    <phoneticPr fontId="2"/>
  </si>
  <si>
    <t>報告対象建築物－名称</t>
    <rPh sb="0" eb="2">
      <t>ホウコク</t>
    </rPh>
    <rPh sb="2" eb="4">
      <t>タイショウ</t>
    </rPh>
    <rPh sb="4" eb="7">
      <t>ケンチクブツ</t>
    </rPh>
    <rPh sb="8" eb="10">
      <t>メイショウ</t>
    </rPh>
    <phoneticPr fontId="2"/>
  </si>
  <si>
    <t>報告対象建築物－用途</t>
    <rPh sb="0" eb="2">
      <t>ホウコク</t>
    </rPh>
    <rPh sb="2" eb="4">
      <t>タイショウ</t>
    </rPh>
    <rPh sb="4" eb="7">
      <t>ケンチクブツ</t>
    </rPh>
    <rPh sb="8" eb="10">
      <t>ヨウト</t>
    </rPh>
    <phoneticPr fontId="2"/>
  </si>
  <si>
    <t>調査による指摘の概要－指摘の内容－要是正の指摘あり□</t>
    <rPh sb="0" eb="2">
      <t>チョウサ</t>
    </rPh>
    <rPh sb="5" eb="7">
      <t>シテキ</t>
    </rPh>
    <rPh sb="8" eb="10">
      <t>ガイヨウ</t>
    </rPh>
    <rPh sb="11" eb="13">
      <t>シテキ</t>
    </rPh>
    <rPh sb="14" eb="16">
      <t>ナイヨウ</t>
    </rPh>
    <rPh sb="17" eb="18">
      <t>ヨウ</t>
    </rPh>
    <rPh sb="18" eb="20">
      <t>ゼセイ</t>
    </rPh>
    <rPh sb="21" eb="23">
      <t>シテキ</t>
    </rPh>
    <phoneticPr fontId="2"/>
  </si>
  <si>
    <t>調査による指摘の概要－指摘の内容－既存不適格□</t>
    <rPh sb="0" eb="2">
      <t>チョウサ</t>
    </rPh>
    <rPh sb="5" eb="7">
      <t>シテキ</t>
    </rPh>
    <rPh sb="8" eb="10">
      <t>ガイヨウ</t>
    </rPh>
    <rPh sb="11" eb="13">
      <t>シテキ</t>
    </rPh>
    <rPh sb="14" eb="16">
      <t>ナイヨウ</t>
    </rPh>
    <rPh sb="17" eb="19">
      <t>キゾン</t>
    </rPh>
    <rPh sb="19" eb="22">
      <t>フテキカク</t>
    </rPh>
    <phoneticPr fontId="2"/>
  </si>
  <si>
    <t>調査による指摘の概要－指摘の内容－指摘なし□</t>
    <rPh sb="0" eb="2">
      <t>チョウサ</t>
    </rPh>
    <rPh sb="5" eb="7">
      <t>シテキ</t>
    </rPh>
    <rPh sb="8" eb="10">
      <t>ガイヨウ</t>
    </rPh>
    <rPh sb="11" eb="13">
      <t>シテキ</t>
    </rPh>
    <rPh sb="14" eb="16">
      <t>ナイヨウ</t>
    </rPh>
    <rPh sb="17" eb="19">
      <t>シテキ</t>
    </rPh>
    <phoneticPr fontId="2"/>
  </si>
  <si>
    <t>調査による指摘の概要－指摘の概要</t>
    <rPh sb="0" eb="2">
      <t>チョウサ</t>
    </rPh>
    <rPh sb="5" eb="7">
      <t>シテキ</t>
    </rPh>
    <rPh sb="8" eb="10">
      <t>ガイヨウ</t>
    </rPh>
    <rPh sb="11" eb="13">
      <t>シテキ</t>
    </rPh>
    <rPh sb="14" eb="16">
      <t>ガイヨウ</t>
    </rPh>
    <phoneticPr fontId="2"/>
  </si>
  <si>
    <t>調査による指摘の概要－改善予定の有無－有□</t>
    <rPh sb="0" eb="2">
      <t>チョウサ</t>
    </rPh>
    <rPh sb="5" eb="7">
      <t>シテキ</t>
    </rPh>
    <rPh sb="8" eb="10">
      <t>ガイヨウ</t>
    </rPh>
    <rPh sb="11" eb="13">
      <t>カイゼン</t>
    </rPh>
    <rPh sb="13" eb="15">
      <t>ヨテイ</t>
    </rPh>
    <rPh sb="16" eb="18">
      <t>ウム</t>
    </rPh>
    <rPh sb="19" eb="20">
      <t>アリ</t>
    </rPh>
    <phoneticPr fontId="2"/>
  </si>
  <si>
    <t>検査による指摘の概要－改善予定の有無－有－和暦</t>
    <phoneticPr fontId="2"/>
  </si>
  <si>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2"/>
  </si>
  <si>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2"/>
  </si>
  <si>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2"/>
  </si>
  <si>
    <t>検査による指摘の概要－その他特記事項</t>
    <rPh sb="0" eb="2">
      <t>ケンサ</t>
    </rPh>
    <rPh sb="5" eb="7">
      <t>シテキ</t>
    </rPh>
    <rPh sb="8" eb="10">
      <t>ガイヨウ</t>
    </rPh>
    <rPh sb="13" eb="14">
      <t>タ</t>
    </rPh>
    <rPh sb="14" eb="16">
      <t>トッキ</t>
    </rPh>
    <rPh sb="16" eb="18">
      <t>ジコウ</t>
    </rPh>
    <phoneticPr fontId="2"/>
  </si>
  <si>
    <t>敷地の位置－防火地域等－防火地域□</t>
    <rPh sb="0" eb="2">
      <t>シキチ</t>
    </rPh>
    <rPh sb="3" eb="5">
      <t>イチ</t>
    </rPh>
    <rPh sb="6" eb="8">
      <t>ボウカ</t>
    </rPh>
    <rPh sb="8" eb="10">
      <t>チイキ</t>
    </rPh>
    <rPh sb="10" eb="11">
      <t>トウ</t>
    </rPh>
    <rPh sb="12" eb="14">
      <t>ボウカ</t>
    </rPh>
    <rPh sb="14" eb="16">
      <t>チイキ</t>
    </rPh>
    <phoneticPr fontId="2"/>
  </si>
  <si>
    <t>敷地の位置－防火地域等－準防火地域□</t>
    <rPh sb="0" eb="2">
      <t>シキチ</t>
    </rPh>
    <rPh sb="3" eb="5">
      <t>イチ</t>
    </rPh>
    <rPh sb="6" eb="8">
      <t>ボウカ</t>
    </rPh>
    <rPh sb="8" eb="10">
      <t>チイキ</t>
    </rPh>
    <rPh sb="10" eb="11">
      <t>トウ</t>
    </rPh>
    <rPh sb="12" eb="13">
      <t>ジュン</t>
    </rPh>
    <rPh sb="13" eb="15">
      <t>ボウカ</t>
    </rPh>
    <rPh sb="15" eb="17">
      <t>チイキ</t>
    </rPh>
    <phoneticPr fontId="2"/>
  </si>
  <si>
    <t>敷地の位置－防火地域等－その他□</t>
    <rPh sb="0" eb="2">
      <t>シキチ</t>
    </rPh>
    <rPh sb="3" eb="5">
      <t>イチ</t>
    </rPh>
    <rPh sb="6" eb="8">
      <t>ボウカ</t>
    </rPh>
    <rPh sb="8" eb="10">
      <t>チイキ</t>
    </rPh>
    <rPh sb="10" eb="11">
      <t>トウ</t>
    </rPh>
    <rPh sb="14" eb="15">
      <t>タ</t>
    </rPh>
    <phoneticPr fontId="2"/>
  </si>
  <si>
    <t>敷地の位置－防火地域等－その他－（　　）</t>
    <rPh sb="0" eb="2">
      <t>シキチ</t>
    </rPh>
    <rPh sb="3" eb="5">
      <t>イチ</t>
    </rPh>
    <rPh sb="6" eb="8">
      <t>ボウカ</t>
    </rPh>
    <rPh sb="8" eb="10">
      <t>チイキ</t>
    </rPh>
    <rPh sb="10" eb="11">
      <t>トウ</t>
    </rPh>
    <rPh sb="14" eb="15">
      <t>タ</t>
    </rPh>
    <phoneticPr fontId="2"/>
  </si>
  <si>
    <t>敷地の位置－防火地域等－指定なし□</t>
    <rPh sb="0" eb="2">
      <t>シキチ</t>
    </rPh>
    <rPh sb="3" eb="5">
      <t>イチ</t>
    </rPh>
    <rPh sb="6" eb="8">
      <t>ボウカ</t>
    </rPh>
    <rPh sb="8" eb="10">
      <t>チイキ</t>
    </rPh>
    <rPh sb="10" eb="11">
      <t>トウ</t>
    </rPh>
    <rPh sb="12" eb="14">
      <t>シテイ</t>
    </rPh>
    <phoneticPr fontId="2"/>
  </si>
  <si>
    <t>敷地の位置－用途地域</t>
    <rPh sb="0" eb="2">
      <t>シキチ</t>
    </rPh>
    <rPh sb="3" eb="5">
      <t>イチ</t>
    </rPh>
    <rPh sb="6" eb="8">
      <t>ヨウト</t>
    </rPh>
    <rPh sb="8" eb="10">
      <t>チイキ</t>
    </rPh>
    <phoneticPr fontId="2"/>
  </si>
  <si>
    <t>建築物及びその敷地の概要－構造－鉄筋コンクリート造□</t>
    <rPh sb="0" eb="3">
      <t>ケンチクブツ</t>
    </rPh>
    <rPh sb="3" eb="4">
      <t>オヨ</t>
    </rPh>
    <rPh sb="7" eb="9">
      <t>シキチ</t>
    </rPh>
    <rPh sb="10" eb="12">
      <t>ガイヨウ</t>
    </rPh>
    <rPh sb="13" eb="15">
      <t>コウゾウ</t>
    </rPh>
    <rPh sb="16" eb="18">
      <t>テッキン</t>
    </rPh>
    <rPh sb="24" eb="25">
      <t>ゾウ</t>
    </rPh>
    <phoneticPr fontId="2"/>
  </si>
  <si>
    <t>建築物及びその敷地の概要－構造－鉄骨鉄筋コンクリート造□</t>
    <rPh sb="0" eb="3">
      <t>ケンチクブツ</t>
    </rPh>
    <rPh sb="3" eb="4">
      <t>オヨ</t>
    </rPh>
    <rPh sb="7" eb="9">
      <t>シキチ</t>
    </rPh>
    <rPh sb="10" eb="12">
      <t>ガイヨウ</t>
    </rPh>
    <rPh sb="13" eb="15">
      <t>コウゾウ</t>
    </rPh>
    <rPh sb="16" eb="18">
      <t>テッコツ</t>
    </rPh>
    <rPh sb="18" eb="20">
      <t>テッキン</t>
    </rPh>
    <rPh sb="26" eb="27">
      <t>ゾウ</t>
    </rPh>
    <phoneticPr fontId="2"/>
  </si>
  <si>
    <t>建築物及びその敷地の概要－構造－鉄骨造□</t>
    <rPh sb="0" eb="3">
      <t>ケンチクブツ</t>
    </rPh>
    <rPh sb="3" eb="4">
      <t>オヨ</t>
    </rPh>
    <rPh sb="7" eb="9">
      <t>シキチ</t>
    </rPh>
    <rPh sb="10" eb="12">
      <t>ガイヨウ</t>
    </rPh>
    <rPh sb="13" eb="15">
      <t>コウゾウ</t>
    </rPh>
    <rPh sb="16" eb="18">
      <t>テッコツ</t>
    </rPh>
    <rPh sb="18" eb="19">
      <t>ゾウ</t>
    </rPh>
    <phoneticPr fontId="2"/>
  </si>
  <si>
    <t>建築物及びその敷地の概要－構造－その他□</t>
    <rPh sb="0" eb="3">
      <t>ケンチクブツ</t>
    </rPh>
    <rPh sb="3" eb="4">
      <t>オヨ</t>
    </rPh>
    <rPh sb="7" eb="9">
      <t>シキチ</t>
    </rPh>
    <rPh sb="10" eb="12">
      <t>ガイヨウ</t>
    </rPh>
    <rPh sb="13" eb="15">
      <t>コウゾウ</t>
    </rPh>
    <rPh sb="18" eb="19">
      <t>タ</t>
    </rPh>
    <phoneticPr fontId="2"/>
  </si>
  <si>
    <t>建築物及びその敷地の概要－構造－その他－（　　）</t>
    <rPh sb="0" eb="3">
      <t>ケンチクブツ</t>
    </rPh>
    <rPh sb="3" eb="4">
      <t>オヨ</t>
    </rPh>
    <rPh sb="7" eb="9">
      <t>シキチ</t>
    </rPh>
    <rPh sb="10" eb="12">
      <t>ガイヨウ</t>
    </rPh>
    <rPh sb="13" eb="15">
      <t>コウゾウ</t>
    </rPh>
    <rPh sb="18" eb="19">
      <t>タ</t>
    </rPh>
    <phoneticPr fontId="2"/>
  </si>
  <si>
    <t>建築物及びその敷地の概要－階数－地上</t>
    <rPh sb="0" eb="3">
      <t>ケンチクブツ</t>
    </rPh>
    <rPh sb="3" eb="4">
      <t>オヨ</t>
    </rPh>
    <rPh sb="7" eb="9">
      <t>シキチ</t>
    </rPh>
    <rPh sb="10" eb="12">
      <t>ガイヨウ</t>
    </rPh>
    <rPh sb="13" eb="15">
      <t>カイスウ</t>
    </rPh>
    <rPh sb="16" eb="18">
      <t>チジョウ</t>
    </rPh>
    <phoneticPr fontId="2"/>
  </si>
  <si>
    <t>建築物及びその敷地の概要－階数－地下</t>
    <rPh sb="0" eb="3">
      <t>ケンチクブツ</t>
    </rPh>
    <rPh sb="3" eb="4">
      <t>オヨ</t>
    </rPh>
    <rPh sb="7" eb="9">
      <t>シキチ</t>
    </rPh>
    <rPh sb="10" eb="12">
      <t>ガイヨウ</t>
    </rPh>
    <rPh sb="13" eb="15">
      <t>カイスウ</t>
    </rPh>
    <rPh sb="16" eb="18">
      <t>チカ</t>
    </rPh>
    <phoneticPr fontId="2"/>
  </si>
  <si>
    <t>建築物及びその敷地の概要－敷地面積</t>
    <rPh sb="0" eb="3">
      <t>ケンチクブツ</t>
    </rPh>
    <rPh sb="3" eb="4">
      <t>オヨ</t>
    </rPh>
    <rPh sb="7" eb="9">
      <t>シキチ</t>
    </rPh>
    <rPh sb="10" eb="12">
      <t>ガイヨウ</t>
    </rPh>
    <rPh sb="13" eb="15">
      <t>シキチ</t>
    </rPh>
    <rPh sb="15" eb="17">
      <t>メンセキ</t>
    </rPh>
    <phoneticPr fontId="2"/>
  </si>
  <si>
    <t>建築物及びその敷地の概要－建築面積</t>
    <rPh sb="0" eb="3">
      <t>ケンチクブツ</t>
    </rPh>
    <rPh sb="3" eb="4">
      <t>オヨ</t>
    </rPh>
    <rPh sb="7" eb="9">
      <t>シキチ</t>
    </rPh>
    <rPh sb="10" eb="12">
      <t>ガイヨウ</t>
    </rPh>
    <rPh sb="13" eb="15">
      <t>ケンチク</t>
    </rPh>
    <rPh sb="15" eb="17">
      <t>メンセキ</t>
    </rPh>
    <phoneticPr fontId="2"/>
  </si>
  <si>
    <t>建築物及びその敷地の概要－延べ面積</t>
    <rPh sb="0" eb="3">
      <t>ケンチクブツ</t>
    </rPh>
    <rPh sb="3" eb="4">
      <t>オヨ</t>
    </rPh>
    <rPh sb="7" eb="9">
      <t>シキチ</t>
    </rPh>
    <rPh sb="10" eb="12">
      <t>ガイヨウ</t>
    </rPh>
    <rPh sb="13" eb="14">
      <t>ノ</t>
    </rPh>
    <rPh sb="15" eb="17">
      <t>メンセキ</t>
    </rPh>
    <phoneticPr fontId="2"/>
  </si>
  <si>
    <t>性能検証法等の適用－耐火性能検証法□</t>
    <rPh sb="0" eb="2">
      <t>セイノウ</t>
    </rPh>
    <rPh sb="2" eb="4">
      <t>ケンショウ</t>
    </rPh>
    <rPh sb="4" eb="5">
      <t>ホウ</t>
    </rPh>
    <rPh sb="5" eb="6">
      <t>トウ</t>
    </rPh>
    <rPh sb="7" eb="9">
      <t>テキヨウ</t>
    </rPh>
    <rPh sb="10" eb="12">
      <t>タイカ</t>
    </rPh>
    <rPh sb="12" eb="14">
      <t>セイノウ</t>
    </rPh>
    <rPh sb="14" eb="16">
      <t>ケンショウ</t>
    </rPh>
    <rPh sb="16" eb="17">
      <t>ホウ</t>
    </rPh>
    <phoneticPr fontId="2"/>
  </si>
  <si>
    <t>性能検証法等の適用－防火区画検証法□</t>
    <rPh sb="0" eb="2">
      <t>セイノウ</t>
    </rPh>
    <rPh sb="2" eb="4">
      <t>ケンショウ</t>
    </rPh>
    <rPh sb="4" eb="5">
      <t>ホウ</t>
    </rPh>
    <rPh sb="5" eb="6">
      <t>トウ</t>
    </rPh>
    <rPh sb="7" eb="9">
      <t>テキヨウ</t>
    </rPh>
    <rPh sb="10" eb="12">
      <t>ボウカ</t>
    </rPh>
    <rPh sb="12" eb="14">
      <t>クカク</t>
    </rPh>
    <rPh sb="14" eb="16">
      <t>ケンショウ</t>
    </rPh>
    <rPh sb="16" eb="17">
      <t>ホウ</t>
    </rPh>
    <phoneticPr fontId="2"/>
  </si>
  <si>
    <t>性能検証法等の適用－区画避難安全検証法□</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2"/>
  </si>
  <si>
    <t>性能検証法等の適用－区画避難安全検証法－（　　）</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2"/>
  </si>
  <si>
    <t>性能検証法等の適用－階避難安全検証法□</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2"/>
  </si>
  <si>
    <t>性能検証法等の適用－階避難安全検証法－（　　）</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2"/>
  </si>
  <si>
    <t>性能検証法等の適用－全館避難安全検証法□</t>
    <rPh sb="0" eb="2">
      <t>セイノウ</t>
    </rPh>
    <rPh sb="2" eb="4">
      <t>ケンショウ</t>
    </rPh>
    <rPh sb="4" eb="5">
      <t>ホウ</t>
    </rPh>
    <rPh sb="5" eb="6">
      <t>トウ</t>
    </rPh>
    <rPh sb="7" eb="9">
      <t>テキヨウ</t>
    </rPh>
    <rPh sb="10" eb="12">
      <t>ゼンカン</t>
    </rPh>
    <rPh sb="12" eb="14">
      <t>ヒナン</t>
    </rPh>
    <rPh sb="14" eb="16">
      <t>アンゼン</t>
    </rPh>
    <rPh sb="16" eb="19">
      <t>ケンショウホウ</t>
    </rPh>
    <phoneticPr fontId="2"/>
  </si>
  <si>
    <t>性能検証法等の適用－その他□</t>
    <rPh sb="0" eb="2">
      <t>セイノウ</t>
    </rPh>
    <rPh sb="2" eb="4">
      <t>ケンショウ</t>
    </rPh>
    <rPh sb="4" eb="5">
      <t>ホウ</t>
    </rPh>
    <rPh sb="5" eb="6">
      <t>トウ</t>
    </rPh>
    <rPh sb="7" eb="9">
      <t>テキヨウ</t>
    </rPh>
    <rPh sb="12" eb="13">
      <t>タ</t>
    </rPh>
    <phoneticPr fontId="2"/>
  </si>
  <si>
    <t>性能検証法等の適用－その他－（　　）</t>
    <rPh sb="0" eb="2">
      <t>セイノウ</t>
    </rPh>
    <rPh sb="2" eb="4">
      <t>ケンショウ</t>
    </rPh>
    <rPh sb="4" eb="5">
      <t>ホウ</t>
    </rPh>
    <rPh sb="5" eb="6">
      <t>トウ</t>
    </rPh>
    <rPh sb="7" eb="9">
      <t>テキヨウ</t>
    </rPh>
    <rPh sb="12" eb="13">
      <t>タ</t>
    </rPh>
    <phoneticPr fontId="2"/>
  </si>
  <si>
    <t>増築、改築、用途変更等の経過－和暦１</t>
    <rPh sb="0" eb="2">
      <t>ゾウチク</t>
    </rPh>
    <rPh sb="3" eb="5">
      <t>カイチク</t>
    </rPh>
    <rPh sb="6" eb="8">
      <t>ヨウト</t>
    </rPh>
    <rPh sb="8" eb="10">
      <t>ヘンコウ</t>
    </rPh>
    <rPh sb="10" eb="11">
      <t>トウ</t>
    </rPh>
    <rPh sb="12" eb="14">
      <t>ケイカ</t>
    </rPh>
    <phoneticPr fontId="2"/>
  </si>
  <si>
    <t>増築、改築、用途変更等の経過－年１</t>
    <rPh sb="0" eb="2">
      <t>ゾウチク</t>
    </rPh>
    <rPh sb="3" eb="5">
      <t>カイチク</t>
    </rPh>
    <rPh sb="6" eb="8">
      <t>ヨウト</t>
    </rPh>
    <rPh sb="8" eb="10">
      <t>ヘンコウ</t>
    </rPh>
    <rPh sb="10" eb="11">
      <t>トウ</t>
    </rPh>
    <rPh sb="12" eb="14">
      <t>ケイカ</t>
    </rPh>
    <phoneticPr fontId="2"/>
  </si>
  <si>
    <t>増築、改築、用途変更等の経過－月１</t>
    <rPh sb="0" eb="2">
      <t>ゾウチク</t>
    </rPh>
    <rPh sb="3" eb="5">
      <t>カイチク</t>
    </rPh>
    <rPh sb="6" eb="8">
      <t>ヨウト</t>
    </rPh>
    <rPh sb="8" eb="10">
      <t>ヘンコウ</t>
    </rPh>
    <rPh sb="10" eb="11">
      <t>トウ</t>
    </rPh>
    <rPh sb="12" eb="14">
      <t>ケイカ</t>
    </rPh>
    <rPh sb="15" eb="16">
      <t>ツキ</t>
    </rPh>
    <phoneticPr fontId="2"/>
  </si>
  <si>
    <t>増築、改築、用途変更等の経過－日１</t>
    <rPh sb="0" eb="2">
      <t>ゾウチク</t>
    </rPh>
    <rPh sb="3" eb="5">
      <t>カイチク</t>
    </rPh>
    <rPh sb="6" eb="8">
      <t>ヨウト</t>
    </rPh>
    <rPh sb="8" eb="10">
      <t>ヘンコウ</t>
    </rPh>
    <rPh sb="10" eb="11">
      <t>トウ</t>
    </rPh>
    <rPh sb="12" eb="14">
      <t>ケイカ</t>
    </rPh>
    <rPh sb="15" eb="16">
      <t>ヒ</t>
    </rPh>
    <phoneticPr fontId="2"/>
  </si>
  <si>
    <t>増築、改築、用途変更等の経過－概要１</t>
    <rPh sb="0" eb="2">
      <t>ゾウチク</t>
    </rPh>
    <rPh sb="3" eb="5">
      <t>カイチク</t>
    </rPh>
    <rPh sb="6" eb="8">
      <t>ヨウト</t>
    </rPh>
    <rPh sb="8" eb="10">
      <t>ヘンコウ</t>
    </rPh>
    <rPh sb="10" eb="11">
      <t>トウ</t>
    </rPh>
    <rPh sb="12" eb="14">
      <t>ケイカ</t>
    </rPh>
    <rPh sb="15" eb="17">
      <t>ガイヨウ</t>
    </rPh>
    <phoneticPr fontId="2"/>
  </si>
  <si>
    <t>増築、改築、用途変更等の経過－和暦２</t>
    <rPh sb="0" eb="2">
      <t>ゾウチク</t>
    </rPh>
    <rPh sb="3" eb="5">
      <t>カイチク</t>
    </rPh>
    <rPh sb="6" eb="8">
      <t>ヨウト</t>
    </rPh>
    <rPh sb="8" eb="10">
      <t>ヘンコウ</t>
    </rPh>
    <rPh sb="10" eb="11">
      <t>トウ</t>
    </rPh>
    <rPh sb="12" eb="14">
      <t>ケイカ</t>
    </rPh>
    <phoneticPr fontId="2"/>
  </si>
  <si>
    <t>増築、改築、用途変更等の経過－年２</t>
    <rPh sb="0" eb="2">
      <t>ゾウチク</t>
    </rPh>
    <rPh sb="3" eb="5">
      <t>カイチク</t>
    </rPh>
    <rPh sb="6" eb="8">
      <t>ヨウト</t>
    </rPh>
    <rPh sb="8" eb="10">
      <t>ヘンコウ</t>
    </rPh>
    <rPh sb="10" eb="11">
      <t>トウ</t>
    </rPh>
    <rPh sb="12" eb="14">
      <t>ケイカ</t>
    </rPh>
    <phoneticPr fontId="2"/>
  </si>
  <si>
    <t>増築、改築、用途変更等の経過－月２</t>
    <rPh sb="0" eb="2">
      <t>ゾウチク</t>
    </rPh>
    <rPh sb="3" eb="5">
      <t>カイチク</t>
    </rPh>
    <rPh sb="6" eb="8">
      <t>ヨウト</t>
    </rPh>
    <rPh sb="8" eb="10">
      <t>ヘンコウ</t>
    </rPh>
    <rPh sb="10" eb="11">
      <t>トウ</t>
    </rPh>
    <rPh sb="12" eb="14">
      <t>ケイカ</t>
    </rPh>
    <rPh sb="15" eb="16">
      <t>ツキ</t>
    </rPh>
    <phoneticPr fontId="2"/>
  </si>
  <si>
    <t>増築、改築、用途変更等の経過－日２</t>
    <rPh sb="0" eb="2">
      <t>ゾウチク</t>
    </rPh>
    <rPh sb="3" eb="5">
      <t>カイチク</t>
    </rPh>
    <rPh sb="6" eb="8">
      <t>ヨウト</t>
    </rPh>
    <rPh sb="8" eb="10">
      <t>ヘンコウ</t>
    </rPh>
    <rPh sb="10" eb="11">
      <t>トウ</t>
    </rPh>
    <rPh sb="12" eb="14">
      <t>ケイカ</t>
    </rPh>
    <rPh sb="15" eb="16">
      <t>ヒ</t>
    </rPh>
    <phoneticPr fontId="2"/>
  </si>
  <si>
    <t>増築、改築、用途変更等の経過－概要２</t>
    <rPh sb="0" eb="2">
      <t>ゾウチク</t>
    </rPh>
    <rPh sb="3" eb="5">
      <t>カイチク</t>
    </rPh>
    <rPh sb="6" eb="8">
      <t>ヨウト</t>
    </rPh>
    <rPh sb="8" eb="10">
      <t>ヘンコウ</t>
    </rPh>
    <rPh sb="10" eb="11">
      <t>トウ</t>
    </rPh>
    <rPh sb="12" eb="14">
      <t>ケイカ</t>
    </rPh>
    <rPh sb="15" eb="17">
      <t>ガイヨウ</t>
    </rPh>
    <phoneticPr fontId="2"/>
  </si>
  <si>
    <t>増築、改築、用途変更等の経過－和暦３</t>
    <rPh sb="0" eb="2">
      <t>ゾウチク</t>
    </rPh>
    <rPh sb="3" eb="5">
      <t>カイチク</t>
    </rPh>
    <rPh sb="6" eb="8">
      <t>ヨウト</t>
    </rPh>
    <rPh sb="8" eb="10">
      <t>ヘンコウ</t>
    </rPh>
    <rPh sb="10" eb="11">
      <t>トウ</t>
    </rPh>
    <rPh sb="12" eb="14">
      <t>ケイカ</t>
    </rPh>
    <phoneticPr fontId="2"/>
  </si>
  <si>
    <t>増築、改築、用途変更等の経過－年３</t>
    <rPh sb="0" eb="2">
      <t>ゾウチク</t>
    </rPh>
    <rPh sb="3" eb="5">
      <t>カイチク</t>
    </rPh>
    <rPh sb="6" eb="8">
      <t>ヨウト</t>
    </rPh>
    <rPh sb="8" eb="10">
      <t>ヘンコウ</t>
    </rPh>
    <rPh sb="10" eb="11">
      <t>トウ</t>
    </rPh>
    <rPh sb="12" eb="14">
      <t>ケイカ</t>
    </rPh>
    <phoneticPr fontId="2"/>
  </si>
  <si>
    <t>増築、改築、用途変更等の経過－月３</t>
    <rPh sb="0" eb="2">
      <t>ゾウチク</t>
    </rPh>
    <rPh sb="3" eb="5">
      <t>カイチク</t>
    </rPh>
    <rPh sb="6" eb="8">
      <t>ヨウト</t>
    </rPh>
    <rPh sb="8" eb="10">
      <t>ヘンコウ</t>
    </rPh>
    <rPh sb="10" eb="11">
      <t>トウ</t>
    </rPh>
    <rPh sb="12" eb="14">
      <t>ケイカ</t>
    </rPh>
    <rPh sb="15" eb="16">
      <t>ツキ</t>
    </rPh>
    <phoneticPr fontId="2"/>
  </si>
  <si>
    <t>増築、改築、用途変更等の経過－日３</t>
    <rPh sb="0" eb="2">
      <t>ゾウチク</t>
    </rPh>
    <rPh sb="3" eb="5">
      <t>カイチク</t>
    </rPh>
    <rPh sb="6" eb="8">
      <t>ヨウト</t>
    </rPh>
    <rPh sb="8" eb="10">
      <t>ヘンコウ</t>
    </rPh>
    <rPh sb="10" eb="11">
      <t>トウ</t>
    </rPh>
    <rPh sb="12" eb="14">
      <t>ケイカ</t>
    </rPh>
    <rPh sb="15" eb="16">
      <t>ヒ</t>
    </rPh>
    <phoneticPr fontId="2"/>
  </si>
  <si>
    <t>増築、改築、用途変更等の経過－概要３</t>
    <rPh sb="0" eb="2">
      <t>ゾウチク</t>
    </rPh>
    <rPh sb="3" eb="5">
      <t>カイチク</t>
    </rPh>
    <rPh sb="6" eb="8">
      <t>ヨウト</t>
    </rPh>
    <rPh sb="8" eb="10">
      <t>ヘンコウ</t>
    </rPh>
    <rPh sb="10" eb="11">
      <t>トウ</t>
    </rPh>
    <rPh sb="12" eb="14">
      <t>ケイカ</t>
    </rPh>
    <rPh sb="15" eb="17">
      <t>ガイヨウ</t>
    </rPh>
    <phoneticPr fontId="2"/>
  </si>
  <si>
    <t>増築、改築、用途変更等の経過－和暦４</t>
    <rPh sb="0" eb="2">
      <t>ゾウチク</t>
    </rPh>
    <rPh sb="3" eb="5">
      <t>カイチク</t>
    </rPh>
    <rPh sb="6" eb="8">
      <t>ヨウト</t>
    </rPh>
    <rPh sb="8" eb="10">
      <t>ヘンコウ</t>
    </rPh>
    <rPh sb="10" eb="11">
      <t>トウ</t>
    </rPh>
    <rPh sb="12" eb="14">
      <t>ケイカ</t>
    </rPh>
    <phoneticPr fontId="2"/>
  </si>
  <si>
    <t>増築、改築、用途変更等の経過－年４</t>
    <rPh sb="0" eb="2">
      <t>ゾウチク</t>
    </rPh>
    <rPh sb="3" eb="5">
      <t>カイチク</t>
    </rPh>
    <rPh sb="6" eb="8">
      <t>ヨウト</t>
    </rPh>
    <rPh sb="8" eb="10">
      <t>ヘンコウ</t>
    </rPh>
    <rPh sb="10" eb="11">
      <t>トウ</t>
    </rPh>
    <rPh sb="12" eb="14">
      <t>ケイカ</t>
    </rPh>
    <phoneticPr fontId="2"/>
  </si>
  <si>
    <t>増築、改築、用途変更等の経過－月４</t>
    <rPh sb="0" eb="2">
      <t>ゾウチク</t>
    </rPh>
    <rPh sb="3" eb="5">
      <t>カイチク</t>
    </rPh>
    <rPh sb="6" eb="8">
      <t>ヨウト</t>
    </rPh>
    <rPh sb="8" eb="10">
      <t>ヘンコウ</t>
    </rPh>
    <rPh sb="10" eb="11">
      <t>トウ</t>
    </rPh>
    <rPh sb="12" eb="14">
      <t>ケイカ</t>
    </rPh>
    <rPh sb="15" eb="16">
      <t>ツキ</t>
    </rPh>
    <phoneticPr fontId="2"/>
  </si>
  <si>
    <t>増築、改築、用途変更等の経過－日４</t>
    <rPh sb="0" eb="2">
      <t>ゾウチク</t>
    </rPh>
    <rPh sb="3" eb="5">
      <t>カイチク</t>
    </rPh>
    <rPh sb="6" eb="8">
      <t>ヨウト</t>
    </rPh>
    <rPh sb="8" eb="10">
      <t>ヘンコウ</t>
    </rPh>
    <rPh sb="10" eb="11">
      <t>トウ</t>
    </rPh>
    <rPh sb="12" eb="14">
      <t>ケイカ</t>
    </rPh>
    <rPh sb="15" eb="16">
      <t>ヒ</t>
    </rPh>
    <phoneticPr fontId="2"/>
  </si>
  <si>
    <t>増築、改築、用途変更等の経過－概要４</t>
    <rPh sb="0" eb="2">
      <t>ゾウチク</t>
    </rPh>
    <rPh sb="3" eb="5">
      <t>カイチク</t>
    </rPh>
    <rPh sb="6" eb="8">
      <t>ヨウト</t>
    </rPh>
    <rPh sb="8" eb="10">
      <t>ヘンコウ</t>
    </rPh>
    <rPh sb="10" eb="11">
      <t>トウ</t>
    </rPh>
    <rPh sb="12" eb="14">
      <t>ケイカ</t>
    </rPh>
    <rPh sb="15" eb="17">
      <t>ガイヨウ</t>
    </rPh>
    <phoneticPr fontId="2"/>
  </si>
  <si>
    <t>関連図書の整備状況－確認に要した図書－有□</t>
    <rPh sb="0" eb="2">
      <t>カンレン</t>
    </rPh>
    <rPh sb="2" eb="4">
      <t>トショ</t>
    </rPh>
    <rPh sb="5" eb="7">
      <t>セイビ</t>
    </rPh>
    <rPh sb="7" eb="9">
      <t>ジョウキョウ</t>
    </rPh>
    <rPh sb="10" eb="12">
      <t>カクニン</t>
    </rPh>
    <rPh sb="13" eb="14">
      <t>ヨウ</t>
    </rPh>
    <rPh sb="16" eb="18">
      <t>トショ</t>
    </rPh>
    <rPh sb="19" eb="20">
      <t>アリ</t>
    </rPh>
    <phoneticPr fontId="2"/>
  </si>
  <si>
    <t>関連図書の整備状況－確認に要した図書－有－各階平面図あり□</t>
    <rPh sb="0" eb="2">
      <t>カンレン</t>
    </rPh>
    <rPh sb="2" eb="4">
      <t>トショ</t>
    </rPh>
    <rPh sb="5" eb="7">
      <t>セイビ</t>
    </rPh>
    <rPh sb="7" eb="9">
      <t>ジョウキョウ</t>
    </rPh>
    <rPh sb="10" eb="12">
      <t>カクニン</t>
    </rPh>
    <rPh sb="13" eb="14">
      <t>ヨウ</t>
    </rPh>
    <rPh sb="16" eb="18">
      <t>トショ</t>
    </rPh>
    <rPh sb="19" eb="20">
      <t>アリ</t>
    </rPh>
    <rPh sb="21" eb="26">
      <t>カクカイヘイメンズ</t>
    </rPh>
    <phoneticPr fontId="2"/>
  </si>
  <si>
    <t>関連図書の整備状況－確認に要した図書－無□</t>
    <rPh sb="0" eb="2">
      <t>カンレン</t>
    </rPh>
    <rPh sb="2" eb="4">
      <t>トショ</t>
    </rPh>
    <rPh sb="5" eb="7">
      <t>セイビ</t>
    </rPh>
    <rPh sb="7" eb="9">
      <t>ジョウキョウ</t>
    </rPh>
    <rPh sb="10" eb="12">
      <t>カクニン</t>
    </rPh>
    <rPh sb="13" eb="14">
      <t>ヨウ</t>
    </rPh>
    <rPh sb="16" eb="18">
      <t>トショ</t>
    </rPh>
    <rPh sb="19" eb="20">
      <t>ナ</t>
    </rPh>
    <phoneticPr fontId="2"/>
  </si>
  <si>
    <t>関連図書の整備状況－確認済証－有□</t>
    <rPh sb="0" eb="2">
      <t>カンレン</t>
    </rPh>
    <rPh sb="2" eb="4">
      <t>トショ</t>
    </rPh>
    <rPh sb="5" eb="7">
      <t>セイビ</t>
    </rPh>
    <rPh sb="7" eb="9">
      <t>ジョウキョウ</t>
    </rPh>
    <rPh sb="10" eb="12">
      <t>カクニン</t>
    </rPh>
    <rPh sb="12" eb="13">
      <t>スミ</t>
    </rPh>
    <rPh sb="13" eb="14">
      <t>ショウ</t>
    </rPh>
    <rPh sb="15" eb="16">
      <t>アリ</t>
    </rPh>
    <phoneticPr fontId="2"/>
  </si>
  <si>
    <t>関連図書の整備状況－確認済証－無□</t>
    <rPh sb="0" eb="2">
      <t>カンレン</t>
    </rPh>
    <rPh sb="2" eb="4">
      <t>トショ</t>
    </rPh>
    <rPh sb="5" eb="7">
      <t>セイビ</t>
    </rPh>
    <rPh sb="7" eb="9">
      <t>ジョウキョウ</t>
    </rPh>
    <rPh sb="10" eb="12">
      <t>カクニン</t>
    </rPh>
    <rPh sb="12" eb="13">
      <t>スミ</t>
    </rPh>
    <rPh sb="13" eb="14">
      <t>ショウ</t>
    </rPh>
    <rPh sb="15" eb="16">
      <t>ナ</t>
    </rPh>
    <phoneticPr fontId="2"/>
  </si>
  <si>
    <t>関連図書の整備状況－確認済証－交付番号－和暦</t>
    <rPh sb="0" eb="2">
      <t>カンレン</t>
    </rPh>
    <rPh sb="2" eb="4">
      <t>トショ</t>
    </rPh>
    <rPh sb="5" eb="7">
      <t>セイビ</t>
    </rPh>
    <rPh sb="7" eb="9">
      <t>ジョウキョウ</t>
    </rPh>
    <rPh sb="10" eb="12">
      <t>カクニン</t>
    </rPh>
    <rPh sb="12" eb="13">
      <t>スミ</t>
    </rPh>
    <rPh sb="13" eb="14">
      <t>ショウ</t>
    </rPh>
    <rPh sb="15" eb="17">
      <t>コウフ</t>
    </rPh>
    <rPh sb="17" eb="19">
      <t>バンゴウ</t>
    </rPh>
    <phoneticPr fontId="2"/>
  </si>
  <si>
    <t>関連図書の整備状況－確認済証－交付番号－年</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ネン</t>
    </rPh>
    <phoneticPr fontId="2"/>
  </si>
  <si>
    <t>関連図書の整備状況－確認済証－交付番号－月</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ツキ</t>
    </rPh>
    <phoneticPr fontId="2"/>
  </si>
  <si>
    <t>関連図書の整備状況－確認済証－交付番号－日</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ヒ</t>
    </rPh>
    <phoneticPr fontId="2"/>
  </si>
  <si>
    <t>関連図書の整備状況－確認済証－交付番号－号</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ゴウ</t>
    </rPh>
    <phoneticPr fontId="2"/>
  </si>
  <si>
    <t>関連図書の整備状況－確認済証－交付者－建築主事□</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ケンチク</t>
    </rPh>
    <rPh sb="21" eb="23">
      <t>シュジ</t>
    </rPh>
    <phoneticPr fontId="2"/>
  </si>
  <si>
    <t>関連図書の整備状況－確認済証－交付者－指定確認検査機関□</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</si>
  <si>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関連図書の整備状況－確認済証－交付者－指定確認検査機関－（　　）</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</si>
  <si>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関連図書の整備状況－完了検査に要した図書－有□</t>
    <rPh sb="0" eb="2">
      <t>カンレン</t>
    </rPh>
    <rPh sb="2" eb="4">
      <t>トショ</t>
    </rPh>
    <rPh sb="5" eb="7">
      <t>セイビ</t>
    </rPh>
    <rPh sb="7" eb="9">
      <t>ジョウキョウ</t>
    </rPh>
    <rPh sb="10" eb="12">
      <t>カンリョウ</t>
    </rPh>
    <rPh sb="12" eb="14">
      <t>ケンサ</t>
    </rPh>
    <rPh sb="15" eb="16">
      <t>ヨウ</t>
    </rPh>
    <rPh sb="18" eb="20">
      <t>トショ</t>
    </rPh>
    <rPh sb="21" eb="22">
      <t>アリ</t>
    </rPh>
    <phoneticPr fontId="2"/>
  </si>
  <si>
    <t>関連図書の整備状況－完了検査に要した図書－無□</t>
    <rPh sb="0" eb="2">
      <t>カンレン</t>
    </rPh>
    <rPh sb="2" eb="4">
      <t>トショ</t>
    </rPh>
    <rPh sb="5" eb="7">
      <t>セイビ</t>
    </rPh>
    <rPh sb="7" eb="9">
      <t>ジョウキョウ</t>
    </rPh>
    <rPh sb="10" eb="12">
      <t>カンリョウ</t>
    </rPh>
    <rPh sb="12" eb="14">
      <t>ケンサ</t>
    </rPh>
    <rPh sb="15" eb="16">
      <t>ヨウ</t>
    </rPh>
    <rPh sb="18" eb="20">
      <t>トショ</t>
    </rPh>
    <rPh sb="21" eb="22">
      <t>ナ</t>
    </rPh>
    <phoneticPr fontId="2"/>
  </si>
  <si>
    <t>関連図書の整備状況－検査済証－有□</t>
    <rPh sb="0" eb="2">
      <t>カンレン</t>
    </rPh>
    <rPh sb="2" eb="4">
      <t>トショ</t>
    </rPh>
    <rPh sb="5" eb="7">
      <t>セイビ</t>
    </rPh>
    <rPh sb="7" eb="9">
      <t>ジョウキョウ</t>
    </rPh>
    <rPh sb="10" eb="12">
      <t>ケンサ</t>
    </rPh>
    <rPh sb="12" eb="13">
      <t>スミ</t>
    </rPh>
    <rPh sb="13" eb="14">
      <t>ショウ</t>
    </rPh>
    <rPh sb="15" eb="16">
      <t>アリ</t>
    </rPh>
    <phoneticPr fontId="2"/>
  </si>
  <si>
    <t>関連図書の整備状況－検査済証－無□</t>
    <rPh sb="0" eb="2">
      <t>カンレン</t>
    </rPh>
    <rPh sb="2" eb="4">
      <t>トショ</t>
    </rPh>
    <rPh sb="5" eb="7">
      <t>セイビ</t>
    </rPh>
    <rPh sb="7" eb="9">
      <t>ジョウキョウ</t>
    </rPh>
    <rPh sb="12" eb="13">
      <t>スミ</t>
    </rPh>
    <rPh sb="13" eb="14">
      <t>ショウ</t>
    </rPh>
    <rPh sb="15" eb="16">
      <t>ナ</t>
    </rPh>
    <phoneticPr fontId="2"/>
  </si>
  <si>
    <t>関連図書の整備状況－検査済証－交付番号－和暦</t>
    <rPh sb="0" eb="2">
      <t>カンレン</t>
    </rPh>
    <rPh sb="2" eb="4">
      <t>トショ</t>
    </rPh>
    <rPh sb="5" eb="7">
      <t>セイビ</t>
    </rPh>
    <rPh sb="7" eb="9">
      <t>ジョウキョウ</t>
    </rPh>
    <rPh sb="12" eb="13">
      <t>スミ</t>
    </rPh>
    <rPh sb="13" eb="14">
      <t>ショウ</t>
    </rPh>
    <rPh sb="15" eb="17">
      <t>コウフ</t>
    </rPh>
    <rPh sb="17" eb="19">
      <t>バンゴウ</t>
    </rPh>
    <phoneticPr fontId="2"/>
  </si>
  <si>
    <t>関連図書の整備状況－検査済証－交付番号－年</t>
    <rPh sb="0" eb="2">
      <t>カンレン</t>
    </rPh>
    <rPh sb="2" eb="4">
      <t>トショ</t>
    </rPh>
    <rPh sb="5" eb="7">
      <t>セイビ</t>
    </rPh>
    <rPh sb="7" eb="9">
      <t>ジョウキョウ</t>
    </rPh>
    <rPh sb="12" eb="13">
      <t>スミ</t>
    </rPh>
    <rPh sb="13" eb="14">
      <t>ショウ</t>
    </rPh>
    <rPh sb="15" eb="17">
      <t>コウフ</t>
    </rPh>
    <rPh sb="17" eb="19">
      <t>バンゴウ</t>
    </rPh>
    <rPh sb="20" eb="21">
      <t>ネン</t>
    </rPh>
    <phoneticPr fontId="2"/>
  </si>
  <si>
    <t>関連図書の整備状況－検査済証－交付番号－月</t>
    <rPh sb="0" eb="2">
      <t>カンレン</t>
    </rPh>
    <rPh sb="2" eb="4">
      <t>トショ</t>
    </rPh>
    <rPh sb="5" eb="7">
      <t>セイビ</t>
    </rPh>
    <rPh sb="7" eb="9">
      <t>ジョウキョウ</t>
    </rPh>
    <rPh sb="12" eb="13">
      <t>スミ</t>
    </rPh>
    <rPh sb="13" eb="14">
      <t>ショウ</t>
    </rPh>
    <rPh sb="15" eb="17">
      <t>コウフ</t>
    </rPh>
    <rPh sb="17" eb="19">
      <t>バンゴウ</t>
    </rPh>
    <rPh sb="20" eb="21">
      <t>ツキ</t>
    </rPh>
    <phoneticPr fontId="2"/>
  </si>
  <si>
    <t>関連図書の整備状況－検査済証－交付番号－日</t>
    <rPh sb="0" eb="2">
      <t>カンレン</t>
    </rPh>
    <rPh sb="2" eb="4">
      <t>トショ</t>
    </rPh>
    <rPh sb="5" eb="7">
      <t>セイビ</t>
    </rPh>
    <rPh sb="7" eb="9">
      <t>ジョウキョウ</t>
    </rPh>
    <rPh sb="12" eb="13">
      <t>スミ</t>
    </rPh>
    <rPh sb="13" eb="14">
      <t>ショウ</t>
    </rPh>
    <rPh sb="15" eb="17">
      <t>コウフ</t>
    </rPh>
    <rPh sb="17" eb="19">
      <t>バンゴウ</t>
    </rPh>
    <rPh sb="20" eb="21">
      <t>ヒ</t>
    </rPh>
    <phoneticPr fontId="2"/>
  </si>
  <si>
    <t>関連図書の整備状況－検査済証－交付番号－号</t>
    <rPh sb="0" eb="2">
      <t>カンレン</t>
    </rPh>
    <rPh sb="2" eb="4">
      <t>トショ</t>
    </rPh>
    <rPh sb="5" eb="7">
      <t>セイビ</t>
    </rPh>
    <rPh sb="7" eb="9">
      <t>ジョウキョウ</t>
    </rPh>
    <rPh sb="12" eb="13">
      <t>スミ</t>
    </rPh>
    <rPh sb="13" eb="14">
      <t>ショウ</t>
    </rPh>
    <rPh sb="15" eb="17">
      <t>コウフ</t>
    </rPh>
    <rPh sb="17" eb="19">
      <t>バンゴウ</t>
    </rPh>
    <rPh sb="20" eb="21">
      <t>ゴウ</t>
    </rPh>
    <phoneticPr fontId="2"/>
  </si>
  <si>
    <t>関連図書の整備状況－検査済証－交付者－建築主事□</t>
    <rPh sb="0" eb="2">
      <t>カンレン</t>
    </rPh>
    <rPh sb="2" eb="4">
      <t>トショ</t>
    </rPh>
    <rPh sb="5" eb="7">
      <t>セイビ</t>
    </rPh>
    <rPh sb="7" eb="9">
      <t>ジョウキョウ</t>
    </rPh>
    <rPh sb="12" eb="13">
      <t>スミ</t>
    </rPh>
    <rPh sb="13" eb="14">
      <t>ショウ</t>
    </rPh>
    <rPh sb="15" eb="17">
      <t>コウフ</t>
    </rPh>
    <rPh sb="17" eb="18">
      <t>シャ</t>
    </rPh>
    <rPh sb="19" eb="21">
      <t>ケンチク</t>
    </rPh>
    <rPh sb="21" eb="23">
      <t>シュジ</t>
    </rPh>
    <phoneticPr fontId="2"/>
  </si>
  <si>
    <t>関連図書の整備状況－検査済証－交付者－指定確認検査機関□</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</si>
  <si>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関連図書の整備状況－検査済証－交付者－指定確認検査機関－（　　）</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</si>
  <si>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関連図書の整備状況－維持保全に関する準則又は計画－有□</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アリ</t>
    </rPh>
    <phoneticPr fontId="2"/>
  </si>
  <si>
    <t>関連図書の整備状況－維持保全に関する準則又は計画－無□</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ム</t>
    </rPh>
    <phoneticPr fontId="2"/>
  </si>
  <si>
    <t>関連図書の整備状況－前回の調査に関する書類の写し－有□</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アリ</t>
    </rPh>
    <phoneticPr fontId="2"/>
  </si>
  <si>
    <t>関連図書の整備状況－前回の調査に関する書類の写し－無□</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ナシ</t>
    </rPh>
    <phoneticPr fontId="2"/>
  </si>
  <si>
    <t>関連図書の整備状況－前回の調査に関する書類の写し－対象外□</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8">
      <t>タイショウガイ</t>
    </rPh>
    <phoneticPr fontId="2"/>
  </si>
  <si>
    <t>備考１</t>
    <rPh sb="0" eb="2">
      <t>ビコウ</t>
    </rPh>
    <phoneticPr fontId="2"/>
  </si>
  <si>
    <t>備考２</t>
    <rPh sb="0" eb="2">
      <t>ビコウ</t>
    </rPh>
    <phoneticPr fontId="2"/>
  </si>
  <si>
    <t>備考３</t>
    <rPh sb="0" eb="2">
      <t>ビコウ</t>
    </rPh>
    <phoneticPr fontId="2"/>
  </si>
  <si>
    <t>備考４</t>
    <rPh sb="0" eb="2">
      <t>ビコウ</t>
    </rPh>
    <phoneticPr fontId="2"/>
  </si>
  <si>
    <t>調査及び検査の状況－今回の調査－和暦</t>
    <rPh sb="0" eb="2">
      <t>チョウサ</t>
    </rPh>
    <rPh sb="2" eb="3">
      <t>オヨ</t>
    </rPh>
    <rPh sb="4" eb="6">
      <t>ケンサ</t>
    </rPh>
    <rPh sb="7" eb="9">
      <t>ジョウキョウ</t>
    </rPh>
    <rPh sb="10" eb="12">
      <t>コンカイ</t>
    </rPh>
    <rPh sb="13" eb="15">
      <t>チョウサ</t>
    </rPh>
    <phoneticPr fontId="2"/>
  </si>
  <si>
    <t>調査及び検査の状況－今回の調査－年</t>
    <rPh sb="0" eb="2">
      <t>チョウサ</t>
    </rPh>
    <rPh sb="2" eb="3">
      <t>オヨ</t>
    </rPh>
    <rPh sb="4" eb="6">
      <t>ケンサ</t>
    </rPh>
    <rPh sb="7" eb="9">
      <t>ジョウキョウ</t>
    </rPh>
    <rPh sb="10" eb="12">
      <t>コンカイ</t>
    </rPh>
    <rPh sb="13" eb="15">
      <t>チョウサ</t>
    </rPh>
    <rPh sb="16" eb="17">
      <t>ネン</t>
    </rPh>
    <phoneticPr fontId="2"/>
  </si>
  <si>
    <t>調査及び検査の状況－今回の調査－月</t>
    <rPh sb="0" eb="2">
      <t>チョウサ</t>
    </rPh>
    <rPh sb="2" eb="3">
      <t>オヨ</t>
    </rPh>
    <rPh sb="4" eb="6">
      <t>ケンサ</t>
    </rPh>
    <rPh sb="7" eb="9">
      <t>ジョウキョウ</t>
    </rPh>
    <rPh sb="10" eb="12">
      <t>コンカイ</t>
    </rPh>
    <rPh sb="13" eb="15">
      <t>チョウサ</t>
    </rPh>
    <rPh sb="16" eb="17">
      <t>ゲツ</t>
    </rPh>
    <phoneticPr fontId="2"/>
  </si>
  <si>
    <t>調査及び検査の状況－今回の調査－日</t>
    <rPh sb="0" eb="2">
      <t>チョウサ</t>
    </rPh>
    <rPh sb="2" eb="3">
      <t>オヨ</t>
    </rPh>
    <rPh sb="4" eb="6">
      <t>ケンサ</t>
    </rPh>
    <rPh sb="7" eb="9">
      <t>ジョウキョウ</t>
    </rPh>
    <rPh sb="10" eb="12">
      <t>コンカイ</t>
    </rPh>
    <rPh sb="13" eb="15">
      <t>チョウサ</t>
    </rPh>
    <rPh sb="16" eb="17">
      <t>ヒ</t>
    </rPh>
    <phoneticPr fontId="2"/>
  </si>
  <si>
    <t>調査及び検査の状況－前回の調査－実施□</t>
    <rPh sb="0" eb="2">
      <t>チョウサ</t>
    </rPh>
    <rPh sb="2" eb="3">
      <t>オヨ</t>
    </rPh>
    <rPh sb="4" eb="6">
      <t>ケンサ</t>
    </rPh>
    <rPh sb="7" eb="9">
      <t>ジョウキョウ</t>
    </rPh>
    <rPh sb="10" eb="12">
      <t>ゼンカイ</t>
    </rPh>
    <rPh sb="13" eb="15">
      <t>チョウサ</t>
    </rPh>
    <rPh sb="16" eb="18">
      <t>ジッシ</t>
    </rPh>
    <phoneticPr fontId="2"/>
  </si>
  <si>
    <t>調査及び検査の状況－前回の調査－和暦</t>
    <rPh sb="0" eb="2">
      <t>チョウサ</t>
    </rPh>
    <rPh sb="2" eb="3">
      <t>オヨ</t>
    </rPh>
    <rPh sb="4" eb="6">
      <t>ケンサ</t>
    </rPh>
    <rPh sb="7" eb="9">
      <t>ジョウキョウ</t>
    </rPh>
    <rPh sb="10" eb="12">
      <t>ゼンカイ</t>
    </rPh>
    <rPh sb="13" eb="15">
      <t>チョウサ</t>
    </rPh>
    <rPh sb="16" eb="18">
      <t>ワレキ</t>
    </rPh>
    <phoneticPr fontId="2"/>
  </si>
  <si>
    <t>調査及び検査の状況－前回の調査－年</t>
    <rPh sb="0" eb="2">
      <t>チョウサ</t>
    </rPh>
    <rPh sb="2" eb="3">
      <t>オヨ</t>
    </rPh>
    <rPh sb="4" eb="6">
      <t>ケンサ</t>
    </rPh>
    <rPh sb="7" eb="9">
      <t>ジョウキョウ</t>
    </rPh>
    <rPh sb="10" eb="12">
      <t>ゼンカイ</t>
    </rPh>
    <rPh sb="13" eb="15">
      <t>チョウサ</t>
    </rPh>
    <rPh sb="16" eb="17">
      <t>ネン</t>
    </rPh>
    <phoneticPr fontId="2"/>
  </si>
  <si>
    <t>調査及び検査の状況－前回の調査－月</t>
    <rPh sb="0" eb="2">
      <t>チョウサ</t>
    </rPh>
    <rPh sb="2" eb="3">
      <t>オヨ</t>
    </rPh>
    <rPh sb="4" eb="6">
      <t>ケンサ</t>
    </rPh>
    <rPh sb="7" eb="9">
      <t>ジョウキョウ</t>
    </rPh>
    <rPh sb="10" eb="12">
      <t>ゼンカイ</t>
    </rPh>
    <rPh sb="13" eb="15">
      <t>チョウサ</t>
    </rPh>
    <rPh sb="16" eb="17">
      <t>ツキ</t>
    </rPh>
    <phoneticPr fontId="2"/>
  </si>
  <si>
    <t>調査及び検査の状況－前回の調査－日</t>
    <rPh sb="0" eb="2">
      <t>チョウサ</t>
    </rPh>
    <rPh sb="2" eb="3">
      <t>オヨ</t>
    </rPh>
    <rPh sb="4" eb="6">
      <t>ケンサ</t>
    </rPh>
    <rPh sb="7" eb="9">
      <t>ジョウキョウ</t>
    </rPh>
    <rPh sb="10" eb="12">
      <t>ゼンカイ</t>
    </rPh>
    <rPh sb="13" eb="15">
      <t>チョウサ</t>
    </rPh>
    <rPh sb="16" eb="17">
      <t>ヒ</t>
    </rPh>
    <phoneticPr fontId="2"/>
  </si>
  <si>
    <t>調査及び検査の状況－前回の調査－未実施□</t>
    <rPh sb="0" eb="2">
      <t>チョウサ</t>
    </rPh>
    <rPh sb="2" eb="3">
      <t>オヨ</t>
    </rPh>
    <rPh sb="4" eb="6">
      <t>ケンサ</t>
    </rPh>
    <rPh sb="7" eb="9">
      <t>ジョウキョウ</t>
    </rPh>
    <rPh sb="10" eb="12">
      <t>ゼンカイ</t>
    </rPh>
    <rPh sb="13" eb="15">
      <t>チョウサ</t>
    </rPh>
    <rPh sb="16" eb="19">
      <t>ミジッシ</t>
    </rPh>
    <phoneticPr fontId="2"/>
  </si>
  <si>
    <t>調査及び検査の状況－建築設備の検査－実施□</t>
    <rPh sb="0" eb="2">
      <t>チョウサ</t>
    </rPh>
    <rPh sb="2" eb="3">
      <t>オヨ</t>
    </rPh>
    <rPh sb="4" eb="6">
      <t>ケンサ</t>
    </rPh>
    <rPh sb="7" eb="9">
      <t>ジョウキョウ</t>
    </rPh>
    <rPh sb="10" eb="12">
      <t>ケンチク</t>
    </rPh>
    <rPh sb="12" eb="14">
      <t>セツビ</t>
    </rPh>
    <rPh sb="15" eb="17">
      <t>ケンサ</t>
    </rPh>
    <rPh sb="18" eb="20">
      <t>ジッシ</t>
    </rPh>
    <phoneticPr fontId="2"/>
  </si>
  <si>
    <t>調査及び検査の状況－建築設備の検査－実施－和暦</t>
    <rPh sb="0" eb="2">
      <t>チョウサ</t>
    </rPh>
    <rPh sb="2" eb="3">
      <t>オヨ</t>
    </rPh>
    <rPh sb="4" eb="6">
      <t>ケンサ</t>
    </rPh>
    <rPh sb="7" eb="9">
      <t>ジョウキョウ</t>
    </rPh>
    <rPh sb="10" eb="12">
      <t>ケンチク</t>
    </rPh>
    <rPh sb="12" eb="14">
      <t>セツビ</t>
    </rPh>
    <rPh sb="15" eb="17">
      <t>ケンサ</t>
    </rPh>
    <rPh sb="21" eb="23">
      <t>ワレキ</t>
    </rPh>
    <phoneticPr fontId="2"/>
  </si>
  <si>
    <t>調査及び検査の状況－建築設備の検査－実施－年</t>
    <rPh sb="0" eb="2">
      <t>チョウサ</t>
    </rPh>
    <rPh sb="2" eb="3">
      <t>オヨ</t>
    </rPh>
    <rPh sb="4" eb="6">
      <t>ケンサ</t>
    </rPh>
    <rPh sb="7" eb="9">
      <t>ジョウキョウ</t>
    </rPh>
    <rPh sb="10" eb="12">
      <t>ケンチク</t>
    </rPh>
    <rPh sb="12" eb="14">
      <t>セツビ</t>
    </rPh>
    <rPh sb="15" eb="17">
      <t>ケンサ</t>
    </rPh>
    <rPh sb="21" eb="22">
      <t>ネン</t>
    </rPh>
    <phoneticPr fontId="2"/>
  </si>
  <si>
    <t>調査及び検査の状況－建築設備の検査－実施－月</t>
    <rPh sb="0" eb="2">
      <t>チョウサ</t>
    </rPh>
    <rPh sb="2" eb="3">
      <t>オヨ</t>
    </rPh>
    <rPh sb="4" eb="6">
      <t>ケンサ</t>
    </rPh>
    <rPh sb="7" eb="9">
      <t>ジョウキョウ</t>
    </rPh>
    <rPh sb="10" eb="12">
      <t>ケンチク</t>
    </rPh>
    <rPh sb="12" eb="14">
      <t>セツビ</t>
    </rPh>
    <rPh sb="15" eb="17">
      <t>ケンサ</t>
    </rPh>
    <rPh sb="21" eb="22">
      <t>ツキ</t>
    </rPh>
    <phoneticPr fontId="2"/>
  </si>
  <si>
    <t>調査及び検査の状況－建築設備の検査－実施－日</t>
    <rPh sb="0" eb="2">
      <t>チョウサ</t>
    </rPh>
    <rPh sb="2" eb="3">
      <t>オヨ</t>
    </rPh>
    <rPh sb="4" eb="6">
      <t>ケンサ</t>
    </rPh>
    <rPh sb="7" eb="9">
      <t>ジョウキョウ</t>
    </rPh>
    <rPh sb="10" eb="12">
      <t>ケンチク</t>
    </rPh>
    <rPh sb="12" eb="14">
      <t>セツビ</t>
    </rPh>
    <rPh sb="15" eb="17">
      <t>ケンサ</t>
    </rPh>
    <rPh sb="21" eb="22">
      <t>ヒ</t>
    </rPh>
    <phoneticPr fontId="2"/>
  </si>
  <si>
    <t>調査及び検査の状況－建築設備の検査－未実施□</t>
    <rPh sb="0" eb="2">
      <t>チョウサ</t>
    </rPh>
    <rPh sb="2" eb="3">
      <t>オヨ</t>
    </rPh>
    <rPh sb="4" eb="6">
      <t>ケンサ</t>
    </rPh>
    <rPh sb="7" eb="9">
      <t>ジョウキョウ</t>
    </rPh>
    <rPh sb="10" eb="12">
      <t>ケンチク</t>
    </rPh>
    <rPh sb="12" eb="14">
      <t>セツビ</t>
    </rPh>
    <rPh sb="15" eb="17">
      <t>ケンサ</t>
    </rPh>
    <rPh sb="18" eb="21">
      <t>ミジッシ</t>
    </rPh>
    <phoneticPr fontId="2"/>
  </si>
  <si>
    <t>調査及び検査の状況－昇降機等の検査－実施□</t>
    <rPh sb="0" eb="2">
      <t>チョウサ</t>
    </rPh>
    <rPh sb="2" eb="3">
      <t>オヨ</t>
    </rPh>
    <rPh sb="4" eb="6">
      <t>ケンサ</t>
    </rPh>
    <rPh sb="7" eb="9">
      <t>ジョウキョウ</t>
    </rPh>
    <rPh sb="10" eb="13">
      <t>ショウコウキ</t>
    </rPh>
    <rPh sb="13" eb="14">
      <t>トウ</t>
    </rPh>
    <rPh sb="15" eb="17">
      <t>ケンサ</t>
    </rPh>
    <rPh sb="18" eb="20">
      <t>ジッシ</t>
    </rPh>
    <phoneticPr fontId="2"/>
  </si>
  <si>
    <t>調査及び検査の状況－昇降機等の検査－実施－和暦</t>
    <phoneticPr fontId="2"/>
  </si>
  <si>
    <t>調査及び検査の状況－昇降機等の検査－実施－年</t>
    <rPh sb="0" eb="2">
      <t>チョウサ</t>
    </rPh>
    <rPh sb="2" eb="3">
      <t>オヨ</t>
    </rPh>
    <rPh sb="4" eb="6">
      <t>ケンサ</t>
    </rPh>
    <rPh sb="7" eb="9">
      <t>ジョウキョウ</t>
    </rPh>
    <rPh sb="15" eb="17">
      <t>ケンサ</t>
    </rPh>
    <rPh sb="21" eb="22">
      <t>ネン</t>
    </rPh>
    <phoneticPr fontId="2"/>
  </si>
  <si>
    <t>調査及び検査の状況－昇降機等の検査－実施－月</t>
    <rPh sb="0" eb="2">
      <t>チョウサ</t>
    </rPh>
    <rPh sb="2" eb="3">
      <t>オヨ</t>
    </rPh>
    <rPh sb="4" eb="6">
      <t>ケンサ</t>
    </rPh>
    <rPh sb="7" eb="9">
      <t>ジョウキョウ</t>
    </rPh>
    <rPh sb="15" eb="17">
      <t>ケンサ</t>
    </rPh>
    <rPh sb="21" eb="22">
      <t>ツキ</t>
    </rPh>
    <phoneticPr fontId="2"/>
  </si>
  <si>
    <t>調査及び検査の状況－昇降機等の検査－実施－日</t>
    <rPh sb="0" eb="2">
      <t>チョウサ</t>
    </rPh>
    <rPh sb="2" eb="3">
      <t>オヨ</t>
    </rPh>
    <rPh sb="4" eb="6">
      <t>ケンサ</t>
    </rPh>
    <rPh sb="7" eb="9">
      <t>ジョウキョウ</t>
    </rPh>
    <rPh sb="15" eb="17">
      <t>ケンサ</t>
    </rPh>
    <rPh sb="21" eb="22">
      <t>ヒ</t>
    </rPh>
    <phoneticPr fontId="2"/>
  </si>
  <si>
    <t>調査及び検査の状況－昇降機等の検査－未実施□</t>
    <rPh sb="0" eb="2">
      <t>チョウサ</t>
    </rPh>
    <rPh sb="2" eb="3">
      <t>オヨ</t>
    </rPh>
    <rPh sb="4" eb="6">
      <t>ケンサ</t>
    </rPh>
    <rPh sb="7" eb="9">
      <t>ジョウキョウ</t>
    </rPh>
    <rPh sb="15" eb="17">
      <t>ケンサ</t>
    </rPh>
    <rPh sb="18" eb="21">
      <t>ミジッシ</t>
    </rPh>
    <phoneticPr fontId="2"/>
  </si>
  <si>
    <t>調査及び検査の状況－防火設備の検査－実施□</t>
    <rPh sb="0" eb="2">
      <t>チョウサ</t>
    </rPh>
    <rPh sb="2" eb="3">
      <t>オヨ</t>
    </rPh>
    <rPh sb="4" eb="6">
      <t>ケンサ</t>
    </rPh>
    <rPh sb="7" eb="9">
      <t>ジョウキョウ</t>
    </rPh>
    <rPh sb="10" eb="12">
      <t>ボウカ</t>
    </rPh>
    <rPh sb="12" eb="14">
      <t>セツビ</t>
    </rPh>
    <rPh sb="15" eb="17">
      <t>ケンサ</t>
    </rPh>
    <rPh sb="18" eb="20">
      <t>ジッシ</t>
    </rPh>
    <phoneticPr fontId="2"/>
  </si>
  <si>
    <t>調査及び検査の状況－防火設備の検査－実施－和暦</t>
    <rPh sb="0" eb="2">
      <t>チョウサ</t>
    </rPh>
    <rPh sb="2" eb="3">
      <t>オヨ</t>
    </rPh>
    <rPh sb="4" eb="6">
      <t>ケンサ</t>
    </rPh>
    <rPh sb="7" eb="9">
      <t>ジョウキョウ</t>
    </rPh>
    <rPh sb="15" eb="17">
      <t>ケンサ</t>
    </rPh>
    <rPh sb="21" eb="23">
      <t>ワレキ</t>
    </rPh>
    <phoneticPr fontId="2"/>
  </si>
  <si>
    <t>調査及び検査の状況－防火設備の検査－実施－年</t>
    <rPh sb="0" eb="2">
      <t>チョウサ</t>
    </rPh>
    <rPh sb="2" eb="3">
      <t>オヨ</t>
    </rPh>
    <rPh sb="4" eb="6">
      <t>ケンサ</t>
    </rPh>
    <rPh sb="7" eb="9">
      <t>ジョウキョウ</t>
    </rPh>
    <rPh sb="15" eb="17">
      <t>ケンサ</t>
    </rPh>
    <rPh sb="21" eb="22">
      <t>ネン</t>
    </rPh>
    <phoneticPr fontId="2"/>
  </si>
  <si>
    <t>調査及び検査の状況－防火設備の検査－実施－月</t>
    <rPh sb="0" eb="2">
      <t>チョウサ</t>
    </rPh>
    <rPh sb="2" eb="3">
      <t>オヨ</t>
    </rPh>
    <rPh sb="4" eb="6">
      <t>ケンサ</t>
    </rPh>
    <rPh sb="7" eb="9">
      <t>ジョウキョウ</t>
    </rPh>
    <rPh sb="15" eb="17">
      <t>ケンサ</t>
    </rPh>
    <rPh sb="21" eb="22">
      <t>ツキ</t>
    </rPh>
    <phoneticPr fontId="2"/>
  </si>
  <si>
    <t>調査及び検査の状況－防火設備－実施－日</t>
    <rPh sb="0" eb="2">
      <t>チョウサ</t>
    </rPh>
    <rPh sb="2" eb="3">
      <t>オヨ</t>
    </rPh>
    <rPh sb="4" eb="6">
      <t>ケンサ</t>
    </rPh>
    <rPh sb="7" eb="9">
      <t>ジョウキョウ</t>
    </rPh>
    <rPh sb="10" eb="12">
      <t>ボウカ</t>
    </rPh>
    <rPh sb="12" eb="14">
      <t>セツビ</t>
    </rPh>
    <rPh sb="18" eb="19">
      <t>ヒ</t>
    </rPh>
    <phoneticPr fontId="2"/>
  </si>
  <si>
    <t>調査及び検査の状況－防火設備の検査－未実施□</t>
    <rPh sb="0" eb="2">
      <t>チョウサ</t>
    </rPh>
    <rPh sb="2" eb="3">
      <t>オヨ</t>
    </rPh>
    <rPh sb="4" eb="6">
      <t>ケンサ</t>
    </rPh>
    <rPh sb="7" eb="9">
      <t>ジョウキョウ</t>
    </rPh>
    <rPh sb="15" eb="17">
      <t>ケンサ</t>
    </rPh>
    <rPh sb="18" eb="21">
      <t>ミジッシ</t>
    </rPh>
    <phoneticPr fontId="2"/>
  </si>
  <si>
    <t>調査の状況－敷地及び地盤－指摘の内容－要是正の指摘あり□</t>
    <rPh sb="0" eb="2">
      <t>チョウサ</t>
    </rPh>
    <rPh sb="3" eb="5">
      <t>ジョウキョウ</t>
    </rPh>
    <rPh sb="6" eb="8">
      <t>シキチ</t>
    </rPh>
    <rPh sb="8" eb="9">
      <t>オヨ</t>
    </rPh>
    <rPh sb="10" eb="12">
      <t>ジバン</t>
    </rPh>
    <rPh sb="13" eb="15">
      <t>シテキ</t>
    </rPh>
    <rPh sb="16" eb="18">
      <t>ナイヨウ</t>
    </rPh>
    <rPh sb="19" eb="20">
      <t>ヨウ</t>
    </rPh>
    <rPh sb="20" eb="22">
      <t>ゼセイ</t>
    </rPh>
    <rPh sb="23" eb="25">
      <t>シテキ</t>
    </rPh>
    <phoneticPr fontId="2"/>
  </si>
  <si>
    <t>調査の状況－敷地及び地盤－指摘の内容－要是正の指摘あり－既存不適格□</t>
    <rPh sb="0" eb="2">
      <t>チョウサ</t>
    </rPh>
    <rPh sb="3" eb="5">
      <t>ジョウキョウ</t>
    </rPh>
    <rPh sb="6" eb="8">
      <t>シキチ</t>
    </rPh>
    <rPh sb="8" eb="9">
      <t>オヨ</t>
    </rPh>
    <rPh sb="10" eb="12">
      <t>ジバン</t>
    </rPh>
    <rPh sb="13" eb="15">
      <t>シテキ</t>
    </rPh>
    <rPh sb="16" eb="18">
      <t>ナイヨウ</t>
    </rPh>
    <rPh sb="19" eb="20">
      <t>ヨウ</t>
    </rPh>
    <rPh sb="20" eb="22">
      <t>ゼセイ</t>
    </rPh>
    <rPh sb="23" eb="25">
      <t>シテキ</t>
    </rPh>
    <rPh sb="28" eb="33">
      <t>キゾンフテキカク</t>
    </rPh>
    <phoneticPr fontId="2"/>
  </si>
  <si>
    <t>調査の状況－敷地及び地盤－指摘の内容－指摘なし□</t>
    <rPh sb="0" eb="2">
      <t>チョウサ</t>
    </rPh>
    <rPh sb="3" eb="5">
      <t>ジョウキョウ</t>
    </rPh>
    <rPh sb="6" eb="8">
      <t>シキチ</t>
    </rPh>
    <rPh sb="8" eb="9">
      <t>オヨ</t>
    </rPh>
    <rPh sb="10" eb="12">
      <t>ジバン</t>
    </rPh>
    <rPh sb="13" eb="15">
      <t>シテキ</t>
    </rPh>
    <rPh sb="16" eb="18">
      <t>ナイヨウ</t>
    </rPh>
    <rPh sb="19" eb="21">
      <t>シテキ</t>
    </rPh>
    <phoneticPr fontId="2"/>
  </si>
  <si>
    <t>調査の状況－敷地及び地盤－指摘の概要</t>
    <rPh sb="0" eb="2">
      <t>チョウサ</t>
    </rPh>
    <rPh sb="3" eb="5">
      <t>ジョウキョウ</t>
    </rPh>
    <rPh sb="6" eb="8">
      <t>シキチ</t>
    </rPh>
    <rPh sb="8" eb="9">
      <t>オヨ</t>
    </rPh>
    <rPh sb="10" eb="12">
      <t>ジバン</t>
    </rPh>
    <rPh sb="13" eb="15">
      <t>シテキ</t>
    </rPh>
    <rPh sb="16" eb="18">
      <t>ガイヨウ</t>
    </rPh>
    <phoneticPr fontId="2"/>
  </si>
  <si>
    <t>調査の状況－敷地及び地盤－改善予定の有無－有□</t>
    <rPh sb="0" eb="2">
      <t>チョウサ</t>
    </rPh>
    <rPh sb="3" eb="5">
      <t>ジョウキョウ</t>
    </rPh>
    <rPh sb="6" eb="8">
      <t>シキチ</t>
    </rPh>
    <rPh sb="8" eb="9">
      <t>オヨ</t>
    </rPh>
    <rPh sb="10" eb="12">
      <t>ジバン</t>
    </rPh>
    <rPh sb="13" eb="15">
      <t>カイゼン</t>
    </rPh>
    <rPh sb="15" eb="17">
      <t>ヨテイ</t>
    </rPh>
    <rPh sb="18" eb="20">
      <t>ウム</t>
    </rPh>
    <rPh sb="21" eb="22">
      <t>アリ</t>
    </rPh>
    <phoneticPr fontId="2"/>
  </si>
  <si>
    <t>調査の状況－敷地及び地盤－改善予定の有無－有－和暦</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5">
      <t>ワレキ</t>
    </rPh>
    <phoneticPr fontId="2"/>
  </si>
  <si>
    <t>調査の状況－敷地及び地盤－改善予定の有無－有－年</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4">
      <t>ネン</t>
    </rPh>
    <phoneticPr fontId="2"/>
  </si>
  <si>
    <t>調査の状況－敷地及び地盤－改善予定の有無－有－月</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4">
      <t>ツキ</t>
    </rPh>
    <phoneticPr fontId="2"/>
  </si>
  <si>
    <t>調査の状況－敷地及び地盤－改善予定の有無－無□</t>
    <rPh sb="0" eb="2">
      <t>チョウサ</t>
    </rPh>
    <rPh sb="3" eb="5">
      <t>ジョウキョウ</t>
    </rPh>
    <rPh sb="6" eb="8">
      <t>シキチ</t>
    </rPh>
    <rPh sb="8" eb="9">
      <t>オヨ</t>
    </rPh>
    <rPh sb="10" eb="12">
      <t>ジバン</t>
    </rPh>
    <rPh sb="13" eb="15">
      <t>カイゼン</t>
    </rPh>
    <rPh sb="15" eb="17">
      <t>ヨテイ</t>
    </rPh>
    <rPh sb="18" eb="20">
      <t>ウム</t>
    </rPh>
    <rPh sb="21" eb="22">
      <t>ナシ</t>
    </rPh>
    <phoneticPr fontId="2"/>
  </si>
  <si>
    <t>調査の状況－建築物の外部－指摘の内容－要是正の指摘あり□</t>
    <rPh sb="0" eb="2">
      <t>チョウサ</t>
    </rPh>
    <rPh sb="3" eb="5">
      <t>ジョウキョウ</t>
    </rPh>
    <rPh sb="6" eb="9">
      <t>ケンチクブツ</t>
    </rPh>
    <rPh sb="10" eb="12">
      <t>ガイブ</t>
    </rPh>
    <rPh sb="13" eb="15">
      <t>シテキ</t>
    </rPh>
    <rPh sb="16" eb="18">
      <t>ナイヨウ</t>
    </rPh>
    <rPh sb="19" eb="20">
      <t>ヨウ</t>
    </rPh>
    <rPh sb="20" eb="22">
      <t>ゼセイ</t>
    </rPh>
    <rPh sb="23" eb="25">
      <t>シテキ</t>
    </rPh>
    <phoneticPr fontId="2"/>
  </si>
  <si>
    <t>調査の状況－建築物の外部－指摘の内容－要是正の指摘あり－既存不適格□</t>
    <rPh sb="0" eb="2">
      <t>チョウサ</t>
    </rPh>
    <rPh sb="3" eb="5">
      <t>ジョウキョウ</t>
    </rPh>
    <rPh sb="6" eb="9">
      <t>ケンチクブツ</t>
    </rPh>
    <rPh sb="10" eb="12">
      <t>ガイブ</t>
    </rPh>
    <rPh sb="13" eb="15">
      <t>シテキ</t>
    </rPh>
    <rPh sb="16" eb="18">
      <t>ナイヨウ</t>
    </rPh>
    <rPh sb="19" eb="20">
      <t>ヨウ</t>
    </rPh>
    <rPh sb="20" eb="22">
      <t>ゼセイ</t>
    </rPh>
    <rPh sb="23" eb="25">
      <t>シテキ</t>
    </rPh>
    <rPh sb="28" eb="30">
      <t>キゾン</t>
    </rPh>
    <rPh sb="30" eb="33">
      <t>フテキカク</t>
    </rPh>
    <phoneticPr fontId="2"/>
  </si>
  <si>
    <t>調査の状況－建築物の外部－指摘の内容－指摘なし□</t>
    <rPh sb="0" eb="2">
      <t>チョウサ</t>
    </rPh>
    <rPh sb="3" eb="5">
      <t>ジョウキョウ</t>
    </rPh>
    <rPh sb="6" eb="9">
      <t>ケンチクブツ</t>
    </rPh>
    <rPh sb="10" eb="12">
      <t>ガイブ</t>
    </rPh>
    <rPh sb="13" eb="15">
      <t>シテキ</t>
    </rPh>
    <rPh sb="16" eb="18">
      <t>ナイヨウ</t>
    </rPh>
    <rPh sb="19" eb="21">
      <t>シテキ</t>
    </rPh>
    <phoneticPr fontId="2"/>
  </si>
  <si>
    <t>調査の状況－建築物の外部－指摘概要</t>
    <rPh sb="0" eb="2">
      <t>チョウサ</t>
    </rPh>
    <rPh sb="3" eb="5">
      <t>ジョウキョウ</t>
    </rPh>
    <rPh sb="6" eb="9">
      <t>ケンチクブツ</t>
    </rPh>
    <rPh sb="10" eb="12">
      <t>ガイブ</t>
    </rPh>
    <rPh sb="13" eb="15">
      <t>シテキ</t>
    </rPh>
    <rPh sb="15" eb="17">
      <t>ガイヨウ</t>
    </rPh>
    <phoneticPr fontId="2"/>
  </si>
  <si>
    <t>調査の状況－建築物の外部－改善予定の有無－有□</t>
    <rPh sb="0" eb="2">
      <t>チョウサ</t>
    </rPh>
    <rPh sb="3" eb="5">
      <t>ジョウキョウ</t>
    </rPh>
    <rPh sb="6" eb="9">
      <t>ケンチクブツ</t>
    </rPh>
    <rPh sb="10" eb="12">
      <t>ガイブ</t>
    </rPh>
    <rPh sb="13" eb="15">
      <t>カイゼン</t>
    </rPh>
    <rPh sb="15" eb="17">
      <t>ヨテイ</t>
    </rPh>
    <rPh sb="18" eb="20">
      <t>ウム</t>
    </rPh>
    <rPh sb="21" eb="22">
      <t>アリ</t>
    </rPh>
    <phoneticPr fontId="2"/>
  </si>
  <si>
    <t>調査の状況－建築物の外部－改善予定の有無－有－和暦</t>
    <rPh sb="23" eb="25">
      <t>ワレキ</t>
    </rPh>
    <phoneticPr fontId="2"/>
  </si>
  <si>
    <t>調査の状況－建築物の外部－改善予定の有無－有－年</t>
    <rPh sb="23" eb="24">
      <t>ネン</t>
    </rPh>
    <phoneticPr fontId="2"/>
  </si>
  <si>
    <t>調査の状況－建築物の外部－改善予定の有無－有－月</t>
    <rPh sb="23" eb="24">
      <t>ツキ</t>
    </rPh>
    <phoneticPr fontId="2"/>
  </si>
  <si>
    <t>調査の状況－建築物の外部－改善予定の有無－無□</t>
    <rPh sb="0" eb="2">
      <t>チョウサ</t>
    </rPh>
    <rPh sb="3" eb="5">
      <t>ジョウキョウ</t>
    </rPh>
    <rPh sb="6" eb="9">
      <t>ケンチクブツ</t>
    </rPh>
    <rPh sb="10" eb="12">
      <t>ガイブ</t>
    </rPh>
    <rPh sb="13" eb="15">
      <t>カイゼン</t>
    </rPh>
    <rPh sb="15" eb="17">
      <t>ヨテイ</t>
    </rPh>
    <rPh sb="18" eb="20">
      <t>ウム</t>
    </rPh>
    <rPh sb="21" eb="22">
      <t>ナシ</t>
    </rPh>
    <phoneticPr fontId="2"/>
  </si>
  <si>
    <t>調査の状況－屋上及び屋根－指摘の内容－要是正の指摘あり□</t>
    <rPh sb="0" eb="2">
      <t>チョウサ</t>
    </rPh>
    <rPh sb="3" eb="5">
      <t>ジョウキョウ</t>
    </rPh>
    <rPh sb="13" eb="15">
      <t>シテキ</t>
    </rPh>
    <rPh sb="16" eb="18">
      <t>ナイヨウ</t>
    </rPh>
    <rPh sb="19" eb="20">
      <t>ヨウ</t>
    </rPh>
    <rPh sb="20" eb="22">
      <t>ゼセイ</t>
    </rPh>
    <rPh sb="23" eb="25">
      <t>シテキ</t>
    </rPh>
    <phoneticPr fontId="2"/>
  </si>
  <si>
    <t>調査の状況－屋上及び屋根－指摘の内容－要是正の指摘あり－既存不適格□</t>
    <rPh sb="0" eb="2">
      <t>チョウサ</t>
    </rPh>
    <rPh sb="3" eb="5">
      <t>ジョウキョウ</t>
    </rPh>
    <rPh sb="6" eb="8">
      <t>オクジョウ</t>
    </rPh>
    <rPh sb="8" eb="9">
      <t>オヨ</t>
    </rPh>
    <rPh sb="10" eb="12">
      <t>ヤネ</t>
    </rPh>
    <rPh sb="13" eb="15">
      <t>シテキ</t>
    </rPh>
    <rPh sb="16" eb="18">
      <t>ナイヨウ</t>
    </rPh>
    <rPh sb="19" eb="20">
      <t>ヨウ</t>
    </rPh>
    <rPh sb="20" eb="22">
      <t>ゼセイ</t>
    </rPh>
    <rPh sb="23" eb="25">
      <t>シテキ</t>
    </rPh>
    <rPh sb="28" eb="33">
      <t>キゾンフテキカク</t>
    </rPh>
    <phoneticPr fontId="2"/>
  </si>
  <si>
    <t>調査の状況－屋上及び屋根－指摘の内容－指摘なし□</t>
    <rPh sb="0" eb="2">
      <t>チョウサ</t>
    </rPh>
    <rPh sb="3" eb="5">
      <t>ジョウキョウ</t>
    </rPh>
    <rPh sb="6" eb="8">
      <t>オクジョウ</t>
    </rPh>
    <rPh sb="8" eb="9">
      <t>オヨ</t>
    </rPh>
    <rPh sb="10" eb="12">
      <t>ヤネ</t>
    </rPh>
    <rPh sb="13" eb="15">
      <t>シテキ</t>
    </rPh>
    <rPh sb="16" eb="18">
      <t>ナイヨウ</t>
    </rPh>
    <rPh sb="19" eb="21">
      <t>シテキ</t>
    </rPh>
    <phoneticPr fontId="2"/>
  </si>
  <si>
    <t>調査の状況－屋上及び屋根－指摘の概要</t>
    <rPh sb="0" eb="2">
      <t>チョウサ</t>
    </rPh>
    <rPh sb="3" eb="5">
      <t>ジョウキョウ</t>
    </rPh>
    <rPh sb="6" eb="8">
      <t>オクジョウ</t>
    </rPh>
    <rPh sb="8" eb="9">
      <t>オヨ</t>
    </rPh>
    <rPh sb="10" eb="12">
      <t>ヤネ</t>
    </rPh>
    <rPh sb="13" eb="15">
      <t>シテキ</t>
    </rPh>
    <rPh sb="16" eb="18">
      <t>ガイヨウ</t>
    </rPh>
    <phoneticPr fontId="2"/>
  </si>
  <si>
    <t>調査の状況－屋上及び屋根－改善予定の有無－有□</t>
    <rPh sb="0" eb="2">
      <t>チョウサ</t>
    </rPh>
    <rPh sb="3" eb="5">
      <t>ジョウキョウ</t>
    </rPh>
    <rPh sb="13" eb="15">
      <t>カイゼン</t>
    </rPh>
    <rPh sb="15" eb="17">
      <t>ヨテイ</t>
    </rPh>
    <rPh sb="18" eb="20">
      <t>ウム</t>
    </rPh>
    <rPh sb="21" eb="22">
      <t>アリ</t>
    </rPh>
    <phoneticPr fontId="2"/>
  </si>
  <si>
    <t>調査の状況－屋上及び屋根－改善予定の有無－有－和暦</t>
    <rPh sb="23" eb="25">
      <t>ワレキ</t>
    </rPh>
    <phoneticPr fontId="2"/>
  </si>
  <si>
    <t>調査の状況－屋上及び屋根－改善予定の有無－有－年</t>
    <rPh sb="23" eb="24">
      <t>ネン</t>
    </rPh>
    <phoneticPr fontId="2"/>
  </si>
  <si>
    <t>調査の状況－屋上及び屋根－改善予定の有無－有－月</t>
    <rPh sb="23" eb="24">
      <t>ツキ</t>
    </rPh>
    <phoneticPr fontId="2"/>
  </si>
  <si>
    <t>調査の状況－屋上及び屋根－改善予定の有無－無□</t>
    <rPh sb="0" eb="2">
      <t>チョウサ</t>
    </rPh>
    <rPh sb="3" eb="5">
      <t>ジョウキョウ</t>
    </rPh>
    <rPh sb="13" eb="15">
      <t>カイゼン</t>
    </rPh>
    <rPh sb="15" eb="17">
      <t>ヨテイ</t>
    </rPh>
    <rPh sb="18" eb="20">
      <t>ウム</t>
    </rPh>
    <rPh sb="21" eb="22">
      <t>ナシ</t>
    </rPh>
    <phoneticPr fontId="2"/>
  </si>
  <si>
    <t>調査の状況－建築物の内部－指摘の内容－要是正の指摘あり□</t>
    <rPh sb="0" eb="2">
      <t>チョウサ</t>
    </rPh>
    <rPh sb="3" eb="5">
      <t>ジョウキョウ</t>
    </rPh>
    <rPh sb="6" eb="9">
      <t>ケンチクブツ</t>
    </rPh>
    <rPh sb="10" eb="12">
      <t>ナイブ</t>
    </rPh>
    <rPh sb="13" eb="15">
      <t>シテキ</t>
    </rPh>
    <rPh sb="16" eb="18">
      <t>ナイヨウ</t>
    </rPh>
    <rPh sb="19" eb="22">
      <t>ヨウゼセイ</t>
    </rPh>
    <rPh sb="23" eb="25">
      <t>シテキ</t>
    </rPh>
    <phoneticPr fontId="2"/>
  </si>
  <si>
    <t>調査の状況－建築物の内部－指摘の内容－要是正の指摘あり－既存不適格□</t>
    <rPh sb="0" eb="2">
      <t>チョウサ</t>
    </rPh>
    <rPh sb="3" eb="5">
      <t>ジョウキョウ</t>
    </rPh>
    <rPh sb="6" eb="9">
      <t>ケンチクブツ</t>
    </rPh>
    <rPh sb="10" eb="12">
      <t>ナイブ</t>
    </rPh>
    <rPh sb="13" eb="15">
      <t>シテキ</t>
    </rPh>
    <rPh sb="16" eb="18">
      <t>ナイヨウ</t>
    </rPh>
    <rPh sb="19" eb="22">
      <t>ヨウゼセイ</t>
    </rPh>
    <rPh sb="23" eb="25">
      <t>シテキ</t>
    </rPh>
    <rPh sb="28" eb="33">
      <t>キゾンフテキカク</t>
    </rPh>
    <phoneticPr fontId="2"/>
  </si>
  <si>
    <t>調査の状況－建築物の内部－指摘の内容－指摘なし□</t>
    <rPh sb="0" eb="2">
      <t>チョウサ</t>
    </rPh>
    <rPh sb="3" eb="5">
      <t>ジョウキョウ</t>
    </rPh>
    <rPh sb="6" eb="9">
      <t>ケンチクブツ</t>
    </rPh>
    <rPh sb="10" eb="12">
      <t>ナイブ</t>
    </rPh>
    <rPh sb="13" eb="15">
      <t>シテキ</t>
    </rPh>
    <rPh sb="16" eb="18">
      <t>ナイヨウ</t>
    </rPh>
    <rPh sb="19" eb="21">
      <t>シテキ</t>
    </rPh>
    <phoneticPr fontId="2"/>
  </si>
  <si>
    <t>調査の状況－建築物の内部－指摘の概要</t>
    <rPh sb="0" eb="2">
      <t>チョウサ</t>
    </rPh>
    <rPh sb="3" eb="5">
      <t>ジョウキョウ</t>
    </rPh>
    <rPh sb="6" eb="9">
      <t>ケンチクブツ</t>
    </rPh>
    <rPh sb="10" eb="12">
      <t>ナイブ</t>
    </rPh>
    <rPh sb="13" eb="15">
      <t>シテキ</t>
    </rPh>
    <rPh sb="16" eb="18">
      <t>ガイヨウ</t>
    </rPh>
    <phoneticPr fontId="2"/>
  </si>
  <si>
    <t>調査の状況－建築物の内部－改善予定の有無－有□</t>
    <rPh sb="0" eb="2">
      <t>チョウサ</t>
    </rPh>
    <rPh sb="3" eb="5">
      <t>ジョウキョウ</t>
    </rPh>
    <rPh sb="6" eb="9">
      <t>ケンチクブツ</t>
    </rPh>
    <rPh sb="10" eb="12">
      <t>ナイブ</t>
    </rPh>
    <rPh sb="13" eb="15">
      <t>カイゼン</t>
    </rPh>
    <rPh sb="15" eb="17">
      <t>ヨテイ</t>
    </rPh>
    <rPh sb="18" eb="20">
      <t>ウム</t>
    </rPh>
    <rPh sb="21" eb="22">
      <t>アリ</t>
    </rPh>
    <phoneticPr fontId="2"/>
  </si>
  <si>
    <t>調査の状況－建築物の内部－改善予定の有無－有－和暦</t>
    <rPh sb="23" eb="25">
      <t>ワレキ</t>
    </rPh>
    <phoneticPr fontId="2"/>
  </si>
  <si>
    <t>調査の状況－建築物の内部－改善予定の有無－有－年</t>
    <rPh sb="23" eb="24">
      <t>ネン</t>
    </rPh>
    <phoneticPr fontId="2"/>
  </si>
  <si>
    <t>調査の状況－建築物の内部－改善予定の有無－有－月</t>
    <rPh sb="23" eb="24">
      <t>ツキ</t>
    </rPh>
    <phoneticPr fontId="2"/>
  </si>
  <si>
    <t>調査の状況－建築物の内部－改善予定の有無－無□</t>
    <rPh sb="0" eb="2">
      <t>チョウサ</t>
    </rPh>
    <rPh sb="3" eb="5">
      <t>ジョウキョウ</t>
    </rPh>
    <rPh sb="13" eb="15">
      <t>カイゼン</t>
    </rPh>
    <rPh sb="15" eb="17">
      <t>ヨテイ</t>
    </rPh>
    <rPh sb="18" eb="20">
      <t>ウム</t>
    </rPh>
    <rPh sb="21" eb="22">
      <t>ナシ</t>
    </rPh>
    <phoneticPr fontId="2"/>
  </si>
  <si>
    <t>調査の状況－避難施設等－指摘の内容－要是正の指摘あり□</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phoneticPr fontId="2"/>
  </si>
  <si>
    <t>調査の状況－避難施設等－指摘の内容－要是正の指摘あり－既存不適格□</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rPh sb="27" eb="32">
      <t>キゾンフテキカク</t>
    </rPh>
    <phoneticPr fontId="2"/>
  </si>
  <si>
    <t>調査の状況－避難施設等－指摘の内容－要是正の指摘なし□</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phoneticPr fontId="2"/>
  </si>
  <si>
    <t>調査の状況－避難施設等－指摘の内概要</t>
    <rPh sb="0" eb="2">
      <t>チョウサ</t>
    </rPh>
    <rPh sb="3" eb="5">
      <t>ジョウキョウ</t>
    </rPh>
    <rPh sb="6" eb="8">
      <t>ヒナン</t>
    </rPh>
    <rPh sb="8" eb="10">
      <t>シセツ</t>
    </rPh>
    <rPh sb="10" eb="11">
      <t>トウ</t>
    </rPh>
    <rPh sb="12" eb="14">
      <t>シテキ</t>
    </rPh>
    <rPh sb="15" eb="16">
      <t>ウチ</t>
    </rPh>
    <rPh sb="16" eb="18">
      <t>ガイヨウ</t>
    </rPh>
    <phoneticPr fontId="2"/>
  </si>
  <si>
    <t>調査の状況－避難施設等－改善予定の有無－有□</t>
    <rPh sb="0" eb="2">
      <t>チョウサ</t>
    </rPh>
    <rPh sb="3" eb="5">
      <t>ジョウキョウ</t>
    </rPh>
    <rPh sb="6" eb="8">
      <t>ヒナン</t>
    </rPh>
    <rPh sb="8" eb="10">
      <t>シセツ</t>
    </rPh>
    <rPh sb="10" eb="11">
      <t>トウ</t>
    </rPh>
    <rPh sb="12" eb="14">
      <t>カイゼン</t>
    </rPh>
    <rPh sb="14" eb="16">
      <t>ヨテイ</t>
    </rPh>
    <rPh sb="17" eb="19">
      <t>ウム</t>
    </rPh>
    <rPh sb="20" eb="21">
      <t>アリ</t>
    </rPh>
    <phoneticPr fontId="2"/>
  </si>
  <si>
    <t>調査の状況－避難施設等－改善予定の有無－有－和暦</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4">
      <t>ワレキ</t>
    </rPh>
    <phoneticPr fontId="2"/>
  </si>
  <si>
    <t>調査の状況－避難施設等－改善予定の有無－有－年</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3">
      <t>ネン</t>
    </rPh>
    <phoneticPr fontId="2"/>
  </si>
  <si>
    <t>調査の状況－避難施設等－改善予定の有無－有－月</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3">
      <t>ツキ</t>
    </rPh>
    <phoneticPr fontId="2"/>
  </si>
  <si>
    <t>調査の状況－避難施設等－改善予定の有無－無□</t>
    <rPh sb="0" eb="2">
      <t>チョウサ</t>
    </rPh>
    <rPh sb="3" eb="5">
      <t>ジョウキョウ</t>
    </rPh>
    <rPh sb="6" eb="8">
      <t>ヒナン</t>
    </rPh>
    <rPh sb="8" eb="10">
      <t>シセツ</t>
    </rPh>
    <rPh sb="10" eb="11">
      <t>トウ</t>
    </rPh>
    <rPh sb="12" eb="14">
      <t>カイゼン</t>
    </rPh>
    <rPh sb="14" eb="16">
      <t>ヨテイ</t>
    </rPh>
    <rPh sb="17" eb="19">
      <t>ウム</t>
    </rPh>
    <rPh sb="20" eb="21">
      <t>ナシ</t>
    </rPh>
    <phoneticPr fontId="2"/>
  </si>
  <si>
    <t>調査の状況－その他－指摘の内容－要是正の指摘あり□</t>
    <rPh sb="0" eb="2">
      <t>チョウサ</t>
    </rPh>
    <rPh sb="3" eb="5">
      <t>ジョウキョウ</t>
    </rPh>
    <rPh sb="8" eb="9">
      <t>タ</t>
    </rPh>
    <rPh sb="10" eb="12">
      <t>シテキ</t>
    </rPh>
    <rPh sb="13" eb="15">
      <t>ナイヨウ</t>
    </rPh>
    <rPh sb="16" eb="19">
      <t>ヨウゼセイ</t>
    </rPh>
    <rPh sb="20" eb="22">
      <t>シテキ</t>
    </rPh>
    <phoneticPr fontId="2"/>
  </si>
  <si>
    <t>調査の状況－その他－指摘の内容－要是正の指摘あり－既存不適格□</t>
    <rPh sb="0" eb="2">
      <t>チョウサ</t>
    </rPh>
    <rPh sb="3" eb="5">
      <t>ジョウキョウ</t>
    </rPh>
    <rPh sb="8" eb="9">
      <t>タ</t>
    </rPh>
    <rPh sb="10" eb="12">
      <t>シテキ</t>
    </rPh>
    <rPh sb="13" eb="15">
      <t>ナイヨウ</t>
    </rPh>
    <rPh sb="16" eb="19">
      <t>ヨウゼセイ</t>
    </rPh>
    <rPh sb="20" eb="22">
      <t>シテキ</t>
    </rPh>
    <rPh sb="25" eb="30">
      <t>キゾンフテキカク</t>
    </rPh>
    <phoneticPr fontId="2"/>
  </si>
  <si>
    <t>調査の状況－その他－指摘の内容－要是正の指摘なし□</t>
    <rPh sb="0" eb="2">
      <t>チョウサ</t>
    </rPh>
    <rPh sb="3" eb="5">
      <t>ジョウキョウ</t>
    </rPh>
    <rPh sb="8" eb="9">
      <t>タ</t>
    </rPh>
    <rPh sb="10" eb="12">
      <t>シテキ</t>
    </rPh>
    <rPh sb="13" eb="15">
      <t>ナイヨウ</t>
    </rPh>
    <rPh sb="16" eb="19">
      <t>ヨウゼセイ</t>
    </rPh>
    <rPh sb="20" eb="22">
      <t>シテキ</t>
    </rPh>
    <phoneticPr fontId="2"/>
  </si>
  <si>
    <t>調査の状況－その他－指摘の概要</t>
    <rPh sb="0" eb="2">
      <t>チョウサ</t>
    </rPh>
    <rPh sb="3" eb="5">
      <t>ジョウキョウ</t>
    </rPh>
    <rPh sb="8" eb="9">
      <t>タ</t>
    </rPh>
    <rPh sb="10" eb="12">
      <t>シテキ</t>
    </rPh>
    <rPh sb="13" eb="15">
      <t>ガイヨウ</t>
    </rPh>
    <phoneticPr fontId="2"/>
  </si>
  <si>
    <t>調査の状況－その他－改善予定の有無－有□</t>
    <rPh sb="0" eb="2">
      <t>チョウサ</t>
    </rPh>
    <rPh sb="3" eb="5">
      <t>ジョウキョウ</t>
    </rPh>
    <rPh sb="8" eb="9">
      <t>タ</t>
    </rPh>
    <rPh sb="10" eb="14">
      <t>カイゼンヨテイ</t>
    </rPh>
    <rPh sb="15" eb="20">
      <t>ウムーアリシカク</t>
    </rPh>
    <phoneticPr fontId="2"/>
  </si>
  <si>
    <t>調査の状況－その他－改善予定の有無－有－和暦</t>
    <rPh sb="0" eb="2">
      <t>チョウサ</t>
    </rPh>
    <rPh sb="3" eb="5">
      <t>ジョウキョウ</t>
    </rPh>
    <rPh sb="8" eb="9">
      <t>タ</t>
    </rPh>
    <rPh sb="10" eb="14">
      <t>カイゼンヨテイ</t>
    </rPh>
    <rPh sb="15" eb="17">
      <t>ウム</t>
    </rPh>
    <rPh sb="18" eb="19">
      <t>アリ</t>
    </rPh>
    <rPh sb="20" eb="22">
      <t>ワレキ</t>
    </rPh>
    <phoneticPr fontId="2"/>
  </si>
  <si>
    <t>調査の状況－その他－改善予定の有無－有－年</t>
    <rPh sb="0" eb="2">
      <t>チョウサ</t>
    </rPh>
    <rPh sb="3" eb="5">
      <t>ジョウキョウ</t>
    </rPh>
    <rPh sb="8" eb="9">
      <t>タ</t>
    </rPh>
    <rPh sb="10" eb="14">
      <t>カイゼンヨテイ</t>
    </rPh>
    <rPh sb="15" eb="17">
      <t>ウム</t>
    </rPh>
    <rPh sb="18" eb="19">
      <t>アリ</t>
    </rPh>
    <rPh sb="20" eb="21">
      <t>ネン</t>
    </rPh>
    <phoneticPr fontId="2"/>
  </si>
  <si>
    <t>調査の状況－その他－改善予定の有無－有－月</t>
    <rPh sb="0" eb="2">
      <t>チョウサ</t>
    </rPh>
    <rPh sb="3" eb="5">
      <t>ジョウキョウ</t>
    </rPh>
    <rPh sb="8" eb="9">
      <t>タ</t>
    </rPh>
    <rPh sb="10" eb="14">
      <t>カイゼンヨテイ</t>
    </rPh>
    <rPh sb="15" eb="17">
      <t>ウム</t>
    </rPh>
    <rPh sb="18" eb="19">
      <t>アリ</t>
    </rPh>
    <rPh sb="20" eb="21">
      <t>ツキ</t>
    </rPh>
    <phoneticPr fontId="2"/>
  </si>
  <si>
    <t>調査の状況－その他－改善予定の有無－無□</t>
    <rPh sb="0" eb="2">
      <t>チョウサ</t>
    </rPh>
    <rPh sb="3" eb="5">
      <t>ジョウキョウ</t>
    </rPh>
    <rPh sb="8" eb="9">
      <t>タ</t>
    </rPh>
    <rPh sb="10" eb="14">
      <t>カイゼンヨテイ</t>
    </rPh>
    <rPh sb="15" eb="17">
      <t>ウム</t>
    </rPh>
    <rPh sb="18" eb="19">
      <t>ナシ</t>
    </rPh>
    <phoneticPr fontId="2"/>
  </si>
  <si>
    <t>石綿を添加した建築材料の調査状況－当該建築材料の有無－有（飛散防止措置無）□</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ナシ</t>
    </rPh>
    <phoneticPr fontId="2"/>
  </si>
  <si>
    <t>石綿を添加した建築材料の調査状況－当該建築材料の有無－有（飛散防止措置無）－（　　）</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ナシ</t>
    </rPh>
    <phoneticPr fontId="2"/>
  </si>
  <si>
    <t>石綿を添加した建築材料の調査状況－当該建築材料の有無－有（飛散防止措置有）□</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アリ</t>
    </rPh>
    <phoneticPr fontId="2"/>
  </si>
  <si>
    <t>石綿を添加した建築材料の調査状況－当該建築材料の有無－有（飛散防止措置有）－（　　）</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アリ</t>
    </rPh>
    <phoneticPr fontId="2"/>
  </si>
  <si>
    <t>石綿を添加した建築材料の調査状況－当該建築材料の有無－無□</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ナシ</t>
    </rPh>
    <phoneticPr fontId="2"/>
  </si>
  <si>
    <t>石綿を添加した建築材料の調査状況－措置予定の有無－有□</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phoneticPr fontId="2"/>
  </si>
  <si>
    <t>石綿を添加した建築材料の調査状況－措置予定の有無－有－和暦</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9">
      <t>ワレキ</t>
    </rPh>
    <phoneticPr fontId="2"/>
  </si>
  <si>
    <t>石綿を添加した建築材料の調査状況－措置予定の有無－有－年</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8">
      <t>ネン</t>
    </rPh>
    <phoneticPr fontId="2"/>
  </si>
  <si>
    <t>石綿を添加した建築材料の調査状況－措置予定の有無－有－月</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8">
      <t>ツキ</t>
    </rPh>
    <phoneticPr fontId="2"/>
  </si>
  <si>
    <t>石綿を添加した建築材料の調査状況－措置予定の有無－無□</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ナシ</t>
    </rPh>
    <phoneticPr fontId="2"/>
  </si>
  <si>
    <t>耐震診断及び耐震改修の調査状況－耐震診断の実施の有無－有□</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アリ</t>
    </rPh>
    <phoneticPr fontId="2"/>
  </si>
  <si>
    <t>耐震診断及び耐震改修の調査状況－耐震診断の実施の有無－無□</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phoneticPr fontId="2"/>
  </si>
  <si>
    <t>耐震診断及び耐震改修の調査状況－耐震診断の実施の有無－無－和暦</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1">
      <t>ワレキ</t>
    </rPh>
    <phoneticPr fontId="2"/>
  </si>
  <si>
    <t>耐震診断及び耐震改修の調査状況－耐震診断の実施の有無－無－年</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0">
      <t>ネン</t>
    </rPh>
    <phoneticPr fontId="2"/>
  </si>
  <si>
    <t>耐震診断及び耐震改修の調査状況－耐震診断の実施の有無－無－月</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0">
      <t>ツキ</t>
    </rPh>
    <phoneticPr fontId="2"/>
  </si>
  <si>
    <t>耐震診断及び耐震改修の調査状況－耐震診断の実施の有無－対象外□</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30">
      <t>タイショウガイ</t>
    </rPh>
    <phoneticPr fontId="2"/>
  </si>
  <si>
    <t>耐震診断及び耐震改修の調査状況－耐震改修の実施の有無－有□</t>
    <rPh sb="0" eb="2">
      <t>タイシン</t>
    </rPh>
    <rPh sb="2" eb="4">
      <t>シンダン</t>
    </rPh>
    <rPh sb="4" eb="5">
      <t>オヨ</t>
    </rPh>
    <rPh sb="6" eb="8">
      <t>タイシン</t>
    </rPh>
    <rPh sb="8" eb="10">
      <t>カイシュウ</t>
    </rPh>
    <rPh sb="11" eb="13">
      <t>チョウサ</t>
    </rPh>
    <rPh sb="13" eb="15">
      <t>ジョウキョウ</t>
    </rPh>
    <rPh sb="16" eb="18">
      <t>タイシン</t>
    </rPh>
    <rPh sb="18" eb="20">
      <t>カイシュウ</t>
    </rPh>
    <rPh sb="21" eb="23">
      <t>ジッシ</t>
    </rPh>
    <rPh sb="24" eb="26">
      <t>ウム</t>
    </rPh>
    <rPh sb="27" eb="28">
      <t>アリ</t>
    </rPh>
    <phoneticPr fontId="2"/>
  </si>
  <si>
    <t>耐震診断及び耐震改修の調査状況－耐震改修の実施の有無－無□</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phoneticPr fontId="2"/>
  </si>
  <si>
    <t>耐震診断及び耐震改修の調査状況－耐震改修の実施の有無－無－和暦</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1">
      <t>ワレキ</t>
    </rPh>
    <phoneticPr fontId="2"/>
  </si>
  <si>
    <t>耐震診断及び耐震改修の調査状況－耐震改修の実施の有無－無－年</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0">
      <t>ネン</t>
    </rPh>
    <phoneticPr fontId="2"/>
  </si>
  <si>
    <t>耐震診断及び耐震改修の調査状況－耐震改修の実施の有無－無－月</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0">
      <t>ツキ</t>
    </rPh>
    <phoneticPr fontId="2"/>
  </si>
  <si>
    <t>耐震診断及び耐震改修の調査状況－耐震改修の実施の有無－対象外□</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30">
      <t>タイショウガイ</t>
    </rPh>
    <phoneticPr fontId="2"/>
  </si>
  <si>
    <t>建築物等に係る不具合等の調査状況－不具合等－有□</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3">
      <t>アリ</t>
    </rPh>
    <phoneticPr fontId="2"/>
  </si>
  <si>
    <t>建築物等に係る不具合等の調査状況－不具合等－無□</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3">
      <t>ナシ</t>
    </rPh>
    <phoneticPr fontId="2"/>
  </si>
  <si>
    <t>建築物等に係る不具合等の調査状況－不具合等の記録－有□</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4">
      <t>キロク</t>
    </rPh>
    <rPh sb="25" eb="26">
      <t>アリ</t>
    </rPh>
    <phoneticPr fontId="2"/>
  </si>
  <si>
    <t>建築物等に係る不具合等の調査状況－不具合等の記録－無□</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4">
      <t>キロク</t>
    </rPh>
    <rPh sb="25" eb="26">
      <t>ナシ</t>
    </rPh>
    <phoneticPr fontId="2"/>
  </si>
  <si>
    <t>建築物等に係る不具合等の調査状況－改善の状況－実施済□</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ジッシ</t>
    </rPh>
    <rPh sb="25" eb="26">
      <t>ズ</t>
    </rPh>
    <phoneticPr fontId="2"/>
  </si>
  <si>
    <t>建築物等に係る不具合等の調査状況－改善の状況－改善予定□</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phoneticPr fontId="2"/>
  </si>
  <si>
    <t>建築物等に係る不具合等の調査状況－改善の状況－改善予定－和暦</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30">
      <t>ワレキ</t>
    </rPh>
    <phoneticPr fontId="2"/>
  </si>
  <si>
    <t>建築物等に係る不具合等の調査状況－改善の状況－改善予定－年</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29">
      <t>ネン</t>
    </rPh>
    <phoneticPr fontId="2"/>
  </si>
  <si>
    <t>建築物等に係る不具合等の調査状況－改善の状況－改善予定－月</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29">
      <t>ツキ</t>
    </rPh>
    <phoneticPr fontId="2"/>
  </si>
  <si>
    <t>建築物等に係る不具合等の調査状況－改善の状況－予定なし□</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ヨテイ</t>
    </rPh>
    <phoneticPr fontId="2"/>
  </si>
  <si>
    <t>備考５</t>
    <rPh sb="0" eb="2">
      <t>ビコウ</t>
    </rPh>
    <phoneticPr fontId="2"/>
  </si>
  <si>
    <t>備考６</t>
    <rPh sb="0" eb="2">
      <t>ビコウ</t>
    </rPh>
    <phoneticPr fontId="2"/>
  </si>
  <si>
    <t>備考７</t>
    <rPh sb="0" eb="2">
      <t>ビコウ</t>
    </rPh>
    <phoneticPr fontId="2"/>
  </si>
  <si>
    <t>備考８</t>
    <rPh sb="0" eb="2">
      <t>ビコウ</t>
    </rPh>
    <phoneticPr fontId="2"/>
  </si>
  <si>
    <t>建築物等に係る不具合等の状況－不具合を把握した年月１</t>
    <rPh sb="15" eb="18">
      <t>フグアイ</t>
    </rPh>
    <rPh sb="19" eb="21">
      <t>ハアク</t>
    </rPh>
    <rPh sb="23" eb="24">
      <t>ネン</t>
    </rPh>
    <rPh sb="24" eb="25">
      <t>ガツ</t>
    </rPh>
    <phoneticPr fontId="2"/>
  </si>
  <si>
    <t>建築物等に係る不具合等の状況－不具合等の概要１</t>
    <rPh sb="15" eb="18">
      <t>フグアイ</t>
    </rPh>
    <rPh sb="18" eb="19">
      <t>トウ</t>
    </rPh>
    <rPh sb="20" eb="22">
      <t>ガイヨウ</t>
    </rPh>
    <phoneticPr fontId="2"/>
  </si>
  <si>
    <t>建築物等に係る不具合等の状況－考えられる原因１</t>
    <rPh sb="15" eb="16">
      <t>カンガ</t>
    </rPh>
    <rPh sb="20" eb="22">
      <t>ゲンイン</t>
    </rPh>
    <phoneticPr fontId="2"/>
  </si>
  <si>
    <t>建築物等に係る不具合等の状況－改善（予定）年月１</t>
    <rPh sb="15" eb="17">
      <t>カイゼン</t>
    </rPh>
    <rPh sb="18" eb="20">
      <t>ヨテイ</t>
    </rPh>
    <rPh sb="21" eb="22">
      <t>ネン</t>
    </rPh>
    <rPh sb="22" eb="23">
      <t>ガツ</t>
    </rPh>
    <phoneticPr fontId="2"/>
  </si>
  <si>
    <t>建築物等に係る不具合等の状況－改善措置の概要等１</t>
    <phoneticPr fontId="2"/>
  </si>
  <si>
    <t>建築物等に係る不具合等の状況－不具合を把握した年月２</t>
    <rPh sb="15" eb="18">
      <t>フグアイ</t>
    </rPh>
    <rPh sb="19" eb="21">
      <t>ハアク</t>
    </rPh>
    <rPh sb="23" eb="25">
      <t>ネンゲツ</t>
    </rPh>
    <phoneticPr fontId="2"/>
  </si>
  <si>
    <t>建築物等に係る不具合等の状況－不具合等の概要２</t>
    <rPh sb="15" eb="18">
      <t>フグアイ</t>
    </rPh>
    <rPh sb="18" eb="19">
      <t>トウ</t>
    </rPh>
    <rPh sb="20" eb="22">
      <t>ガイヨウ</t>
    </rPh>
    <phoneticPr fontId="2"/>
  </si>
  <si>
    <t>建築物等に係る不具合等の状況－考えられる原因２</t>
    <rPh sb="15" eb="16">
      <t>カンガ</t>
    </rPh>
    <rPh sb="20" eb="22">
      <t>ゲンイン</t>
    </rPh>
    <phoneticPr fontId="2"/>
  </si>
  <si>
    <t>建築物等に係る不具合等の状況－改善（予定）年月２</t>
    <rPh sb="15" eb="17">
      <t>カイゼン</t>
    </rPh>
    <rPh sb="18" eb="20">
      <t>ヨテイ</t>
    </rPh>
    <rPh sb="21" eb="22">
      <t>ネン</t>
    </rPh>
    <rPh sb="22" eb="23">
      <t>ガツ</t>
    </rPh>
    <phoneticPr fontId="2"/>
  </si>
  <si>
    <t>建築物等に係る不具合等の状況－改善措置の概要等２</t>
  </si>
  <si>
    <t>建築物等に係る不具合等の状況－不具合を把握した年月３</t>
    <rPh sb="15" eb="18">
      <t>フグアイ</t>
    </rPh>
    <rPh sb="19" eb="21">
      <t>ハアク</t>
    </rPh>
    <rPh sb="23" eb="25">
      <t>ネンゲツ</t>
    </rPh>
    <phoneticPr fontId="2"/>
  </si>
  <si>
    <t>建築物等に係る不具合等の状況－不具合等の概要３</t>
    <rPh sb="15" eb="18">
      <t>フグアイ</t>
    </rPh>
    <rPh sb="18" eb="19">
      <t>トウ</t>
    </rPh>
    <rPh sb="20" eb="22">
      <t>ガイヨウ</t>
    </rPh>
    <phoneticPr fontId="2"/>
  </si>
  <si>
    <t>建築物等に係る不具合等の状況－考えられる原因３</t>
    <rPh sb="15" eb="16">
      <t>カンガ</t>
    </rPh>
    <rPh sb="20" eb="22">
      <t>ゲンイン</t>
    </rPh>
    <phoneticPr fontId="2"/>
  </si>
  <si>
    <t>建築物等に係る不具合等の状況－改善（予定）年月３</t>
    <rPh sb="15" eb="17">
      <t>カイゼン</t>
    </rPh>
    <rPh sb="18" eb="20">
      <t>ヨテイ</t>
    </rPh>
    <rPh sb="21" eb="22">
      <t>ネン</t>
    </rPh>
    <rPh sb="22" eb="23">
      <t>ガツ</t>
    </rPh>
    <phoneticPr fontId="2"/>
  </si>
  <si>
    <t>建築物等に係る不具合等の状況－改善措置の概要等３</t>
  </si>
  <si>
    <t>建築物等に係る不具合等の状況－不具合を把握した年月４</t>
    <rPh sb="15" eb="18">
      <t>フグアイ</t>
    </rPh>
    <rPh sb="19" eb="21">
      <t>ハアク</t>
    </rPh>
    <rPh sb="23" eb="25">
      <t>ネンゲツ</t>
    </rPh>
    <phoneticPr fontId="2"/>
  </si>
  <si>
    <t>建築物等に係る不具合等の状況－不具合等の概要４</t>
    <rPh sb="15" eb="18">
      <t>フグアイ</t>
    </rPh>
    <rPh sb="18" eb="19">
      <t>トウ</t>
    </rPh>
    <rPh sb="20" eb="22">
      <t>ガイヨウ</t>
    </rPh>
    <phoneticPr fontId="2"/>
  </si>
  <si>
    <t>建築物等に係る不具合等の状況－考えられる原因４</t>
    <rPh sb="15" eb="16">
      <t>カンガ</t>
    </rPh>
    <rPh sb="20" eb="22">
      <t>ゲンイン</t>
    </rPh>
    <phoneticPr fontId="2"/>
  </si>
  <si>
    <t>建築物等に係る不具合等の状況－改善（予定）年月４</t>
    <rPh sb="15" eb="17">
      <t>カイゼン</t>
    </rPh>
    <rPh sb="18" eb="20">
      <t>ヨテイ</t>
    </rPh>
    <rPh sb="21" eb="22">
      <t>ネン</t>
    </rPh>
    <rPh sb="22" eb="23">
      <t>ガツ</t>
    </rPh>
    <phoneticPr fontId="2"/>
  </si>
  <si>
    <t>建築物等に係る不具合等の状況－改善措置の概要等４</t>
  </si>
  <si>
    <t>建築物等に係る不具合等の状況－不具合を把握した年月５</t>
    <rPh sb="15" eb="18">
      <t>フグアイ</t>
    </rPh>
    <rPh sb="19" eb="21">
      <t>ハアク</t>
    </rPh>
    <rPh sb="23" eb="25">
      <t>ネンゲツ</t>
    </rPh>
    <phoneticPr fontId="2"/>
  </si>
  <si>
    <t>建築物等に係る不具合等の状況－不具合等の概要５</t>
    <rPh sb="15" eb="18">
      <t>フグアイ</t>
    </rPh>
    <rPh sb="18" eb="19">
      <t>トウ</t>
    </rPh>
    <rPh sb="20" eb="22">
      <t>ガイヨウ</t>
    </rPh>
    <phoneticPr fontId="2"/>
  </si>
  <si>
    <t>建築物等に係る不具合等の状況－考えられる原因５</t>
    <rPh sb="15" eb="16">
      <t>カンガ</t>
    </rPh>
    <rPh sb="20" eb="22">
      <t>ゲンイン</t>
    </rPh>
    <phoneticPr fontId="2"/>
  </si>
  <si>
    <t>建築物等に係る不具合等の状況－改善（予定）年月５</t>
    <rPh sb="15" eb="17">
      <t>カイゼン</t>
    </rPh>
    <rPh sb="18" eb="20">
      <t>ヨテイ</t>
    </rPh>
    <rPh sb="21" eb="22">
      <t>ネン</t>
    </rPh>
    <rPh sb="22" eb="23">
      <t>ガツ</t>
    </rPh>
    <phoneticPr fontId="2"/>
  </si>
  <si>
    <t>建築物等に係る不具合等の状況－改善措置の概要等５</t>
  </si>
  <si>
    <t>改善予定（</t>
    <phoneticPr fontId="2"/>
  </si>
  <si>
    <t>建物基本番号</t>
    <rPh sb="0" eb="6">
      <t>タテモノキホンバンゴウ</t>
    </rPh>
    <phoneticPr fontId="2"/>
  </si>
  <si>
    <t>管理者－住所</t>
    <phoneticPr fontId="2"/>
  </si>
  <si>
    <t>※配置図については、方位・敷地境界線・敷地内における建築物の位置及び離れがわかるものを添付して下さい。また、各階平面図については、廊下・階段・各室及び出入口の位置関係がわかるものとし、寸法についてはおおむね室の大きさや階段・廊下の幅等がわかるものを添付して下さい。</t>
    <rPh sb="1" eb="4">
      <t>ハイチズ</t>
    </rPh>
    <rPh sb="10" eb="12">
      <t>ホウイ</t>
    </rPh>
    <rPh sb="13" eb="15">
      <t>シキチ</t>
    </rPh>
    <rPh sb="15" eb="17">
      <t>キョウカイ</t>
    </rPh>
    <rPh sb="17" eb="18">
      <t>セン</t>
    </rPh>
    <rPh sb="19" eb="21">
      <t>シキチ</t>
    </rPh>
    <rPh sb="21" eb="22">
      <t>ナイ</t>
    </rPh>
    <rPh sb="26" eb="29">
      <t>ケンチクブツ</t>
    </rPh>
    <rPh sb="30" eb="32">
      <t>イチ</t>
    </rPh>
    <rPh sb="32" eb="33">
      <t>オヨ</t>
    </rPh>
    <rPh sb="34" eb="35">
      <t>ハナ</t>
    </rPh>
    <rPh sb="43" eb="45">
      <t>テンプ</t>
    </rPh>
    <rPh sb="47" eb="48">
      <t>クダ</t>
    </rPh>
    <rPh sb="54" eb="56">
      <t>カクカイ</t>
    </rPh>
    <rPh sb="56" eb="58">
      <t>ヘイメン</t>
    </rPh>
    <rPh sb="58" eb="59">
      <t>ズ</t>
    </rPh>
    <rPh sb="65" eb="67">
      <t>ロウカ</t>
    </rPh>
    <rPh sb="68" eb="70">
      <t>カイダン</t>
    </rPh>
    <rPh sb="71" eb="73">
      <t>カクシツ</t>
    </rPh>
    <rPh sb="73" eb="74">
      <t>オヨ</t>
    </rPh>
    <rPh sb="75" eb="77">
      <t>デイ</t>
    </rPh>
    <rPh sb="77" eb="78">
      <t>グチ</t>
    </rPh>
    <rPh sb="79" eb="81">
      <t>イチ</t>
    </rPh>
    <rPh sb="81" eb="83">
      <t>カンケイ</t>
    </rPh>
    <rPh sb="92" eb="94">
      <t>スンポウ</t>
    </rPh>
    <rPh sb="103" eb="104">
      <t>シツ</t>
    </rPh>
    <rPh sb="105" eb="106">
      <t>オオ</t>
    </rPh>
    <rPh sb="109" eb="111">
      <t>カイダン</t>
    </rPh>
    <rPh sb="112" eb="114">
      <t>ロウカ</t>
    </rPh>
    <rPh sb="115" eb="116">
      <t>ハバ</t>
    </rPh>
    <rPh sb="116" eb="117">
      <t>トウ</t>
    </rPh>
    <rPh sb="124" eb="126">
      <t>テンプ</t>
    </rPh>
    <rPh sb="128" eb="129">
      <t>クダ</t>
    </rPh>
    <phoneticPr fontId="2"/>
  </si>
  <si>
    <t>①定期調査報告書と②定期調査報告概要書は別々にホチキス止め（左上１箇所）をお願いします。</t>
    <rPh sb="1" eb="3">
      <t>テイキ</t>
    </rPh>
    <rPh sb="3" eb="5">
      <t>チョウサ</t>
    </rPh>
    <rPh sb="5" eb="7">
      <t>ホウコク</t>
    </rPh>
    <rPh sb="7" eb="8">
      <t>ショ</t>
    </rPh>
    <rPh sb="10" eb="12">
      <t>テイキ</t>
    </rPh>
    <rPh sb="12" eb="14">
      <t>チョウサ</t>
    </rPh>
    <rPh sb="14" eb="16">
      <t>ホウコク</t>
    </rPh>
    <rPh sb="16" eb="19">
      <t>ガイヨウショ</t>
    </rPh>
    <rPh sb="20" eb="22">
      <t>ベツベツ</t>
    </rPh>
    <rPh sb="27" eb="28">
      <t>ド</t>
    </rPh>
    <rPh sb="30" eb="32">
      <t>ヒダリウエ</t>
    </rPh>
    <rPh sb="33" eb="35">
      <t>カショ</t>
    </rPh>
    <rPh sb="38" eb="39">
      <t>ネガ</t>
    </rPh>
    <phoneticPr fontId="2"/>
  </si>
  <si>
    <t xml:space="preserve">
写真貼付
※同様の指摘が複数ある場合には、
代表的なものの写真を１枚貼付してください。</t>
    <rPh sb="9" eb="11">
      <t>ドウヨウ</t>
    </rPh>
    <rPh sb="12" eb="14">
      <t>シテキ</t>
    </rPh>
    <rPh sb="15" eb="17">
      <t>フクスウ</t>
    </rPh>
    <rPh sb="19" eb="21">
      <t>バアイ</t>
    </rPh>
    <rPh sb="25" eb="28">
      <t>ダイヒョウテキ</t>
    </rPh>
    <rPh sb="32" eb="34">
      <t>シャシン</t>
    </rPh>
    <rPh sb="36" eb="37">
      <t>マイ</t>
    </rPh>
    <rPh sb="37" eb="39">
      <t>ハリツ</t>
    </rPh>
    <phoneticPr fontId="2"/>
  </si>
  <si>
    <t>（その他の調査者2）</t>
    <phoneticPr fontId="2"/>
  </si>
  <si>
    <t>（その他の調査者3）</t>
    <phoneticPr fontId="2"/>
  </si>
  <si>
    <t>階別用途別床面積－階別用途別－階3</t>
  </si>
  <si>
    <t>階別用途別床面積－階別用途別－用途3</t>
  </si>
  <si>
    <t>階別用途別床面積－階別用途別－床面積3</t>
  </si>
  <si>
    <t>階別用途別床面積－階別用途別－階1</t>
  </si>
  <si>
    <t>階別用途別床面積－階別用途別－用途1</t>
  </si>
  <si>
    <t>階別用途別床面積－階別用途別－床面積1</t>
  </si>
  <si>
    <t>階別用途別床面積－階別用途別－階2</t>
  </si>
  <si>
    <t>階別用途別床面積－階別用途別－用途2</t>
  </si>
  <si>
    <t>階別用途別床面積－階別用途別－床面積2</t>
  </si>
  <si>
    <t>階別用途別床面積－階別用途別－階4</t>
  </si>
  <si>
    <t>階別用途別床面積－階別用途別－用途4</t>
  </si>
  <si>
    <t>階別用途別床面積－階別用途別－床面積4</t>
  </si>
  <si>
    <t>階別用途別床面積－階別用途別－階5</t>
  </si>
  <si>
    <t>階別用途別床面積－階別用途別－用途5</t>
  </si>
  <si>
    <t>階別用途別床面積－階別用途別－床面積5</t>
  </si>
  <si>
    <t>階別用途別床面積－階別用途別－階6</t>
  </si>
  <si>
    <t>階別用途別床面積－階別用途別－用途6</t>
  </si>
  <si>
    <t>階別用途別床面積－階別用途別－床面積6</t>
  </si>
  <si>
    <t>階別用途別床面積－階別用途別－階7</t>
  </si>
  <si>
    <t>階別用途別床面積－階別用途別－用途7</t>
  </si>
  <si>
    <t>階別用途別床面積－階別用途別－床面積7</t>
  </si>
  <si>
    <t>階別用途別床面積－階別用途別－階8</t>
  </si>
  <si>
    <t>階別用途別床面積－階別用途別－用途8</t>
  </si>
  <si>
    <t>階別用途別床面積－階別用途別－床面積8</t>
  </si>
  <si>
    <t>階別用途別床面積－階別用途別－階9</t>
  </si>
  <si>
    <t>階別用途別床面積－階別用途別－用途9</t>
  </si>
  <si>
    <t>階別用途別床面積－階別用途別－床面積9</t>
  </si>
  <si>
    <t>階別用途別床面積－階別用途別－階10</t>
  </si>
  <si>
    <t>階別用途別床面積－階別用途別－用途10</t>
  </si>
  <si>
    <t>階別用途別床面積－階別用途別－床面積10</t>
  </si>
  <si>
    <t>階別用途別床面積－階別用途別－階11</t>
  </si>
  <si>
    <t>階別用途別床面積－階別用途別－用途11</t>
  </si>
  <si>
    <t>階別用途別床面積－階別用途別－床面積11</t>
  </si>
  <si>
    <t>階別用途別床面積－階別用途別－階12</t>
  </si>
  <si>
    <t>階別用途別床面積－階別用途別－用途12</t>
  </si>
  <si>
    <t>階別用途別床面積－階別用途別－床面積12</t>
  </si>
  <si>
    <t>階別用途別床面積－階別用途別－階13</t>
  </si>
  <si>
    <t>階別用途別床面積－階別用途別－用途13</t>
  </si>
  <si>
    <t>階別用途別床面積－階別用途別－床面積13</t>
  </si>
  <si>
    <t>階別用途別床面積－階別用途別－階14</t>
  </si>
  <si>
    <t>階別用途別床面積－階別用途別－用途14</t>
  </si>
  <si>
    <t>階別用途別床面積－階別用途別－床面積14</t>
  </si>
  <si>
    <t>階別用途別床面積－階別用途別－階15</t>
  </si>
  <si>
    <t>階別用途別床面積－階別用途別－用途15</t>
  </si>
  <si>
    <t>階別用途別床面積－階別用途別－床面積15</t>
  </si>
  <si>
    <t>階別用途別床面積－階別用途別－階16</t>
  </si>
  <si>
    <t>階別用途別床面積－階別用途別－用途16</t>
  </si>
  <si>
    <t>階別用途別床面積－階別用途別－床面積16</t>
  </si>
  <si>
    <t>階別用途別床面積－階別用途別－階17</t>
  </si>
  <si>
    <t>階別用途別床面積－階別用途別－用途17</t>
  </si>
  <si>
    <t>階別用途別床面積－階別用途別－床面積17</t>
  </si>
  <si>
    <t>階別用途別床面積－階別用途別－階18</t>
  </si>
  <si>
    <t>階別用途別床面積－階別用途別－用途18</t>
  </si>
  <si>
    <t>階別用途別床面積－階別用途別－床面積18</t>
  </si>
  <si>
    <t>（別紙）階別用途別床面積－階別用途別－階1</t>
  </si>
  <si>
    <t>（別紙）階別用途別床面積－階別用途別－用途1</t>
  </si>
  <si>
    <t>（別紙）階別用途別床面積－階別用途別－床面積1</t>
  </si>
  <si>
    <t>（別紙）階別用途別床面積－階別用途別－階2</t>
  </si>
  <si>
    <t>（別紙）階別用途別床面積－階別用途別－用途2</t>
  </si>
  <si>
    <t>（別紙）階別用途別床面積－階別用途別－床面積2</t>
  </si>
  <si>
    <t>（別紙）階別用途別床面積－階別用途別－階3</t>
  </si>
  <si>
    <t>（別紙）階別用途別床面積－階別用途別－用途3</t>
  </si>
  <si>
    <t>（別紙）階別用途別床面積－階別用途別－床面積3</t>
  </si>
  <si>
    <t>（別紙）階別用途別床面積－階別用途別－階4</t>
  </si>
  <si>
    <t>（別紙）階別用途別床面積－階別用途別－用途4</t>
  </si>
  <si>
    <t>（別紙）階別用途別床面積－階別用途別－床面積4</t>
  </si>
  <si>
    <t>（別紙）階別用途別床面積－階別用途別－階5</t>
  </si>
  <si>
    <t>（別紙）階別用途別床面積－階別用途別－用途5</t>
  </si>
  <si>
    <t>（別紙）階別用途別床面積－階別用途別－床面積5</t>
  </si>
  <si>
    <t>（別紙）階別用途別床面積－階別用途別－階6</t>
  </si>
  <si>
    <t>（別紙）階別用途別床面積－階別用途別－用途6</t>
  </si>
  <si>
    <t>（別紙）階別用途別床面積－階別用途別－床面積6</t>
  </si>
  <si>
    <t>（別紙）階別用途別床面積－階別用途別－階7</t>
  </si>
  <si>
    <t>（別紙）階別用途別床面積－階別用途別－用途7</t>
  </si>
  <si>
    <t>（別紙）階別用途別床面積－階別用途別－床面積7</t>
  </si>
  <si>
    <t>（別紙）階別用途別床面積－階別用途別－階8</t>
  </si>
  <si>
    <t>（別紙）階別用途別床面積－階別用途別－用途8</t>
  </si>
  <si>
    <t>（別紙）階別用途別床面積－階別用途別－床面積8</t>
  </si>
  <si>
    <t>（別紙）階別用途別床面積－階別用途別－階9</t>
  </si>
  <si>
    <t>（別紙）階別用途別床面積－階別用途別－用途9</t>
  </si>
  <si>
    <t>（別紙）階別用途別床面積－階別用途別－床面積9</t>
  </si>
  <si>
    <t>（別紙）階別用途別床面積－階別用途別－階10</t>
  </si>
  <si>
    <t>（別紙）階別用途別床面積－階別用途別－用途10</t>
  </si>
  <si>
    <t>（別紙）階別用途別床面積－階別用途別－床面積10</t>
  </si>
  <si>
    <t>（別紙）階別用途別床面積－階別用途別－階11</t>
  </si>
  <si>
    <t>（別紙）階別用途別床面積－階別用途別－用途11</t>
  </si>
  <si>
    <t>（別紙）階別用途別床面積－階別用途別－床面積11</t>
  </si>
  <si>
    <t>（別紙）階別用途別床面積－階別用途別－階12</t>
  </si>
  <si>
    <t>（別紙）階別用途別床面積－階別用途別－用途12</t>
  </si>
  <si>
    <t>（別紙）階別用途別床面積－階別用途別－床面積12</t>
  </si>
  <si>
    <t>（別紙）階別用途別床面積－階別用途別－階13</t>
  </si>
  <si>
    <t>（別紙）階別用途別床面積－階別用途別－用途13</t>
  </si>
  <si>
    <t>（別紙）階別用途別床面積－階別用途別－床面積13</t>
  </si>
  <si>
    <t>（別紙）階別用途別床面積－階別用途別－階14</t>
  </si>
  <si>
    <t>（別紙）階別用途別床面積－階別用途別－用途14</t>
  </si>
  <si>
    <t>（別紙）階別用途別床面積－階別用途別－床面積14</t>
  </si>
  <si>
    <t>（別紙）階別用途別床面積－階別用途別－階15</t>
  </si>
  <si>
    <t>（別紙）階別用途別床面積－階別用途別－用途15</t>
  </si>
  <si>
    <t>（別紙）階別用途別床面積－階別用途別－床面積15</t>
  </si>
  <si>
    <t>（別紙）階別用途別床面積－階別用途別－階16</t>
  </si>
  <si>
    <t>（別紙）階別用途別床面積－階別用途別－用途16</t>
  </si>
  <si>
    <t>（別紙）階別用途別床面積－階別用途別－床面積16</t>
  </si>
  <si>
    <t>（別紙）階別用途別床面積－階別用途別－階17</t>
  </si>
  <si>
    <t>（別紙）階別用途別床面積－階別用途別－用途17</t>
  </si>
  <si>
    <t>（別紙）階別用途別床面積－階別用途別－床面積17</t>
  </si>
  <si>
    <t>（別紙）階別用途別床面積－階別用途別－階18</t>
  </si>
  <si>
    <t>（別紙）階別用途別床面積－階別用途別－用途18</t>
  </si>
  <si>
    <t>（別紙）階別用途別床面積－階別用途別－床面積18</t>
  </si>
  <si>
    <t>（別紙）階別用途別床面積－階別用途別－階19</t>
  </si>
  <si>
    <t>（別紙）階別用途別床面積－階別用途別－用途19</t>
  </si>
  <si>
    <t>（別紙）階別用途別床面積－階別用途別－床面積19</t>
  </si>
  <si>
    <t>（別紙）階別用途別床面積－階別用途別－階20</t>
  </si>
  <si>
    <t>（別紙）階別用途別床面積－階別用途別－用途20</t>
  </si>
  <si>
    <t>（別紙）階別用途別床面積－階別用途別－床面積20</t>
  </si>
  <si>
    <t>（別紙）階別用途別床面積－階別用途別－階21</t>
  </si>
  <si>
    <t>（別紙）階別用途別床面積－階別用途別－用途21</t>
  </si>
  <si>
    <t>（別紙）階別用途別床面積－階別用途別－床面積21</t>
  </si>
  <si>
    <t>（別紙）階別用途別床面積－階別用途別－階22</t>
  </si>
  <si>
    <t>（別紙）階別用途別床面積－階別用途別－用途22</t>
  </si>
  <si>
    <t>（別紙）階別用途別床面積－階別用途別－床面積22</t>
  </si>
  <si>
    <t>（別紙）階別用途別床面積－階別用途別－階23</t>
  </si>
  <si>
    <t>（別紙）階別用途別床面積－階別用途別－用途23</t>
  </si>
  <si>
    <t>（別紙）階別用途別床面積－階別用途別－床面積23</t>
  </si>
  <si>
    <t>（別紙）階別用途別床面積－階別用途別－階24</t>
  </si>
  <si>
    <t>（別紙）階別用途別床面積－階別用途別－用途24</t>
  </si>
  <si>
    <t>（別紙）階別用途別床面積－階別用途別－床面積24</t>
  </si>
  <si>
    <t>（別紙）階別用途別床面積－階別用途別－階25</t>
  </si>
  <si>
    <t>（別紙）階別用途別床面積－階別用途別－用途25</t>
  </si>
  <si>
    <t>（別紙）階別用途別床面積－階別用途別－床面積25</t>
  </si>
  <si>
    <t>（別紙）階別用途別床面積－階別用途別－階26</t>
  </si>
  <si>
    <t>（別紙）階別用途別床面積－階別用途別－用途26</t>
  </si>
  <si>
    <t>（別紙）階別用途別床面積－階別用途別－床面積26</t>
  </si>
  <si>
    <t>（別紙）階別用途別床面積－階別用途別－階27</t>
  </si>
  <si>
    <t>（別紙）階別用途別床面積－階別用途別－用途27</t>
  </si>
  <si>
    <t>（別紙）階別用途別床面積－階別用途別－床面積27</t>
  </si>
  <si>
    <t>（別紙）階別用途別床面積－階別用途別－階28</t>
  </si>
  <si>
    <t>（別紙）階別用途別床面積－階別用途別－用途28</t>
  </si>
  <si>
    <t>（別紙）階別用途別床面積－階別用途別－床面積28</t>
  </si>
  <si>
    <t>（別紙）階別用途別床面積－階別用途別－階29</t>
  </si>
  <si>
    <t>（別紙）階別用途別床面積－階別用途別－用途29</t>
  </si>
  <si>
    <t>（別紙）階別用途別床面積－階別用途別－床面積29</t>
  </si>
  <si>
    <t>（別紙）階別用途別床面積－階別用途別－階30</t>
  </si>
  <si>
    <t>（別紙）階別用途別床面積－階別用途別－用途30</t>
  </si>
  <si>
    <t>（別紙）階別用途別床面積－階別用途別－床面積30</t>
  </si>
  <si>
    <t>（別紙）階別用途別床面積－階別用途別－階31</t>
  </si>
  <si>
    <t>（別紙）階別用途別床面積－階別用途別－用途31</t>
  </si>
  <si>
    <t>（別紙）階別用途別床面積－階別用途別－床面積31</t>
  </si>
  <si>
    <t>（別紙）階別用途別床面積－階別用途別－階32</t>
  </si>
  <si>
    <t>（別紙）階別用途別床面積－階別用途別－用途32</t>
  </si>
  <si>
    <t>（別紙）階別用途別床面積－階別用途別－床面積32</t>
  </si>
  <si>
    <t>（別紙）階別用途別床面積－階別用途別－階33</t>
  </si>
  <si>
    <t>（別紙）階別用途別床面積－階別用途別－用途33</t>
  </si>
  <si>
    <t>（別紙）階別用途別床面積－階別用途別－床面積33</t>
  </si>
  <si>
    <t>（別紙）階別用途別床面積－階別用途別－階34</t>
  </si>
  <si>
    <t>（別紙）階別用途別床面積－階別用途別－用途34</t>
  </si>
  <si>
    <t>（別紙）階別用途別床面積－階別用途別－床面積34</t>
  </si>
  <si>
    <t>（別紙）階別用途別床面積－階別用途別－階35</t>
  </si>
  <si>
    <t>（別紙）階別用途別床面積－階別用途別－用途35</t>
  </si>
  <si>
    <t>（別紙）階別用途別床面積－階別用途別－床面積35</t>
  </si>
  <si>
    <t>（別紙）階別用途別床面積－階別用途別－階36</t>
  </si>
  <si>
    <t>（別紙）階別用途別床面積－階別用途別－用途36</t>
  </si>
  <si>
    <t>（別紙）階別用途別床面積－階別用途別－床面積36</t>
  </si>
  <si>
    <t>（別紙）階別用途別床面積－階別用途別－階37</t>
  </si>
  <si>
    <t>（別紙）階別用途別床面積－階別用途別－用途37</t>
  </si>
  <si>
    <t>（別紙）階別用途別床面積－階別用途別－床面積37</t>
  </si>
  <si>
    <t>（別紙）階別用途別床面積－階別用途別－階38</t>
  </si>
  <si>
    <t>（別紙）階別用途別床面積－階別用途別－用途38</t>
  </si>
  <si>
    <t>（別紙）階別用途別床面積－階別用途別－床面積38</t>
  </si>
  <si>
    <t>（別紙）階別用途別床面積－階別用途別－階39</t>
  </si>
  <si>
    <t>（別紙）階別用途別床面積－階別用途別－用途39</t>
  </si>
  <si>
    <t>（別紙）階別用途別床面積－階別用途別－床面積39</t>
  </si>
  <si>
    <t>（別紙）階別用途別床面積－階別用途別－階40</t>
  </si>
  <si>
    <t>（別紙）階別用途別床面積－階別用途別－用途40</t>
  </si>
  <si>
    <t>（別紙）階別用途別床面積－階別用途別－床面積40</t>
  </si>
  <si>
    <t>階別用途別床面積－用途別－床面積1</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</si>
  <si>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階別用途別床面積－用途別－用途1</t>
    <rPh sb="0" eb="1">
      <t>カイ</t>
    </rPh>
    <rPh sb="1" eb="2">
      <t>ベツ</t>
    </rPh>
    <rPh sb="2" eb="4">
      <t>ヨウト</t>
    </rPh>
    <rPh sb="4" eb="5">
      <t>ベツ</t>
    </rPh>
    <rPh sb="5" eb="8">
      <t>ユカメンセキ</t>
    </rPh>
    <rPh sb="9" eb="11">
      <t>ヨウト</t>
    </rPh>
    <rPh sb="11" eb="12">
      <t>ベツ</t>
    </rPh>
    <rPh sb="13" eb="15">
      <t>ヨウト</t>
    </rPh>
    <phoneticPr fontId="2"/>
  </si>
  <si>
    <t>階別用途別床面積－用途別－床面積2</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</si>
  <si>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階別用途別床面積－用途別－用途2</t>
    <rPh sb="0" eb="1">
      <t>カイ</t>
    </rPh>
    <rPh sb="1" eb="2">
      <t>ベツ</t>
    </rPh>
    <rPh sb="2" eb="4">
      <t>ヨウト</t>
    </rPh>
    <rPh sb="4" eb="5">
      <t>ベツ</t>
    </rPh>
    <rPh sb="5" eb="8">
      <t>ユカメンセキ</t>
    </rPh>
    <rPh sb="9" eb="11">
      <t>ヨウト</t>
    </rPh>
    <rPh sb="11" eb="12">
      <t>ベツ</t>
    </rPh>
    <rPh sb="13" eb="15">
      <t>ヨウト</t>
    </rPh>
    <phoneticPr fontId="2"/>
  </si>
  <si>
    <t>階別用途別床面積－用途別－床面積3</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</si>
  <si>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階別用途別床面積－用途別－用途3</t>
    <rPh sb="0" eb="1">
      <t>カイ</t>
    </rPh>
    <rPh sb="1" eb="2">
      <t>ベツ</t>
    </rPh>
    <rPh sb="2" eb="4">
      <t>ヨウト</t>
    </rPh>
    <rPh sb="4" eb="5">
      <t>ベツ</t>
    </rPh>
    <rPh sb="5" eb="8">
      <t>ユカメンセキ</t>
    </rPh>
    <rPh sb="9" eb="11">
      <t>ヨウト</t>
    </rPh>
    <rPh sb="11" eb="12">
      <t>ベツ</t>
    </rPh>
    <rPh sb="13" eb="15">
      <t>ヨウト</t>
    </rPh>
    <phoneticPr fontId="2"/>
  </si>
  <si>
    <t>階別用途別床面積－用途別－床面積4</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</si>
  <si>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階別用途別床面積－用途別－用途4</t>
    <rPh sb="0" eb="1">
      <t>カイ</t>
    </rPh>
    <rPh sb="1" eb="2">
      <t>ベツ</t>
    </rPh>
    <rPh sb="2" eb="4">
      <t>ヨウト</t>
    </rPh>
    <rPh sb="4" eb="5">
      <t>ベツ</t>
    </rPh>
    <rPh sb="5" eb="8">
      <t>ユカメンセキ</t>
    </rPh>
    <rPh sb="9" eb="11">
      <t>ヨウト</t>
    </rPh>
    <rPh sb="11" eb="12">
      <t>ベツ</t>
    </rPh>
    <rPh sb="13" eb="15">
      <t>ヨウト</t>
    </rPh>
    <phoneticPr fontId="2"/>
  </si>
  <si>
    <t>（別紙）階別用途別床面積－用途別－用途1</t>
  </si>
  <si>
    <t>（別紙）階別用途別床面積－用途別－床面積1</t>
  </si>
  <si>
    <t>（別紙）階別用途別床面積－用途別－用途2</t>
  </si>
  <si>
    <t>（別紙）階別用途別床面積－用途別－床面積2</t>
  </si>
  <si>
    <t>（別紙）階別用途別床面積－用途別－用途3</t>
  </si>
  <si>
    <t>（別紙）階別用途別床面積－用途別－床面積3</t>
  </si>
  <si>
    <t>（別紙）階別用途別床面積－用途別－用途4</t>
  </si>
  <si>
    <t>（別紙）階別用途別床面積－用途別－床面積4</t>
  </si>
  <si>
    <t>（別紙）階別用途別床面積－用途別－用途5</t>
  </si>
  <si>
    <t>（別紙）階別用途別床面積－用途別－床面積5</t>
  </si>
  <si>
    <t>（別紙）階別用途別床面積－用途別－用途6</t>
  </si>
  <si>
    <t>（別紙）階別用途別床面積－用途別－床面積6</t>
  </si>
  <si>
    <t>（別紙）階別用途別床面積－用途別－用途7</t>
  </si>
  <si>
    <t>（別紙）階別用途別床面積－用途別－床面積7</t>
  </si>
  <si>
    <t>（別紙）階別用途別床面積－用途別－用途8</t>
  </si>
  <si>
    <t>（別紙）階別用途別床面積－用途別－床面積8</t>
  </si>
  <si>
    <t>（別紙）階別用途別床面積－用途別－用途9</t>
  </si>
  <si>
    <t>（別紙）階別用途別床面積－用途別－床面積9</t>
  </si>
  <si>
    <t>（別紙）階別用途別床面積－用途別－用途10</t>
  </si>
  <si>
    <t>（別紙）階別用途別床面積－用途別－床面積10</t>
  </si>
  <si>
    <t>（その他の所有者）</t>
    <rPh sb="5" eb="8">
      <t>ショユウシャ</t>
    </rPh>
    <phoneticPr fontId="2"/>
  </si>
  <si>
    <t>（その他の所有者２）</t>
    <rPh sb="5" eb="8">
      <t>ショユウシャ</t>
    </rPh>
    <phoneticPr fontId="2"/>
  </si>
  <si>
    <t>（その他の管理者）</t>
    <rPh sb="5" eb="8">
      <t>カンリシャ</t>
    </rPh>
    <phoneticPr fontId="2"/>
  </si>
  <si>
    <t>（その他の管理者２）</t>
    <rPh sb="5" eb="8">
      <t>カンリシャ</t>
    </rPh>
    <phoneticPr fontId="2"/>
  </si>
  <si>
    <t xml:space="preserve"> 既存不適格 ）</t>
    <rPh sb="1" eb="3">
      <t>キゾン</t>
    </rPh>
    <rPh sb="3" eb="6">
      <t>フテキカク</t>
    </rPh>
    <phoneticPr fontId="2"/>
  </si>
  <si>
    <t>※　下記のリストを消さないでください</t>
    <rPh sb="2" eb="4">
      <t>カキ</t>
    </rPh>
    <rPh sb="9" eb="10">
      <t>ケ</t>
    </rPh>
    <phoneticPr fontId="2"/>
  </si>
  <si>
    <t>■要是正　□その他</t>
    <rPh sb="1" eb="4">
      <t>ヨウゼセイ</t>
    </rPh>
    <rPh sb="8" eb="9">
      <t>タ</t>
    </rPh>
    <phoneticPr fontId="2"/>
  </si>
  <si>
    <t>□要是正　■その他</t>
    <rPh sb="1" eb="4">
      <t>ヨウゼセイ</t>
    </rPh>
    <rPh sb="8" eb="9">
      <t>タ</t>
    </rPh>
    <phoneticPr fontId="2"/>
  </si>
  <si>
    <t>□要是正　□その他</t>
    <rPh sb="1" eb="4">
      <t>ヨウゼセイ</t>
    </rPh>
    <rPh sb="8" eb="9">
      <t>タ</t>
    </rPh>
    <phoneticPr fontId="2"/>
  </si>
  <si>
    <t>https://www.city.sapporo.jp/toshi/k-shido/bosai/documents/2022gaihekitairusiryou.pdf</t>
    <phoneticPr fontId="2"/>
  </si>
  <si>
    <t>定期報告における外装仕上げ材（タイル等）の調査について（PDF版へのリンク）</t>
    <rPh sb="0" eb="4">
      <t>テイキホウコク</t>
    </rPh>
    <rPh sb="8" eb="12">
      <t>ガイソウシア</t>
    </rPh>
    <rPh sb="13" eb="14">
      <t>ザイ</t>
    </rPh>
    <rPh sb="18" eb="19">
      <t>トウ</t>
    </rPh>
    <rPh sb="21" eb="23">
      <t>チョウサ</t>
    </rPh>
    <rPh sb="31" eb="32">
      <t>バン</t>
    </rPh>
    <phoneticPr fontId="2"/>
  </si>
  <si>
    <t>【6.備考】</t>
    <phoneticPr fontId="2"/>
  </si>
  <si>
    <t>(※外壁全面打診調査等が必要な建物は履歴を確認してください。)</t>
    <phoneticPr fontId="2"/>
  </si>
  <si>
    <t>スプリンクラー設備</t>
    <rPh sb="7" eb="9">
      <t>セツビ</t>
    </rPh>
    <phoneticPr fontId="2"/>
  </si>
  <si>
    <t>令和6年国土交通省告示第284号第１第１号又は第２号ニに規定するスプリンクラー設備</t>
    <rPh sb="0" eb="2">
      <t>レイワ</t>
    </rPh>
    <rPh sb="3" eb="4">
      <t>ネン</t>
    </rPh>
    <rPh sb="4" eb="11">
      <t>コクドコウツウショウコクジ</t>
    </rPh>
    <rPh sb="11" eb="12">
      <t>ダイ</t>
    </rPh>
    <rPh sb="15" eb="16">
      <t>ゴウ</t>
    </rPh>
    <rPh sb="16" eb="17">
      <t>ダイ</t>
    </rPh>
    <rPh sb="18" eb="19">
      <t>ダイ</t>
    </rPh>
    <rPh sb="20" eb="21">
      <t>ゴウ</t>
    </rPh>
    <rPh sb="21" eb="22">
      <t>マタ</t>
    </rPh>
    <rPh sb="23" eb="24">
      <t>ダイ</t>
    </rPh>
    <rPh sb="25" eb="26">
      <t>ゴウ</t>
    </rPh>
    <rPh sb="28" eb="30">
      <t>キテイ</t>
    </rPh>
    <rPh sb="39" eb="41">
      <t>セツビ</t>
    </rPh>
    <phoneticPr fontId="2"/>
  </si>
  <si>
    <t>スプリンクラー設備の設置状況</t>
    <rPh sb="7" eb="9">
      <t>セツビ</t>
    </rPh>
    <rPh sb="10" eb="14">
      <t>セッチジョウキョウ</t>
    </rPh>
    <phoneticPr fontId="2"/>
  </si>
  <si>
    <t>スプリンクラー設備の劣化及び損傷の状況</t>
    <rPh sb="7" eb="9">
      <t>セツビ</t>
    </rPh>
    <rPh sb="10" eb="13">
      <t>レッカオヨ</t>
    </rPh>
    <rPh sb="14" eb="16">
      <t>ソンショウ</t>
    </rPh>
    <rPh sb="17" eb="19">
      <t>ジョウキョウ</t>
    </rPh>
    <phoneticPr fontId="2"/>
  </si>
  <si>
    <t>常時閉鎖した状態にある防火扉（各階の主要なものに限る。）</t>
    <phoneticPr fontId="2"/>
  </si>
  <si>
    <t>閉鎖又は作動の障害となる物品の放置並びに照明器具及び懸垂物等の状況</t>
    <phoneticPr fontId="2"/>
  </si>
  <si>
    <t>扉の取付けの状況</t>
    <phoneticPr fontId="2"/>
  </si>
  <si>
    <t>扉、枠及び金物の劣化及び損傷の状況</t>
    <phoneticPr fontId="2"/>
  </si>
  <si>
    <t>固定の状況</t>
    <phoneticPr fontId="2"/>
  </si>
  <si>
    <t>(28)</t>
  </si>
  <si>
    <t>(29)</t>
  </si>
  <si>
    <t>(30)</t>
  </si>
  <si>
    <t>(31)</t>
  </si>
  <si>
    <t>(32)</t>
  </si>
  <si>
    <t>(33)</t>
  </si>
  <si>
    <t>(42)</t>
    <phoneticPr fontId="2"/>
  </si>
  <si>
    <t>(22)</t>
  </si>
  <si>
    <t>(23)</t>
  </si>
  <si>
    <t>(24)</t>
  </si>
  <si>
    <t>(27)</t>
  </si>
  <si>
    <t>防煙壁の劣化及び損傷の状況</t>
    <rPh sb="4" eb="6">
      <t>レッカ</t>
    </rPh>
    <rPh sb="6" eb="8">
      <t>オ</t>
    </rPh>
    <phoneticPr fontId="2"/>
  </si>
  <si>
    <t>排煙口の維持保全の状況</t>
    <phoneticPr fontId="2"/>
  </si>
  <si>
    <t>　この書類は、建築物ごとに作成してください。</t>
    <rPh sb="7" eb="10">
      <t>ケンチクブツ</t>
    </rPh>
    <phoneticPr fontId="2"/>
  </si>
  <si>
    <t>建築主事等</t>
    <rPh sb="0" eb="2">
      <t>ケンチク</t>
    </rPh>
    <rPh sb="2" eb="4">
      <t>シュジ</t>
    </rPh>
    <rPh sb="4" eb="5">
      <t>トウ</t>
    </rPh>
    <phoneticPr fontId="2"/>
  </si>
  <si>
    <t>作動の状況（人の通行の用に供する部分に設けるものに限る。）</t>
    <rPh sb="0" eb="2">
      <t>サドウ</t>
    </rPh>
    <rPh sb="3" eb="5">
      <t>ジョウキョウ</t>
    </rPh>
    <rPh sb="25" eb="26">
      <t>カギ</t>
    </rPh>
    <phoneticPr fontId="2"/>
  </si>
  <si>
    <t>乗降ロビーの構造及び面積の確保の状況</t>
    <rPh sb="8" eb="9">
      <t>オヨ</t>
    </rPh>
    <rPh sb="10" eb="12">
      <t>メンセキ</t>
    </rPh>
    <rPh sb="13" eb="15">
      <t>カクホ</t>
    </rPh>
    <rPh sb="16" eb="18">
      <t>ジョウキョウ</t>
    </rPh>
    <phoneticPr fontId="2"/>
  </si>
  <si>
    <t>（36）から（37）</t>
    <phoneticPr fontId="2"/>
  </si>
  <si>
    <t>乗降ロビー等の外気に向かって開くことができる窓の状況</t>
    <rPh sb="0" eb="2">
      <t>ジョウコウ</t>
    </rPh>
    <rPh sb="24" eb="26">
      <t>ジョウキョウ</t>
    </rPh>
    <phoneticPr fontId="2"/>
  </si>
  <si>
    <t>別記（A４)　</t>
    <rPh sb="0" eb="2">
      <t>ベッキ</t>
    </rPh>
    <phoneticPr fontId="2"/>
  </si>
  <si>
    <r>
      <t>防火設備（防火扉、防火シャッターその他これらに類するものに限る。）又は戸</t>
    </r>
    <r>
      <rPr>
        <sz val="8"/>
        <color rgb="FFFF0000"/>
        <rFont val="BIZ UDPゴシック"/>
        <family val="3"/>
        <charset val="128"/>
      </rPr>
      <t>（令112条第19項第2号に掲げる戸に限る。）</t>
    </r>
    <rPh sb="9" eb="11">
      <t>ボウカ</t>
    </rPh>
    <rPh sb="33" eb="34">
      <t>マタ</t>
    </rPh>
    <rPh sb="35" eb="36">
      <t>ト</t>
    </rPh>
    <rPh sb="37" eb="38">
      <t>レイ</t>
    </rPh>
    <rPh sb="41" eb="42">
      <t>ジョウ</t>
    </rPh>
    <rPh sb="42" eb="43">
      <t>ダイ</t>
    </rPh>
    <rPh sb="45" eb="46">
      <t>コウ</t>
    </rPh>
    <rPh sb="46" eb="47">
      <t>ダイ</t>
    </rPh>
    <rPh sb="48" eb="49">
      <t>ゴウ</t>
    </rPh>
    <rPh sb="50" eb="51">
      <t>カカ</t>
    </rPh>
    <rPh sb="53" eb="54">
      <t>ト</t>
    </rPh>
    <rPh sb="55" eb="56">
      <t>カギ</t>
    </rPh>
    <phoneticPr fontId="2"/>
  </si>
  <si>
    <r>
      <t>常閉防火設備等</t>
    </r>
    <r>
      <rPr>
        <sz val="8"/>
        <color rgb="FFFF0000"/>
        <rFont val="BIZ UDPゴシック"/>
        <family val="3"/>
        <charset val="128"/>
      </rPr>
      <t>(防火扉を除く。)又は戸</t>
    </r>
    <r>
      <rPr>
        <sz val="8"/>
        <rFont val="BIZ UDPゴシック"/>
        <family val="3"/>
        <charset val="128"/>
      </rPr>
      <t>の本体</t>
    </r>
    <r>
      <rPr>
        <sz val="8"/>
        <color rgb="FFFF0000"/>
        <rFont val="BIZ UDPゴシック"/>
        <family val="3"/>
        <charset val="128"/>
      </rPr>
      <t>及び</t>
    </r>
    <r>
      <rPr>
        <sz val="8"/>
        <rFont val="BIZ UDPゴシック"/>
        <family val="3"/>
        <charset val="128"/>
      </rPr>
      <t>枠の劣化及び損傷の状況</t>
    </r>
    <rPh sb="0" eb="2">
      <t>ジョウヘイ</t>
    </rPh>
    <rPh sb="2" eb="4">
      <t>ボウカ</t>
    </rPh>
    <rPh sb="4" eb="6">
      <t>セツビ</t>
    </rPh>
    <rPh sb="6" eb="7">
      <t>トウ</t>
    </rPh>
    <rPh sb="8" eb="10">
      <t>ボウカ</t>
    </rPh>
    <rPh sb="10" eb="11">
      <t>トビラ</t>
    </rPh>
    <rPh sb="12" eb="13">
      <t>ノゾ</t>
    </rPh>
    <rPh sb="16" eb="17">
      <t>マタ</t>
    </rPh>
    <rPh sb="18" eb="19">
      <t>ト</t>
    </rPh>
    <rPh sb="20" eb="22">
      <t>ホンタイ</t>
    </rPh>
    <rPh sb="22" eb="23">
      <t>オヨ</t>
    </rPh>
    <rPh sb="26" eb="28">
      <t>レッカ</t>
    </rPh>
    <rPh sb="28" eb="30">
      <t>オ</t>
    </rPh>
    <rPh sb="30" eb="32">
      <t>ソンショウ</t>
    </rPh>
    <rPh sb="33" eb="35">
      <t>ジョウキョウ</t>
    </rPh>
    <phoneticPr fontId="2"/>
  </si>
  <si>
    <r>
      <rPr>
        <sz val="8"/>
        <color rgb="FFFF0000"/>
        <rFont val="BIZ UDPゴシック"/>
        <family val="3"/>
        <charset val="128"/>
      </rPr>
      <t>各階の主要な</t>
    </r>
    <r>
      <rPr>
        <sz val="8"/>
        <rFont val="BIZ UDPゴシック"/>
        <family val="3"/>
        <charset val="128"/>
      </rPr>
      <t>常閉防火設備等</t>
    </r>
    <r>
      <rPr>
        <sz val="8"/>
        <color rgb="FFFF0000"/>
        <rFont val="BIZ UDPゴシック"/>
        <family val="3"/>
        <charset val="128"/>
      </rPr>
      <t>（防火扉を除く。）</t>
    </r>
    <r>
      <rPr>
        <sz val="8"/>
        <rFont val="BIZ UDPゴシック"/>
        <family val="3"/>
        <charset val="128"/>
      </rPr>
      <t>の閉鎖又は作動の状況</t>
    </r>
    <rPh sb="0" eb="2">
      <t>カクカイ</t>
    </rPh>
    <rPh sb="3" eb="5">
      <t>シュヨウ</t>
    </rPh>
    <rPh sb="6" eb="8">
      <t>ジョウヘイ</t>
    </rPh>
    <rPh sb="8" eb="10">
      <t>ボウカ</t>
    </rPh>
    <rPh sb="10" eb="12">
      <t>セツビ</t>
    </rPh>
    <rPh sb="12" eb="13">
      <t>トウ</t>
    </rPh>
    <rPh sb="14" eb="17">
      <t>ボウカトビラ</t>
    </rPh>
    <rPh sb="18" eb="19">
      <t>ノゾ</t>
    </rPh>
    <rPh sb="23" eb="25">
      <t>ヘイサ</t>
    </rPh>
    <rPh sb="25" eb="27">
      <t>マ</t>
    </rPh>
    <rPh sb="27" eb="29">
      <t>サドウ</t>
    </rPh>
    <rPh sb="30" eb="32">
      <t>ジョウキョウ</t>
    </rPh>
    <phoneticPr fontId="2"/>
  </si>
  <si>
    <r>
      <t>常閉防火設備等</t>
    </r>
    <r>
      <rPr>
        <sz val="8"/>
        <color rgb="FFFF0000"/>
        <rFont val="BIZ UDPゴシック"/>
        <family val="3"/>
        <charset val="128"/>
      </rPr>
      <t>（防火扉を除く。）</t>
    </r>
    <r>
      <rPr>
        <sz val="8"/>
        <rFont val="BIZ UDPゴシック"/>
        <family val="3"/>
        <charset val="128"/>
      </rPr>
      <t>の閉鎖又は作動の障害となる物品の放置</t>
    </r>
    <r>
      <rPr>
        <sz val="8"/>
        <color rgb="FFFF0000"/>
        <rFont val="BIZ UDPゴシック"/>
        <family val="3"/>
        <charset val="128"/>
      </rPr>
      <t>並びに照明器具及び懸垂物等</t>
    </r>
    <r>
      <rPr>
        <sz val="8"/>
        <rFont val="BIZ UDPゴシック"/>
        <family val="3"/>
        <charset val="128"/>
      </rPr>
      <t>の状況</t>
    </r>
    <rPh sb="0" eb="2">
      <t>ジョウヘイ</t>
    </rPh>
    <rPh sb="2" eb="4">
      <t>ボウカ</t>
    </rPh>
    <rPh sb="4" eb="6">
      <t>セツビ</t>
    </rPh>
    <rPh sb="6" eb="7">
      <t>トウ</t>
    </rPh>
    <rPh sb="19" eb="21">
      <t>マ</t>
    </rPh>
    <rPh sb="21" eb="23">
      <t>サドウ</t>
    </rPh>
    <rPh sb="30" eb="31">
      <t>シナ</t>
    </rPh>
    <rPh sb="32" eb="34">
      <t>ホウチ</t>
    </rPh>
    <rPh sb="34" eb="35">
      <t>ナラ</t>
    </rPh>
    <rPh sb="37" eb="41">
      <t>ショウメイキグ</t>
    </rPh>
    <rPh sb="41" eb="42">
      <t>オヨ</t>
    </rPh>
    <rPh sb="43" eb="45">
      <t>ケンスイ</t>
    </rPh>
    <rPh sb="45" eb="46">
      <t>ブツ</t>
    </rPh>
    <rPh sb="46" eb="47">
      <t>ナド</t>
    </rPh>
    <phoneticPr fontId="2"/>
  </si>
  <si>
    <r>
      <rPr>
        <sz val="8"/>
        <color rgb="FFFF0000"/>
        <rFont val="BIZ UDPゴシック"/>
        <family val="3"/>
        <charset val="128"/>
      </rPr>
      <t>常時閉鎖した状態にある戸</t>
    </r>
    <r>
      <rPr>
        <sz val="8"/>
        <rFont val="BIZ UDPゴシック"/>
        <family val="3"/>
        <charset val="128"/>
      </rPr>
      <t>の固定の状況</t>
    </r>
    <rPh sb="0" eb="2">
      <t>ジョウジ</t>
    </rPh>
    <rPh sb="2" eb="4">
      <t>ヘイサ</t>
    </rPh>
    <rPh sb="6" eb="8">
      <t>ジョウタイ</t>
    </rPh>
    <rPh sb="11" eb="12">
      <t>ト</t>
    </rPh>
    <rPh sb="13" eb="15">
      <t>コテイ</t>
    </rPh>
    <phoneticPr fontId="2"/>
  </si>
  <si>
    <r>
      <t>　「当該調査に関与した調査者」欄は、建築基準法施行規則別記第36号の２様式第一面３欄に記入した調査者について記入し、「調査者番号」欄に調査者を特定できる番号、記号等を記入してください。当該建築物の調査を行った調査者が１人の場合は、その他の調査者欄は</t>
    </r>
    <r>
      <rPr>
        <sz val="8"/>
        <color rgb="FFFF0000"/>
        <rFont val="BIZ UDPゴシック"/>
        <family val="3"/>
        <charset val="128"/>
      </rPr>
      <t>記入不要です</t>
    </r>
    <r>
      <rPr>
        <sz val="8"/>
        <rFont val="BIZ UDPゴシック"/>
        <family val="3"/>
        <charset val="128"/>
      </rPr>
      <t>。</t>
    </r>
    <rPh sb="2" eb="4">
      <t>トウガイ</t>
    </rPh>
    <rPh sb="4" eb="6">
      <t>チョウサ</t>
    </rPh>
    <rPh sb="7" eb="9">
      <t>カンヨ</t>
    </rPh>
    <rPh sb="11" eb="14">
      <t>チョウサシャ</t>
    </rPh>
    <rPh sb="15" eb="16">
      <t>ラン</t>
    </rPh>
    <rPh sb="18" eb="20">
      <t>ケンチク</t>
    </rPh>
    <rPh sb="20" eb="23">
      <t>キジュンホウ</t>
    </rPh>
    <rPh sb="23" eb="25">
      <t>セコウ</t>
    </rPh>
    <rPh sb="25" eb="27">
      <t>キソク</t>
    </rPh>
    <rPh sb="27" eb="29">
      <t>ベッキ</t>
    </rPh>
    <rPh sb="29" eb="30">
      <t>ダイ</t>
    </rPh>
    <rPh sb="32" eb="33">
      <t>ゴウ</t>
    </rPh>
    <rPh sb="35" eb="37">
      <t>ヨウシキ</t>
    </rPh>
    <rPh sb="37" eb="38">
      <t>ダイ</t>
    </rPh>
    <rPh sb="38" eb="39">
      <t>イチ</t>
    </rPh>
    <rPh sb="39" eb="40">
      <t>メン</t>
    </rPh>
    <rPh sb="41" eb="42">
      <t>ラン</t>
    </rPh>
    <rPh sb="43" eb="45">
      <t>キニュウ</t>
    </rPh>
    <rPh sb="47" eb="50">
      <t>チョウサシャ</t>
    </rPh>
    <rPh sb="54" eb="56">
      <t>キニュウ</t>
    </rPh>
    <rPh sb="59" eb="62">
      <t>チョウサシャ</t>
    </rPh>
    <rPh sb="65" eb="66">
      <t>ラン</t>
    </rPh>
    <phoneticPr fontId="2"/>
  </si>
  <si>
    <r>
      <t>　該当しない調査項目がある場合は、当該項目の</t>
    </r>
    <r>
      <rPr>
        <sz val="8"/>
        <color rgb="FFFF0000"/>
        <rFont val="BIZ UDPゴシック"/>
        <family val="3"/>
        <charset val="128"/>
      </rPr>
      <t>「調査結果」</t>
    </r>
    <r>
      <rPr>
        <sz val="8"/>
        <rFont val="BIZ UDPゴシック"/>
        <family val="3"/>
        <charset val="128"/>
      </rPr>
      <t>欄及び「担当調査者番号」欄</t>
    </r>
    <r>
      <rPr>
        <sz val="8"/>
        <color rgb="FFFF0000"/>
        <rFont val="BIZ UDPゴシック"/>
        <family val="3"/>
        <charset val="128"/>
      </rPr>
      <t>に「ー」を記入</t>
    </r>
    <r>
      <rPr>
        <sz val="8"/>
        <rFont val="BIZ UDPゴシック"/>
        <family val="3"/>
        <charset val="128"/>
      </rPr>
      <t>してください。</t>
    </r>
    <rPh sb="6" eb="8">
      <t>チョウサ</t>
    </rPh>
    <rPh sb="17" eb="19">
      <t>トウガイ</t>
    </rPh>
    <rPh sb="19" eb="21">
      <t>コウモク</t>
    </rPh>
    <rPh sb="23" eb="27">
      <t>チョウサケッカ</t>
    </rPh>
    <rPh sb="29" eb="30">
      <t>オヨ</t>
    </rPh>
    <rPh sb="34" eb="36">
      <t>チョウサ</t>
    </rPh>
    <rPh sb="46" eb="48">
      <t>キニュウ</t>
    </rPh>
    <phoneticPr fontId="2"/>
  </si>
  <si>
    <r>
      <t>　「調査結果」欄は、別表</t>
    </r>
    <r>
      <rPr>
        <sz val="8"/>
        <color rgb="FFFF0000"/>
        <rFont val="BIZ UDPゴシック"/>
        <family val="3"/>
        <charset val="128"/>
      </rPr>
      <t>第１</t>
    </r>
    <r>
      <rPr>
        <sz val="8"/>
        <rFont val="BIZ UDPゴシック"/>
        <family val="3"/>
        <charset val="128"/>
      </rPr>
      <t>（い）欄に掲げる各調査項目ごとに記入してください。</t>
    </r>
    <rPh sb="2" eb="4">
      <t>チョウサ</t>
    </rPh>
    <rPh sb="12" eb="13">
      <t>ダイ</t>
    </rPh>
    <rPh sb="23" eb="25">
      <t>チョウサ</t>
    </rPh>
    <phoneticPr fontId="2"/>
  </si>
  <si>
    <r>
      <t>　「調査結果」欄のうち「要是正」欄は、別表</t>
    </r>
    <r>
      <rPr>
        <sz val="8"/>
        <color rgb="FFFF0000"/>
        <rFont val="BIZ UDPゴシック"/>
        <family val="3"/>
        <charset val="128"/>
      </rPr>
      <t>第１</t>
    </r>
    <r>
      <rPr>
        <sz val="8"/>
        <rFont val="BIZ UDPゴシック"/>
        <family val="3"/>
        <charset val="128"/>
      </rPr>
      <t>（い）欄に掲げる調査項目について（は）欄に掲げる判定基準に該当する場合に○印を記入してください。</t>
    </r>
    <rPh sb="2" eb="4">
      <t>チョウサ</t>
    </rPh>
    <rPh sb="21" eb="22">
      <t>ダイ</t>
    </rPh>
    <rPh sb="31" eb="33">
      <t>チョウサ</t>
    </rPh>
    <phoneticPr fontId="2"/>
  </si>
  <si>
    <r>
      <t>　「その他確認事項」は、法第12条第３項の規定による検査を要する</t>
    </r>
    <r>
      <rPr>
        <sz val="8"/>
        <color rgb="FFFF0000"/>
        <rFont val="BIZ UDPゴシック"/>
        <family val="3"/>
        <charset val="128"/>
      </rPr>
      <t>常時閉鎖した状態にある防火扉（各階の主要なものに限る。）及び</t>
    </r>
    <r>
      <rPr>
        <sz val="8"/>
        <rFont val="BIZ UDPゴシック"/>
        <family val="3"/>
        <charset val="128"/>
      </rPr>
      <t>随時閉鎖又は作動ができる防火設備の設置の有無を確認し、該当するチェックボックスに「レ」マークを入れてください。「有」の場合は、当該防火設備が設置されている階を記入してください。</t>
    </r>
    <rPh sb="4" eb="5">
      <t>タ</t>
    </rPh>
    <rPh sb="5" eb="7">
      <t>カクニン</t>
    </rPh>
    <rPh sb="7" eb="9">
      <t>ジコウ</t>
    </rPh>
    <rPh sb="12" eb="13">
      <t>ホウ</t>
    </rPh>
    <rPh sb="13" eb="14">
      <t>ダイ</t>
    </rPh>
    <rPh sb="16" eb="17">
      <t>ジョウ</t>
    </rPh>
    <rPh sb="17" eb="18">
      <t>ダイ</t>
    </rPh>
    <rPh sb="19" eb="20">
      <t>コウ</t>
    </rPh>
    <rPh sb="21" eb="23">
      <t>キテイ</t>
    </rPh>
    <rPh sb="26" eb="28">
      <t>ケンサ</t>
    </rPh>
    <rPh sb="29" eb="30">
      <t>ヨウ</t>
    </rPh>
    <rPh sb="62" eb="64">
      <t>ズイジ</t>
    </rPh>
    <rPh sb="64" eb="66">
      <t>ヘイサ</t>
    </rPh>
    <rPh sb="66" eb="67">
      <t>マタ</t>
    </rPh>
    <rPh sb="68" eb="70">
      <t>サドウ</t>
    </rPh>
    <rPh sb="74" eb="76">
      <t>ボウカ</t>
    </rPh>
    <rPh sb="76" eb="78">
      <t>セツビ</t>
    </rPh>
    <rPh sb="79" eb="81">
      <t>セッチ</t>
    </rPh>
    <rPh sb="82" eb="84">
      <t>ウム</t>
    </rPh>
    <rPh sb="85" eb="87">
      <t>カクニン</t>
    </rPh>
    <rPh sb="89" eb="91">
      <t>ガイトウ</t>
    </rPh>
    <rPh sb="109" eb="110">
      <t>イ</t>
    </rPh>
    <rPh sb="118" eb="119">
      <t>ア</t>
    </rPh>
    <rPh sb="121" eb="123">
      <t>バアイ</t>
    </rPh>
    <rPh sb="125" eb="127">
      <t>トウガイ</t>
    </rPh>
    <rPh sb="127" eb="129">
      <t>ボウカ</t>
    </rPh>
    <rPh sb="129" eb="131">
      <t>セツビ</t>
    </rPh>
    <rPh sb="132" eb="134">
      <t>セッチ</t>
    </rPh>
    <rPh sb="139" eb="140">
      <t>カイ</t>
    </rPh>
    <rPh sb="141" eb="143">
      <t>キニュウ</t>
    </rPh>
    <phoneticPr fontId="2"/>
  </si>
  <si>
    <r>
      <t>(26)から</t>
    </r>
    <r>
      <rPr>
        <sz val="8"/>
        <color rgb="FFFF0000"/>
        <rFont val="BIZ UDPゴシック"/>
        <family val="3"/>
        <charset val="128"/>
      </rPr>
      <t>(32)</t>
    </r>
    <phoneticPr fontId="2"/>
  </si>
  <si>
    <r>
      <t xml:space="preserve"> 注）配置図及び各階平面図を添付し、</t>
    </r>
    <r>
      <rPr>
        <sz val="8"/>
        <color rgb="FFFF0000"/>
        <rFont val="BIZ UDPゴシック"/>
        <family val="3"/>
        <charset val="128"/>
      </rPr>
      <t>防火区画、</t>
    </r>
    <r>
      <rPr>
        <sz val="8"/>
        <rFont val="BIZ UDPゴシック"/>
        <family val="3"/>
        <charset val="128"/>
      </rPr>
      <t>指摘のあった箇所（特記すべき事項を含む）や撮影した写真の位置等を明記すること。</t>
    </r>
    <rPh sb="18" eb="22">
      <t>ボウカクカク</t>
    </rPh>
    <phoneticPr fontId="2"/>
  </si>
  <si>
    <r>
      <t>提出書類は</t>
    </r>
    <r>
      <rPr>
        <u/>
        <sz val="10.5"/>
        <rFont val="BIZ UDPゴシック"/>
        <family val="3"/>
        <charset val="128"/>
      </rPr>
      <t>①定期調査報告書</t>
    </r>
    <r>
      <rPr>
        <sz val="10.5"/>
        <rFont val="BIZ UDPゴシック"/>
        <family val="3"/>
        <charset val="128"/>
      </rPr>
      <t>、</t>
    </r>
    <r>
      <rPr>
        <u/>
        <sz val="10.5"/>
        <rFont val="BIZ UDPゴシック"/>
        <family val="3"/>
        <charset val="128"/>
      </rPr>
      <t>②定期調査報告概要書</t>
    </r>
    <r>
      <rPr>
        <sz val="10.5"/>
        <rFont val="BIZ UDPゴシック"/>
        <family val="3"/>
        <charset val="128"/>
      </rPr>
      <t>、</t>
    </r>
    <r>
      <rPr>
        <u/>
        <sz val="10.5"/>
        <rFont val="BIZ UDPゴシック"/>
        <family val="3"/>
        <charset val="128"/>
      </rPr>
      <t>③受理証</t>
    </r>
    <r>
      <rPr>
        <sz val="10.5"/>
        <rFont val="BIZ UDPゴシック"/>
        <family val="3"/>
        <charset val="128"/>
      </rPr>
      <t>の</t>
    </r>
    <r>
      <rPr>
        <b/>
        <u/>
        <sz val="10.5"/>
        <rFont val="BIZ UDPゴシック"/>
        <family val="3"/>
        <charset val="128"/>
      </rPr>
      <t>各１部</t>
    </r>
    <r>
      <rPr>
        <sz val="10.5"/>
        <rFont val="BIZ UDPゴシック"/>
        <family val="3"/>
        <charset val="128"/>
      </rPr>
      <t>です。</t>
    </r>
    <rPh sb="8" eb="10">
      <t>チョウサ</t>
    </rPh>
    <rPh sb="17" eb="19">
      <t>チョウサ</t>
    </rPh>
    <phoneticPr fontId="2"/>
  </si>
  <si>
    <r>
      <t>①定期調査報告書には、</t>
    </r>
    <r>
      <rPr>
        <b/>
        <u/>
        <sz val="10.5"/>
        <rFont val="BIZ UDPゴシック"/>
        <family val="3"/>
        <charset val="128"/>
      </rPr>
      <t>別記（調査結果表）</t>
    </r>
    <r>
      <rPr>
        <sz val="10.5"/>
        <rFont val="BIZ UDPゴシック"/>
        <family val="3"/>
        <charset val="128"/>
      </rPr>
      <t>、</t>
    </r>
    <r>
      <rPr>
        <b/>
        <u/>
        <sz val="10.5"/>
        <rFont val="BIZ UDPゴシック"/>
        <family val="3"/>
        <charset val="128"/>
      </rPr>
      <t>別添１様式（配置図、各階平面図）</t>
    </r>
    <r>
      <rPr>
        <sz val="10.5"/>
        <rFont val="BIZ UDPゴシック"/>
        <family val="3"/>
        <charset val="128"/>
      </rPr>
      <t>を必ず添付してください。また調査の結果、「要是正」とされた調査項目（既存不適格の場合を除く。）については、要是正とされた部分を撮影した写真を</t>
    </r>
    <r>
      <rPr>
        <b/>
        <u/>
        <sz val="10.5"/>
        <rFont val="BIZ UDPゴシック"/>
        <family val="3"/>
        <charset val="128"/>
      </rPr>
      <t>別添２様式（関係写真）</t>
    </r>
    <r>
      <rPr>
        <sz val="10.5"/>
        <rFont val="BIZ UDPゴシック"/>
        <family val="3"/>
        <charset val="128"/>
      </rPr>
      <t>に従い添付してください。</t>
    </r>
    <rPh sb="3" eb="5">
      <t>チョウサ</t>
    </rPh>
    <rPh sb="14" eb="16">
      <t>チョウサ</t>
    </rPh>
    <rPh sb="16" eb="18">
      <t>ケッカ</t>
    </rPh>
    <rPh sb="18" eb="19">
      <t>ヒョウ</t>
    </rPh>
    <rPh sb="21" eb="23">
      <t>ベッテン</t>
    </rPh>
    <rPh sb="24" eb="26">
      <t>ヨウシキ</t>
    </rPh>
    <rPh sb="27" eb="29">
      <t>ハイチ</t>
    </rPh>
    <rPh sb="29" eb="30">
      <t>ズ</t>
    </rPh>
    <rPh sb="31" eb="33">
      <t>カクカイ</t>
    </rPh>
    <rPh sb="33" eb="36">
      <t>ヘイメンズ</t>
    </rPh>
    <rPh sb="38" eb="39">
      <t>カナラ</t>
    </rPh>
    <rPh sb="51" eb="53">
      <t>チョウサ</t>
    </rPh>
    <rPh sb="66" eb="68">
      <t>チョウサ</t>
    </rPh>
    <rPh sb="68" eb="70">
      <t>コウモク</t>
    </rPh>
    <rPh sb="71" eb="73">
      <t>キゾン</t>
    </rPh>
    <rPh sb="73" eb="76">
      <t>フテキカク</t>
    </rPh>
    <rPh sb="77" eb="79">
      <t>バアイ</t>
    </rPh>
    <rPh sb="80" eb="81">
      <t>ノゾ</t>
    </rPh>
    <rPh sb="90" eb="91">
      <t>ヨウ</t>
    </rPh>
    <rPh sb="91" eb="93">
      <t>ゼセイ</t>
    </rPh>
    <rPh sb="97" eb="99">
      <t>ブブン</t>
    </rPh>
    <rPh sb="100" eb="102">
      <t>サツエイ</t>
    </rPh>
    <rPh sb="104" eb="106">
      <t>シャシン</t>
    </rPh>
    <rPh sb="119" eb="120">
      <t>シタガ</t>
    </rPh>
    <phoneticPr fontId="2"/>
  </si>
  <si>
    <t>幅員の確保の状況</t>
    <rPh sb="0" eb="1">
      <t>ハバ</t>
    </rPh>
    <rPh sb="1" eb="2">
      <t>イン</t>
    </rPh>
    <rPh sb="3" eb="5">
      <t>カクホ</t>
    </rPh>
    <rPh sb="6" eb="8">
      <t>ジョウキョウ</t>
    </rPh>
    <phoneticPr fontId="2"/>
  </si>
  <si>
    <r>
      <t>　７「上記以外の調査項目」欄は、</t>
    </r>
    <r>
      <rPr>
        <sz val="8"/>
        <color rgb="FFFF0000"/>
        <rFont val="BIZ UDPゴシック"/>
        <family val="3"/>
        <charset val="128"/>
      </rPr>
      <t>第２の</t>
    </r>
    <r>
      <rPr>
        <sz val="8"/>
        <rFont val="BIZ UDPゴシック"/>
        <family val="3"/>
        <charset val="128"/>
      </rPr>
      <t>規定により特定行政庁が調査項目を</t>
    </r>
    <r>
      <rPr>
        <sz val="8"/>
        <color rgb="FFFF0000"/>
        <rFont val="BIZ UDPゴシック"/>
        <family val="3"/>
        <charset val="128"/>
      </rPr>
      <t>付加している場合</t>
    </r>
    <r>
      <rPr>
        <sz val="8"/>
        <rFont val="BIZ UDPゴシック"/>
        <family val="3"/>
        <charset val="128"/>
      </rPr>
      <t>に、</t>
    </r>
    <r>
      <rPr>
        <sz val="8"/>
        <color rgb="FFFF0000"/>
        <rFont val="BIZ UDPゴシック"/>
        <family val="3"/>
        <charset val="128"/>
      </rPr>
      <t>当該</t>
    </r>
    <r>
      <rPr>
        <sz val="8"/>
        <rFont val="BIZ UDPゴシック"/>
        <family val="3"/>
        <charset val="128"/>
      </rPr>
      <t>調査項目を追加し、⑤から</t>
    </r>
    <r>
      <rPr>
        <sz val="8"/>
        <color rgb="FFFF0000"/>
        <rFont val="BIZ UDPゴシック"/>
        <family val="3"/>
        <charset val="128"/>
      </rPr>
      <t>⑨</t>
    </r>
    <r>
      <rPr>
        <sz val="8"/>
        <rFont val="BIZ UDPゴシック"/>
        <family val="3"/>
        <charset val="128"/>
      </rPr>
      <t>に準じて調査結果等を記入してください。</t>
    </r>
    <rPh sb="8" eb="10">
      <t>チョウサ</t>
    </rPh>
    <rPh sb="13" eb="14">
      <t>ラン</t>
    </rPh>
    <rPh sb="16" eb="19">
      <t>ギョウセイチョウ</t>
    </rPh>
    <rPh sb="20" eb="22">
      <t>チョウサ</t>
    </rPh>
    <rPh sb="22" eb="24">
      <t>コウモク</t>
    </rPh>
    <rPh sb="25" eb="27">
      <t>ツイカ</t>
    </rPh>
    <rPh sb="31" eb="33">
      <t>フカ</t>
    </rPh>
    <rPh sb="35" eb="37">
      <t>トクテイ</t>
    </rPh>
    <rPh sb="37" eb="40">
      <t>ギョウセイチョウ</t>
    </rPh>
    <rPh sb="41" eb="43">
      <t>ツイカ</t>
    </rPh>
    <rPh sb="55" eb="57">
      <t>チョウサ</t>
    </rPh>
    <rPh sb="76" eb="78">
      <t>コウモク</t>
    </rPh>
    <phoneticPr fontId="2"/>
  </si>
  <si>
    <t>要是正とされた調査項目（既存不適格の場合を除く。）については、要是正とされた部分を撮影した写真を別添２の様式に従い添付してください。</t>
    <rPh sb="0" eb="1">
      <t>ヨウ</t>
    </rPh>
    <rPh sb="1" eb="3">
      <t>ゼセイ</t>
    </rPh>
    <rPh sb="7" eb="9">
      <t>チョウサ</t>
    </rPh>
    <rPh sb="9" eb="11">
      <t>コウモク</t>
    </rPh>
    <rPh sb="12" eb="14">
      <t>キソン</t>
    </rPh>
    <rPh sb="14" eb="17">
      <t>フテキカク</t>
    </rPh>
    <rPh sb="18" eb="20">
      <t>バアイ</t>
    </rPh>
    <rPh sb="21" eb="22">
      <t>ノゾ</t>
    </rPh>
    <rPh sb="31" eb="32">
      <t>ヨウ</t>
    </rPh>
    <rPh sb="32" eb="34">
      <t>ゼセイ</t>
    </rPh>
    <rPh sb="38" eb="40">
      <t>ブブン</t>
    </rPh>
    <rPh sb="41" eb="43">
      <t>サツエイ</t>
    </rPh>
    <rPh sb="45" eb="47">
      <t>シャシン</t>
    </rPh>
    <rPh sb="48" eb="50">
      <t>ベッテン</t>
    </rPh>
    <rPh sb="52" eb="54">
      <t>ヨウシキ</t>
    </rPh>
    <rPh sb="55" eb="56">
      <t>シタガ</t>
    </rPh>
    <rPh sb="57" eb="59">
      <t>テンプ</t>
    </rPh>
    <phoneticPr fontId="2"/>
  </si>
  <si>
    <t>)</t>
    <phoneticPr fontId="2"/>
  </si>
  <si>
    <t>その他の
設備等</t>
    <phoneticPr fontId="2"/>
  </si>
  <si>
    <t>特殊な
構造等</t>
    <phoneticPr fontId="2"/>
  </si>
  <si>
    <t>(42)から(45)</t>
    <phoneticPr fontId="2"/>
  </si>
  <si>
    <t>(38)から(41)</t>
    <phoneticPr fontId="2"/>
  </si>
  <si>
    <t>(27)から(33)</t>
    <phoneticPr fontId="2"/>
  </si>
  <si>
    <t>(23)から(26)</t>
    <phoneticPr fontId="2"/>
  </si>
  <si>
    <t>(11)から(22)</t>
    <phoneticPr fontId="2"/>
  </si>
  <si>
    <t>※上記以外の項目はすべてこちらに記載</t>
    <rPh sb="1" eb="5">
      <t>ジョウキイガイ</t>
    </rPh>
    <rPh sb="6" eb="8">
      <t>コウモク</t>
    </rPh>
    <rPh sb="16" eb="18">
      <t>キサイ</t>
    </rPh>
    <phoneticPr fontId="2"/>
  </si>
  <si>
    <t>2026-1様式</t>
    <rPh sb="6" eb="8">
      <t>ヨウシキ</t>
    </rPh>
    <phoneticPr fontId="2"/>
  </si>
  <si>
    <t>令和8年度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</si>
</sst>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General;"/>
    <numFmt numFmtId="177" formatCode="#,##0.00_ "/>
    <numFmt numFmtId="178" formatCode="#,##0.000_);[Red]\(#,##0.000\)"/>
    <numFmt numFmtId="179" formatCode="0.00_);[Red]\(0.00\)"/>
    <numFmt numFmtId="180" formatCode="#,##0.00_ ;[Red]\-#,##0.00\ "/>
    <numFmt numFmtId="181"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0"/>
      <name val="ＭＳ Ｐゴシック"/>
      <family val="3"/>
      <charset val="128"/>
    </font>
    <font>
      <b/>
      <sz val="11"/>
      <name val="ＭＳ Ｐゴシック"/>
      <family val="3"/>
      <charset val="128"/>
    </font>
    <font>
      <b/>
      <sz val="12"/>
      <color indexed="53"/>
      <name val="ＭＳ Ｐゴシック"/>
      <family val="3"/>
      <charset val="128"/>
    </font>
    <font>
      <u/>
      <sz val="11"/>
      <name val="ＭＳ Ｐゴシック"/>
      <family val="3"/>
      <charset val="128"/>
    </font>
    <font>
      <b/>
      <u/>
      <sz val="11"/>
      <name val="ＭＳ Ｐゴシック"/>
      <family val="3"/>
      <charset val="128"/>
    </font>
    <font>
      <sz val="11"/>
      <color indexed="8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1"/>
      <name val="MS P ゴシック"/>
      <family val="3"/>
      <charset val="128"/>
    </font>
    <font>
      <sz val="6"/>
      <name val="ＭＳ Ｐゴシック"/>
      <family val="2"/>
      <charset val="128"/>
      <scheme val="minor"/>
    </font>
    <font>
      <sz val="11"/>
      <color rgb="FFFF0000"/>
      <name val="ＭＳ Ｐゴシック"/>
      <family val="3"/>
      <charset val="128"/>
    </font>
    <font>
      <sz val="11"/>
      <color indexed="81"/>
      <name val="ＭＳ Ｐゴシック"/>
      <family val="3"/>
      <charset val="128"/>
      <scheme val="minor"/>
    </font>
    <font>
      <sz val="10"/>
      <color indexed="81"/>
      <name val="MS P ゴシック"/>
      <family val="3"/>
      <charset val="128"/>
    </font>
    <font>
      <u val="double"/>
      <sz val="11"/>
      <color indexed="81"/>
      <name val="ＭＳ Ｐゴシック"/>
      <family val="3"/>
      <charset val="128"/>
    </font>
    <font>
      <b/>
      <sz val="11"/>
      <color indexed="53"/>
      <name val="ＭＳ Ｐゴシック"/>
      <family val="3"/>
      <charset val="128"/>
    </font>
    <font>
      <sz val="9"/>
      <color indexed="81"/>
      <name val="MS P ゴシック"/>
      <family val="3"/>
      <charset val="128"/>
    </font>
    <font>
      <u/>
      <sz val="11"/>
      <color theme="10"/>
      <name val="ＭＳ Ｐゴシック"/>
      <family val="3"/>
      <charset val="128"/>
    </font>
    <font>
      <sz val="10"/>
      <color indexed="81"/>
      <name val="ＭＳ Ｐゴシック"/>
      <family val="3"/>
      <charset val="128"/>
      <scheme val="minor"/>
    </font>
    <font>
      <b/>
      <sz val="12"/>
      <color indexed="81"/>
      <name val="ＭＳ Ｐゴシック"/>
      <family val="3"/>
      <charset val="128"/>
    </font>
    <font>
      <sz val="9"/>
      <color indexed="10"/>
      <name val="MS P ゴシック"/>
      <family val="3"/>
      <charset val="128"/>
    </font>
    <font>
      <sz val="8"/>
      <name val="BIZ UDPゴシック"/>
      <family val="3"/>
      <charset val="128"/>
    </font>
    <font>
      <sz val="10"/>
      <name val="BIZ UDPゴシック"/>
      <family val="3"/>
      <charset val="128"/>
    </font>
    <font>
      <sz val="11"/>
      <name val="BIZ UDPゴシック"/>
      <family val="3"/>
      <charset val="128"/>
    </font>
    <font>
      <b/>
      <sz val="8"/>
      <name val="BIZ UDPゴシック"/>
      <family val="3"/>
      <charset val="128"/>
    </font>
    <font>
      <sz val="8"/>
      <color rgb="FFFF0000"/>
      <name val="BIZ UDPゴシック"/>
      <family val="3"/>
      <charset val="128"/>
    </font>
    <font>
      <b/>
      <sz val="11"/>
      <name val="BIZ UDPゴシック"/>
      <family val="3"/>
      <charset val="128"/>
    </font>
    <font>
      <b/>
      <sz val="20"/>
      <name val="BIZ UDPゴシック"/>
      <family val="3"/>
      <charset val="128"/>
    </font>
    <font>
      <sz val="10.5"/>
      <name val="BIZ UDPゴシック"/>
      <family val="3"/>
      <charset val="128"/>
    </font>
    <font>
      <b/>
      <sz val="10"/>
      <name val="BIZ UDPゴシック"/>
      <family val="3"/>
      <charset val="128"/>
    </font>
    <font>
      <b/>
      <sz val="11"/>
      <color rgb="FFFF0000"/>
      <name val="BIZ UDPゴシック"/>
      <family val="3"/>
      <charset val="128"/>
    </font>
    <font>
      <sz val="20"/>
      <color rgb="FFFF0000"/>
      <name val="BIZ UDPゴシック"/>
      <family val="3"/>
      <charset val="128"/>
    </font>
    <font>
      <sz val="12"/>
      <name val="BIZ UDPゴシック"/>
      <family val="3"/>
      <charset val="128"/>
    </font>
    <font>
      <sz val="9"/>
      <name val="BIZ UDPゴシック"/>
      <family val="3"/>
      <charset val="128"/>
    </font>
    <font>
      <sz val="16"/>
      <name val="BIZ UDPゴシック"/>
      <family val="3"/>
      <charset val="128"/>
    </font>
    <font>
      <b/>
      <sz val="14"/>
      <color indexed="10"/>
      <name val="BIZ UDPゴシック"/>
      <family val="3"/>
      <charset val="128"/>
    </font>
    <font>
      <b/>
      <sz val="10.5"/>
      <name val="BIZ UDPゴシック"/>
      <family val="3"/>
      <charset val="128"/>
    </font>
    <font>
      <b/>
      <sz val="14"/>
      <name val="BIZ UDPゴシック"/>
      <family val="3"/>
      <charset val="128"/>
    </font>
    <font>
      <u/>
      <sz val="10.5"/>
      <name val="BIZ UDPゴシック"/>
      <family val="3"/>
      <charset val="128"/>
    </font>
    <font>
      <b/>
      <u/>
      <sz val="10.5"/>
      <name val="BIZ UDPゴシック"/>
      <family val="3"/>
      <charset val="128"/>
    </font>
    <font>
      <sz val="14"/>
      <name val="BIZ UDPゴシック"/>
      <family val="3"/>
      <charset val="128"/>
    </font>
    <font>
      <u/>
      <sz val="11"/>
      <color theme="10"/>
      <name val="BIZ UDPゴシック"/>
      <family val="3"/>
      <charset val="128"/>
    </font>
    <font>
      <i/>
      <sz val="10"/>
      <name val="BIZ UDPゴシック"/>
      <family val="3"/>
      <charset val="128"/>
    </font>
    <font>
      <sz val="10"/>
      <color theme="0" tint="-0.14999847407452621"/>
      <name val="BIZ UDPゴシック"/>
      <family val="3"/>
      <charset val="128"/>
    </font>
    <font>
      <sz val="10"/>
      <color theme="0" tint="-0.499984740745262"/>
      <name val="BIZ UDPゴシック"/>
      <family val="3"/>
      <charset val="128"/>
    </font>
    <font>
      <sz val="7.5"/>
      <name val="BIZ UDPゴシック"/>
      <family val="3"/>
      <charset val="128"/>
    </font>
    <font>
      <b/>
      <sz val="7.5"/>
      <name val="BIZ UDPゴシック"/>
      <family val="3"/>
      <charset val="128"/>
    </font>
    <font>
      <sz val="7.5"/>
      <color rgb="FFFF0000"/>
      <name val="BIZ UDPゴシック"/>
      <family val="3"/>
      <charset val="128"/>
    </font>
    <font>
      <sz val="9"/>
      <color theme="0" tint="-0.499984740745262"/>
      <name val="BIZ UDP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rgb="FFFFFF99"/>
        <bgColor indexed="64"/>
      </patternFill>
    </fill>
  </fills>
  <borders count="79">
    <border>
      <left/>
      <right/>
      <top/>
      <bottom/>
      <diagonal/>
    </border>
    <border>
      <left/>
      <right/>
      <top/>
      <bottom style="thin">
        <color indexed="64"/>
      </bottom>
      <diagonal/>
    </border>
    <border>
      <left/>
      <right/>
      <top/>
      <bottom style="hair">
        <color indexed="64"/>
      </bottom>
      <diagonal/>
    </border>
    <border>
      <left style="thin">
        <color indexed="64"/>
      </left>
      <right/>
      <top/>
      <bottom/>
      <diagonal/>
    </border>
    <border>
      <left/>
      <right/>
      <top style="thin">
        <color indexed="64"/>
      </top>
      <bottom/>
      <diagonal/>
    </border>
    <border>
      <left/>
      <right/>
      <top style="hair">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6">
    <xf numFmtId="0" fontId="0" fillId="0" borderId="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2" fillId="0" borderId="0" applyNumberFormat="0" applyFill="0" applyBorder="0" applyAlignment="0" applyProtection="0">
      <alignment vertical="center"/>
    </xf>
    <xf numFmtId="0" fontId="13" fillId="30" borderId="68" applyNumberFormat="0" applyAlignment="0" applyProtection="0">
      <alignment vertical="center"/>
    </xf>
    <xf numFmtId="0" fontId="14" fillId="31" borderId="0" applyNumberFormat="0" applyBorder="0" applyAlignment="0" applyProtection="0">
      <alignment vertical="center"/>
    </xf>
    <xf numFmtId="0" fontId="1" fillId="3" borderId="69" applyNumberFormat="0" applyFont="0" applyAlignment="0" applyProtection="0">
      <alignment vertical="center"/>
    </xf>
    <xf numFmtId="0" fontId="15" fillId="0" borderId="70" applyNumberFormat="0" applyFill="0" applyAlignment="0" applyProtection="0">
      <alignment vertical="center"/>
    </xf>
    <xf numFmtId="0" fontId="16" fillId="32" borderId="0" applyNumberFormat="0" applyBorder="0" applyAlignment="0" applyProtection="0">
      <alignment vertical="center"/>
    </xf>
    <xf numFmtId="0" fontId="17" fillId="33" borderId="71"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9" fillId="0" borderId="72" applyNumberFormat="0" applyFill="0" applyAlignment="0" applyProtection="0">
      <alignment vertical="center"/>
    </xf>
    <xf numFmtId="0" fontId="20" fillId="0" borderId="73" applyNumberFormat="0" applyFill="0" applyAlignment="0" applyProtection="0">
      <alignment vertical="center"/>
    </xf>
    <xf numFmtId="0" fontId="21" fillId="0" borderId="74" applyNumberFormat="0" applyFill="0" applyAlignment="0" applyProtection="0">
      <alignment vertical="center"/>
    </xf>
    <xf numFmtId="0" fontId="21" fillId="0" borderId="0" applyNumberFormat="0" applyFill="0" applyBorder="0" applyAlignment="0" applyProtection="0">
      <alignment vertical="center"/>
    </xf>
    <xf numFmtId="0" fontId="22" fillId="0" borderId="75" applyNumberFormat="0" applyFill="0" applyAlignment="0" applyProtection="0">
      <alignment vertical="center"/>
    </xf>
    <xf numFmtId="0" fontId="23" fillId="33" borderId="76" applyNumberFormat="0" applyAlignment="0" applyProtection="0">
      <alignment vertical="center"/>
    </xf>
    <xf numFmtId="0" fontId="24" fillId="0" borderId="0" applyNumberFormat="0" applyFill="0" applyBorder="0" applyAlignment="0" applyProtection="0">
      <alignment vertical="center"/>
    </xf>
    <xf numFmtId="0" fontId="25" fillId="2" borderId="71" applyNumberFormat="0" applyAlignment="0" applyProtection="0">
      <alignment vertical="center"/>
    </xf>
    <xf numFmtId="0" fontId="1" fillId="0" borderId="0"/>
    <xf numFmtId="0" fontId="1" fillId="0" borderId="0"/>
    <xf numFmtId="0" fontId="26" fillId="34" borderId="0" applyNumberFormat="0" applyBorder="0" applyAlignment="0" applyProtection="0">
      <alignment vertical="center"/>
    </xf>
    <xf numFmtId="0" fontId="35" fillId="0" borderId="0" applyNumberFormat="0" applyFill="0" applyBorder="0" applyAlignment="0" applyProtection="0">
      <alignment vertical="center"/>
    </xf>
  </cellStyleXfs>
  <cellXfs count="772">
    <xf numFmtId="0" fontId="0" fillId="0" borderId="0" xfId="0" applyAlignment="1">
      <alignment vertical="center"/>
    </xf>
    <xf numFmtId="0" fontId="0" fillId="0" borderId="0" xfId="0" applyFont="1" applyFill="1" applyBorder="1" applyAlignment="1">
      <alignment vertical="center"/>
    </xf>
    <xf numFmtId="0" fontId="0" fillId="0" borderId="0" xfId="0" applyFont="1" applyFill="1" applyBorder="1" applyAlignment="1" applyProtection="1">
      <alignment vertical="center"/>
    </xf>
    <xf numFmtId="0" fontId="0" fillId="0" borderId="0" xfId="0" applyFont="1" applyFill="1" applyAlignment="1" applyProtection="1">
      <alignment vertical="center"/>
    </xf>
    <xf numFmtId="0" fontId="0" fillId="0" borderId="0" xfId="0" applyFont="1" applyFill="1" applyAlignment="1">
      <alignment vertical="center"/>
    </xf>
    <xf numFmtId="0" fontId="0" fillId="0" borderId="0" xfId="0" applyAlignment="1"/>
    <xf numFmtId="0" fontId="29" fillId="0" borderId="0" xfId="0" applyFont="1" applyAlignment="1"/>
    <xf numFmtId="0" fontId="0" fillId="0" borderId="0" xfId="0" applyFill="1" applyAlignment="1"/>
    <xf numFmtId="0" fontId="0" fillId="0" borderId="0" xfId="0" applyFont="1" applyAlignment="1"/>
    <xf numFmtId="0" fontId="29" fillId="0" borderId="0" xfId="0" applyFont="1" applyFill="1" applyAlignment="1"/>
    <xf numFmtId="0" fontId="4" fillId="0" borderId="0" xfId="0" applyFont="1" applyFill="1" applyAlignment="1" applyProtection="1">
      <alignment vertical="center"/>
    </xf>
    <xf numFmtId="0" fontId="5" fillId="0" borderId="0" xfId="0" applyFont="1" applyFill="1" applyBorder="1" applyAlignment="1" applyProtection="1">
      <alignment vertical="center"/>
    </xf>
    <xf numFmtId="0" fontId="3" fillId="0" borderId="0" xfId="0" applyFont="1" applyFill="1" applyBorder="1" applyAlignment="1" applyProtection="1">
      <alignment vertical="center"/>
    </xf>
    <xf numFmtId="178" fontId="0" fillId="0" borderId="0" xfId="0" applyNumberFormat="1" applyFont="1" applyFill="1" applyAlignment="1" applyProtection="1">
      <alignment vertical="center"/>
    </xf>
    <xf numFmtId="0" fontId="0" fillId="0" borderId="0" xfId="0" applyFont="1" applyAlignment="1">
      <alignment horizontal="right"/>
    </xf>
    <xf numFmtId="0" fontId="0" fillId="0" borderId="0" xfId="0" applyAlignment="1">
      <alignment horizontal="right" vertical="center"/>
    </xf>
    <xf numFmtId="0" fontId="29" fillId="0" borderId="0" xfId="0" applyFont="1" applyAlignment="1">
      <alignment horizontal="right"/>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Fill="1" applyAlignment="1">
      <alignment horizontal="left" vertical="center"/>
    </xf>
    <xf numFmtId="0" fontId="0" fillId="0" borderId="0" xfId="0" applyNumberFormat="1" applyAlignment="1">
      <alignment vertical="center"/>
    </xf>
    <xf numFmtId="0" fontId="0" fillId="0" borderId="0" xfId="0" applyNumberFormat="1" applyAlignment="1">
      <alignment horizontal="left" vertical="center"/>
    </xf>
    <xf numFmtId="0" fontId="39" fillId="0" borderId="0" xfId="0" applyFont="1" applyBorder="1" applyAlignment="1" applyProtection="1">
      <alignment vertical="center"/>
      <protection locked="0"/>
    </xf>
    <xf numFmtId="0" fontId="39" fillId="0" borderId="0" xfId="0" applyFont="1" applyBorder="1" applyAlignment="1" applyProtection="1">
      <alignment horizontal="right" vertical="center"/>
    </xf>
    <xf numFmtId="0" fontId="40" fillId="0" borderId="0" xfId="0" applyFont="1" applyBorder="1" applyAlignment="1" applyProtection="1">
      <alignment vertical="center"/>
      <protection locked="0"/>
    </xf>
    <xf numFmtId="0" fontId="39" fillId="0" borderId="7" xfId="0" applyFont="1" applyBorder="1" applyAlignment="1" applyProtection="1">
      <alignment vertical="center"/>
      <protection locked="0"/>
    </xf>
    <xf numFmtId="0" fontId="39" fillId="0" borderId="8" xfId="0" applyFont="1" applyBorder="1" applyAlignment="1" applyProtection="1">
      <alignment vertical="center"/>
      <protection locked="0"/>
    </xf>
    <xf numFmtId="0" fontId="39" fillId="0" borderId="3"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42" fillId="0" borderId="7" xfId="0" applyFont="1" applyBorder="1" applyAlignment="1" applyProtection="1">
      <alignment horizontal="center" vertical="center"/>
      <protection locked="0"/>
    </xf>
    <xf numFmtId="0" fontId="42" fillId="0" borderId="17" xfId="0" applyFont="1" applyBorder="1" applyAlignment="1" applyProtection="1">
      <alignment horizontal="center" vertical="center" shrinkToFit="1"/>
      <protection locked="0"/>
    </xf>
    <xf numFmtId="0" fontId="42" fillId="0" borderId="17" xfId="0" applyFont="1" applyBorder="1" applyAlignment="1" applyProtection="1">
      <alignment horizontal="center" vertical="center"/>
      <protection locked="0"/>
    </xf>
    <xf numFmtId="0" fontId="39" fillId="0" borderId="11" xfId="0" applyFont="1" applyBorder="1" applyAlignment="1" applyProtection="1">
      <alignment vertical="center"/>
      <protection locked="0"/>
    </xf>
    <xf numFmtId="0" fontId="42" fillId="0" borderId="11" xfId="0" applyFont="1" applyBorder="1" applyAlignment="1" applyProtection="1">
      <alignment horizontal="center" vertical="center"/>
      <protection locked="0"/>
    </xf>
    <xf numFmtId="0" fontId="42" fillId="0" borderId="26" xfId="0" applyFont="1" applyBorder="1" applyAlignment="1" applyProtection="1">
      <alignment horizontal="center" vertical="center" shrinkToFit="1"/>
      <protection locked="0"/>
    </xf>
    <xf numFmtId="0" fontId="39" fillId="0" borderId="0" xfId="0" applyFont="1" applyBorder="1" applyAlignment="1" applyProtection="1">
      <alignment horizontal="left" vertical="center"/>
      <protection locked="0"/>
    </xf>
    <xf numFmtId="0" fontId="41" fillId="0" borderId="0" xfId="0" applyFont="1" applyBorder="1" applyAlignment="1" applyProtection="1">
      <alignment horizontal="left" vertical="center"/>
      <protection locked="0"/>
    </xf>
    <xf numFmtId="0" fontId="41" fillId="0" borderId="28" xfId="0" applyFont="1" applyBorder="1" applyAlignment="1" applyProtection="1">
      <alignment horizontal="left" vertical="center"/>
      <protection locked="0"/>
    </xf>
    <xf numFmtId="0" fontId="39" fillId="0" borderId="15" xfId="0" applyFont="1" applyBorder="1" applyAlignment="1" applyProtection="1">
      <alignment vertical="center"/>
      <protection locked="0"/>
    </xf>
    <xf numFmtId="0" fontId="39" fillId="0" borderId="16" xfId="0" applyFont="1" applyBorder="1" applyAlignment="1" applyProtection="1">
      <alignment vertical="center"/>
      <protection locked="0"/>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vertical="center" shrinkToFit="1"/>
      <protection locked="0"/>
    </xf>
    <xf numFmtId="0" fontId="39" fillId="0" borderId="26" xfId="0" applyFont="1" applyBorder="1" applyAlignment="1" applyProtection="1">
      <alignment vertical="center" shrinkToFit="1"/>
      <protection locked="0"/>
    </xf>
    <xf numFmtId="0" fontId="39" fillId="0" borderId="0" xfId="0" applyFont="1" applyAlignment="1" applyProtection="1">
      <alignment vertical="center"/>
      <protection locked="0"/>
    </xf>
    <xf numFmtId="0" fontId="39" fillId="0" borderId="0" xfId="0" applyFont="1" applyAlignment="1" applyProtection="1">
      <alignment horizontal="center" vertical="center"/>
      <protection locked="0"/>
    </xf>
    <xf numFmtId="0" fontId="41" fillId="0" borderId="4" xfId="0" applyFont="1" applyBorder="1" applyAlignment="1" applyProtection="1">
      <alignment vertical="center"/>
      <protection locked="0"/>
    </xf>
    <xf numFmtId="0" fontId="39" fillId="0" borderId="33" xfId="0" applyFont="1" applyBorder="1" applyAlignment="1" applyProtection="1">
      <alignment vertical="center"/>
      <protection locked="0"/>
    </xf>
    <xf numFmtId="0" fontId="42" fillId="0" borderId="33" xfId="0" applyFont="1" applyBorder="1" applyAlignment="1" applyProtection="1">
      <alignment horizontal="center" vertical="center"/>
      <protection locked="0"/>
    </xf>
    <xf numFmtId="0" fontId="42" fillId="0" borderId="78" xfId="0" applyFont="1" applyBorder="1" applyAlignment="1" applyProtection="1">
      <alignment horizontal="center" vertical="center" shrinkToFit="1"/>
      <protection locked="0"/>
    </xf>
    <xf numFmtId="0" fontId="41" fillId="0" borderId="18" xfId="0" applyFont="1" applyFill="1" applyBorder="1" applyAlignment="1">
      <alignment vertical="center"/>
    </xf>
    <xf numFmtId="0" fontId="45" fillId="0" borderId="19" xfId="0" applyFont="1" applyFill="1" applyBorder="1" applyAlignment="1">
      <alignment vertical="center"/>
    </xf>
    <xf numFmtId="0" fontId="41" fillId="0" borderId="0" xfId="0" applyFont="1" applyFill="1" applyAlignment="1">
      <alignment vertical="center"/>
    </xf>
    <xf numFmtId="0" fontId="44" fillId="0" borderId="0" xfId="0" applyFont="1" applyFill="1" applyAlignment="1">
      <alignment vertical="center"/>
    </xf>
    <xf numFmtId="0" fontId="41" fillId="0" borderId="0" xfId="0" applyFont="1" applyFill="1" applyBorder="1" applyAlignment="1">
      <alignment vertical="center"/>
    </xf>
    <xf numFmtId="0" fontId="41" fillId="0" borderId="2" xfId="0" applyFont="1" applyFill="1" applyBorder="1" applyAlignment="1">
      <alignment vertical="center"/>
    </xf>
    <xf numFmtId="0" fontId="41" fillId="0" borderId="2" xfId="0" applyFont="1" applyFill="1" applyBorder="1" applyAlignment="1">
      <alignment horizontal="left" vertical="center"/>
    </xf>
    <xf numFmtId="0" fontId="41" fillId="0" borderId="5" xfId="0" applyFont="1" applyFill="1" applyBorder="1" applyAlignment="1">
      <alignment vertical="center"/>
    </xf>
    <xf numFmtId="0" fontId="41" fillId="0" borderId="25" xfId="0" applyFont="1" applyFill="1" applyBorder="1" applyAlignment="1">
      <alignment vertical="center"/>
    </xf>
    <xf numFmtId="0" fontId="44" fillId="0" borderId="7" xfId="0" applyFont="1" applyFill="1" applyBorder="1" applyAlignment="1">
      <alignment horizontal="center" vertical="center"/>
    </xf>
    <xf numFmtId="0" fontId="41" fillId="0" borderId="0" xfId="0" applyFont="1" applyFill="1" applyAlignment="1">
      <alignment horizontal="right" vertical="center"/>
    </xf>
    <xf numFmtId="0" fontId="44" fillId="0" borderId="0" xfId="0" applyFont="1" applyFill="1" applyAlignment="1">
      <alignment horizontal="left" vertical="center"/>
    </xf>
    <xf numFmtId="0" fontId="41" fillId="0" borderId="0" xfId="0" applyFont="1" applyFill="1" applyAlignment="1">
      <alignment horizontal="left" vertical="center"/>
    </xf>
    <xf numFmtId="0" fontId="39" fillId="0" borderId="2" xfId="0" applyFont="1" applyFill="1" applyBorder="1" applyAlignment="1">
      <alignment vertical="center"/>
    </xf>
    <xf numFmtId="0" fontId="39" fillId="0" borderId="0" xfId="0" applyFont="1" applyFill="1" applyAlignment="1">
      <alignment vertical="center"/>
    </xf>
    <xf numFmtId="0" fontId="41" fillId="0" borderId="62" xfId="0" applyFont="1" applyFill="1" applyBorder="1" applyAlignment="1">
      <alignment vertical="center"/>
    </xf>
    <xf numFmtId="0" fontId="41" fillId="0" borderId="63" xfId="0" applyFont="1" applyFill="1" applyBorder="1" applyAlignment="1">
      <alignment vertical="center"/>
    </xf>
    <xf numFmtId="0" fontId="41" fillId="0" borderId="64" xfId="0" applyFont="1" applyFill="1" applyBorder="1" applyAlignment="1">
      <alignment vertical="center"/>
    </xf>
    <xf numFmtId="0" fontId="41" fillId="0" borderId="65" xfId="0" applyFont="1" applyFill="1" applyBorder="1" applyAlignment="1">
      <alignment vertical="center"/>
    </xf>
    <xf numFmtId="0" fontId="41" fillId="0" borderId="66" xfId="0" applyFont="1" applyFill="1" applyBorder="1" applyAlignment="1">
      <alignment vertical="center"/>
    </xf>
    <xf numFmtId="0" fontId="41" fillId="0" borderId="67" xfId="0" applyFont="1" applyFill="1" applyBorder="1" applyAlignment="1">
      <alignment vertical="center"/>
    </xf>
    <xf numFmtId="0" fontId="41" fillId="0" borderId="0" xfId="0" applyFont="1" applyFill="1" applyAlignment="1" applyProtection="1">
      <alignment vertical="center"/>
    </xf>
    <xf numFmtId="0" fontId="41" fillId="0" borderId="0" xfId="0" applyFont="1" applyFill="1" applyBorder="1" applyAlignment="1" applyProtection="1">
      <alignment vertical="center"/>
    </xf>
    <xf numFmtId="0" fontId="41" fillId="0" borderId="0" xfId="0" applyFont="1" applyFill="1" applyBorder="1" applyAlignment="1" applyProtection="1">
      <alignment vertical="center"/>
      <protection locked="0"/>
    </xf>
    <xf numFmtId="0" fontId="41" fillId="0" borderId="0" xfId="0" applyFont="1" applyFill="1" applyBorder="1" applyAlignment="1" applyProtection="1">
      <alignment horizontal="center" vertical="center"/>
      <protection locked="0"/>
    </xf>
    <xf numFmtId="0" fontId="41" fillId="0" borderId="1" xfId="0" applyFont="1" applyFill="1" applyBorder="1" applyAlignment="1" applyProtection="1">
      <alignment vertical="center"/>
      <protection locked="0"/>
    </xf>
    <xf numFmtId="0" fontId="41" fillId="0" borderId="0" xfId="0" applyFont="1" applyBorder="1" applyAlignment="1" applyProtection="1">
      <alignment vertical="center"/>
    </xf>
    <xf numFmtId="0" fontId="41" fillId="0" borderId="0" xfId="0" applyFont="1" applyFill="1" applyBorder="1" applyAlignment="1" applyProtection="1">
      <alignment vertical="center" shrinkToFit="1"/>
    </xf>
    <xf numFmtId="0" fontId="41" fillId="0" borderId="0" xfId="0" applyFont="1" applyBorder="1" applyAlignment="1" applyProtection="1">
      <alignment vertical="center"/>
      <protection locked="0"/>
    </xf>
    <xf numFmtId="0" fontId="41" fillId="0" borderId="0" xfId="0" applyFont="1" applyBorder="1" applyAlignment="1" applyProtection="1">
      <alignment horizontal="right" vertical="center"/>
      <protection locked="0"/>
    </xf>
    <xf numFmtId="0" fontId="41" fillId="0" borderId="0" xfId="0" applyFont="1" applyAlignment="1" applyProtection="1">
      <alignment vertical="center"/>
    </xf>
    <xf numFmtId="0" fontId="40" fillId="0" borderId="0" xfId="0" applyFont="1" applyBorder="1" applyAlignment="1" applyProtection="1">
      <alignment horizontal="right" vertical="center"/>
    </xf>
    <xf numFmtId="0" fontId="41" fillId="0" borderId="0" xfId="0" applyFont="1" applyAlignment="1" applyProtection="1">
      <alignment horizontal="left" vertical="center"/>
    </xf>
    <xf numFmtId="0" fontId="40" fillId="0" borderId="0" xfId="0" applyFont="1" applyAlignment="1" applyProtection="1">
      <alignment horizontal="right" vertical="center"/>
    </xf>
    <xf numFmtId="0" fontId="41" fillId="0" borderId="0" xfId="0" applyFont="1" applyAlignment="1" applyProtection="1">
      <alignment horizontal="center" vertical="center"/>
    </xf>
    <xf numFmtId="0" fontId="41" fillId="0" borderId="33" xfId="0" applyFont="1" applyBorder="1" applyAlignment="1" applyProtection="1">
      <alignment vertical="center" wrapText="1"/>
    </xf>
    <xf numFmtId="0" fontId="47" fillId="0" borderId="0" xfId="0" applyFont="1" applyAlignment="1" applyProtection="1">
      <alignment vertical="center"/>
    </xf>
    <xf numFmtId="0" fontId="40" fillId="0" borderId="0" xfId="0" applyFont="1" applyBorder="1" applyAlignment="1" applyProtection="1">
      <alignment vertical="center"/>
    </xf>
    <xf numFmtId="0" fontId="48" fillId="0" borderId="0" xfId="0" applyFont="1" applyAlignment="1" applyProtection="1">
      <alignment horizontal="right" vertical="center"/>
    </xf>
    <xf numFmtId="0" fontId="41" fillId="0" borderId="34" xfId="0" applyFont="1" applyBorder="1" applyAlignment="1" applyProtection="1">
      <alignment vertical="center" wrapText="1"/>
    </xf>
    <xf numFmtId="0" fontId="40" fillId="0" borderId="0" xfId="0" applyFont="1" applyAlignment="1" applyProtection="1">
      <alignment horizontal="center" vertical="center"/>
    </xf>
    <xf numFmtId="0" fontId="50" fillId="0" borderId="0" xfId="0" applyFont="1" applyAlignment="1" applyProtection="1">
      <alignment horizontal="center" vertical="center"/>
    </xf>
    <xf numFmtId="0" fontId="41" fillId="0" borderId="24" xfId="0" applyFont="1" applyBorder="1" applyAlignment="1" applyProtection="1">
      <alignment vertical="center" wrapText="1"/>
    </xf>
    <xf numFmtId="0" fontId="41" fillId="0" borderId="0" xfId="0" applyFont="1" applyProtection="1">
      <alignment vertical="center"/>
    </xf>
    <xf numFmtId="0" fontId="41" fillId="0" borderId="0" xfId="0" applyFont="1" applyFill="1" applyBorder="1" applyAlignment="1" applyProtection="1">
      <alignment horizontal="right" vertical="center"/>
      <protection locked="0"/>
    </xf>
    <xf numFmtId="176" fontId="41" fillId="0" borderId="0" xfId="0" applyNumberFormat="1" applyFont="1" applyAlignment="1" applyProtection="1">
      <alignment vertical="center"/>
    </xf>
    <xf numFmtId="0" fontId="44" fillId="0" borderId="0" xfId="0" applyFont="1" applyAlignment="1" applyProtection="1">
      <alignment vertical="center"/>
    </xf>
    <xf numFmtId="0" fontId="41" fillId="0" borderId="1" xfId="0" applyFont="1" applyBorder="1" applyAlignment="1" applyProtection="1">
      <alignment vertical="center"/>
      <protection locked="0"/>
    </xf>
    <xf numFmtId="0" fontId="41" fillId="0" borderId="0" xfId="0" applyFont="1" applyBorder="1" applyAlignment="1" applyProtection="1">
      <alignment horizontal="center" vertical="center"/>
      <protection locked="0"/>
    </xf>
    <xf numFmtId="0" fontId="44" fillId="0" borderId="0" xfId="0" applyFont="1" applyBorder="1" applyAlignment="1" applyProtection="1">
      <alignment vertical="center"/>
    </xf>
    <xf numFmtId="0" fontId="41" fillId="0" borderId="0" xfId="0" applyFont="1" applyAlignment="1" applyProtection="1">
      <alignment vertical="center" shrinkToFit="1"/>
    </xf>
    <xf numFmtId="0" fontId="41" fillId="0" borderId="0" xfId="0" applyFont="1" applyFill="1" applyBorder="1" applyAlignment="1" applyProtection="1">
      <alignment horizontal="left" vertical="center"/>
      <protection locked="0"/>
    </xf>
    <xf numFmtId="0" fontId="41" fillId="0" borderId="0" xfId="0" applyFont="1" applyAlignment="1" applyProtection="1">
      <alignment vertical="center"/>
      <protection locked="0"/>
    </xf>
    <xf numFmtId="0" fontId="41" fillId="0" borderId="4" xfId="0" applyFont="1" applyBorder="1" applyAlignment="1" applyProtection="1">
      <alignment horizontal="right" vertical="center"/>
      <protection locked="0"/>
    </xf>
    <xf numFmtId="0" fontId="41" fillId="0" borderId="4" xfId="0" applyFont="1" applyBorder="1" applyAlignment="1" applyProtection="1">
      <alignment horizontal="left" vertical="center"/>
      <protection locked="0"/>
    </xf>
    <xf numFmtId="0" fontId="41" fillId="0" borderId="0" xfId="0" applyFont="1" applyFill="1" applyBorder="1" applyAlignment="1" applyProtection="1">
      <alignment vertical="center" shrinkToFit="1"/>
      <protection locked="0"/>
    </xf>
    <xf numFmtId="0" fontId="41" fillId="0" borderId="2" xfId="0" applyFont="1" applyFill="1" applyBorder="1" applyAlignment="1" applyProtection="1">
      <alignment vertical="center"/>
      <protection locked="0"/>
    </xf>
    <xf numFmtId="0" fontId="41" fillId="0" borderId="2" xfId="0" applyFont="1" applyFill="1" applyBorder="1" applyAlignment="1" applyProtection="1">
      <alignment horizontal="right" vertical="center" shrinkToFit="1"/>
      <protection locked="0"/>
    </xf>
    <xf numFmtId="0" fontId="41" fillId="0" borderId="2" xfId="0" applyFont="1" applyFill="1" applyBorder="1" applyAlignment="1" applyProtection="1">
      <alignment horizontal="right" vertical="center"/>
      <protection locked="0"/>
    </xf>
    <xf numFmtId="0" fontId="41" fillId="0" borderId="2" xfId="0" applyFont="1" applyFill="1" applyBorder="1" applyAlignment="1" applyProtection="1">
      <alignment horizontal="center" vertical="center" shrinkToFit="1"/>
      <protection locked="0"/>
    </xf>
    <xf numFmtId="0" fontId="41" fillId="0" borderId="2" xfId="0" applyFont="1" applyFill="1" applyBorder="1" applyAlignment="1" applyProtection="1">
      <alignment horizontal="left" vertical="center"/>
      <protection locked="0"/>
    </xf>
    <xf numFmtId="179" fontId="41" fillId="0" borderId="2" xfId="0" applyNumberFormat="1" applyFont="1" applyFill="1" applyBorder="1" applyAlignment="1" applyProtection="1">
      <alignment horizontal="right" vertical="center" shrinkToFit="1"/>
      <protection locked="0"/>
    </xf>
    <xf numFmtId="0" fontId="41" fillId="0" borderId="1" xfId="0" applyFont="1" applyFill="1" applyBorder="1" applyAlignment="1" applyProtection="1">
      <alignment horizontal="right" vertical="center"/>
      <protection locked="0"/>
    </xf>
    <xf numFmtId="0" fontId="41" fillId="0" borderId="1" xfId="0" applyFont="1" applyFill="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1" fillId="0" borderId="0" xfId="0" applyFont="1" applyBorder="1" applyAlignment="1" applyProtection="1">
      <alignment vertical="center" shrinkToFit="1"/>
    </xf>
    <xf numFmtId="0" fontId="41" fillId="0" borderId="0" xfId="0" applyFont="1" applyAlignment="1" applyProtection="1">
      <alignment horizontal="right" vertical="center"/>
    </xf>
    <xf numFmtId="0" fontId="40" fillId="0" borderId="0" xfId="0" applyFont="1" applyFill="1" applyBorder="1" applyAlignment="1" applyProtection="1">
      <alignment vertical="center"/>
      <protection locked="0"/>
    </xf>
    <xf numFmtId="0" fontId="41" fillId="0" borderId="0" xfId="0" applyFont="1" applyBorder="1" applyAlignment="1" applyProtection="1">
      <alignment horizontal="center" vertical="top"/>
      <protection locked="0"/>
    </xf>
    <xf numFmtId="0" fontId="41" fillId="0" borderId="0" xfId="0" applyFont="1" applyAlignment="1" applyProtection="1">
      <alignment horizontal="center" vertical="top"/>
      <protection locked="0"/>
    </xf>
    <xf numFmtId="0" fontId="39" fillId="0" borderId="0" xfId="43" applyFont="1" applyBorder="1"/>
    <xf numFmtId="49" fontId="39" fillId="0" borderId="0" xfId="43" applyNumberFormat="1" applyFont="1" applyBorder="1"/>
    <xf numFmtId="49" fontId="39" fillId="0" borderId="18" xfId="43" applyNumberFormat="1" applyFont="1" applyBorder="1" applyAlignment="1">
      <alignment horizontal="center"/>
    </xf>
    <xf numFmtId="49" fontId="39" fillId="0" borderId="18" xfId="43" applyNumberFormat="1" applyFont="1" applyBorder="1" applyAlignment="1">
      <alignment horizontal="center" wrapText="1"/>
    </xf>
    <xf numFmtId="0" fontId="39" fillId="0" borderId="18" xfId="43" applyFont="1" applyBorder="1" applyAlignment="1"/>
    <xf numFmtId="0" fontId="39" fillId="0" borderId="19" xfId="43" applyFont="1" applyBorder="1" applyAlignment="1"/>
    <xf numFmtId="0" fontId="39" fillId="0" borderId="20" xfId="43" applyFont="1" applyBorder="1" applyAlignment="1"/>
    <xf numFmtId="49" fontId="39" fillId="0" borderId="18" xfId="43" applyNumberFormat="1" applyFont="1" applyFill="1" applyBorder="1" applyAlignment="1">
      <alignment horizontal="center"/>
    </xf>
    <xf numFmtId="49" fontId="43" fillId="0" borderId="18" xfId="43" applyNumberFormat="1" applyFont="1" applyBorder="1" applyAlignment="1">
      <alignment horizontal="center"/>
    </xf>
    <xf numFmtId="49" fontId="43" fillId="0" borderId="7" xfId="43" applyNumberFormat="1" applyFont="1" applyBorder="1" applyAlignment="1">
      <alignment horizontal="center"/>
    </xf>
    <xf numFmtId="0" fontId="39" fillId="0" borderId="21" xfId="43" applyFont="1" applyBorder="1" applyAlignment="1"/>
    <xf numFmtId="0" fontId="39" fillId="0" borderId="4" xfId="43" applyFont="1" applyBorder="1" applyAlignment="1"/>
    <xf numFmtId="0" fontId="39" fillId="0" borderId="27" xfId="43" applyFont="1" applyBorder="1" applyAlignment="1"/>
    <xf numFmtId="49" fontId="39" fillId="0" borderId="21" xfId="43" applyNumberFormat="1" applyFont="1" applyBorder="1" applyAlignment="1">
      <alignment horizontal="center"/>
    </xf>
    <xf numFmtId="0" fontId="39" fillId="0" borderId="22" xfId="43" applyFont="1" applyBorder="1" applyAlignment="1">
      <alignment horizontal="left"/>
    </xf>
    <xf numFmtId="0" fontId="39" fillId="0" borderId="1" xfId="43" applyFont="1" applyBorder="1" applyAlignment="1"/>
    <xf numFmtId="0" fontId="39" fillId="0" borderId="23" xfId="43" applyFont="1" applyBorder="1" applyAlignment="1"/>
    <xf numFmtId="49" fontId="39" fillId="0" borderId="7" xfId="43" applyNumberFormat="1" applyFont="1" applyBorder="1" applyAlignment="1">
      <alignment horizontal="center"/>
    </xf>
    <xf numFmtId="0" fontId="39" fillId="0" borderId="19" xfId="43" applyFont="1" applyBorder="1" applyAlignment="1">
      <alignment wrapText="1"/>
    </xf>
    <xf numFmtId="0" fontId="39" fillId="0" borderId="20" xfId="43" applyFont="1" applyBorder="1" applyAlignment="1">
      <alignment wrapText="1"/>
    </xf>
    <xf numFmtId="49" fontId="39" fillId="0" borderId="0" xfId="43" applyNumberFormat="1" applyFont="1" applyBorder="1" applyAlignment="1">
      <alignment vertical="center"/>
    </xf>
    <xf numFmtId="0" fontId="39" fillId="0" borderId="0" xfId="43" applyFont="1" applyBorder="1" applyAlignment="1">
      <alignment wrapText="1"/>
    </xf>
    <xf numFmtId="0" fontId="39" fillId="0" borderId="0" xfId="43" applyFont="1" applyBorder="1" applyAlignment="1"/>
    <xf numFmtId="0" fontId="51" fillId="0" borderId="0" xfId="42" applyFont="1"/>
    <xf numFmtId="0" fontId="41" fillId="0" borderId="0" xfId="42" applyFont="1"/>
    <xf numFmtId="0" fontId="48" fillId="0" borderId="0" xfId="42" applyFont="1"/>
    <xf numFmtId="0" fontId="41" fillId="0" borderId="0" xfId="42" applyFont="1" applyBorder="1"/>
    <xf numFmtId="0" fontId="50" fillId="0" borderId="0" xfId="42" applyFont="1" applyAlignment="1"/>
    <xf numFmtId="0" fontId="51" fillId="0" borderId="20" xfId="42" applyFont="1" applyBorder="1" applyAlignment="1">
      <alignment horizontal="center" vertical="center" wrapText="1"/>
    </xf>
    <xf numFmtId="0" fontId="51" fillId="0" borderId="7" xfId="42" applyFont="1" applyBorder="1" applyAlignment="1">
      <alignment horizontal="center" vertical="center" wrapText="1"/>
    </xf>
    <xf numFmtId="0" fontId="41" fillId="0" borderId="0" xfId="42" applyFont="1" applyAlignment="1">
      <alignment vertical="center"/>
    </xf>
    <xf numFmtId="0" fontId="51" fillId="0" borderId="9" xfId="42" applyFont="1" applyBorder="1" applyAlignment="1" applyProtection="1">
      <alignment horizontal="center" vertical="center" wrapText="1"/>
      <protection locked="0"/>
    </xf>
    <xf numFmtId="0" fontId="51" fillId="0" borderId="24" xfId="42" applyFont="1" applyBorder="1" applyAlignment="1">
      <alignment horizontal="center" vertical="center" wrapText="1"/>
    </xf>
    <xf numFmtId="0" fontId="40" fillId="0" borderId="0" xfId="42" applyFont="1" applyBorder="1" applyAlignment="1">
      <alignment wrapText="1"/>
    </xf>
    <xf numFmtId="0" fontId="51" fillId="0" borderId="7" xfId="42" applyFont="1" applyBorder="1" applyAlignment="1" applyProtection="1">
      <alignment horizontal="center" vertical="center" wrapText="1"/>
      <protection locked="0"/>
    </xf>
    <xf numFmtId="0" fontId="51" fillId="0" borderId="0" xfId="42" applyFont="1" applyBorder="1" applyAlignment="1">
      <alignment vertical="center" wrapText="1"/>
    </xf>
    <xf numFmtId="0" fontId="51" fillId="0" borderId="4" xfId="42" applyFont="1" applyBorder="1" applyAlignment="1">
      <alignment vertical="center" wrapText="1"/>
    </xf>
    <xf numFmtId="0" fontId="51" fillId="0" borderId="0" xfId="42" applyFont="1" applyBorder="1" applyAlignment="1">
      <alignment vertical="top"/>
    </xf>
    <xf numFmtId="0" fontId="51" fillId="0" borderId="0" xfId="42" applyFont="1" applyAlignment="1">
      <alignment vertical="top"/>
    </xf>
    <xf numFmtId="0" fontId="39" fillId="0" borderId="0" xfId="42" applyFont="1" applyAlignment="1">
      <alignment horizontal="justify"/>
    </xf>
    <xf numFmtId="0" fontId="47" fillId="0" borderId="0" xfId="0" applyFont="1" applyAlignment="1" applyProtection="1">
      <alignment vertical="center"/>
      <protection locked="0"/>
    </xf>
    <xf numFmtId="0" fontId="40" fillId="0" borderId="0" xfId="0" applyFont="1" applyBorder="1" applyAlignment="1" applyProtection="1">
      <alignment horizontal="center" vertical="center"/>
      <protection locked="0"/>
    </xf>
    <xf numFmtId="0" fontId="49" fillId="0" borderId="0" xfId="0" applyFont="1" applyFill="1" applyBorder="1" applyAlignment="1" applyProtection="1">
      <alignment vertical="center" wrapText="1"/>
      <protection locked="0"/>
    </xf>
    <xf numFmtId="0" fontId="52" fillId="0" borderId="0" xfId="0" applyFont="1" applyBorder="1" applyAlignment="1" applyProtection="1">
      <alignment horizontal="center" vertical="top"/>
      <protection locked="0"/>
    </xf>
    <xf numFmtId="0" fontId="41" fillId="0" borderId="7" xfId="0" applyFont="1" applyBorder="1" applyAlignment="1" applyProtection="1">
      <alignment vertical="center"/>
    </xf>
    <xf numFmtId="0" fontId="41" fillId="0" borderId="0" xfId="0" applyFont="1" applyBorder="1" applyAlignment="1" applyProtection="1">
      <alignment vertical="center" shrinkToFit="1"/>
      <protection locked="0"/>
    </xf>
    <xf numFmtId="0" fontId="41" fillId="0" borderId="0" xfId="0" applyFont="1" applyBorder="1" applyProtection="1">
      <alignment vertical="center"/>
      <protection locked="0"/>
    </xf>
    <xf numFmtId="0" fontId="41" fillId="0" borderId="0" xfId="0" applyFont="1" applyFill="1" applyBorder="1" applyAlignment="1" applyProtection="1">
      <alignment horizontal="right" vertical="center" shrinkToFit="1"/>
      <protection locked="0"/>
    </xf>
    <xf numFmtId="0" fontId="41" fillId="0" borderId="0" xfId="0" applyFont="1" applyBorder="1" applyAlignment="1" applyProtection="1">
      <alignment vertical="top" wrapText="1"/>
      <protection locked="0"/>
    </xf>
    <xf numFmtId="0" fontId="41" fillId="0" borderId="0" xfId="0" applyFont="1" applyAlignment="1" applyProtection="1">
      <alignment vertical="top" wrapText="1"/>
      <protection locked="0"/>
    </xf>
    <xf numFmtId="0" fontId="41" fillId="0" borderId="0" xfId="0" applyFont="1" applyAlignment="1">
      <alignment vertical="center"/>
    </xf>
    <xf numFmtId="17" fontId="41" fillId="0" borderId="0" xfId="0" applyNumberFormat="1" applyFont="1" applyAlignment="1">
      <alignment vertical="center"/>
    </xf>
    <xf numFmtId="0" fontId="54" fillId="0" borderId="0" xfId="0" applyFont="1" applyAlignment="1">
      <alignment horizontal="center" vertical="center"/>
    </xf>
    <xf numFmtId="0" fontId="46" fillId="0" borderId="0" xfId="0" applyFont="1" applyAlignment="1">
      <alignment horizontal="right" vertical="center"/>
    </xf>
    <xf numFmtId="0" fontId="46" fillId="0" borderId="0" xfId="0" applyFont="1" applyAlignment="1">
      <alignment horizontal="left" vertical="center" wrapText="1"/>
    </xf>
    <xf numFmtId="0" fontId="46" fillId="0" borderId="0" xfId="0" applyFont="1" applyAlignment="1">
      <alignment horizontal="right" vertical="top"/>
    </xf>
    <xf numFmtId="0" fontId="46" fillId="0" borderId="0" xfId="0" applyFont="1" applyAlignment="1">
      <alignment horizontal="left" vertical="center"/>
    </xf>
    <xf numFmtId="0" fontId="46" fillId="0" borderId="0" xfId="0" applyFont="1" applyAlignment="1">
      <alignment horizontal="left" vertical="top"/>
    </xf>
    <xf numFmtId="0" fontId="58" fillId="0" borderId="0" xfId="0" applyFont="1" applyAlignment="1">
      <alignment horizontal="right" vertical="top"/>
    </xf>
    <xf numFmtId="0" fontId="58" fillId="0" borderId="0" xfId="0" applyFont="1" applyAlignment="1">
      <alignment horizontal="left" vertical="top" wrapText="1"/>
    </xf>
    <xf numFmtId="0" fontId="40" fillId="0" borderId="0" xfId="0" applyFont="1" applyFill="1" applyAlignment="1" applyProtection="1">
      <alignment horizontal="right" vertical="center"/>
    </xf>
    <xf numFmtId="0" fontId="40" fillId="0" borderId="0" xfId="0" applyFont="1" applyBorder="1" applyAlignment="1" applyProtection="1">
      <alignment horizontal="right" vertical="center"/>
      <protection locked="0"/>
    </xf>
    <xf numFmtId="0" fontId="39" fillId="0" borderId="0" xfId="0" applyFont="1" applyBorder="1" applyAlignment="1" applyProtection="1">
      <alignment horizontal="center" vertical="center" wrapText="1"/>
      <protection locked="0"/>
    </xf>
    <xf numFmtId="0" fontId="59" fillId="0" borderId="0" xfId="45" applyFont="1" applyAlignment="1" applyProtection="1">
      <alignment vertical="center"/>
      <protection locked="0"/>
    </xf>
    <xf numFmtId="0" fontId="39" fillId="0" borderId="0" xfId="0" applyFont="1" applyFill="1" applyBorder="1" applyAlignment="1" applyProtection="1">
      <alignment horizontal="center" vertical="top" wrapText="1"/>
      <protection locked="0"/>
    </xf>
    <xf numFmtId="0" fontId="39" fillId="0" borderId="7" xfId="0" applyFont="1" applyBorder="1" applyAlignment="1" applyProtection="1">
      <alignment horizontal="left" vertical="center" wrapText="1"/>
      <protection locked="0"/>
    </xf>
    <xf numFmtId="0" fontId="40" fillId="0" borderId="0" xfId="0" applyFont="1" applyBorder="1" applyAlignment="1" applyProtection="1">
      <alignment horizontal="center" vertical="top"/>
      <protection locked="0"/>
    </xf>
    <xf numFmtId="0" fontId="40" fillId="0" borderId="0" xfId="0" applyFont="1" applyAlignment="1" applyProtection="1">
      <alignment vertical="center"/>
      <protection locked="0"/>
    </xf>
    <xf numFmtId="0" fontId="40" fillId="0" borderId="0" xfId="0" applyFont="1" applyAlignment="1" applyProtection="1">
      <alignment horizontal="center" vertical="top"/>
      <protection locked="0"/>
    </xf>
    <xf numFmtId="0" fontId="40" fillId="0" borderId="0" xfId="0" applyFont="1" applyFill="1" applyAlignment="1" applyProtection="1">
      <alignment vertical="center"/>
    </xf>
    <xf numFmtId="0" fontId="40" fillId="0" borderId="1"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center"/>
    </xf>
    <xf numFmtId="0" fontId="40" fillId="0" borderId="0" xfId="0" applyNumberFormat="1" applyFont="1" applyFill="1" applyBorder="1" applyAlignment="1" applyProtection="1">
      <alignment horizontal="right" vertical="center"/>
    </xf>
    <xf numFmtId="0" fontId="40" fillId="0" borderId="4" xfId="0" applyNumberFormat="1" applyFont="1" applyFill="1" applyBorder="1" applyAlignment="1" applyProtection="1">
      <alignment vertical="center"/>
    </xf>
    <xf numFmtId="0" fontId="40" fillId="0" borderId="0" xfId="0" applyNumberFormat="1" applyFont="1" applyFill="1" applyBorder="1" applyAlignment="1" applyProtection="1">
      <alignment horizontal="left" vertical="center"/>
    </xf>
    <xf numFmtId="0" fontId="40" fillId="0" borderId="0" xfId="0" applyFont="1" applyFill="1" applyBorder="1" applyAlignment="1" applyProtection="1">
      <alignment horizontal="left" vertical="center"/>
    </xf>
    <xf numFmtId="0" fontId="40" fillId="0" borderId="0" xfId="0" applyFont="1" applyFill="1" applyBorder="1" applyAlignment="1" applyProtection="1">
      <alignment vertical="center"/>
    </xf>
    <xf numFmtId="0" fontId="40"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left" vertical="center" shrinkToFit="1"/>
    </xf>
    <xf numFmtId="0" fontId="40" fillId="0" borderId="18" xfId="0" applyFont="1" applyFill="1" applyBorder="1" applyAlignment="1" applyProtection="1">
      <alignment vertical="center"/>
    </xf>
    <xf numFmtId="0" fontId="40" fillId="0" borderId="19" xfId="0" applyFont="1" applyFill="1" applyBorder="1" applyAlignment="1" applyProtection="1">
      <alignment vertical="center"/>
    </xf>
    <xf numFmtId="0" fontId="40" fillId="0" borderId="20" xfId="0" applyFont="1" applyFill="1" applyBorder="1" applyAlignment="1" applyProtection="1">
      <alignment vertical="center"/>
    </xf>
    <xf numFmtId="0" fontId="40" fillId="0" borderId="21" xfId="0" applyFont="1" applyFill="1" applyBorder="1" applyAlignment="1" applyProtection="1">
      <alignment vertical="center"/>
      <protection locked="0"/>
    </xf>
    <xf numFmtId="0" fontId="40" fillId="0" borderId="4" xfId="0" applyFont="1" applyFill="1" applyBorder="1" applyAlignment="1" applyProtection="1">
      <alignment vertical="center"/>
      <protection locked="0"/>
    </xf>
    <xf numFmtId="0" fontId="40" fillId="0" borderId="27" xfId="0" applyFont="1" applyFill="1" applyBorder="1" applyAlignment="1" applyProtection="1">
      <alignment vertical="center"/>
      <protection locked="0"/>
    </xf>
    <xf numFmtId="0" fontId="47" fillId="0" borderId="27" xfId="0" applyFont="1" applyFill="1" applyBorder="1" applyAlignment="1" applyProtection="1">
      <alignment horizontal="center" vertical="center"/>
    </xf>
    <xf numFmtId="0" fontId="40" fillId="0" borderId="3" xfId="0" applyFont="1" applyFill="1" applyBorder="1" applyAlignment="1" applyProtection="1">
      <alignment vertical="center"/>
      <protection locked="0"/>
    </xf>
    <xf numFmtId="0" fontId="40" fillId="0" borderId="9" xfId="0" applyFont="1" applyFill="1" applyBorder="1" applyAlignment="1" applyProtection="1">
      <alignment vertical="center"/>
      <protection locked="0"/>
    </xf>
    <xf numFmtId="0" fontId="47" fillId="0" borderId="9" xfId="0" applyFont="1" applyFill="1" applyBorder="1" applyAlignment="1" applyProtection="1">
      <alignment horizontal="center" vertical="center"/>
    </xf>
    <xf numFmtId="0" fontId="40" fillId="0" borderId="3" xfId="0"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protection locked="0"/>
    </xf>
    <xf numFmtId="0" fontId="40" fillId="0" borderId="9" xfId="0" applyFont="1" applyFill="1" applyBorder="1" applyAlignment="1" applyProtection="1">
      <alignment horizontal="right" vertical="center"/>
    </xf>
    <xf numFmtId="0" fontId="40" fillId="0" borderId="22" xfId="0" applyFont="1" applyFill="1" applyBorder="1" applyAlignment="1" applyProtection="1">
      <alignment vertical="center"/>
      <protection locked="0"/>
    </xf>
    <xf numFmtId="0" fontId="40" fillId="0" borderId="1" xfId="0" applyFont="1" applyFill="1" applyBorder="1" applyAlignment="1" applyProtection="1">
      <alignment vertical="center"/>
      <protection locked="0"/>
    </xf>
    <xf numFmtId="0" fontId="40" fillId="0" borderId="23" xfId="0" applyFont="1" applyFill="1" applyBorder="1" applyAlignment="1" applyProtection="1">
      <alignment vertical="center"/>
      <protection locked="0"/>
    </xf>
    <xf numFmtId="0" fontId="47" fillId="0" borderId="23" xfId="0" applyFont="1" applyFill="1" applyBorder="1" applyAlignment="1" applyProtection="1">
      <alignment horizontal="center" vertical="center"/>
    </xf>
    <xf numFmtId="0" fontId="40" fillId="0" borderId="9" xfId="0" applyFont="1" applyFill="1" applyBorder="1" applyAlignment="1" applyProtection="1">
      <alignment vertical="center"/>
    </xf>
    <xf numFmtId="0" fontId="40" fillId="0" borderId="0" xfId="0" applyNumberFormat="1" applyFont="1" applyFill="1" applyBorder="1" applyAlignment="1" applyProtection="1">
      <alignment horizontal="center" vertical="center" shrinkToFit="1"/>
    </xf>
    <xf numFmtId="0" fontId="40" fillId="0" borderId="4" xfId="0" applyNumberFormat="1" applyFont="1" applyFill="1" applyBorder="1" applyAlignment="1" applyProtection="1">
      <alignment horizontal="center" vertical="center"/>
    </xf>
    <xf numFmtId="176" fontId="47" fillId="0" borderId="7"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top"/>
    </xf>
    <xf numFmtId="0" fontId="40" fillId="0" borderId="4" xfId="0" applyNumberFormat="1" applyFont="1" applyFill="1" applyBorder="1" applyAlignment="1" applyProtection="1">
      <alignment horizontal="left" vertical="center"/>
    </xf>
    <xf numFmtId="0" fontId="40" fillId="0" borderId="0" xfId="0" applyFont="1" applyFill="1" applyBorder="1" applyAlignment="1" applyProtection="1">
      <alignment horizontal="right" vertical="center"/>
    </xf>
    <xf numFmtId="176" fontId="40" fillId="0" borderId="0" xfId="0" applyNumberFormat="1" applyFont="1" applyFill="1" applyBorder="1" applyAlignment="1" applyProtection="1">
      <alignment vertical="center"/>
    </xf>
    <xf numFmtId="0" fontId="40" fillId="0" borderId="3" xfId="0" applyFont="1" applyFill="1" applyBorder="1" applyAlignment="1" applyProtection="1">
      <alignment vertical="center"/>
    </xf>
    <xf numFmtId="0" fontId="47" fillId="0" borderId="0" xfId="0" applyNumberFormat="1" applyFont="1" applyFill="1" applyBorder="1" applyAlignment="1" applyProtection="1">
      <alignment horizontal="center" vertical="center"/>
    </xf>
    <xf numFmtId="176" fontId="47" fillId="0" borderId="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vertical="center"/>
    </xf>
    <xf numFmtId="0" fontId="40" fillId="0" borderId="1" xfId="0" applyNumberFormat="1" applyFont="1" applyFill="1" applyBorder="1" applyAlignment="1" applyProtection="1">
      <alignment horizontal="center" vertical="center" shrinkToFit="1"/>
    </xf>
    <xf numFmtId="0" fontId="47" fillId="0" borderId="0" xfId="0" applyFont="1" applyFill="1" applyBorder="1" applyAlignment="1" applyProtection="1">
      <alignment horizontal="center" vertical="center"/>
    </xf>
    <xf numFmtId="0" fontId="40" fillId="0" borderId="4" xfId="0" applyFont="1" applyFill="1" applyBorder="1" applyAlignment="1" applyProtection="1">
      <alignment horizontal="right" vertical="center"/>
    </xf>
    <xf numFmtId="0" fontId="40" fillId="0" borderId="4" xfId="0" applyFont="1" applyFill="1" applyBorder="1" applyAlignment="1" applyProtection="1">
      <alignment horizontal="left" vertical="center"/>
    </xf>
    <xf numFmtId="0" fontId="40" fillId="0" borderId="0" xfId="0" applyFont="1" applyBorder="1" applyAlignment="1" applyProtection="1">
      <alignment horizontal="left" vertical="center"/>
    </xf>
    <xf numFmtId="0" fontId="40" fillId="0" borderId="2" xfId="0" applyNumberFormat="1" applyFont="1" applyFill="1" applyBorder="1" applyAlignment="1" applyProtection="1">
      <alignment vertical="center"/>
    </xf>
    <xf numFmtId="0" fontId="40" fillId="0" borderId="2" xfId="0" applyFont="1" applyFill="1" applyBorder="1" applyAlignment="1" applyProtection="1">
      <alignment vertical="center"/>
    </xf>
    <xf numFmtId="0" fontId="40" fillId="0" borderId="2" xfId="0" applyFont="1" applyFill="1" applyBorder="1" applyAlignment="1" applyProtection="1">
      <alignment vertical="center" shrinkToFit="1"/>
    </xf>
    <xf numFmtId="0" fontId="40" fillId="0" borderId="2" xfId="0" applyFont="1" applyFill="1" applyBorder="1" applyAlignment="1" applyProtection="1">
      <alignment horizontal="right" vertical="center"/>
    </xf>
    <xf numFmtId="0" fontId="40" fillId="0" borderId="2" xfId="0" applyFont="1" applyFill="1" applyBorder="1" applyAlignment="1" applyProtection="1">
      <alignment horizontal="left" vertical="center"/>
    </xf>
    <xf numFmtId="0" fontId="40" fillId="0" borderId="2" xfId="0" applyFont="1" applyBorder="1" applyAlignment="1" applyProtection="1">
      <alignment vertical="center"/>
    </xf>
    <xf numFmtId="0" fontId="40" fillId="0" borderId="2" xfId="0" applyFont="1" applyBorder="1" applyAlignment="1" applyProtection="1">
      <alignment horizontal="left" vertical="center"/>
    </xf>
    <xf numFmtId="0" fontId="40" fillId="0" borderId="1" xfId="0" applyFont="1" applyFill="1" applyBorder="1" applyAlignment="1" applyProtection="1">
      <alignment horizontal="right" vertical="center"/>
    </xf>
    <xf numFmtId="0" fontId="40" fillId="0" borderId="1" xfId="0" applyFont="1" applyFill="1" applyBorder="1" applyAlignment="1" applyProtection="1">
      <alignment horizontal="left" vertical="center"/>
    </xf>
    <xf numFmtId="0" fontId="40" fillId="0" borderId="1" xfId="0" applyFont="1" applyFill="1" applyBorder="1" applyAlignment="1" applyProtection="1">
      <alignment vertical="center"/>
    </xf>
    <xf numFmtId="0" fontId="40" fillId="0" borderId="4" xfId="0" applyNumberFormat="1" applyFont="1" applyFill="1" applyBorder="1" applyAlignment="1" applyProtection="1">
      <alignment horizontal="right" vertical="center"/>
    </xf>
    <xf numFmtId="0" fontId="47" fillId="0" borderId="7"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xf>
    <xf numFmtId="176" fontId="40" fillId="0" borderId="0" xfId="0" applyNumberFormat="1" applyFont="1" applyFill="1" applyAlignment="1" applyProtection="1">
      <alignment vertical="center"/>
    </xf>
    <xf numFmtId="0" fontId="40" fillId="0" borderId="0" xfId="0" applyNumberFormat="1" applyFont="1" applyFill="1" applyBorder="1" applyAlignment="1" applyProtection="1">
      <alignment vertical="center" shrinkToFit="1"/>
    </xf>
    <xf numFmtId="176" fontId="40" fillId="0" borderId="1" xfId="0" applyNumberFormat="1" applyFont="1" applyFill="1" applyBorder="1" applyAlignment="1" applyProtection="1">
      <alignment vertical="center"/>
    </xf>
    <xf numFmtId="0" fontId="40" fillId="0" borderId="1" xfId="0" applyNumberFormat="1" applyFont="1" applyFill="1" applyBorder="1" applyAlignment="1" applyProtection="1">
      <alignment vertical="center" shrinkToFit="1"/>
    </xf>
    <xf numFmtId="0" fontId="47" fillId="0" borderId="7" xfId="0" applyFont="1" applyFill="1" applyBorder="1" applyAlignment="1" applyProtection="1">
      <alignment horizontal="center" vertical="center"/>
    </xf>
    <xf numFmtId="176" fontId="40" fillId="0" borderId="0" xfId="0" applyNumberFormat="1" applyFont="1" applyFill="1" applyBorder="1" applyAlignment="1" applyProtection="1">
      <alignment vertical="center" shrinkToFit="1"/>
    </xf>
    <xf numFmtId="0" fontId="40" fillId="0" borderId="0" xfId="0" applyFont="1" applyFill="1" applyAlignment="1" applyProtection="1">
      <alignment vertical="center" shrinkToFit="1"/>
    </xf>
    <xf numFmtId="0" fontId="40" fillId="0" borderId="0" xfId="0" applyFont="1" applyFill="1" applyBorder="1" applyAlignment="1" applyProtection="1">
      <alignment horizontal="center" vertical="center"/>
    </xf>
    <xf numFmtId="0" fontId="40" fillId="0" borderId="0" xfId="0" applyNumberFormat="1" applyFont="1" applyFill="1" applyAlignment="1" applyProtection="1">
      <alignment vertical="center"/>
    </xf>
    <xf numFmtId="0" fontId="40" fillId="0" borderId="0" xfId="0" applyFont="1" applyFill="1" applyBorder="1" applyAlignment="1" applyProtection="1">
      <alignment horizontal="right" vertical="center"/>
      <protection locked="0"/>
    </xf>
    <xf numFmtId="0" fontId="40" fillId="0" borderId="0" xfId="0" applyFont="1" applyBorder="1" applyAlignment="1" applyProtection="1">
      <alignment horizontal="center" shrinkToFit="1"/>
      <protection locked="0"/>
    </xf>
    <xf numFmtId="0" fontId="40" fillId="0" borderId="1" xfId="0" applyFont="1" applyBorder="1" applyAlignment="1" applyProtection="1">
      <alignment horizontal="right" vertical="center"/>
      <protection locked="0"/>
    </xf>
    <xf numFmtId="0" fontId="40" fillId="0" borderId="1" xfId="0" applyFont="1" applyBorder="1" applyAlignment="1" applyProtection="1">
      <alignment vertical="center"/>
      <protection locked="0"/>
    </xf>
    <xf numFmtId="0" fontId="40" fillId="0" borderId="19" xfId="0" applyFont="1" applyBorder="1" applyAlignment="1" applyProtection="1">
      <alignment vertical="center"/>
      <protection locked="0"/>
    </xf>
    <xf numFmtId="0" fontId="40" fillId="0" borderId="19" xfId="0" applyFont="1" applyBorder="1" applyAlignment="1" applyProtection="1">
      <alignment horizontal="right" vertical="center"/>
      <protection locked="0"/>
    </xf>
    <xf numFmtId="0" fontId="40" fillId="0" borderId="19" xfId="0" applyFont="1" applyBorder="1" applyAlignment="1" applyProtection="1">
      <alignment horizontal="center" vertical="center"/>
      <protection locked="0"/>
    </xf>
    <xf numFmtId="0" fontId="40" fillId="0" borderId="0" xfId="0" applyFont="1" applyFill="1" applyBorder="1" applyAlignment="1" applyProtection="1">
      <alignment horizontal="left" vertical="center"/>
      <protection locked="0"/>
    </xf>
    <xf numFmtId="0" fontId="40" fillId="0" borderId="4" xfId="0" applyFont="1" applyBorder="1" applyAlignment="1" applyProtection="1">
      <alignment vertical="center"/>
      <protection locked="0"/>
    </xf>
    <xf numFmtId="0" fontId="47" fillId="36" borderId="7" xfId="0" applyFont="1" applyFill="1" applyBorder="1" applyAlignment="1" applyProtection="1">
      <alignment horizontal="center" vertical="center"/>
    </xf>
    <xf numFmtId="0" fontId="40" fillId="0" borderId="0" xfId="0" applyFont="1" applyBorder="1" applyAlignment="1" applyProtection="1">
      <alignment vertical="top"/>
      <protection locked="0"/>
    </xf>
    <xf numFmtId="0" fontId="47" fillId="5" borderId="7" xfId="0" applyFont="1" applyFill="1" applyBorder="1" applyAlignment="1" applyProtection="1">
      <alignment horizontal="center" vertical="center"/>
      <protection locked="0"/>
    </xf>
    <xf numFmtId="0" fontId="40" fillId="0" borderId="18" xfId="0" applyFont="1" applyBorder="1" applyAlignment="1" applyProtection="1">
      <alignment vertical="center"/>
      <protection locked="0"/>
    </xf>
    <xf numFmtId="0" fontId="40" fillId="0" borderId="20" xfId="0" applyFont="1" applyBorder="1" applyAlignment="1" applyProtection="1">
      <alignment vertical="center"/>
      <protection locked="0"/>
    </xf>
    <xf numFmtId="0" fontId="40" fillId="0" borderId="3" xfId="0" applyFont="1" applyBorder="1" applyAlignment="1" applyProtection="1">
      <alignment vertical="center"/>
      <protection locked="0"/>
    </xf>
    <xf numFmtId="0" fontId="40" fillId="0" borderId="9" xfId="0" applyFont="1" applyBorder="1" applyAlignment="1" applyProtection="1">
      <alignment vertical="center"/>
      <protection locked="0"/>
    </xf>
    <xf numFmtId="0" fontId="40" fillId="0" borderId="21" xfId="0" applyFont="1" applyBorder="1" applyAlignment="1" applyProtection="1">
      <alignment vertical="center"/>
      <protection locked="0"/>
    </xf>
    <xf numFmtId="0" fontId="40" fillId="0" borderId="27" xfId="0" applyFont="1" applyBorder="1" applyAlignment="1" applyProtection="1">
      <alignment vertical="center"/>
      <protection locked="0"/>
    </xf>
    <xf numFmtId="0" fontId="47" fillId="0" borderId="27" xfId="0" applyFont="1" applyFill="1" applyBorder="1" applyAlignment="1" applyProtection="1">
      <alignment horizontal="center" vertical="center"/>
      <protection locked="0"/>
    </xf>
    <xf numFmtId="0" fontId="47" fillId="0" borderId="9" xfId="0" applyFont="1" applyFill="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40" fillId="0" borderId="9" xfId="0" applyFont="1" applyFill="1" applyBorder="1" applyAlignment="1" applyProtection="1">
      <alignment horizontal="right" vertical="center"/>
      <protection locked="0"/>
    </xf>
    <xf numFmtId="0" fontId="40" fillId="0" borderId="23" xfId="0" applyFont="1" applyBorder="1" applyAlignment="1" applyProtection="1">
      <alignment vertical="center"/>
      <protection locked="0"/>
    </xf>
    <xf numFmtId="0" fontId="40" fillId="0" borderId="22" xfId="0" applyFont="1" applyBorder="1" applyAlignment="1" applyProtection="1">
      <alignment vertical="center"/>
      <protection locked="0"/>
    </xf>
    <xf numFmtId="0" fontId="47" fillId="0" borderId="23" xfId="0" applyFont="1" applyFill="1" applyBorder="1" applyAlignment="1" applyProtection="1">
      <alignment horizontal="center" vertical="center"/>
      <protection locked="0"/>
    </xf>
    <xf numFmtId="0" fontId="40" fillId="0" borderId="34" xfId="0" applyFont="1" applyBorder="1" applyAlignment="1" applyProtection="1">
      <alignment vertical="center"/>
      <protection locked="0"/>
    </xf>
    <xf numFmtId="0" fontId="47" fillId="0" borderId="0" xfId="0" applyFont="1" applyBorder="1" applyAlignment="1" applyProtection="1">
      <alignment horizontal="center" vertical="center"/>
      <protection locked="0"/>
    </xf>
    <xf numFmtId="0" fontId="40" fillId="0" borderId="4" xfId="0" applyFont="1" applyBorder="1" applyAlignment="1" applyProtection="1">
      <alignment horizontal="right" vertical="center"/>
      <protection locked="0"/>
    </xf>
    <xf numFmtId="0" fontId="40" fillId="0" borderId="4" xfId="0" applyFont="1" applyBorder="1" applyAlignment="1" applyProtection="1">
      <alignment horizontal="left" vertical="center"/>
      <protection locked="0"/>
    </xf>
    <xf numFmtId="0" fontId="40" fillId="0" borderId="0" xfId="0" applyFont="1" applyBorder="1" applyAlignment="1" applyProtection="1">
      <alignment horizontal="left" vertical="center"/>
      <protection locked="0"/>
    </xf>
    <xf numFmtId="0" fontId="40" fillId="0" borderId="0" xfId="0" applyFont="1" applyFill="1" applyBorder="1" applyAlignment="1" applyProtection="1">
      <alignment vertical="center" shrinkToFit="1"/>
      <protection locked="0"/>
    </xf>
    <xf numFmtId="0" fontId="40" fillId="0" borderId="2" xfId="0" applyFont="1" applyFill="1" applyBorder="1" applyAlignment="1" applyProtection="1">
      <alignment vertical="center"/>
      <protection locked="0"/>
    </xf>
    <xf numFmtId="0" fontId="40" fillId="0" borderId="2" xfId="0" applyFont="1" applyFill="1" applyBorder="1" applyAlignment="1" applyProtection="1">
      <alignment horizontal="right" vertical="center" shrinkToFit="1"/>
      <protection locked="0"/>
    </xf>
    <xf numFmtId="0" fontId="40" fillId="0" borderId="2" xfId="0" applyFont="1" applyFill="1" applyBorder="1" applyAlignment="1" applyProtection="1">
      <alignment horizontal="right" vertical="center"/>
      <protection locked="0"/>
    </xf>
    <xf numFmtId="0" fontId="40" fillId="0" borderId="2" xfId="0" applyFont="1" applyFill="1" applyBorder="1" applyAlignment="1" applyProtection="1">
      <alignment horizontal="center" vertical="center" shrinkToFit="1"/>
      <protection locked="0"/>
    </xf>
    <xf numFmtId="0" fontId="40" fillId="0" borderId="2" xfId="0" applyFont="1" applyFill="1" applyBorder="1" applyAlignment="1" applyProtection="1">
      <alignment horizontal="left" vertical="center"/>
      <protection locked="0"/>
    </xf>
    <xf numFmtId="179" fontId="40" fillId="0" borderId="2" xfId="0" applyNumberFormat="1" applyFont="1" applyFill="1" applyBorder="1" applyAlignment="1" applyProtection="1">
      <alignment horizontal="right" vertical="center" shrinkToFit="1"/>
      <protection locked="0"/>
    </xf>
    <xf numFmtId="0" fontId="40" fillId="0" borderId="1" xfId="0" applyFont="1" applyFill="1" applyBorder="1" applyAlignment="1" applyProtection="1">
      <alignment horizontal="right" vertical="center"/>
      <protection locked="0"/>
    </xf>
    <xf numFmtId="0" fontId="40" fillId="0" borderId="1" xfId="0" applyFont="1" applyFill="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0" fillId="0" borderId="0" xfId="0" applyFont="1" applyFill="1" applyAlignment="1" applyProtection="1">
      <alignment vertical="center"/>
      <protection locked="0"/>
    </xf>
    <xf numFmtId="176" fontId="47"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vertical="center" shrinkToFit="1"/>
      <protection locked="0"/>
    </xf>
    <xf numFmtId="176" fontId="47" fillId="0" borderId="1" xfId="0" applyNumberFormat="1" applyFont="1" applyFill="1" applyBorder="1" applyAlignment="1" applyProtection="1">
      <alignment vertical="center"/>
      <protection locked="0"/>
    </xf>
    <xf numFmtId="0" fontId="40" fillId="0" borderId="1" xfId="0" applyNumberFormat="1" applyFont="1" applyFill="1" applyBorder="1" applyAlignment="1" applyProtection="1">
      <alignment vertical="center" shrinkToFit="1"/>
      <protection locked="0"/>
    </xf>
    <xf numFmtId="0" fontId="40" fillId="0" borderId="1" xfId="0" applyNumberFormat="1" applyFont="1" applyFill="1" applyBorder="1" applyAlignment="1" applyProtection="1">
      <alignment horizontal="right" vertical="center" shrinkToFit="1"/>
      <protection locked="0"/>
    </xf>
    <xf numFmtId="0" fontId="40" fillId="0" borderId="1" xfId="0" applyFont="1" applyFill="1" applyBorder="1" applyAlignment="1" applyProtection="1">
      <alignment horizontal="left" vertical="center" shrinkToFit="1"/>
      <protection locked="0"/>
    </xf>
    <xf numFmtId="0" fontId="47" fillId="0" borderId="0" xfId="0" applyFont="1" applyFill="1" applyBorder="1" applyAlignment="1" applyProtection="1">
      <alignment horizontal="center" vertical="center"/>
      <protection locked="0"/>
    </xf>
    <xf numFmtId="0" fontId="40" fillId="0" borderId="0" xfId="0" applyFont="1" applyFill="1" applyAlignment="1" applyProtection="1">
      <alignment horizontal="right" vertical="center"/>
      <protection locked="0"/>
    </xf>
    <xf numFmtId="0" fontId="47" fillId="0" borderId="0" xfId="0" applyFont="1" applyFill="1" applyBorder="1" applyAlignment="1" applyProtection="1">
      <alignment vertical="center"/>
      <protection locked="0"/>
    </xf>
    <xf numFmtId="0" fontId="40" fillId="0" borderId="0" xfId="0" applyFont="1" applyFill="1" applyAlignment="1" applyProtection="1">
      <alignment vertical="center" shrinkToFit="1"/>
      <protection locked="0"/>
    </xf>
    <xf numFmtId="0" fontId="40" fillId="0" borderId="0" xfId="0" applyFont="1" applyFill="1" applyBorder="1" applyAlignment="1" applyProtection="1">
      <alignment horizontal="left" vertical="center" shrinkToFit="1"/>
      <protection locked="0"/>
    </xf>
    <xf numFmtId="0" fontId="40" fillId="0" borderId="0" xfId="0" applyFont="1" applyAlignment="1" applyProtection="1">
      <alignment horizontal="right" vertical="center"/>
      <protection locked="0"/>
    </xf>
    <xf numFmtId="0" fontId="47" fillId="0" borderId="1" xfId="0" applyFont="1" applyFill="1" applyBorder="1" applyAlignment="1" applyProtection="1">
      <alignment horizontal="center" vertical="center"/>
      <protection locked="0"/>
    </xf>
    <xf numFmtId="0" fontId="47" fillId="35" borderId="7" xfId="0" applyFont="1" applyFill="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61" fillId="0" borderId="0" xfId="0" applyFont="1" applyBorder="1" applyAlignment="1" applyProtection="1">
      <alignment vertical="center"/>
      <protection locked="0"/>
    </xf>
    <xf numFmtId="0" fontId="40" fillId="0" borderId="0" xfId="0" applyFont="1" applyBorder="1" applyAlignment="1" applyProtection="1">
      <alignment horizontal="center" vertical="top"/>
    </xf>
    <xf numFmtId="0" fontId="40" fillId="0" borderId="0" xfId="0" applyFont="1" applyBorder="1" applyAlignment="1" applyProtection="1">
      <alignment vertical="top" wrapText="1"/>
    </xf>
    <xf numFmtId="0" fontId="40" fillId="0" borderId="0" xfId="0" applyFont="1" applyAlignment="1" applyProtection="1">
      <alignment vertical="center" shrinkToFit="1"/>
    </xf>
    <xf numFmtId="0" fontId="40" fillId="0" borderId="0" xfId="0" applyFont="1" applyBorder="1" applyAlignment="1" applyProtection="1">
      <alignment vertical="top" shrinkToFit="1"/>
    </xf>
    <xf numFmtId="0" fontId="40" fillId="0" borderId="0" xfId="0" applyFont="1" applyBorder="1" applyAlignment="1" applyProtection="1">
      <alignment vertical="top"/>
    </xf>
    <xf numFmtId="0" fontId="40" fillId="0" borderId="0" xfId="0" applyFont="1" applyAlignment="1" applyProtection="1">
      <alignment horizontal="center" vertical="top"/>
    </xf>
    <xf numFmtId="0" fontId="40" fillId="0" borderId="0" xfId="0" applyFont="1" applyAlignment="1" applyProtection="1">
      <alignment vertical="top" wrapText="1"/>
    </xf>
    <xf numFmtId="0" fontId="40" fillId="0" borderId="0" xfId="0" applyFont="1" applyAlignment="1" applyProtection="1">
      <alignment vertical="top"/>
    </xf>
    <xf numFmtId="0" fontId="40" fillId="0" borderId="0" xfId="0" applyFont="1" applyAlignment="1" applyProtection="1">
      <alignment vertical="center"/>
    </xf>
    <xf numFmtId="0" fontId="63" fillId="0" borderId="0" xfId="0" applyFont="1" applyBorder="1" applyAlignment="1" applyProtection="1">
      <alignment vertical="center"/>
      <protection locked="0"/>
    </xf>
    <xf numFmtId="0" fontId="63" fillId="0" borderId="8" xfId="0" applyFont="1" applyBorder="1" applyAlignment="1" applyProtection="1">
      <alignment vertical="center"/>
      <protection locked="0"/>
    </xf>
    <xf numFmtId="0" fontId="64" fillId="0" borderId="12" xfId="0" applyFont="1" applyBorder="1" applyAlignment="1" applyProtection="1">
      <alignment horizontal="center" vertical="center"/>
      <protection locked="0"/>
    </xf>
    <xf numFmtId="0" fontId="63" fillId="0" borderId="13" xfId="0" quotePrefix="1" applyFont="1" applyFill="1" applyBorder="1" applyAlignment="1" applyProtection="1">
      <alignment horizontal="center" vertical="center"/>
      <protection locked="0"/>
    </xf>
    <xf numFmtId="0" fontId="63" fillId="0" borderId="13" xfId="0" quotePrefix="1" applyFont="1" applyBorder="1" applyAlignment="1" applyProtection="1">
      <alignment horizontal="center" vertical="center"/>
      <protection locked="0"/>
    </xf>
    <xf numFmtId="49" fontId="63" fillId="0" borderId="13" xfId="0" quotePrefix="1" applyNumberFormat="1" applyFont="1" applyBorder="1" applyAlignment="1" applyProtection="1">
      <alignment horizontal="center" vertical="center"/>
      <protection locked="0"/>
    </xf>
    <xf numFmtId="0" fontId="63" fillId="0" borderId="14" xfId="0" quotePrefix="1" applyFont="1" applyBorder="1" applyAlignment="1" applyProtection="1">
      <alignment horizontal="center" vertical="center"/>
      <protection locked="0"/>
    </xf>
    <xf numFmtId="0" fontId="63" fillId="0" borderId="13" xfId="0" quotePrefix="1" applyFont="1" applyBorder="1" applyAlignment="1" applyProtection="1">
      <alignment horizontal="center" vertical="center" wrapText="1"/>
      <protection locked="0"/>
    </xf>
    <xf numFmtId="0" fontId="63" fillId="0" borderId="14" xfId="0" quotePrefix="1" applyFont="1" applyBorder="1" applyAlignment="1" applyProtection="1">
      <alignment horizontal="center" vertical="center" wrapText="1"/>
      <protection locked="0"/>
    </xf>
    <xf numFmtId="0" fontId="63" fillId="0" borderId="13" xfId="0" quotePrefix="1" applyFont="1" applyFill="1" applyBorder="1" applyAlignment="1" applyProtection="1">
      <alignment horizontal="center" vertical="center" wrapText="1"/>
      <protection locked="0"/>
    </xf>
    <xf numFmtId="49" fontId="63" fillId="0" borderId="13" xfId="0" quotePrefix="1" applyNumberFormat="1" applyFont="1" applyFill="1" applyBorder="1" applyAlignment="1" applyProtection="1">
      <alignment horizontal="center" vertical="center" wrapText="1"/>
      <protection locked="0"/>
    </xf>
    <xf numFmtId="49" fontId="65" fillId="0" borderId="13" xfId="0" quotePrefix="1" applyNumberFormat="1" applyFont="1" applyFill="1" applyBorder="1" applyAlignment="1" applyProtection="1">
      <alignment horizontal="center" vertical="center" wrapText="1"/>
      <protection locked="0"/>
    </xf>
    <xf numFmtId="0" fontId="65" fillId="0" borderId="13" xfId="0" quotePrefix="1" applyFont="1" applyFill="1" applyBorder="1" applyAlignment="1" applyProtection="1">
      <alignment horizontal="center" vertical="center" wrapText="1"/>
      <protection locked="0"/>
    </xf>
    <xf numFmtId="49" fontId="63" fillId="0" borderId="13" xfId="0" quotePrefix="1" applyNumberFormat="1" applyFont="1" applyBorder="1" applyAlignment="1" applyProtection="1">
      <alignment horizontal="center" vertical="center" wrapText="1"/>
      <protection locked="0"/>
    </xf>
    <xf numFmtId="49" fontId="65" fillId="0" borderId="13" xfId="0" quotePrefix="1" applyNumberFormat="1" applyFont="1" applyBorder="1" applyAlignment="1" applyProtection="1">
      <alignment horizontal="center" vertical="center"/>
      <protection locked="0"/>
    </xf>
    <xf numFmtId="0" fontId="64" fillId="0" borderId="12" xfId="0" quotePrefix="1" applyFont="1" applyBorder="1" applyAlignment="1" applyProtection="1">
      <alignment horizontal="center" vertical="center"/>
      <protection locked="0"/>
    </xf>
    <xf numFmtId="0" fontId="63" fillId="0" borderId="77" xfId="0" quotePrefix="1" applyFont="1" applyBorder="1" applyAlignment="1" applyProtection="1">
      <alignment horizontal="center" vertical="center"/>
      <protection locked="0"/>
    </xf>
    <xf numFmtId="0" fontId="63" fillId="0" borderId="29" xfId="0" quotePrefix="1" applyFont="1" applyBorder="1" applyAlignment="1" applyProtection="1">
      <alignment horizontal="center" vertical="center"/>
      <protection locked="0"/>
    </xf>
    <xf numFmtId="0" fontId="63" fillId="0" borderId="13" xfId="0" applyFont="1" applyBorder="1" applyAlignment="1" applyProtection="1">
      <alignment horizontal="center" vertical="center"/>
      <protection locked="0"/>
    </xf>
    <xf numFmtId="0" fontId="63" fillId="0" borderId="13" xfId="0" applyFont="1" applyBorder="1" applyAlignment="1" applyProtection="1">
      <alignment vertical="center" shrinkToFit="1"/>
      <protection locked="0"/>
    </xf>
    <xf numFmtId="0" fontId="63" fillId="0" borderId="14" xfId="0" applyFont="1" applyBorder="1" applyAlignment="1" applyProtection="1">
      <alignment vertical="center" shrinkToFit="1"/>
      <protection locked="0"/>
    </xf>
    <xf numFmtId="0" fontId="63" fillId="0" borderId="0" xfId="0" applyFont="1" applyAlignment="1" applyProtection="1">
      <alignment vertical="center"/>
      <protection locked="0"/>
    </xf>
    <xf numFmtId="0" fontId="63" fillId="0" borderId="0" xfId="0" applyFont="1" applyAlignment="1" applyProtection="1">
      <alignment horizontal="center" vertical="center"/>
      <protection locked="0"/>
    </xf>
    <xf numFmtId="0" fontId="39" fillId="0" borderId="0" xfId="0" applyFont="1" applyBorder="1" applyAlignment="1" applyProtection="1">
      <alignment vertical="top"/>
      <protection locked="0"/>
    </xf>
    <xf numFmtId="0" fontId="39" fillId="0" borderId="6" xfId="0" applyFont="1" applyBorder="1" applyAlignment="1" applyProtection="1">
      <alignment vertical="top"/>
      <protection locked="0"/>
    </xf>
    <xf numFmtId="0" fontId="39" fillId="0" borderId="7" xfId="0" applyFont="1" applyBorder="1" applyAlignment="1" applyProtection="1">
      <alignment vertical="top"/>
      <protection locked="0"/>
    </xf>
    <xf numFmtId="0" fontId="39" fillId="0" borderId="8" xfId="0" applyFont="1" applyBorder="1" applyAlignment="1" applyProtection="1">
      <alignment vertical="top"/>
      <protection locked="0"/>
    </xf>
    <xf numFmtId="0" fontId="39" fillId="0" borderId="0" xfId="0" applyFont="1" applyAlignment="1" applyProtection="1">
      <alignment vertical="top"/>
      <protection locked="0"/>
    </xf>
    <xf numFmtId="0" fontId="63" fillId="0" borderId="0" xfId="0" applyFont="1" applyFill="1" applyAlignment="1" applyProtection="1">
      <alignment horizontal="right" vertical="top"/>
      <protection locked="0"/>
    </xf>
    <xf numFmtId="0" fontId="63" fillId="0" borderId="0" xfId="0" applyFont="1" applyAlignment="1" applyProtection="1">
      <alignment horizontal="right" vertical="top"/>
      <protection locked="0"/>
    </xf>
    <xf numFmtId="0" fontId="39" fillId="0" borderId="7" xfId="0" applyFont="1" applyFill="1" applyBorder="1" applyAlignment="1" applyProtection="1">
      <alignment vertical="center"/>
      <protection locked="0"/>
    </xf>
    <xf numFmtId="0" fontId="42" fillId="0" borderId="7"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shrinkToFit="1"/>
      <protection locked="0"/>
    </xf>
    <xf numFmtId="0" fontId="65" fillId="0" borderId="13" xfId="0" quotePrefix="1" applyFont="1" applyFill="1" applyBorder="1" applyAlignment="1" applyProtection="1">
      <alignment horizontal="center" vertical="center"/>
      <protection locked="0"/>
    </xf>
    <xf numFmtId="49" fontId="65" fillId="0" borderId="13" xfId="0" quotePrefix="1" applyNumberFormat="1" applyFont="1" applyFill="1" applyBorder="1" applyAlignment="1" applyProtection="1">
      <alignment horizontal="center" vertical="center"/>
      <protection locked="0"/>
    </xf>
    <xf numFmtId="0" fontId="40" fillId="0" borderId="0" xfId="0" quotePrefix="1" applyFont="1" applyBorder="1" applyAlignment="1" applyProtection="1">
      <alignment horizontal="right" vertical="center"/>
      <protection locked="0"/>
    </xf>
    <xf numFmtId="0" fontId="40" fillId="0" borderId="1" xfId="0" applyFont="1" applyFill="1" applyBorder="1" applyAlignment="1" applyProtection="1">
      <alignment vertical="center" shrinkToFit="1"/>
      <protection locked="0"/>
    </xf>
    <xf numFmtId="0" fontId="66" fillId="0" borderId="0" xfId="0" applyFont="1" applyBorder="1" applyAlignment="1" applyProtection="1">
      <alignment vertical="center"/>
      <protection locked="0"/>
    </xf>
    <xf numFmtId="0" fontId="40" fillId="0" borderId="0" xfId="0" applyFont="1" applyAlignment="1" applyProtection="1">
      <alignment vertical="center"/>
      <protection locked="0"/>
    </xf>
    <xf numFmtId="0" fontId="40" fillId="0" borderId="0" xfId="0" applyFont="1" applyFill="1" applyBorder="1" applyAlignment="1" applyProtection="1">
      <alignment vertical="center" shrinkToFit="1"/>
    </xf>
    <xf numFmtId="0" fontId="55" fillId="0" borderId="0" xfId="0" applyFont="1" applyAlignment="1">
      <alignment horizontal="left" vertical="center"/>
    </xf>
    <xf numFmtId="0" fontId="53" fillId="0" borderId="0" xfId="0" applyFont="1" applyAlignment="1">
      <alignment horizontal="center" vertical="center"/>
    </xf>
    <xf numFmtId="0" fontId="46" fillId="4" borderId="0" xfId="0" applyFont="1" applyFill="1" applyAlignment="1">
      <alignment horizontal="right" vertical="top"/>
    </xf>
    <xf numFmtId="0" fontId="41" fillId="4" borderId="0" xfId="0" applyFont="1" applyFill="1" applyAlignment="1">
      <alignment vertical="top"/>
    </xf>
    <xf numFmtId="0" fontId="41" fillId="0" borderId="7" xfId="0" applyFont="1" applyFill="1" applyBorder="1" applyAlignment="1">
      <alignment horizontal="center" vertical="center"/>
    </xf>
    <xf numFmtId="0" fontId="41" fillId="0" borderId="7" xfId="0" applyFont="1" applyFill="1" applyBorder="1" applyAlignment="1">
      <alignment horizontal="right" vertical="center"/>
    </xf>
    <xf numFmtId="0" fontId="41" fillId="0" borderId="25" xfId="0" applyFont="1" applyFill="1" applyBorder="1" applyAlignment="1">
      <alignment horizontal="left" vertical="center" wrapText="1"/>
    </xf>
    <xf numFmtId="0" fontId="41" fillId="0" borderId="0" xfId="0" applyFont="1" applyFill="1" applyAlignment="1">
      <alignment horizontal="left" vertical="center"/>
    </xf>
    <xf numFmtId="0" fontId="45" fillId="0" borderId="19" xfId="0" applyFont="1" applyFill="1" applyBorder="1" applyAlignment="1">
      <alignment horizontal="left" vertical="center"/>
    </xf>
    <xf numFmtId="0" fontId="45" fillId="0" borderId="20" xfId="0" applyFont="1" applyFill="1" applyBorder="1" applyAlignment="1">
      <alignment horizontal="left" vertical="center"/>
    </xf>
    <xf numFmtId="0" fontId="45" fillId="0" borderId="19" xfId="0" applyFont="1" applyFill="1" applyBorder="1" applyAlignment="1" applyProtection="1">
      <alignment horizontal="center" vertical="center"/>
      <protection locked="0"/>
    </xf>
    <xf numFmtId="0" fontId="41" fillId="0" borderId="0" xfId="0" applyFont="1" applyFill="1" applyAlignment="1">
      <alignment horizontal="left" vertical="center" wrapText="1"/>
    </xf>
    <xf numFmtId="0" fontId="41" fillId="0" borderId="2" xfId="0" applyFont="1" applyFill="1" applyBorder="1" applyAlignment="1">
      <alignment horizontal="left" vertical="center"/>
    </xf>
    <xf numFmtId="0" fontId="41" fillId="0" borderId="2" xfId="0" applyFont="1" applyFill="1" applyBorder="1" applyAlignment="1">
      <alignment horizontal="center" vertical="center"/>
    </xf>
    <xf numFmtId="176" fontId="40" fillId="0" borderId="0" xfId="0" applyNumberFormat="1" applyFont="1" applyFill="1" applyBorder="1" applyAlignment="1" applyProtection="1">
      <alignment horizontal="right" vertical="center"/>
    </xf>
    <xf numFmtId="0" fontId="40" fillId="0" borderId="0" xfId="0" applyNumberFormat="1" applyFont="1" applyFill="1" applyBorder="1" applyAlignment="1" applyProtection="1">
      <alignment horizontal="right" vertical="center"/>
    </xf>
    <xf numFmtId="0" fontId="40" fillId="0" borderId="0" xfId="0" applyFont="1" applyFill="1" applyAlignment="1" applyProtection="1">
      <alignment horizontal="right" vertical="center"/>
    </xf>
    <xf numFmtId="0" fontId="40" fillId="0" borderId="0" xfId="0" applyFont="1" applyFill="1" applyBorder="1" applyAlignment="1" applyProtection="1">
      <alignment horizontal="right" vertical="center"/>
    </xf>
    <xf numFmtId="0" fontId="40" fillId="0" borderId="0" xfId="0" applyFont="1" applyFill="1" applyBorder="1" applyAlignment="1" applyProtection="1">
      <alignment horizontal="center" vertical="center" shrinkToFit="1"/>
    </xf>
    <xf numFmtId="0" fontId="40" fillId="0" borderId="0" xfId="0" applyFont="1" applyFill="1" applyAlignment="1" applyProtection="1">
      <alignment horizontal="center" vertical="center" shrinkToFit="1"/>
    </xf>
    <xf numFmtId="179" fontId="40" fillId="0" borderId="0" xfId="0" applyNumberFormat="1" applyFont="1" applyFill="1" applyBorder="1" applyAlignment="1" applyProtection="1">
      <alignment horizontal="right" vertical="center" shrinkToFit="1"/>
    </xf>
    <xf numFmtId="179" fontId="40" fillId="0" borderId="0" xfId="0" applyNumberFormat="1" applyFont="1" applyFill="1" applyAlignment="1" applyProtection="1">
      <alignment horizontal="right" vertical="center" shrinkToFit="1"/>
    </xf>
    <xf numFmtId="0" fontId="40" fillId="0" borderId="0" xfId="0" applyFont="1" applyFill="1" applyBorder="1" applyAlignment="1" applyProtection="1">
      <alignment horizontal="right" vertical="center" shrinkToFit="1"/>
    </xf>
    <xf numFmtId="177" fontId="40" fillId="0" borderId="0" xfId="0" applyNumberFormat="1" applyFont="1" applyFill="1" applyBorder="1" applyAlignment="1" applyProtection="1">
      <alignment horizontal="right" vertical="center" shrinkToFit="1"/>
    </xf>
    <xf numFmtId="177" fontId="40" fillId="0" borderId="0" xfId="0" applyNumberFormat="1" applyFont="1" applyFill="1" applyAlignment="1" applyProtection="1">
      <alignment horizontal="right" vertical="center" shrinkToFit="1"/>
    </xf>
    <xf numFmtId="0" fontId="40" fillId="0" borderId="2" xfId="0" applyFont="1" applyFill="1" applyBorder="1" applyAlignment="1" applyProtection="1">
      <alignment horizontal="center" vertical="center" shrinkToFit="1"/>
    </xf>
    <xf numFmtId="179" fontId="40" fillId="0" borderId="2" xfId="0" applyNumberFormat="1" applyFont="1" applyFill="1" applyBorder="1" applyAlignment="1" applyProtection="1">
      <alignment horizontal="right" vertical="center" shrinkToFit="1"/>
    </xf>
    <xf numFmtId="177" fontId="40" fillId="0" borderId="1" xfId="0" applyNumberFormat="1" applyFont="1" applyFill="1" applyBorder="1" applyAlignment="1" applyProtection="1">
      <alignment horizontal="right" vertical="center" shrinkToFit="1"/>
    </xf>
    <xf numFmtId="0" fontId="40" fillId="0" borderId="0" xfId="0" applyNumberFormat="1" applyFont="1" applyFill="1" applyBorder="1" applyAlignment="1" applyProtection="1">
      <alignment horizontal="left" vertical="center" shrinkToFit="1"/>
    </xf>
    <xf numFmtId="0" fontId="40" fillId="0" borderId="1" xfId="0" applyNumberFormat="1" applyFont="1" applyFill="1" applyBorder="1" applyAlignment="1" applyProtection="1">
      <alignment horizontal="left" vertical="center" shrinkToFit="1"/>
    </xf>
    <xf numFmtId="0" fontId="40" fillId="35" borderId="0" xfId="0" applyNumberFormat="1" applyFont="1" applyFill="1" applyBorder="1" applyAlignment="1" applyProtection="1">
      <alignment vertical="center"/>
      <protection locked="0"/>
    </xf>
    <xf numFmtId="0" fontId="40" fillId="35" borderId="0" xfId="0" applyFont="1" applyFill="1" applyAlignment="1" applyProtection="1">
      <alignment vertical="center"/>
      <protection locked="0"/>
    </xf>
    <xf numFmtId="0" fontId="3"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0" fillId="0" borderId="0" xfId="0" applyNumberFormat="1" applyFont="1" applyFill="1" applyBorder="1" applyAlignment="1" applyProtection="1">
      <alignment horizontal="center" vertical="center" shrinkToFit="1"/>
    </xf>
    <xf numFmtId="0" fontId="40" fillId="0" borderId="18" xfId="0" applyFont="1" applyFill="1" applyBorder="1" applyAlignment="1" applyProtection="1">
      <alignment horizontal="center" vertical="center"/>
    </xf>
    <xf numFmtId="0" fontId="40" fillId="0" borderId="19" xfId="0" applyFont="1" applyFill="1" applyBorder="1" applyAlignment="1" applyProtection="1">
      <alignment horizontal="center" vertical="center"/>
    </xf>
    <xf numFmtId="0" fontId="40" fillId="0" borderId="20" xfId="0" applyFont="1" applyFill="1" applyBorder="1" applyAlignment="1" applyProtection="1">
      <alignment horizontal="center" vertical="center"/>
    </xf>
    <xf numFmtId="0" fontId="40" fillId="0" borderId="4" xfId="0" applyNumberFormat="1" applyFont="1" applyFill="1" applyBorder="1" applyAlignment="1" applyProtection="1">
      <alignment vertical="center"/>
    </xf>
    <xf numFmtId="0" fontId="40" fillId="0" borderId="4" xfId="0" applyFont="1" applyFill="1" applyBorder="1" applyAlignment="1" applyProtection="1">
      <alignment vertical="center"/>
    </xf>
    <xf numFmtId="0" fontId="40" fillId="0" borderId="0" xfId="0" applyFont="1" applyFill="1" applyAlignment="1" applyProtection="1">
      <alignment vertical="center" shrinkToFit="1"/>
    </xf>
    <xf numFmtId="0" fontId="40" fillId="0" borderId="0" xfId="0" applyNumberFormat="1" applyFont="1" applyFill="1" applyBorder="1" applyAlignment="1" applyProtection="1">
      <alignment horizontal="right" vertical="center" shrinkToFit="1"/>
    </xf>
    <xf numFmtId="0" fontId="40" fillId="0" borderId="0" xfId="0" applyNumberFormat="1" applyFont="1" applyFill="1" applyBorder="1" applyAlignment="1" applyProtection="1">
      <alignment horizontal="left" vertical="top" wrapText="1"/>
    </xf>
    <xf numFmtId="0" fontId="40" fillId="0" borderId="0"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vertical="center"/>
    </xf>
    <xf numFmtId="0" fontId="47" fillId="0" borderId="21" xfId="0" applyFont="1" applyFill="1" applyBorder="1" applyAlignment="1" applyProtection="1">
      <alignment horizontal="center" vertical="center"/>
    </xf>
    <xf numFmtId="0" fontId="47" fillId="0" borderId="4" xfId="0" applyFont="1" applyFill="1" applyBorder="1" applyAlignment="1" applyProtection="1">
      <alignment horizontal="center" vertical="center"/>
    </xf>
    <xf numFmtId="0" fontId="47" fillId="0" borderId="27" xfId="0" applyFont="1" applyFill="1" applyBorder="1" applyAlignment="1" applyProtection="1">
      <alignment horizontal="center" vertical="center"/>
    </xf>
    <xf numFmtId="0" fontId="47" fillId="0" borderId="3"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9" xfId="0" applyFont="1" applyFill="1" applyBorder="1" applyAlignment="1" applyProtection="1">
      <alignment horizontal="center" vertical="center"/>
    </xf>
    <xf numFmtId="0" fontId="47" fillId="0" borderId="22" xfId="0" applyFont="1" applyFill="1" applyBorder="1" applyAlignment="1" applyProtection="1">
      <alignment horizontal="center" vertical="center"/>
    </xf>
    <xf numFmtId="0" fontId="47" fillId="0" borderId="1" xfId="0" applyFont="1" applyFill="1" applyBorder="1" applyAlignment="1" applyProtection="1">
      <alignment horizontal="center" vertical="center"/>
    </xf>
    <xf numFmtId="0" fontId="47" fillId="0" borderId="23" xfId="0" applyFont="1" applyFill="1" applyBorder="1" applyAlignment="1" applyProtection="1">
      <alignment horizontal="center" vertical="center"/>
    </xf>
    <xf numFmtId="0" fontId="47" fillId="0" borderId="21" xfId="0" applyFont="1" applyFill="1" applyBorder="1" applyAlignment="1" applyProtection="1">
      <alignment horizontal="right" vertical="center"/>
    </xf>
    <xf numFmtId="0" fontId="47" fillId="0" borderId="4" xfId="0" applyFont="1" applyFill="1" applyBorder="1" applyAlignment="1" applyProtection="1">
      <alignment horizontal="right" vertical="center"/>
    </xf>
    <xf numFmtId="0" fontId="47" fillId="0" borderId="3" xfId="0" applyFont="1" applyFill="1" applyBorder="1" applyAlignment="1" applyProtection="1">
      <alignment horizontal="right" vertical="center"/>
    </xf>
    <xf numFmtId="0" fontId="47" fillId="0" borderId="0" xfId="0" applyFont="1" applyFill="1" applyBorder="1" applyAlignment="1" applyProtection="1">
      <alignment horizontal="right" vertical="center"/>
    </xf>
    <xf numFmtId="0" fontId="47" fillId="0" borderId="22" xfId="0" applyFont="1" applyFill="1" applyBorder="1" applyAlignment="1" applyProtection="1">
      <alignment horizontal="right" vertical="center"/>
    </xf>
    <xf numFmtId="0" fontId="47" fillId="0" borderId="1" xfId="0" applyFont="1" applyFill="1" applyBorder="1" applyAlignment="1" applyProtection="1">
      <alignment horizontal="right" vertical="center"/>
    </xf>
    <xf numFmtId="0" fontId="40" fillId="0" borderId="0" xfId="0" applyNumberFormat="1" applyFont="1" applyFill="1" applyBorder="1" applyAlignment="1" applyProtection="1">
      <alignment horizontal="center" vertical="center"/>
    </xf>
    <xf numFmtId="0" fontId="40" fillId="35" borderId="0" xfId="0" applyNumberFormat="1" applyFont="1" applyFill="1" applyBorder="1" applyAlignment="1" applyProtection="1">
      <alignment horizontal="left" vertical="center"/>
      <protection locked="0"/>
    </xf>
    <xf numFmtId="0" fontId="40" fillId="0" borderId="0" xfId="0" applyFont="1" applyFill="1" applyAlignment="1" applyProtection="1">
      <alignment horizontal="left" vertical="center"/>
    </xf>
    <xf numFmtId="0" fontId="40" fillId="0" borderId="1" xfId="0" applyFont="1" applyFill="1" applyBorder="1" applyAlignment="1" applyProtection="1">
      <alignment horizontal="left" vertical="center"/>
    </xf>
    <xf numFmtId="0" fontId="40" fillId="0" borderId="1" xfId="0" applyFont="1" applyFill="1" applyBorder="1" applyAlignment="1" applyProtection="1">
      <alignment horizontal="center" vertical="center" shrinkToFit="1"/>
    </xf>
    <xf numFmtId="0" fontId="40" fillId="0" borderId="1" xfId="0" applyFont="1" applyFill="1" applyBorder="1" applyAlignment="1" applyProtection="1">
      <alignment horizontal="right" vertical="center"/>
    </xf>
    <xf numFmtId="0" fontId="40" fillId="0" borderId="3" xfId="0" applyNumberFormat="1" applyFont="1" applyFill="1" applyBorder="1" applyAlignment="1" applyProtection="1">
      <alignment vertical="center"/>
    </xf>
    <xf numFmtId="0" fontId="40" fillId="0" borderId="0" xfId="0" applyFont="1" applyFill="1" applyAlignment="1" applyProtection="1">
      <alignment vertical="center"/>
    </xf>
    <xf numFmtId="0" fontId="40" fillId="0" borderId="0" xfId="0" applyFont="1" applyFill="1" applyBorder="1" applyAlignment="1" applyProtection="1">
      <alignment horizontal="left" vertical="center" shrinkToFit="1"/>
    </xf>
    <xf numFmtId="0" fontId="40" fillId="0" borderId="0" xfId="0" applyFont="1" applyFill="1" applyAlignment="1" applyProtection="1">
      <alignment horizontal="right" vertical="center" shrinkToFit="1"/>
    </xf>
    <xf numFmtId="0" fontId="40" fillId="0" borderId="1" xfId="0" applyFont="1" applyFill="1" applyBorder="1" applyAlignment="1" applyProtection="1">
      <alignment horizontal="left" vertical="center" shrinkToFit="1"/>
    </xf>
    <xf numFmtId="176" fontId="40" fillId="0" borderId="1" xfId="0" applyNumberFormat="1" applyFont="1" applyFill="1" applyBorder="1" applyAlignment="1" applyProtection="1">
      <alignment horizontal="right" vertical="center"/>
    </xf>
    <xf numFmtId="176" fontId="40" fillId="0" borderId="0" xfId="0" applyNumberFormat="1" applyFont="1" applyFill="1" applyAlignment="1" applyProtection="1">
      <alignment horizontal="right" vertical="center"/>
    </xf>
    <xf numFmtId="0" fontId="40" fillId="0" borderId="4" xfId="0" applyFont="1" applyFill="1" applyBorder="1" applyAlignment="1" applyProtection="1">
      <alignment horizontal="center" vertical="center"/>
    </xf>
    <xf numFmtId="0" fontId="44" fillId="0" borderId="0" xfId="0" applyFont="1" applyFill="1" applyAlignment="1" applyProtection="1">
      <alignment horizontal="center" vertical="center"/>
    </xf>
    <xf numFmtId="0" fontId="41" fillId="0" borderId="0" xfId="0" applyFont="1" applyFill="1" applyAlignment="1" applyProtection="1">
      <alignment horizontal="center" vertical="center"/>
    </xf>
    <xf numFmtId="0" fontId="40" fillId="0" borderId="0" xfId="0" applyFont="1" applyFill="1" applyBorder="1" applyAlignment="1" applyProtection="1">
      <alignment horizontal="center" vertical="center"/>
    </xf>
    <xf numFmtId="0" fontId="40" fillId="5" borderId="0" xfId="0" applyFont="1" applyFill="1" applyBorder="1" applyAlignment="1" applyProtection="1">
      <alignment horizontal="right" vertical="center" shrinkToFit="1"/>
      <protection locked="0"/>
    </xf>
    <xf numFmtId="0" fontId="49" fillId="0" borderId="21" xfId="0" applyFont="1" applyFill="1" applyBorder="1" applyAlignment="1" applyProtection="1">
      <alignment horizontal="left" vertical="center" wrapText="1"/>
    </xf>
    <xf numFmtId="0" fontId="49" fillId="0" borderId="4" xfId="0" applyFont="1" applyFill="1" applyBorder="1" applyAlignment="1" applyProtection="1">
      <alignment horizontal="left" vertical="center" wrapText="1"/>
    </xf>
    <xf numFmtId="0" fontId="49" fillId="0" borderId="27" xfId="0" applyFont="1" applyFill="1" applyBorder="1" applyAlignment="1" applyProtection="1">
      <alignment horizontal="left" vertical="center" wrapText="1"/>
    </xf>
    <xf numFmtId="0" fontId="49" fillId="0" borderId="3" xfId="0" applyFont="1" applyFill="1" applyBorder="1" applyAlignment="1" applyProtection="1">
      <alignment horizontal="left" vertical="center" wrapText="1"/>
    </xf>
    <xf numFmtId="0" fontId="49" fillId="0" borderId="0" xfId="0" applyFont="1" applyFill="1" applyBorder="1" applyAlignment="1" applyProtection="1">
      <alignment horizontal="left" vertical="center" wrapText="1"/>
    </xf>
    <xf numFmtId="0" fontId="49" fillId="0" borderId="9" xfId="0" applyFont="1" applyFill="1" applyBorder="1" applyAlignment="1" applyProtection="1">
      <alignment horizontal="left" vertical="center" wrapText="1"/>
    </xf>
    <xf numFmtId="0" fontId="49" fillId="0" borderId="22"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xf>
    <xf numFmtId="0" fontId="49" fillId="0" borderId="23" xfId="0" applyFont="1" applyFill="1" applyBorder="1" applyAlignment="1" applyProtection="1">
      <alignment horizontal="left" vertical="center" wrapText="1"/>
    </xf>
    <xf numFmtId="0" fontId="40" fillId="0" borderId="0" xfId="0" applyFont="1" applyAlignment="1" applyProtection="1">
      <alignment horizontal="left" vertical="top" wrapText="1"/>
      <protection locked="0"/>
    </xf>
    <xf numFmtId="0" fontId="40" fillId="0" borderId="0" xfId="0" applyFont="1" applyAlignment="1" applyProtection="1">
      <alignment horizontal="left" vertical="top"/>
      <protection locked="0"/>
    </xf>
    <xf numFmtId="0" fontId="40" fillId="0" borderId="0" xfId="0" applyFont="1" applyBorder="1" applyAlignment="1" applyProtection="1">
      <alignment horizontal="left" vertical="top" wrapText="1"/>
      <protection locked="0"/>
    </xf>
    <xf numFmtId="0" fontId="62" fillId="5" borderId="0" xfId="0" applyFont="1" applyFill="1" applyBorder="1" applyAlignment="1" applyProtection="1">
      <alignment horizontal="left" vertical="top" wrapText="1"/>
      <protection locked="0"/>
    </xf>
    <xf numFmtId="0" fontId="40" fillId="5" borderId="0" xfId="0" applyFont="1" applyFill="1" applyBorder="1" applyAlignment="1" applyProtection="1">
      <alignment horizontal="left" vertical="top" wrapText="1"/>
      <protection locked="0"/>
    </xf>
    <xf numFmtId="0" fontId="40" fillId="5" borderId="1" xfId="0" applyFont="1" applyFill="1" applyBorder="1" applyAlignment="1" applyProtection="1">
      <alignment horizontal="left" vertical="top" wrapText="1"/>
      <protection locked="0"/>
    </xf>
    <xf numFmtId="0" fontId="40" fillId="35" borderId="0" xfId="0" applyFont="1" applyFill="1" applyBorder="1" applyAlignment="1" applyProtection="1">
      <alignment horizontal="left" vertical="top" wrapText="1" shrinkToFit="1"/>
      <protection locked="0"/>
    </xf>
    <xf numFmtId="0" fontId="40" fillId="35" borderId="0" xfId="0" applyFont="1" applyFill="1" applyBorder="1" applyAlignment="1" applyProtection="1">
      <alignment horizontal="left" vertical="top" shrinkToFit="1"/>
      <protection locked="0"/>
    </xf>
    <xf numFmtId="0" fontId="40" fillId="35" borderId="7" xfId="0" applyFont="1" applyFill="1" applyBorder="1" applyAlignment="1" applyProtection="1">
      <alignment horizontal="left" vertical="top" wrapText="1"/>
      <protection locked="0"/>
    </xf>
    <xf numFmtId="0" fontId="40" fillId="0" borderId="0" xfId="0" applyFont="1" applyFill="1" applyBorder="1" applyAlignment="1" applyProtection="1">
      <alignment horizontal="right" vertical="center"/>
      <protection locked="0"/>
    </xf>
    <xf numFmtId="0" fontId="40" fillId="35" borderId="0" xfId="0" applyFont="1" applyFill="1" applyBorder="1" applyAlignment="1" applyProtection="1">
      <alignment horizontal="right" vertical="center"/>
      <protection locked="0"/>
    </xf>
    <xf numFmtId="0" fontId="40" fillId="0" borderId="0" xfId="0" applyFont="1" applyBorder="1" applyAlignment="1" applyProtection="1">
      <alignment horizontal="left" vertical="top"/>
      <protection locked="0"/>
    </xf>
    <xf numFmtId="49" fontId="40" fillId="5" borderId="0" xfId="0" applyNumberFormat="1" applyFont="1" applyFill="1" applyBorder="1" applyAlignment="1" applyProtection="1">
      <alignment horizontal="left" vertical="center" shrinkToFit="1"/>
      <protection locked="0"/>
    </xf>
    <xf numFmtId="0" fontId="40" fillId="5" borderId="0" xfId="0" applyNumberFormat="1" applyFont="1" applyFill="1" applyBorder="1" applyAlignment="1" applyProtection="1">
      <alignment horizontal="right" vertical="center" shrinkToFit="1"/>
      <protection locked="0"/>
    </xf>
    <xf numFmtId="0" fontId="40" fillId="35" borderId="0" xfId="0" applyFont="1" applyFill="1" applyBorder="1" applyAlignment="1" applyProtection="1">
      <alignment horizontal="center" vertical="center"/>
      <protection locked="0"/>
    </xf>
    <xf numFmtId="0" fontId="40" fillId="0" borderId="0" xfId="0" applyFont="1" applyAlignment="1" applyProtection="1">
      <alignment vertical="center"/>
      <protection locked="0"/>
    </xf>
    <xf numFmtId="0" fontId="40" fillId="5" borderId="0" xfId="0" applyFont="1" applyFill="1" applyBorder="1" applyAlignment="1" applyProtection="1">
      <alignment horizontal="right" vertical="center"/>
      <protection locked="0"/>
    </xf>
    <xf numFmtId="0" fontId="40" fillId="5" borderId="0" xfId="0" applyFont="1" applyFill="1" applyAlignment="1" applyProtection="1">
      <alignment horizontal="right" vertical="center"/>
      <protection locked="0"/>
    </xf>
    <xf numFmtId="0" fontId="40" fillId="0" borderId="0" xfId="0" applyFont="1" applyBorder="1" applyAlignment="1" applyProtection="1">
      <alignment horizontal="right" vertical="center"/>
      <protection locked="0"/>
    </xf>
    <xf numFmtId="179" fontId="40" fillId="5" borderId="0" xfId="0" applyNumberFormat="1" applyFont="1" applyFill="1" applyBorder="1" applyAlignment="1" applyProtection="1">
      <alignment horizontal="right" vertical="center" shrinkToFit="1"/>
      <protection locked="0"/>
    </xf>
    <xf numFmtId="179" fontId="40" fillId="5" borderId="0" xfId="0" applyNumberFormat="1" applyFont="1" applyFill="1" applyAlignment="1" applyProtection="1">
      <alignment horizontal="right" vertical="center" shrinkToFit="1"/>
      <protection locked="0"/>
    </xf>
    <xf numFmtId="0" fontId="40" fillId="5" borderId="0" xfId="0" applyFont="1" applyFill="1" applyBorder="1" applyAlignment="1" applyProtection="1">
      <alignment horizontal="center" vertical="center" shrinkToFit="1"/>
      <protection locked="0"/>
    </xf>
    <xf numFmtId="0" fontId="40" fillId="5" borderId="0" xfId="0" applyFont="1" applyFill="1" applyAlignment="1" applyProtection="1">
      <alignment horizontal="center" vertical="center" shrinkToFit="1"/>
      <protection locked="0"/>
    </xf>
    <xf numFmtId="180" fontId="40" fillId="5" borderId="1" xfId="33" applyNumberFormat="1" applyFont="1" applyFill="1" applyBorder="1" applyAlignment="1" applyProtection="1">
      <alignment horizontal="right" vertical="center" shrinkToFit="1"/>
      <protection locked="0"/>
    </xf>
    <xf numFmtId="0" fontId="40" fillId="0" borderId="0" xfId="0" applyFont="1" applyBorder="1" applyAlignment="1" applyProtection="1">
      <alignment horizontal="center" vertical="center"/>
      <protection locked="0"/>
    </xf>
    <xf numFmtId="0" fontId="40" fillId="5" borderId="0" xfId="0" applyFont="1" applyFill="1" applyBorder="1" applyAlignment="1" applyProtection="1">
      <alignment horizontal="left" vertical="center" shrinkToFit="1"/>
      <protection locked="0"/>
    </xf>
    <xf numFmtId="0" fontId="40" fillId="0" borderId="4" xfId="0" applyFont="1" applyBorder="1" applyAlignment="1" applyProtection="1">
      <alignment horizontal="center" vertical="center"/>
      <protection locked="0"/>
    </xf>
    <xf numFmtId="0" fontId="40" fillId="0" borderId="4" xfId="0" applyFont="1" applyBorder="1" applyAlignment="1" applyProtection="1">
      <alignment vertical="center"/>
      <protection locked="0"/>
    </xf>
    <xf numFmtId="180" fontId="40" fillId="5" borderId="0" xfId="33" applyNumberFormat="1" applyFont="1" applyFill="1" applyBorder="1" applyAlignment="1" applyProtection="1">
      <alignment horizontal="right" vertical="center" shrinkToFit="1"/>
      <protection locked="0"/>
    </xf>
    <xf numFmtId="0" fontId="40" fillId="0" borderId="0" xfId="0" applyFont="1" applyFill="1" applyBorder="1" applyAlignment="1" applyProtection="1">
      <alignment vertical="center"/>
      <protection locked="0"/>
    </xf>
    <xf numFmtId="0" fontId="40" fillId="0" borderId="0" xfId="0" applyFont="1" applyBorder="1" applyAlignment="1" applyProtection="1">
      <alignment horizontal="left" vertical="center"/>
      <protection locked="0"/>
    </xf>
    <xf numFmtId="0" fontId="40" fillId="0" borderId="0" xfId="0" applyFont="1" applyBorder="1" applyAlignment="1" applyProtection="1">
      <alignment vertical="center"/>
      <protection locked="0"/>
    </xf>
    <xf numFmtId="0" fontId="40" fillId="35" borderId="0" xfId="0" applyFont="1" applyFill="1" applyBorder="1" applyAlignment="1" applyProtection="1">
      <alignment horizontal="left" shrinkToFit="1"/>
      <protection locked="0"/>
    </xf>
    <xf numFmtId="0" fontId="40" fillId="35" borderId="0" xfId="0" applyFont="1" applyFill="1" applyAlignment="1" applyProtection="1">
      <alignment shrinkToFit="1"/>
      <protection locked="0"/>
    </xf>
    <xf numFmtId="0" fontId="40" fillId="0" borderId="18" xfId="0" applyFont="1" applyBorder="1" applyAlignment="1" applyProtection="1">
      <alignment horizontal="center" vertical="center"/>
      <protection locked="0"/>
    </xf>
    <xf numFmtId="0" fontId="40" fillId="0" borderId="19" xfId="0" applyFont="1" applyBorder="1" applyAlignment="1" applyProtection="1">
      <alignment horizontal="center" vertical="center"/>
      <protection locked="0"/>
    </xf>
    <xf numFmtId="0" fontId="40" fillId="0" borderId="20" xfId="0" applyFont="1" applyBorder="1" applyAlignment="1" applyProtection="1">
      <alignment horizontal="center" vertical="center"/>
      <protection locked="0"/>
    </xf>
    <xf numFmtId="49" fontId="40" fillId="5" borderId="0" xfId="0" applyNumberFormat="1" applyFont="1" applyFill="1" applyBorder="1" applyAlignment="1" applyProtection="1">
      <alignment horizontal="right" vertical="center" shrinkToFit="1"/>
      <protection locked="0"/>
    </xf>
    <xf numFmtId="0" fontId="40" fillId="5" borderId="1" xfId="0" applyFont="1" applyFill="1" applyBorder="1" applyAlignment="1" applyProtection="1">
      <alignment horizontal="left" vertical="center" shrinkToFit="1"/>
      <protection locked="0"/>
    </xf>
    <xf numFmtId="0" fontId="44" fillId="0" borderId="0"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0" fillId="0" borderId="0" xfId="0" applyFont="1" applyBorder="1" applyAlignment="1" applyProtection="1">
      <alignment vertical="top" wrapText="1"/>
      <protection locked="0"/>
    </xf>
    <xf numFmtId="0" fontId="40" fillId="0" borderId="0" xfId="0" applyFont="1" applyBorder="1" applyAlignment="1" applyProtection="1">
      <alignment vertical="center" wrapText="1"/>
      <protection locked="0"/>
    </xf>
    <xf numFmtId="49" fontId="40" fillId="35" borderId="1" xfId="0" applyNumberFormat="1" applyFont="1" applyFill="1" applyBorder="1" applyAlignment="1" applyProtection="1">
      <alignment horizontal="left" vertical="center" shrinkToFit="1"/>
      <protection locked="0"/>
    </xf>
    <xf numFmtId="0" fontId="40" fillId="0" borderId="1" xfId="0" applyFont="1" applyBorder="1" applyAlignment="1" applyProtection="1">
      <alignment horizontal="left" vertical="center"/>
      <protection locked="0"/>
    </xf>
    <xf numFmtId="0" fontId="40" fillId="0" borderId="1" xfId="0" applyFont="1" applyBorder="1" applyAlignment="1" applyProtection="1">
      <alignment vertical="center"/>
      <protection locked="0"/>
    </xf>
    <xf numFmtId="0" fontId="40" fillId="35" borderId="1" xfId="0" applyFont="1" applyFill="1" applyBorder="1" applyAlignment="1" applyProtection="1">
      <alignment horizontal="right" vertical="center" shrinkToFit="1"/>
      <protection locked="0"/>
    </xf>
    <xf numFmtId="0" fontId="40" fillId="0" borderId="19" xfId="0" applyFont="1" applyBorder="1" applyAlignment="1" applyProtection="1">
      <alignment vertical="center"/>
      <protection locked="0"/>
    </xf>
    <xf numFmtId="0" fontId="40" fillId="36" borderId="19" xfId="0" applyFont="1" applyFill="1" applyBorder="1" applyAlignment="1" applyProtection="1">
      <alignment horizontal="right" vertical="center" shrinkToFit="1"/>
    </xf>
    <xf numFmtId="0" fontId="40" fillId="36" borderId="19" xfId="0" applyFont="1" applyFill="1" applyBorder="1" applyAlignment="1" applyProtection="1">
      <alignment vertical="center"/>
    </xf>
    <xf numFmtId="0" fontId="41" fillId="0" borderId="0" xfId="0" applyFont="1" applyBorder="1" applyAlignment="1" applyProtection="1">
      <alignment horizontal="center" vertical="center" shrinkToFit="1"/>
    </xf>
    <xf numFmtId="0" fontId="55" fillId="5" borderId="21" xfId="0" applyFont="1" applyFill="1" applyBorder="1" applyAlignment="1" applyProtection="1">
      <alignment horizontal="center" vertical="center"/>
      <protection locked="0"/>
    </xf>
    <xf numFmtId="0" fontId="55" fillId="5" borderId="4" xfId="0" applyFont="1" applyFill="1" applyBorder="1" applyAlignment="1" applyProtection="1">
      <alignment horizontal="center" vertical="center"/>
      <protection locked="0"/>
    </xf>
    <xf numFmtId="0" fontId="55" fillId="5" borderId="27" xfId="0" applyFont="1" applyFill="1" applyBorder="1" applyAlignment="1" applyProtection="1">
      <alignment horizontal="center" vertical="center"/>
      <protection locked="0"/>
    </xf>
    <xf numFmtId="0" fontId="55" fillId="5" borderId="3" xfId="0" applyFont="1" applyFill="1" applyBorder="1" applyAlignment="1" applyProtection="1">
      <alignment horizontal="center" vertical="center"/>
      <protection locked="0"/>
    </xf>
    <xf numFmtId="0" fontId="55" fillId="5" borderId="0" xfId="0" applyFont="1" applyFill="1" applyBorder="1" applyAlignment="1" applyProtection="1">
      <alignment horizontal="center" vertical="center"/>
      <protection locked="0"/>
    </xf>
    <xf numFmtId="0" fontId="55" fillId="5" borderId="9" xfId="0" applyFont="1" applyFill="1" applyBorder="1" applyAlignment="1" applyProtection="1">
      <alignment horizontal="center" vertical="center"/>
      <protection locked="0"/>
    </xf>
    <xf numFmtId="0" fontId="55" fillId="5" borderId="22"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protection locked="0"/>
    </xf>
    <xf numFmtId="0" fontId="55" fillId="5" borderId="23" xfId="0" applyFont="1" applyFill="1" applyBorder="1" applyAlignment="1" applyProtection="1">
      <alignment horizontal="center" vertical="center"/>
      <protection locked="0"/>
    </xf>
    <xf numFmtId="0" fontId="40" fillId="35" borderId="7" xfId="0" applyFont="1" applyFill="1" applyBorder="1" applyAlignment="1" applyProtection="1">
      <alignment horizontal="center" vertical="center" wrapText="1"/>
      <protection locked="0"/>
    </xf>
    <xf numFmtId="0" fontId="40" fillId="0" borderId="7" xfId="0" applyFont="1" applyBorder="1" applyAlignment="1" applyProtection="1">
      <alignment horizontal="center" vertical="top" wrapText="1"/>
      <protection locked="0"/>
    </xf>
    <xf numFmtId="0" fontId="40" fillId="35" borderId="0" xfId="0" applyFont="1" applyFill="1" applyAlignment="1" applyProtection="1">
      <alignment horizontal="right" vertical="center"/>
      <protection locked="0"/>
    </xf>
    <xf numFmtId="49" fontId="40" fillId="5" borderId="0" xfId="0" applyNumberFormat="1" applyFont="1" applyFill="1" applyAlignment="1" applyProtection="1">
      <alignment horizontal="right" vertical="center" shrinkToFit="1"/>
      <protection locked="0"/>
    </xf>
    <xf numFmtId="0" fontId="60" fillId="35" borderId="0" xfId="0" applyFont="1" applyFill="1" applyBorder="1" applyAlignment="1" applyProtection="1">
      <alignment horizontal="left" vertical="top" wrapText="1"/>
      <protection locked="0"/>
    </xf>
    <xf numFmtId="0" fontId="40" fillId="35" borderId="0" xfId="0" applyFont="1" applyFill="1" applyBorder="1" applyAlignment="1" applyProtection="1">
      <alignment horizontal="left" vertical="top" wrapText="1"/>
      <protection locked="0"/>
    </xf>
    <xf numFmtId="0" fontId="40" fillId="35" borderId="0" xfId="0" applyFont="1" applyFill="1" applyBorder="1" applyAlignment="1" applyProtection="1">
      <alignment horizontal="left" vertical="center"/>
      <protection locked="0"/>
    </xf>
    <xf numFmtId="0" fontId="40" fillId="35" borderId="1" xfId="0" applyFont="1" applyFill="1" applyBorder="1" applyAlignment="1" applyProtection="1">
      <alignment horizontal="left" vertical="top" wrapText="1"/>
      <protection locked="0"/>
    </xf>
    <xf numFmtId="0" fontId="40" fillId="35" borderId="1" xfId="0" applyFont="1" applyFill="1" applyBorder="1" applyAlignment="1" applyProtection="1">
      <alignment horizontal="left" vertical="center"/>
      <protection locked="0"/>
    </xf>
    <xf numFmtId="0" fontId="40" fillId="0" borderId="0" xfId="0" applyFont="1" applyAlignment="1" applyProtection="1">
      <alignment horizontal="left" vertical="top" wrapText="1"/>
    </xf>
    <xf numFmtId="0" fontId="40" fillId="35" borderId="0" xfId="0" applyFont="1" applyFill="1" applyBorder="1" applyAlignment="1" applyProtection="1">
      <alignment horizontal="left" vertical="center" shrinkToFit="1"/>
      <protection locked="0"/>
    </xf>
    <xf numFmtId="0" fontId="40" fillId="0" borderId="4" xfId="0" applyFont="1" applyFill="1" applyBorder="1" applyAlignment="1" applyProtection="1">
      <alignment vertical="center"/>
      <protection locked="0"/>
    </xf>
    <xf numFmtId="179" fontId="40" fillId="5" borderId="1" xfId="0" applyNumberFormat="1" applyFont="1" applyFill="1" applyBorder="1" applyAlignment="1" applyProtection="1">
      <alignment horizontal="right" vertical="center" shrinkToFit="1"/>
      <protection locked="0"/>
    </xf>
    <xf numFmtId="0" fontId="40" fillId="5" borderId="1" xfId="0" applyFont="1" applyFill="1" applyBorder="1" applyAlignment="1" applyProtection="1">
      <alignment horizontal="center" vertical="center" shrinkToFit="1"/>
      <protection locked="0"/>
    </xf>
    <xf numFmtId="0" fontId="40" fillId="5" borderId="0" xfId="0" applyFont="1" applyFill="1" applyAlignment="1" applyProtection="1">
      <alignment horizontal="right" vertical="center" shrinkToFit="1"/>
      <protection locked="0"/>
    </xf>
    <xf numFmtId="0" fontId="39" fillId="0" borderId="18" xfId="0" applyFont="1" applyBorder="1" applyAlignment="1" applyProtection="1">
      <alignment horizontal="left" vertical="center" shrinkToFit="1"/>
      <protection locked="0"/>
    </xf>
    <xf numFmtId="0" fontId="41" fillId="0" borderId="19" xfId="0" applyFont="1" applyBorder="1" applyAlignment="1" applyProtection="1">
      <alignment horizontal="left" vertical="center" shrinkToFit="1"/>
      <protection locked="0"/>
    </xf>
    <xf numFmtId="0" fontId="41" fillId="0" borderId="20" xfId="0" applyFont="1" applyBorder="1" applyAlignment="1" applyProtection="1">
      <alignment horizontal="left" vertical="center" shrinkToFit="1"/>
      <protection locked="0"/>
    </xf>
    <xf numFmtId="0" fontId="39" fillId="0" borderId="19" xfId="0" applyFont="1" applyBorder="1" applyAlignment="1" applyProtection="1">
      <alignment vertical="center"/>
      <protection locked="0"/>
    </xf>
    <xf numFmtId="0" fontId="39" fillId="0" borderId="18" xfId="0" applyFont="1" applyBorder="1" applyAlignment="1" applyProtection="1">
      <alignment vertical="center" wrapText="1"/>
      <protection locked="0"/>
    </xf>
    <xf numFmtId="0" fontId="39" fillId="0" borderId="19" xfId="0" applyFont="1" applyBorder="1" applyAlignment="1" applyProtection="1">
      <alignment vertical="center" wrapText="1"/>
      <protection locked="0"/>
    </xf>
    <xf numFmtId="0" fontId="39" fillId="0" borderId="20" xfId="0" applyFont="1" applyBorder="1" applyAlignment="1" applyProtection="1">
      <alignment vertical="center"/>
      <protection locked="0"/>
    </xf>
    <xf numFmtId="0" fontId="39" fillId="0" borderId="18" xfId="0" applyFont="1" applyBorder="1" applyAlignment="1" applyProtection="1">
      <alignment horizontal="center" vertical="center" textRotation="255"/>
      <protection locked="0"/>
    </xf>
    <xf numFmtId="0" fontId="41" fillId="0" borderId="19" xfId="0" applyFont="1" applyBorder="1" applyAlignment="1" applyProtection="1">
      <alignment vertical="center"/>
      <protection locked="0"/>
    </xf>
    <xf numFmtId="0" fontId="41" fillId="0" borderId="20" xfId="0" applyFont="1" applyBorder="1" applyAlignment="1" applyProtection="1">
      <alignment vertical="center"/>
      <protection locked="0"/>
    </xf>
    <xf numFmtId="0" fontId="39" fillId="0" borderId="30" xfId="0" applyFont="1" applyBorder="1" applyAlignment="1" applyProtection="1">
      <alignment horizontal="center" vertical="center" textRotation="255"/>
      <protection locked="0"/>
    </xf>
    <xf numFmtId="0" fontId="41" fillId="0" borderId="31" xfId="0" applyFont="1" applyBorder="1" applyAlignment="1" applyProtection="1">
      <alignment vertical="center"/>
      <protection locked="0"/>
    </xf>
    <xf numFmtId="0" fontId="41" fillId="0" borderId="32" xfId="0" applyFont="1" applyBorder="1" applyAlignment="1" applyProtection="1">
      <alignment vertical="center"/>
      <protection locked="0"/>
    </xf>
    <xf numFmtId="0" fontId="39" fillId="0" borderId="33" xfId="0" applyFont="1" applyBorder="1" applyAlignment="1" applyProtection="1">
      <alignment horizontal="center" vertical="top"/>
      <protection locked="0"/>
    </xf>
    <xf numFmtId="0" fontId="39" fillId="0" borderId="34" xfId="0" applyFont="1" applyBorder="1" applyAlignment="1" applyProtection="1">
      <alignment horizontal="center" vertical="top"/>
      <protection locked="0"/>
    </xf>
    <xf numFmtId="0" fontId="39" fillId="0" borderId="10" xfId="0" applyFont="1" applyBorder="1" applyAlignment="1" applyProtection="1">
      <alignment horizontal="center" vertical="top"/>
      <protection locked="0"/>
    </xf>
    <xf numFmtId="0" fontId="39" fillId="0" borderId="18" xfId="0" applyFont="1" applyBorder="1" applyAlignment="1" applyProtection="1">
      <alignment vertical="top" wrapText="1"/>
      <protection locked="0"/>
    </xf>
    <xf numFmtId="0" fontId="39" fillId="0" borderId="20" xfId="0" applyFont="1" applyBorder="1" applyAlignment="1" applyProtection="1">
      <alignment vertical="top"/>
      <protection locked="0"/>
    </xf>
    <xf numFmtId="0" fontId="39" fillId="0" borderId="18" xfId="0" applyFont="1" applyBorder="1" applyAlignment="1" applyProtection="1">
      <alignment vertical="top"/>
      <protection locked="0"/>
    </xf>
    <xf numFmtId="0" fontId="39" fillId="0" borderId="18" xfId="0" applyFont="1" applyBorder="1" applyAlignment="1" applyProtection="1">
      <alignment horizontal="left" vertical="top" wrapText="1"/>
      <protection locked="0"/>
    </xf>
    <xf numFmtId="0" fontId="43" fillId="0" borderId="19" xfId="0" applyFont="1" applyFill="1" applyBorder="1" applyAlignment="1">
      <alignment horizontal="left" vertical="center" wrapText="1"/>
    </xf>
    <xf numFmtId="0" fontId="43" fillId="0" borderId="7" xfId="0" applyFont="1" applyFill="1" applyBorder="1" applyAlignment="1" applyProtection="1">
      <alignment horizontal="left" vertical="center" wrapText="1"/>
      <protection locked="0"/>
    </xf>
    <xf numFmtId="0" fontId="43" fillId="0" borderId="19" xfId="0" applyFont="1" applyFill="1" applyBorder="1" applyAlignment="1">
      <alignment horizontal="justify" vertical="center" wrapText="1"/>
    </xf>
    <xf numFmtId="0" fontId="43" fillId="0" borderId="20" xfId="0" applyFont="1" applyFill="1" applyBorder="1" applyAlignment="1">
      <alignment horizontal="justify" vertical="center" wrapText="1"/>
    </xf>
    <xf numFmtId="0" fontId="43" fillId="0" borderId="19" xfId="0" applyFont="1" applyFill="1" applyBorder="1" applyAlignment="1">
      <alignment horizontal="left" vertical="center"/>
    </xf>
    <xf numFmtId="0" fontId="39" fillId="0" borderId="18" xfId="0" applyFont="1" applyBorder="1" applyAlignment="1" applyProtection="1">
      <alignment horizontal="justify" vertical="center" wrapText="1"/>
      <protection locked="0"/>
    </xf>
    <xf numFmtId="0" fontId="39" fillId="0" borderId="18" xfId="0" applyFont="1" applyBorder="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39" fillId="0" borderId="19" xfId="0" applyFont="1" applyBorder="1" applyAlignment="1" applyProtection="1">
      <alignment horizontal="justify" vertical="center" wrapText="1"/>
      <protection locked="0"/>
    </xf>
    <xf numFmtId="0" fontId="39" fillId="0" borderId="21" xfId="0" applyFont="1" applyBorder="1" applyAlignment="1" applyProtection="1">
      <alignment horizontal="left" vertical="center" wrapText="1"/>
      <protection locked="0"/>
    </xf>
    <xf numFmtId="0" fontId="41" fillId="0" borderId="4" xfId="0" applyFont="1" applyBorder="1" applyAlignment="1" applyProtection="1">
      <alignment horizontal="left" vertical="center" wrapText="1"/>
      <protection locked="0"/>
    </xf>
    <xf numFmtId="0" fontId="41" fillId="0" borderId="27" xfId="0" applyFont="1" applyBorder="1" applyAlignment="1" applyProtection="1">
      <alignment horizontal="left" vertical="center" wrapText="1"/>
      <protection locked="0"/>
    </xf>
    <xf numFmtId="0" fontId="41" fillId="0" borderId="3"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41" fillId="0" borderId="9" xfId="0" applyFont="1" applyBorder="1" applyAlignment="1" applyProtection="1">
      <alignment horizontal="left" vertical="center" wrapText="1"/>
      <protection locked="0"/>
    </xf>
    <xf numFmtId="0" fontId="39" fillId="0" borderId="18" xfId="0" applyFont="1" applyFill="1" applyBorder="1" applyAlignment="1" applyProtection="1">
      <alignment vertical="top" wrapText="1"/>
      <protection locked="0"/>
    </xf>
    <xf numFmtId="0" fontId="39" fillId="0" borderId="18" xfId="0" applyFont="1" applyBorder="1" applyAlignment="1" applyProtection="1">
      <alignment vertical="center"/>
      <protection locked="0"/>
    </xf>
    <xf numFmtId="0" fontId="39" fillId="0" borderId="7" xfId="0" applyFont="1" applyBorder="1" applyAlignment="1" applyProtection="1">
      <alignment horizontal="center" vertical="top" shrinkToFit="1"/>
      <protection locked="0"/>
    </xf>
    <xf numFmtId="0" fontId="41" fillId="0" borderId="19" xfId="0" applyFont="1" applyBorder="1" applyAlignment="1" applyProtection="1">
      <alignment horizontal="center" vertical="center" wrapText="1"/>
      <protection locked="0"/>
    </xf>
    <xf numFmtId="0" fontId="39" fillId="0" borderId="7" xfId="0" applyFont="1" applyBorder="1" applyAlignment="1" applyProtection="1">
      <alignment horizontal="center" vertical="top" wrapText="1"/>
      <protection locked="0"/>
    </xf>
    <xf numFmtId="0" fontId="39" fillId="0" borderId="35"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39" fillId="0" borderId="35" xfId="0" applyFont="1" applyBorder="1" applyAlignment="1" applyProtection="1">
      <alignment horizontal="left" vertical="center" wrapText="1"/>
      <protection locked="0"/>
    </xf>
    <xf numFmtId="0" fontId="41" fillId="0" borderId="15" xfId="0" applyFont="1" applyBorder="1" applyAlignment="1" applyProtection="1">
      <alignment horizontal="left" vertical="center" wrapText="1"/>
      <protection locked="0"/>
    </xf>
    <xf numFmtId="0" fontId="41" fillId="0" borderId="36" xfId="0" applyFont="1" applyBorder="1" applyAlignment="1" applyProtection="1">
      <alignment horizontal="left" vertical="center" wrapText="1"/>
      <protection locked="0"/>
    </xf>
    <xf numFmtId="0" fontId="39" fillId="0" borderId="18" xfId="0" applyFont="1" applyFill="1" applyBorder="1" applyAlignment="1" applyProtection="1">
      <alignment vertical="center" wrapText="1"/>
      <protection locked="0"/>
    </xf>
    <xf numFmtId="0" fontId="39" fillId="0" borderId="22"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1" fillId="0" borderId="23" xfId="0" applyFont="1" applyBorder="1" applyAlignment="1" applyProtection="1">
      <alignment horizontal="left" vertical="center" wrapText="1"/>
      <protection locked="0"/>
    </xf>
    <xf numFmtId="0" fontId="39" fillId="0" borderId="20" xfId="0" applyFont="1" applyBorder="1" applyAlignment="1" applyProtection="1">
      <alignment vertical="center" wrapText="1"/>
      <protection locked="0"/>
    </xf>
    <xf numFmtId="0" fontId="39" fillId="0" borderId="19" xfId="0" applyFont="1" applyFill="1" applyBorder="1" applyAlignment="1" applyProtection="1">
      <alignment vertical="center" wrapText="1"/>
      <protection locked="0"/>
    </xf>
    <xf numFmtId="0" fontId="39" fillId="0" borderId="18" xfId="0" applyFont="1" applyFill="1" applyBorder="1" applyAlignment="1" applyProtection="1">
      <alignment horizontal="justify" vertical="center" wrapText="1"/>
      <protection locked="0"/>
    </xf>
    <xf numFmtId="0" fontId="39" fillId="0" borderId="18" xfId="0" applyFont="1" applyFill="1" applyBorder="1" applyAlignment="1" applyProtection="1">
      <alignment horizontal="left" vertical="center" wrapText="1"/>
      <protection locked="0"/>
    </xf>
    <xf numFmtId="0" fontId="39" fillId="0" borderId="30" xfId="0" applyFont="1" applyFill="1" applyBorder="1" applyAlignment="1" applyProtection="1">
      <alignment vertical="center" wrapText="1"/>
      <protection locked="0"/>
    </xf>
    <xf numFmtId="0" fontId="39" fillId="0" borderId="31" xfId="0" applyFont="1" applyFill="1" applyBorder="1" applyAlignment="1" applyProtection="1">
      <alignment vertical="center" wrapText="1"/>
      <protection locked="0"/>
    </xf>
    <xf numFmtId="0" fontId="39" fillId="0" borderId="32" xfId="0" applyFont="1" applyBorder="1" applyAlignment="1" applyProtection="1">
      <alignment vertical="center" wrapText="1"/>
      <protection locked="0"/>
    </xf>
    <xf numFmtId="0" fontId="39" fillId="0" borderId="30" xfId="0" applyFont="1" applyBorder="1" applyAlignment="1" applyProtection="1">
      <alignment horizontal="justify" vertical="center" wrapText="1"/>
      <protection locked="0"/>
    </xf>
    <xf numFmtId="0" fontId="39" fillId="0" borderId="31" xfId="0" applyFont="1" applyBorder="1" applyAlignment="1" applyProtection="1">
      <alignment vertical="center"/>
      <protection locked="0"/>
    </xf>
    <xf numFmtId="0" fontId="39" fillId="0" borderId="18" xfId="0" applyFont="1" applyBorder="1" applyAlignment="1" applyProtection="1">
      <alignment horizontal="left" vertical="center" wrapText="1"/>
      <protection locked="0"/>
    </xf>
    <xf numFmtId="0" fontId="42" fillId="0" borderId="35" xfId="0" applyFont="1" applyBorder="1" applyAlignment="1" applyProtection="1">
      <alignment vertical="center" wrapText="1"/>
      <protection locked="0"/>
    </xf>
    <xf numFmtId="0" fontId="39" fillId="0" borderId="15" xfId="0" applyFont="1" applyBorder="1" applyAlignment="1" applyProtection="1">
      <alignment vertical="center" wrapText="1"/>
      <protection locked="0"/>
    </xf>
    <xf numFmtId="0" fontId="39" fillId="0" borderId="16" xfId="0" applyFont="1" applyBorder="1" applyAlignment="1" applyProtection="1">
      <alignment vertical="center" wrapText="1"/>
      <protection locked="0"/>
    </xf>
    <xf numFmtId="0" fontId="39" fillId="0" borderId="0" xfId="0" applyFont="1" applyAlignment="1" applyProtection="1">
      <alignment vertical="top" wrapText="1"/>
      <protection locked="0"/>
    </xf>
    <xf numFmtId="0" fontId="39" fillId="0" borderId="0" xfId="0" applyFont="1" applyFill="1" applyAlignment="1" applyProtection="1">
      <alignment vertical="center" wrapText="1"/>
      <protection locked="0"/>
    </xf>
    <xf numFmtId="0" fontId="41" fillId="0" borderId="0" xfId="0" applyFont="1" applyAlignment="1" applyProtection="1">
      <alignment vertical="center" wrapText="1"/>
      <protection locked="0"/>
    </xf>
    <xf numFmtId="0" fontId="41" fillId="0" borderId="20" xfId="0" applyFont="1" applyBorder="1" applyAlignment="1" applyProtection="1">
      <alignment vertical="top" wrapText="1"/>
      <protection locked="0"/>
    </xf>
    <xf numFmtId="0" fontId="39" fillId="0" borderId="20" xfId="0" applyFont="1" applyBorder="1" applyAlignment="1" applyProtection="1">
      <alignment vertical="top" wrapText="1"/>
      <protection locked="0"/>
    </xf>
    <xf numFmtId="0" fontId="39" fillId="0" borderId="37" xfId="0" applyFont="1" applyBorder="1" applyAlignment="1" applyProtection="1">
      <alignment vertical="center"/>
      <protection locked="0"/>
    </xf>
    <xf numFmtId="0" fontId="39" fillId="0" borderId="15" xfId="0" applyFont="1" applyBorder="1" applyAlignment="1" applyProtection="1">
      <alignment vertical="center"/>
      <protection locked="0"/>
    </xf>
    <xf numFmtId="0" fontId="42" fillId="0" borderId="35" xfId="0" applyFont="1" applyBorder="1" applyAlignment="1" applyProtection="1">
      <alignment horizontal="left" vertical="center" wrapText="1"/>
      <protection locked="0"/>
    </xf>
    <xf numFmtId="0" fontId="44" fillId="0" borderId="15" xfId="0" applyFont="1" applyBorder="1" applyAlignment="1" applyProtection="1">
      <alignment horizontal="left" vertical="center" wrapText="1"/>
      <protection locked="0"/>
    </xf>
    <xf numFmtId="0" fontId="44" fillId="0" borderId="16" xfId="0" applyFont="1" applyBorder="1" applyAlignment="1" applyProtection="1">
      <alignment horizontal="left" vertical="center" wrapText="1"/>
      <protection locked="0"/>
    </xf>
    <xf numFmtId="0" fontId="39" fillId="0" borderId="7" xfId="0" applyFont="1" applyBorder="1" applyAlignment="1" applyProtection="1">
      <alignment horizontal="center" vertical="top"/>
      <protection locked="0"/>
    </xf>
    <xf numFmtId="0" fontId="39" fillId="0" borderId="30" xfId="0" applyFont="1" applyBorder="1" applyAlignment="1" applyProtection="1">
      <alignment vertical="top"/>
      <protection locked="0"/>
    </xf>
    <xf numFmtId="0" fontId="39" fillId="0" borderId="32" xfId="0" applyFont="1" applyBorder="1" applyAlignment="1" applyProtection="1">
      <alignment vertical="top"/>
      <protection locked="0"/>
    </xf>
    <xf numFmtId="0" fontId="39" fillId="0" borderId="33" xfId="0" applyFont="1" applyFill="1" applyBorder="1" applyAlignment="1" applyProtection="1">
      <alignment horizontal="center" vertical="top" textRotation="255" wrapText="1"/>
      <protection locked="0"/>
    </xf>
    <xf numFmtId="0" fontId="39" fillId="0" borderId="34" xfId="0" applyFont="1" applyFill="1" applyBorder="1" applyAlignment="1" applyProtection="1">
      <alignment horizontal="center" vertical="top" textRotation="255" wrapText="1"/>
      <protection locked="0"/>
    </xf>
    <xf numFmtId="0" fontId="39" fillId="0" borderId="24" xfId="0" applyFont="1" applyFill="1" applyBorder="1" applyAlignment="1" applyProtection="1">
      <alignment horizontal="center" vertical="top" textRotation="255" wrapText="1"/>
      <protection locked="0"/>
    </xf>
    <xf numFmtId="0" fontId="39" fillId="0" borderId="33" xfId="0" applyFont="1" applyFill="1" applyBorder="1" applyAlignment="1" applyProtection="1">
      <alignment horizontal="center" vertical="top" wrapText="1"/>
      <protection locked="0"/>
    </xf>
    <xf numFmtId="0" fontId="39" fillId="0" borderId="34" xfId="0" applyFont="1" applyFill="1" applyBorder="1" applyAlignment="1" applyProtection="1">
      <alignment horizontal="center" vertical="top" wrapText="1"/>
      <protection locked="0"/>
    </xf>
    <xf numFmtId="0" fontId="39" fillId="0" borderId="24" xfId="0" applyFont="1" applyFill="1" applyBorder="1" applyAlignment="1" applyProtection="1">
      <alignment horizontal="center" vertical="top" wrapText="1"/>
      <protection locked="0"/>
    </xf>
    <xf numFmtId="0" fontId="39" fillId="0" borderId="7" xfId="0" applyFont="1" applyFill="1" applyBorder="1" applyAlignment="1" applyProtection="1">
      <alignment horizontal="center" vertical="top" textRotation="255" wrapText="1"/>
      <protection locked="0"/>
    </xf>
    <xf numFmtId="0" fontId="39" fillId="0" borderId="7" xfId="0" applyFont="1" applyBorder="1" applyAlignment="1" applyProtection="1">
      <alignment horizontal="center" vertical="top" textRotation="255" wrapText="1"/>
      <protection locked="0"/>
    </xf>
    <xf numFmtId="0" fontId="39" fillId="0" borderId="21" xfId="0" applyFont="1" applyBorder="1" applyAlignment="1" applyProtection="1">
      <alignment vertical="top" wrapText="1"/>
      <protection locked="0"/>
    </xf>
    <xf numFmtId="0" fontId="41" fillId="0" borderId="27" xfId="0" applyFont="1" applyBorder="1" applyAlignment="1" applyProtection="1">
      <alignment vertical="top" wrapText="1"/>
      <protection locked="0"/>
    </xf>
    <xf numFmtId="0" fontId="41" fillId="0" borderId="22" xfId="0" applyFont="1" applyBorder="1" applyAlignment="1" applyProtection="1">
      <alignment vertical="top" wrapText="1"/>
      <protection locked="0"/>
    </xf>
    <xf numFmtId="0" fontId="41" fillId="0" borderId="23" xfId="0" applyFont="1" applyBorder="1" applyAlignment="1" applyProtection="1">
      <alignment vertical="top" wrapText="1"/>
      <protection locked="0"/>
    </xf>
    <xf numFmtId="0" fontId="39" fillId="0" borderId="7" xfId="0" applyFont="1" applyFill="1" applyBorder="1" applyAlignment="1" applyProtection="1">
      <alignment horizontal="center" vertical="top" wrapText="1"/>
      <protection locked="0"/>
    </xf>
    <xf numFmtId="0" fontId="39" fillId="0" borderId="11" xfId="0" applyFont="1" applyBorder="1" applyAlignment="1" applyProtection="1">
      <alignment horizontal="center" vertical="top"/>
      <protection locked="0"/>
    </xf>
    <xf numFmtId="0" fontId="41" fillId="0" borderId="20" xfId="0" applyFont="1" applyBorder="1" applyAlignment="1" applyProtection="1">
      <alignment vertical="center" wrapText="1"/>
      <protection locked="0"/>
    </xf>
    <xf numFmtId="0" fontId="39" fillId="0" borderId="30" xfId="0" applyFont="1" applyFill="1" applyBorder="1" applyAlignment="1" applyProtection="1">
      <alignment vertical="top" wrapText="1"/>
      <protection locked="0"/>
    </xf>
    <xf numFmtId="0" fontId="39" fillId="0" borderId="21" xfId="0" applyFont="1" applyFill="1" applyBorder="1" applyAlignment="1" applyProtection="1">
      <alignment horizontal="left" vertical="center" wrapText="1"/>
      <protection locked="0"/>
    </xf>
    <xf numFmtId="0" fontId="41" fillId="0" borderId="22" xfId="0" applyFont="1" applyBorder="1" applyAlignment="1" applyProtection="1">
      <alignment horizontal="left" vertical="center" wrapText="1"/>
      <protection locked="0"/>
    </xf>
    <xf numFmtId="0" fontId="43" fillId="0" borderId="18" xfId="0" applyFont="1" applyFill="1" applyBorder="1" applyAlignment="1" applyProtection="1">
      <alignment horizontal="left" vertical="center" wrapText="1"/>
      <protection locked="0"/>
    </xf>
    <xf numFmtId="0" fontId="43" fillId="0" borderId="20" xfId="0" applyFont="1" applyFill="1" applyBorder="1" applyAlignment="1" applyProtection="1">
      <alignment horizontal="left" vertical="center" wrapText="1"/>
      <protection locked="0"/>
    </xf>
    <xf numFmtId="0" fontId="43" fillId="0" borderId="7" xfId="0" applyFont="1" applyFill="1" applyBorder="1" applyAlignment="1" applyProtection="1">
      <alignment horizontal="center" vertical="center" wrapText="1"/>
      <protection locked="0"/>
    </xf>
    <xf numFmtId="0" fontId="43" fillId="0" borderId="21" xfId="0" applyFont="1" applyFill="1" applyBorder="1" applyAlignment="1" applyProtection="1">
      <alignment horizontal="left" vertical="top" wrapText="1"/>
      <protection locked="0"/>
    </xf>
    <xf numFmtId="0" fontId="43" fillId="0" borderId="27" xfId="0" applyFont="1" applyFill="1" applyBorder="1" applyAlignment="1" applyProtection="1">
      <alignment horizontal="left" vertical="top" wrapText="1"/>
      <protection locked="0"/>
    </xf>
    <xf numFmtId="0" fontId="43" fillId="0" borderId="22" xfId="0" applyFont="1" applyFill="1" applyBorder="1" applyAlignment="1" applyProtection="1">
      <alignment horizontal="left" vertical="top" wrapText="1"/>
      <protection locked="0"/>
    </xf>
    <xf numFmtId="0" fontId="43" fillId="0" borderId="23" xfId="0" applyFont="1" applyFill="1" applyBorder="1" applyAlignment="1" applyProtection="1">
      <alignment horizontal="left" vertical="top" wrapText="1"/>
      <protection locked="0"/>
    </xf>
    <xf numFmtId="0" fontId="39" fillId="0" borderId="3" xfId="0" applyFont="1" applyFill="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39" fillId="0" borderId="19" xfId="0" applyFont="1" applyBorder="1" applyAlignment="1" applyProtection="1">
      <alignment horizontal="left" vertical="center" wrapText="1"/>
      <protection locked="0"/>
    </xf>
    <xf numFmtId="0" fontId="41" fillId="0" borderId="19" xfId="0" applyFont="1" applyBorder="1" applyAlignment="1" applyProtection="1">
      <alignment vertical="center" wrapText="1"/>
      <protection locked="0"/>
    </xf>
    <xf numFmtId="0" fontId="39" fillId="0" borderId="21" xfId="0" applyFont="1" applyBorder="1" applyAlignment="1" applyProtection="1">
      <alignment vertical="center" wrapText="1"/>
      <protection locked="0"/>
    </xf>
    <xf numFmtId="0" fontId="41" fillId="0" borderId="4" xfId="0" applyFont="1" applyBorder="1" applyAlignment="1" applyProtection="1">
      <alignment vertical="center" wrapText="1"/>
      <protection locked="0"/>
    </xf>
    <xf numFmtId="0" fontId="41" fillId="0" borderId="27" xfId="0" applyFont="1" applyBorder="1" applyAlignment="1" applyProtection="1">
      <alignment vertical="center" wrapText="1"/>
      <protection locked="0"/>
    </xf>
    <xf numFmtId="0" fontId="41" fillId="0" borderId="22" xfId="0" applyFont="1" applyBorder="1" applyAlignment="1" applyProtection="1">
      <alignment vertical="center" wrapText="1"/>
      <protection locked="0"/>
    </xf>
    <xf numFmtId="0" fontId="41" fillId="0" borderId="1" xfId="0" applyFont="1" applyBorder="1" applyAlignment="1" applyProtection="1">
      <alignment vertical="center" wrapText="1"/>
      <protection locked="0"/>
    </xf>
    <xf numFmtId="0" fontId="41" fillId="0" borderId="23" xfId="0" applyFont="1" applyBorder="1" applyAlignment="1" applyProtection="1">
      <alignment vertical="center" wrapText="1"/>
      <protection locked="0"/>
    </xf>
    <xf numFmtId="0" fontId="39" fillId="0" borderId="34" xfId="0" applyFont="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39" fillId="0" borderId="48" xfId="0" applyFont="1" applyBorder="1" applyAlignment="1" applyProtection="1">
      <alignment horizontal="center" vertical="center" wrapText="1"/>
      <protection locked="0"/>
    </xf>
    <xf numFmtId="0" fontId="39" fillId="0" borderId="49" xfId="0" applyFont="1" applyBorder="1" applyAlignment="1" applyProtection="1">
      <alignment horizontal="center" vertical="center" wrapText="1"/>
      <protection locked="0"/>
    </xf>
    <xf numFmtId="0" fontId="41" fillId="0" borderId="50" xfId="0" applyFont="1" applyBorder="1" applyAlignment="1" applyProtection="1">
      <alignment horizontal="center" vertical="center" wrapText="1"/>
      <protection locked="0"/>
    </xf>
    <xf numFmtId="0" fontId="39" fillId="0" borderId="51" xfId="0" applyFont="1" applyBorder="1" applyAlignment="1" applyProtection="1">
      <alignment horizontal="center" vertical="center" wrapText="1"/>
      <protection locked="0"/>
    </xf>
    <xf numFmtId="0" fontId="41" fillId="0" borderId="34" xfId="0" applyFont="1" applyBorder="1" applyAlignment="1" applyProtection="1">
      <alignment horizontal="center" vertical="center" wrapText="1"/>
      <protection locked="0"/>
    </xf>
    <xf numFmtId="0" fontId="39" fillId="0" borderId="15" xfId="0" applyFont="1" applyBorder="1" applyAlignment="1" applyProtection="1">
      <alignment horizontal="center" vertical="center" wrapText="1"/>
      <protection locked="0"/>
    </xf>
    <xf numFmtId="0" fontId="41" fillId="0" borderId="36"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39" fillId="0" borderId="21" xfId="0" applyFont="1" applyFill="1" applyBorder="1" applyAlignment="1" applyProtection="1">
      <alignment vertical="top" wrapText="1"/>
      <protection locked="0"/>
    </xf>
    <xf numFmtId="0" fontId="41" fillId="0" borderId="3" xfId="0" applyFont="1" applyBorder="1" applyAlignment="1" applyProtection="1">
      <alignment vertical="top" wrapText="1"/>
      <protection locked="0"/>
    </xf>
    <xf numFmtId="0" fontId="41" fillId="0" borderId="9" xfId="0" applyFont="1" applyBorder="1" applyAlignment="1" applyProtection="1">
      <alignment vertical="top" wrapText="1"/>
      <protection locked="0"/>
    </xf>
    <xf numFmtId="0" fontId="41" fillId="0" borderId="52" xfId="0" applyFont="1" applyBorder="1" applyAlignment="1" applyProtection="1">
      <alignment vertical="center" wrapText="1"/>
      <protection locked="0"/>
    </xf>
    <xf numFmtId="0" fontId="39" fillId="0" borderId="20" xfId="0" applyFont="1" applyFill="1" applyBorder="1" applyAlignment="1" applyProtection="1">
      <alignment vertical="top" wrapText="1"/>
      <protection locked="0"/>
    </xf>
    <xf numFmtId="0" fontId="39" fillId="0" borderId="30" xfId="0" applyFont="1" applyBorder="1" applyAlignment="1" applyProtection="1">
      <alignment vertical="center" wrapText="1"/>
      <protection locked="0"/>
    </xf>
    <xf numFmtId="0" fontId="41" fillId="0" borderId="53" xfId="0" applyFont="1" applyBorder="1" applyAlignment="1" applyProtection="1">
      <alignment vertical="center" wrapText="1"/>
      <protection locked="0"/>
    </xf>
    <xf numFmtId="0" fontId="39" fillId="0" borderId="33" xfId="0" applyFont="1" applyBorder="1" applyAlignment="1" applyProtection="1">
      <alignment vertical="top" wrapText="1"/>
      <protection locked="0"/>
    </xf>
    <xf numFmtId="0" fontId="41" fillId="0" borderId="10" xfId="0" applyFont="1" applyBorder="1" applyAlignment="1" applyProtection="1">
      <alignment vertical="top" wrapText="1"/>
      <protection locked="0"/>
    </xf>
    <xf numFmtId="0" fontId="39" fillId="0" borderId="38" xfId="0" applyFont="1" applyBorder="1" applyAlignment="1" applyProtection="1">
      <alignment vertical="center" wrapText="1"/>
      <protection locked="0"/>
    </xf>
    <xf numFmtId="0" fontId="41" fillId="0" borderId="39" xfId="0" applyFont="1" applyBorder="1" applyAlignment="1" applyProtection="1">
      <alignment vertical="center" wrapText="1"/>
      <protection locked="0"/>
    </xf>
    <xf numFmtId="0" fontId="41" fillId="0" borderId="29" xfId="0" applyFont="1" applyBorder="1" applyAlignment="1" applyProtection="1">
      <alignment vertical="center" wrapText="1"/>
      <protection locked="0"/>
    </xf>
    <xf numFmtId="0" fontId="41" fillId="0" borderId="9" xfId="0" applyFont="1" applyBorder="1" applyAlignment="1" applyProtection="1">
      <alignment vertical="center" wrapText="1"/>
      <protection locked="0"/>
    </xf>
    <xf numFmtId="0" fontId="41" fillId="0" borderId="40" xfId="0" applyFont="1" applyBorder="1" applyAlignment="1" applyProtection="1">
      <alignment vertical="center" wrapText="1"/>
      <protection locked="0"/>
    </xf>
    <xf numFmtId="0" fontId="41" fillId="0" borderId="41" xfId="0" applyFont="1" applyBorder="1" applyAlignment="1" applyProtection="1">
      <alignment vertical="center" wrapText="1"/>
      <protection locked="0"/>
    </xf>
    <xf numFmtId="0" fontId="63" fillId="0" borderId="42" xfId="0" applyFont="1" applyBorder="1" applyAlignment="1" applyProtection="1">
      <alignment horizontal="center" vertical="center" wrapText="1"/>
      <protection locked="0"/>
    </xf>
    <xf numFmtId="0" fontId="63" fillId="0" borderId="43" xfId="0" applyFont="1" applyBorder="1" applyAlignment="1" applyProtection="1">
      <alignment horizontal="center" vertical="center" wrapText="1"/>
      <protection locked="0"/>
    </xf>
    <xf numFmtId="0" fontId="63" fillId="0" borderId="44" xfId="0" applyFont="1" applyBorder="1" applyAlignment="1" applyProtection="1">
      <alignment horizontal="center" vertical="center" wrapText="1"/>
      <protection locked="0"/>
    </xf>
    <xf numFmtId="0" fontId="39" fillId="0" borderId="18"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wrapText="1"/>
    </xf>
    <xf numFmtId="0" fontId="41" fillId="0" borderId="20" xfId="0" applyFont="1" applyFill="1" applyBorder="1" applyAlignment="1" applyProtection="1">
      <alignment horizontal="left" vertical="center" wrapText="1"/>
    </xf>
    <xf numFmtId="0" fontId="39" fillId="0" borderId="30" xfId="0" applyFont="1" applyBorder="1" applyAlignment="1" applyProtection="1">
      <alignment vertical="center" wrapText="1"/>
    </xf>
    <xf numFmtId="0" fontId="41" fillId="0" borderId="31" xfId="0" applyFont="1" applyBorder="1" applyAlignment="1" applyProtection="1">
      <alignment vertical="center" wrapText="1"/>
    </xf>
    <xf numFmtId="0" fontId="41" fillId="0" borderId="32" xfId="0" applyFont="1" applyBorder="1" applyAlignment="1" applyProtection="1">
      <alignment vertical="center" wrapText="1"/>
    </xf>
    <xf numFmtId="0" fontId="41" fillId="0" borderId="34" xfId="0" applyFont="1" applyBorder="1" applyAlignment="1" applyProtection="1">
      <alignment horizontal="center" vertical="top" wrapText="1"/>
      <protection locked="0"/>
    </xf>
    <xf numFmtId="0" fontId="41" fillId="0" borderId="24" xfId="0" applyFont="1" applyBorder="1" applyAlignment="1" applyProtection="1">
      <alignment horizontal="center" vertical="top" wrapText="1"/>
      <protection locked="0"/>
    </xf>
    <xf numFmtId="0" fontId="39" fillId="0" borderId="45" xfId="0" applyFont="1" applyBorder="1" applyAlignment="1" applyProtection="1">
      <alignment horizontal="center" vertical="center" wrapText="1"/>
      <protection locked="0"/>
    </xf>
    <xf numFmtId="0" fontId="39" fillId="0" borderId="46"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39" fillId="0" borderId="0"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41" fillId="0" borderId="47"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41" fillId="0" borderId="41" xfId="0" applyFont="1" applyBorder="1" applyAlignment="1" applyProtection="1">
      <alignment horizontal="center" vertical="center" wrapText="1"/>
      <protection locked="0"/>
    </xf>
    <xf numFmtId="0" fontId="39" fillId="0" borderId="19" xfId="0" applyFont="1" applyBorder="1" applyAlignment="1" applyProtection="1">
      <alignment horizontal="center" vertical="center" textRotation="255"/>
      <protection locked="0"/>
    </xf>
    <xf numFmtId="0" fontId="39" fillId="0" borderId="20" xfId="0" applyFont="1" applyBorder="1" applyAlignment="1" applyProtection="1">
      <alignment horizontal="center" vertical="center" textRotation="255"/>
      <protection locked="0"/>
    </xf>
    <xf numFmtId="0" fontId="39" fillId="0" borderId="37" xfId="0" quotePrefix="1" applyFont="1" applyBorder="1" applyAlignment="1" applyProtection="1">
      <alignment horizontal="left" vertical="center"/>
      <protection locked="0"/>
    </xf>
    <xf numFmtId="0" fontId="41" fillId="0" borderId="15"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39" fillId="0" borderId="54" xfId="0" quotePrefix="1" applyFont="1" applyBorder="1" applyAlignment="1" applyProtection="1">
      <alignment horizontal="left" vertical="center"/>
      <protection locked="0"/>
    </xf>
    <xf numFmtId="0" fontId="41" fillId="0" borderId="4" xfId="0" applyFont="1" applyBorder="1" applyAlignment="1" applyProtection="1">
      <alignment horizontal="left" vertical="center"/>
      <protection locked="0"/>
    </xf>
    <xf numFmtId="0" fontId="41" fillId="0" borderId="55" xfId="0" applyFont="1" applyBorder="1" applyAlignment="1" applyProtection="1">
      <alignment horizontal="left" vertical="center"/>
      <protection locked="0"/>
    </xf>
    <xf numFmtId="0" fontId="39" fillId="0" borderId="30" xfId="0" applyFont="1" applyBorder="1" applyAlignment="1" applyProtection="1">
      <alignment horizontal="left" vertical="center" shrinkToFit="1"/>
      <protection locked="0"/>
    </xf>
    <xf numFmtId="0" fontId="41" fillId="0" borderId="31" xfId="0" applyFont="1" applyBorder="1" applyAlignment="1" applyProtection="1">
      <alignment horizontal="left" vertical="center" shrinkToFit="1"/>
      <protection locked="0"/>
    </xf>
    <xf numFmtId="0" fontId="41" fillId="0" borderId="32" xfId="0" applyFont="1" applyBorder="1" applyAlignment="1" applyProtection="1">
      <alignment horizontal="left" vertical="center" shrinkToFit="1"/>
      <protection locked="0"/>
    </xf>
    <xf numFmtId="0" fontId="39" fillId="0" borderId="21" xfId="43" applyFont="1" applyBorder="1" applyAlignment="1"/>
    <xf numFmtId="0" fontId="39" fillId="0" borderId="4" xfId="43" applyFont="1" applyBorder="1" applyAlignment="1"/>
    <xf numFmtId="0" fontId="39" fillId="0" borderId="27" xfId="43" applyFont="1" applyBorder="1" applyAlignment="1"/>
    <xf numFmtId="0" fontId="39" fillId="0" borderId="18" xfId="43" applyFont="1" applyBorder="1" applyAlignment="1"/>
    <xf numFmtId="0" fontId="39" fillId="0" borderId="19" xfId="43" applyFont="1" applyBorder="1" applyAlignment="1"/>
    <xf numFmtId="0" fontId="39" fillId="0" borderId="20" xfId="43" applyFont="1" applyBorder="1" applyAlignment="1"/>
    <xf numFmtId="0" fontId="39" fillId="0" borderId="18" xfId="43" applyFont="1" applyFill="1" applyBorder="1" applyAlignment="1"/>
    <xf numFmtId="0" fontId="39" fillId="0" borderId="19" xfId="43" applyFont="1" applyFill="1" applyBorder="1" applyAlignment="1"/>
    <xf numFmtId="0" fontId="39" fillId="0" borderId="20" xfId="43" applyFont="1" applyFill="1" applyBorder="1" applyAlignment="1"/>
    <xf numFmtId="0" fontId="43" fillId="0" borderId="7" xfId="43" applyFont="1" applyBorder="1" applyAlignment="1">
      <alignment horizontal="left"/>
    </xf>
    <xf numFmtId="0" fontId="51" fillId="0" borderId="1" xfId="43" applyFont="1" applyBorder="1" applyAlignment="1">
      <alignment horizontal="center"/>
    </xf>
    <xf numFmtId="0" fontId="39" fillId="0" borderId="18" xfId="43" applyFont="1" applyBorder="1" applyAlignment="1">
      <alignment horizontal="center" wrapText="1"/>
    </xf>
    <xf numFmtId="0" fontId="39" fillId="0" borderId="19" xfId="43" applyFont="1" applyBorder="1" applyAlignment="1">
      <alignment horizontal="center" wrapText="1"/>
    </xf>
    <xf numFmtId="0" fontId="39" fillId="0" borderId="20" xfId="43" applyFont="1" applyBorder="1" applyAlignment="1">
      <alignment horizontal="center" wrapText="1"/>
    </xf>
    <xf numFmtId="0" fontId="39" fillId="0" borderId="21" xfId="43" applyFont="1" applyBorder="1" applyAlignment="1">
      <alignment horizontal="center"/>
    </xf>
    <xf numFmtId="0" fontId="39" fillId="0" borderId="4" xfId="43" applyFont="1" applyBorder="1" applyAlignment="1">
      <alignment horizontal="center"/>
    </xf>
    <xf numFmtId="0" fontId="39" fillId="0" borderId="27" xfId="43" applyFont="1" applyBorder="1" applyAlignment="1">
      <alignment horizontal="center"/>
    </xf>
    <xf numFmtId="0" fontId="39" fillId="0" borderId="3" xfId="43" applyFont="1" applyBorder="1" applyAlignment="1">
      <alignment horizontal="center"/>
    </xf>
    <xf numFmtId="0" fontId="39" fillId="0" borderId="0" xfId="43" applyFont="1" applyBorder="1" applyAlignment="1">
      <alignment horizontal="center"/>
    </xf>
    <xf numFmtId="0" fontId="39" fillId="0" borderId="9" xfId="43" applyFont="1" applyBorder="1" applyAlignment="1">
      <alignment horizontal="center"/>
    </xf>
    <xf numFmtId="0" fontId="51" fillId="0" borderId="0" xfId="42" applyFont="1" applyAlignment="1">
      <alignment vertical="top" wrapText="1"/>
    </xf>
    <xf numFmtId="0" fontId="50" fillId="0" borderId="0" xfId="42" applyFont="1" applyBorder="1" applyAlignment="1">
      <alignment horizontal="center" vertical="center"/>
    </xf>
    <xf numFmtId="0" fontId="51" fillId="0" borderId="56" xfId="42" applyFont="1" applyBorder="1" applyAlignment="1" applyProtection="1">
      <alignment horizontal="left" vertical="center" wrapText="1"/>
      <protection locked="0"/>
    </xf>
    <xf numFmtId="0" fontId="51" fillId="0" borderId="57" xfId="42" applyFont="1" applyBorder="1" applyAlignment="1" applyProtection="1">
      <alignment horizontal="left" vertical="center" wrapText="1"/>
      <protection locked="0"/>
    </xf>
    <xf numFmtId="0" fontId="51" fillId="0" borderId="58" xfId="42" applyFont="1" applyBorder="1" applyAlignment="1" applyProtection="1">
      <alignment horizontal="left" vertical="center" wrapText="1"/>
      <protection locked="0"/>
    </xf>
    <xf numFmtId="0" fontId="51" fillId="0" borderId="59" xfId="42" applyFont="1" applyBorder="1" applyAlignment="1" applyProtection="1">
      <alignment horizontal="left" vertical="center" wrapText="1"/>
      <protection locked="0"/>
    </xf>
    <xf numFmtId="0" fontId="51" fillId="0" borderId="21" xfId="42" applyFont="1" applyBorder="1" applyAlignment="1">
      <alignment horizontal="center" vertical="center" wrapText="1"/>
    </xf>
    <xf numFmtId="0" fontId="51" fillId="0" borderId="27" xfId="42" applyFont="1" applyBorder="1" applyAlignment="1">
      <alignment horizontal="center" vertical="center" wrapText="1"/>
    </xf>
    <xf numFmtId="0" fontId="51" fillId="0" borderId="3" xfId="42" applyFont="1" applyBorder="1" applyAlignment="1">
      <alignment horizontal="center" vertical="center" wrapText="1"/>
    </xf>
    <xf numFmtId="0" fontId="51" fillId="0" borderId="9" xfId="42" applyFont="1" applyBorder="1" applyAlignment="1">
      <alignment horizontal="center" vertical="center" wrapText="1"/>
    </xf>
    <xf numFmtId="0" fontId="51" fillId="0" borderId="4" xfId="42" applyFont="1" applyBorder="1" applyAlignment="1">
      <alignment horizontal="center" vertical="center" wrapText="1"/>
    </xf>
    <xf numFmtId="0" fontId="51" fillId="0" borderId="0" xfId="42" applyFont="1" applyBorder="1" applyAlignment="1">
      <alignment horizontal="center" vertical="center" wrapText="1"/>
    </xf>
    <xf numFmtId="0" fontId="51" fillId="0" borderId="22" xfId="42" applyFont="1" applyBorder="1" applyAlignment="1">
      <alignment horizontal="center" vertical="center" wrapText="1"/>
    </xf>
    <xf numFmtId="0" fontId="51" fillId="0" borderId="1" xfId="42" applyFont="1" applyBorder="1" applyAlignment="1">
      <alignment horizontal="center" vertical="center" wrapText="1"/>
    </xf>
    <xf numFmtId="0" fontId="51" fillId="0" borderId="23" xfId="42" applyFont="1" applyBorder="1" applyAlignment="1">
      <alignment horizontal="center" vertical="center" wrapText="1"/>
    </xf>
    <xf numFmtId="0" fontId="51" fillId="0" borderId="60" xfId="42" applyFont="1" applyBorder="1" applyAlignment="1">
      <alignment horizontal="left" vertical="top" wrapText="1"/>
    </xf>
    <xf numFmtId="0" fontId="51" fillId="0" borderId="61" xfId="42" applyFont="1" applyBorder="1" applyAlignment="1">
      <alignment horizontal="left" vertical="top" wrapText="1"/>
    </xf>
    <xf numFmtId="0" fontId="51" fillId="0" borderId="0" xfId="42" applyFont="1" applyBorder="1" applyAlignment="1">
      <alignment horizontal="left" vertical="top" wrapText="1"/>
    </xf>
    <xf numFmtId="0" fontId="51" fillId="0" borderId="7" xfId="42" applyFont="1" applyBorder="1" applyAlignment="1">
      <alignment horizontal="center" vertical="center" wrapText="1"/>
    </xf>
    <xf numFmtId="0" fontId="51" fillId="0" borderId="34" xfId="42" applyFont="1" applyBorder="1" applyAlignment="1" applyProtection="1">
      <alignment horizontal="center" vertical="center" wrapText="1"/>
      <protection locked="0"/>
    </xf>
    <xf numFmtId="0" fontId="51" fillId="0" borderId="24" xfId="42" applyFont="1" applyBorder="1" applyAlignment="1" applyProtection="1">
      <alignment horizontal="center" vertical="center" wrapText="1"/>
      <protection locked="0"/>
    </xf>
    <xf numFmtId="0" fontId="51" fillId="0" borderId="4" xfId="42" applyFont="1" applyBorder="1" applyAlignment="1">
      <alignment horizontal="left" vertical="center" wrapText="1"/>
    </xf>
    <xf numFmtId="0" fontId="51" fillId="0" borderId="56" xfId="42" applyFont="1" applyBorder="1" applyAlignment="1" applyProtection="1">
      <alignment horizontal="justify" vertical="center" wrapText="1"/>
      <protection locked="0"/>
    </xf>
    <xf numFmtId="0" fontId="51" fillId="0" borderId="57" xfId="42" applyFont="1" applyBorder="1" applyAlignment="1" applyProtection="1">
      <alignment horizontal="justify" vertical="center" wrapText="1"/>
      <protection locked="0"/>
    </xf>
    <xf numFmtId="0" fontId="51" fillId="0" borderId="58" xfId="42" applyFont="1" applyBorder="1" applyAlignment="1" applyProtection="1">
      <alignment horizontal="justify" vertical="center" wrapText="1"/>
      <protection locked="0"/>
    </xf>
    <xf numFmtId="0" fontId="51" fillId="0" borderId="59" xfId="42" applyFont="1" applyBorder="1" applyAlignment="1" applyProtection="1">
      <alignment horizontal="justify" vertical="center" wrapText="1"/>
      <protection locked="0"/>
    </xf>
    <xf numFmtId="0" fontId="51" fillId="0" borderId="18" xfId="42" applyFont="1" applyBorder="1" applyAlignment="1" applyProtection="1">
      <alignment horizontal="center" vertical="center" wrapText="1"/>
      <protection locked="0"/>
    </xf>
    <xf numFmtId="0" fontId="51" fillId="0" borderId="20" xfId="42" applyFont="1" applyBorder="1" applyAlignment="1" applyProtection="1">
      <alignment horizontal="center" vertical="center" wrapText="1"/>
      <protection locked="0"/>
    </xf>
    <xf numFmtId="179" fontId="41" fillId="5" borderId="0" xfId="0" applyNumberFormat="1" applyFont="1" applyFill="1" applyBorder="1" applyAlignment="1" applyProtection="1">
      <alignment horizontal="right" vertical="center" shrinkToFit="1"/>
      <protection locked="0"/>
    </xf>
    <xf numFmtId="0" fontId="41" fillId="5" borderId="0" xfId="0" applyFont="1" applyFill="1" applyBorder="1" applyAlignment="1" applyProtection="1">
      <alignment horizontal="center" vertical="center" shrinkToFit="1"/>
      <protection locked="0"/>
    </xf>
    <xf numFmtId="0" fontId="41" fillId="5" borderId="0" xfId="0" applyFont="1" applyFill="1" applyBorder="1" applyAlignment="1" applyProtection="1">
      <alignment horizontal="right" vertical="center" shrinkToFit="1"/>
      <protection locked="0"/>
    </xf>
    <xf numFmtId="0" fontId="41" fillId="0" borderId="0" xfId="0" applyFont="1" applyAlignment="1" applyProtection="1">
      <alignment horizontal="left" vertical="top" wrapText="1"/>
      <protection locked="0"/>
    </xf>
    <xf numFmtId="0" fontId="41" fillId="5" borderId="1" xfId="0" applyFont="1" applyFill="1" applyBorder="1" applyAlignment="1" applyProtection="1">
      <alignment horizontal="center" vertical="center" shrinkToFit="1"/>
      <protection locked="0"/>
    </xf>
    <xf numFmtId="179" fontId="41" fillId="5" borderId="1" xfId="0" applyNumberFormat="1" applyFont="1" applyFill="1" applyBorder="1" applyAlignment="1" applyProtection="1">
      <alignment horizontal="right" vertical="center" shrinkToFit="1"/>
      <protection locked="0"/>
    </xf>
    <xf numFmtId="0" fontId="41" fillId="5" borderId="0" xfId="0" applyFont="1" applyFill="1" applyAlignment="1" applyProtection="1">
      <alignment horizontal="center" vertical="center" shrinkToFit="1"/>
      <protection locked="0"/>
    </xf>
    <xf numFmtId="179" fontId="41" fillId="5" borderId="0" xfId="0" applyNumberFormat="1" applyFont="1" applyFill="1" applyAlignment="1" applyProtection="1">
      <alignment horizontal="right" vertical="center" shrinkToFit="1"/>
      <protection locked="0"/>
    </xf>
    <xf numFmtId="0" fontId="41" fillId="0" borderId="4" xfId="0" applyFont="1" applyBorder="1" applyAlignment="1" applyProtection="1">
      <alignment horizontal="center" vertical="center"/>
      <protection locked="0"/>
    </xf>
    <xf numFmtId="0" fontId="41" fillId="0" borderId="4" xfId="0" applyFont="1" applyBorder="1" applyAlignment="1" applyProtection="1">
      <alignment vertical="center"/>
      <protection locked="0"/>
    </xf>
    <xf numFmtId="0" fontId="41" fillId="0" borderId="0" xfId="0" applyFont="1" applyFill="1" applyBorder="1" applyAlignment="1" applyProtection="1">
      <alignment vertical="center"/>
      <protection locked="0"/>
    </xf>
    <xf numFmtId="49" fontId="41" fillId="5" borderId="0" xfId="0" applyNumberFormat="1" applyFont="1" applyFill="1" applyBorder="1" applyAlignment="1" applyProtection="1">
      <alignment horizontal="right" vertical="center" shrinkToFit="1"/>
      <protection locked="0"/>
    </xf>
    <xf numFmtId="0" fontId="41" fillId="5" borderId="0" xfId="0" applyFont="1" applyFill="1" applyBorder="1" applyAlignment="1" applyProtection="1">
      <alignment horizontal="left" vertical="center" shrinkToFit="1"/>
      <protection locked="0"/>
    </xf>
    <xf numFmtId="49" fontId="41" fillId="5" borderId="0" xfId="0" applyNumberFormat="1" applyFont="1" applyFill="1" applyBorder="1" applyAlignment="1" applyProtection="1">
      <alignment horizontal="left" vertical="center" shrinkToFit="1"/>
      <protection locked="0"/>
    </xf>
    <xf numFmtId="49" fontId="41" fillId="35" borderId="0" xfId="0" applyNumberFormat="1" applyFont="1" applyFill="1" applyBorder="1" applyAlignment="1" applyProtection="1">
      <alignment horizontal="left" vertical="center" shrinkToFit="1"/>
      <protection locked="0"/>
    </xf>
    <xf numFmtId="0" fontId="41" fillId="0" borderId="0" xfId="0" applyFont="1" applyBorder="1" applyAlignment="1" applyProtection="1">
      <alignment vertical="center"/>
      <protection locked="0"/>
    </xf>
    <xf numFmtId="49" fontId="41" fillId="35" borderId="1" xfId="0" applyNumberFormat="1" applyFont="1" applyFill="1" applyBorder="1" applyAlignment="1" applyProtection="1">
      <alignment horizontal="left" vertical="center" shrinkToFit="1"/>
      <protection locked="0"/>
    </xf>
    <xf numFmtId="181" fontId="40" fillId="0" borderId="3" xfId="0" applyNumberFormat="1" applyFont="1" applyFill="1" applyBorder="1" applyAlignment="1" applyProtection="1">
      <alignment vertical="center"/>
      <protection locked="0"/>
    </xf>
    <xf numFmtId="181" fontId="40" fillId="0" borderId="0" xfId="0" applyNumberFormat="1" applyFont="1" applyFill="1" applyBorder="1" applyAlignment="1" applyProtection="1">
      <alignment vertical="center"/>
      <protection locked="0"/>
    </xf>
    <xf numFmtId="181" fontId="40" fillId="0" borderId="9" xfId="0" applyNumberFormat="1" applyFont="1" applyFill="1" applyBorder="1" applyAlignment="1" applyProtection="1">
      <alignment vertical="center"/>
      <protection locked="0"/>
    </xf>
    <xf numFmtId="181" fontId="40" fillId="0" borderId="22" xfId="0" applyNumberFormat="1" applyFont="1" applyFill="1" applyBorder="1" applyAlignment="1" applyProtection="1">
      <alignment vertical="center"/>
      <protection locked="0"/>
    </xf>
    <xf numFmtId="181" fontId="40" fillId="0" borderId="1" xfId="0" applyNumberFormat="1" applyFont="1" applyFill="1" applyBorder="1" applyAlignment="1" applyProtection="1">
      <alignment vertical="center"/>
      <protection locked="0"/>
    </xf>
    <xf numFmtId="181" fontId="40" fillId="0" borderId="23" xfId="0" applyNumberFormat="1" applyFont="1" applyFill="1" applyBorder="1" applyAlignment="1" applyProtection="1">
      <alignment vertical="center"/>
      <protection locked="0"/>
    </xf>
    <xf numFmtId="0" fontId="47" fillId="0" borderId="3" xfId="0" applyFont="1" applyFill="1" applyBorder="1" applyAlignment="1" applyProtection="1">
      <alignment vertical="center"/>
      <protection locked="0"/>
    </xf>
    <xf numFmtId="0" fontId="47" fillId="0" borderId="9" xfId="0" applyFont="1" applyFill="1" applyBorder="1" applyAlignment="1" applyProtection="1">
      <alignment vertical="center"/>
      <protection locked="0"/>
    </xf>
    <xf numFmtId="49" fontId="40" fillId="0" borderId="3" xfId="0" applyNumberFormat="1" applyFont="1" applyFill="1" applyBorder="1" applyAlignment="1" applyProtection="1">
      <alignment vertical="top" wrapText="1"/>
      <protection locked="0"/>
    </xf>
    <xf numFmtId="49" fontId="40" fillId="0" borderId="0" xfId="0" applyNumberFormat="1" applyFont="1" applyFill="1" applyBorder="1" applyAlignment="1" applyProtection="1">
      <alignment vertical="top" wrapText="1"/>
      <protection locked="0"/>
    </xf>
    <xf numFmtId="49" fontId="40" fillId="0" borderId="9" xfId="0" applyNumberFormat="1" applyFont="1" applyFill="1" applyBorder="1" applyAlignment="1" applyProtection="1">
      <alignment vertical="top" wrapText="1"/>
      <protection locked="0"/>
    </xf>
    <xf numFmtId="0" fontId="47" fillId="0" borderId="21" xfId="0" applyFont="1" applyFill="1" applyBorder="1" applyAlignment="1" applyProtection="1">
      <alignment vertical="center"/>
      <protection locked="0"/>
    </xf>
    <xf numFmtId="0" fontId="47" fillId="0" borderId="4" xfId="0" applyFont="1" applyFill="1" applyBorder="1" applyAlignment="1" applyProtection="1">
      <alignment vertical="center"/>
      <protection locked="0"/>
    </xf>
    <xf numFmtId="0" fontId="47" fillId="0" borderId="27" xfId="0" applyFont="1" applyFill="1" applyBorder="1" applyAlignment="1" applyProtection="1">
      <alignmen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写真" xfId="42" xr:uid="{00000000-0005-0000-0000-00002A000000}"/>
    <cellStyle name="標準_図面" xfId="43" xr:uid="{00000000-0005-0000-0000-00002B000000}"/>
    <cellStyle name="良い" xfId="44" builtinId="26" customBuiltin="1"/>
  </cellStyles>
  <dxfs count="10">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5050"/>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142875</xdr:rowOff>
    </xdr:from>
    <xdr:to>
      <xdr:col>1</xdr:col>
      <xdr:colOff>3781425</xdr:colOff>
      <xdr:row>9</xdr:row>
      <xdr:rowOff>4248150</xdr:rowOff>
    </xdr:to>
    <xdr:pic>
      <xdr:nvPicPr>
        <xdr:cNvPr id="15042" name="図 2">
          <a:extLst>
            <a:ext uri="{FF2B5EF4-FFF2-40B4-BE49-F238E27FC236}">
              <a16:creationId xmlns:a16="http://schemas.microsoft.com/office/drawing/2014/main" id="{00000000-0008-0000-0000-0000C23A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95250" y="3371850"/>
          <a:ext cx="4095750" cy="410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9</xdr:row>
      <xdr:rowOff>4819650</xdr:rowOff>
    </xdr:from>
    <xdr:to>
      <xdr:col>1</xdr:col>
      <xdr:colOff>2295525</xdr:colOff>
      <xdr:row>10</xdr:row>
      <xdr:rowOff>2200275</xdr:rowOff>
    </xdr:to>
    <xdr:pic>
      <xdr:nvPicPr>
        <xdr:cNvPr id="15043" name="Picture 1278">
          <a:extLst>
            <a:ext uri="{FF2B5EF4-FFF2-40B4-BE49-F238E27FC236}">
              <a16:creationId xmlns:a16="http://schemas.microsoft.com/office/drawing/2014/main" id="{00000000-0008-0000-0000-0000C33A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71450" y="8048625"/>
          <a:ext cx="2533650"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10</xdr:row>
      <xdr:rowOff>1876425</xdr:rowOff>
    </xdr:from>
    <xdr:to>
      <xdr:col>1</xdr:col>
      <xdr:colOff>228600</xdr:colOff>
      <xdr:row>10</xdr:row>
      <xdr:rowOff>2000250</xdr:rowOff>
    </xdr:to>
    <xdr:sp macro="" textlink="">
      <xdr:nvSpPr>
        <xdr:cNvPr id="15044" name="Rectangle 6">
          <a:extLst>
            <a:ext uri="{FF2B5EF4-FFF2-40B4-BE49-F238E27FC236}">
              <a16:creationId xmlns:a16="http://schemas.microsoft.com/office/drawing/2014/main" id="{00000000-0008-0000-0000-0000C43A0000}"/>
            </a:ext>
          </a:extLst>
        </xdr:cNvPr>
        <xdr:cNvSpPr>
          <a:spLocks noChangeArrowheads="1"/>
        </xdr:cNvSpPr>
      </xdr:nvSpPr>
      <xdr:spPr bwMode="auto">
        <a:xfrm>
          <a:off x="171450" y="10182225"/>
          <a:ext cx="466725" cy="1238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344091</xdr:colOff>
      <xdr:row>10</xdr:row>
      <xdr:rowOff>2210193</xdr:rowOff>
    </xdr:from>
    <xdr:to>
      <xdr:col>1</xdr:col>
      <xdr:colOff>1306116</xdr:colOff>
      <xdr:row>11</xdr:row>
      <xdr:rowOff>3965</xdr:rowOff>
    </xdr:to>
    <xdr:sp macro="" textlink="">
      <xdr:nvSpPr>
        <xdr:cNvPr id="8203" name="Text Box 11">
          <a:extLst>
            <a:ext uri="{FF2B5EF4-FFF2-40B4-BE49-F238E27FC236}">
              <a16:creationId xmlns:a16="http://schemas.microsoft.com/office/drawing/2014/main" id="{00000000-0008-0000-0000-00000B200000}"/>
            </a:ext>
          </a:extLst>
        </xdr:cNvPr>
        <xdr:cNvSpPr txBox="1">
          <a:spLocks noChangeArrowheads="1"/>
        </xdr:cNvSpPr>
      </xdr:nvSpPr>
      <xdr:spPr bwMode="auto">
        <a:xfrm>
          <a:off x="748904" y="10508849"/>
          <a:ext cx="962025" cy="323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右クリック</a:t>
          </a:r>
        </a:p>
      </xdr:txBody>
    </xdr:sp>
    <xdr:clientData/>
  </xdr:twoCellAnchor>
  <xdr:twoCellAnchor>
    <xdr:from>
      <xdr:col>1</xdr:col>
      <xdr:colOff>209550</xdr:colOff>
      <xdr:row>10</xdr:row>
      <xdr:rowOff>2028825</xdr:rowOff>
    </xdr:from>
    <xdr:to>
      <xdr:col>1</xdr:col>
      <xdr:colOff>581025</xdr:colOff>
      <xdr:row>10</xdr:row>
      <xdr:rowOff>2219325</xdr:rowOff>
    </xdr:to>
    <xdr:sp macro="" textlink="">
      <xdr:nvSpPr>
        <xdr:cNvPr id="15046" name="Line 12">
          <a:extLst>
            <a:ext uri="{FF2B5EF4-FFF2-40B4-BE49-F238E27FC236}">
              <a16:creationId xmlns:a16="http://schemas.microsoft.com/office/drawing/2014/main" id="{00000000-0008-0000-0000-0000C63A0000}"/>
            </a:ext>
          </a:extLst>
        </xdr:cNvPr>
        <xdr:cNvSpPr>
          <a:spLocks noChangeShapeType="1"/>
        </xdr:cNvSpPr>
      </xdr:nvSpPr>
      <xdr:spPr bwMode="auto">
        <a:xfrm flipH="1" flipV="1">
          <a:off x="619125" y="10334625"/>
          <a:ext cx="371475" cy="1905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85725</xdr:colOff>
      <xdr:row>9</xdr:row>
      <xdr:rowOff>3990975</xdr:rowOff>
    </xdr:from>
    <xdr:to>
      <xdr:col>1</xdr:col>
      <xdr:colOff>47625</xdr:colOff>
      <xdr:row>9</xdr:row>
      <xdr:rowOff>4286250</xdr:rowOff>
    </xdr:to>
    <xdr:sp macro="" textlink="">
      <xdr:nvSpPr>
        <xdr:cNvPr id="15047" name="Rectangle 13">
          <a:extLst>
            <a:ext uri="{FF2B5EF4-FFF2-40B4-BE49-F238E27FC236}">
              <a16:creationId xmlns:a16="http://schemas.microsoft.com/office/drawing/2014/main" id="{00000000-0008-0000-0000-0000C73A0000}"/>
            </a:ext>
          </a:extLst>
        </xdr:cNvPr>
        <xdr:cNvSpPr>
          <a:spLocks noChangeArrowheads="1"/>
        </xdr:cNvSpPr>
      </xdr:nvSpPr>
      <xdr:spPr bwMode="auto">
        <a:xfrm flipH="1">
          <a:off x="85725" y="7219950"/>
          <a:ext cx="371475" cy="295275"/>
        </a:xfrm>
        <a:prstGeom prst="rect">
          <a:avLst/>
        </a:prstGeom>
        <a:noFill/>
        <a:ln w="31750">
          <a:solidFill>
            <a:srgbClr xmlns:mc="http://schemas.openxmlformats.org/markup-compatibility/2006" xmlns:a14="http://schemas.microsoft.com/office/drawing/2010/main" val="000000" mc:Ignorable="a14" a14:legacySpreadsheetColorIndex="8"/>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95250</xdr:colOff>
      <xdr:row>9</xdr:row>
      <xdr:rowOff>4067175</xdr:rowOff>
    </xdr:from>
    <xdr:to>
      <xdr:col>1</xdr:col>
      <xdr:colOff>3638550</xdr:colOff>
      <xdr:row>9</xdr:row>
      <xdr:rowOff>4248150</xdr:rowOff>
    </xdr:to>
    <xdr:sp macro="" textlink="">
      <xdr:nvSpPr>
        <xdr:cNvPr id="15048" name="Rectangle 14">
          <a:extLst>
            <a:ext uri="{FF2B5EF4-FFF2-40B4-BE49-F238E27FC236}">
              <a16:creationId xmlns:a16="http://schemas.microsoft.com/office/drawing/2014/main" id="{00000000-0008-0000-0000-0000C83A0000}"/>
            </a:ext>
          </a:extLst>
        </xdr:cNvPr>
        <xdr:cNvSpPr>
          <a:spLocks noChangeArrowheads="1"/>
        </xdr:cNvSpPr>
      </xdr:nvSpPr>
      <xdr:spPr bwMode="auto">
        <a:xfrm>
          <a:off x="504825" y="7296150"/>
          <a:ext cx="3543300" cy="18097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3667125</xdr:colOff>
      <xdr:row>9</xdr:row>
      <xdr:rowOff>4105275</xdr:rowOff>
    </xdr:from>
    <xdr:to>
      <xdr:col>1</xdr:col>
      <xdr:colOff>4276725</xdr:colOff>
      <xdr:row>9</xdr:row>
      <xdr:rowOff>4362450</xdr:rowOff>
    </xdr:to>
    <xdr:sp macro="" textlink="">
      <xdr:nvSpPr>
        <xdr:cNvPr id="15049" name="Line 15">
          <a:extLst>
            <a:ext uri="{FF2B5EF4-FFF2-40B4-BE49-F238E27FC236}">
              <a16:creationId xmlns:a16="http://schemas.microsoft.com/office/drawing/2014/main" id="{00000000-0008-0000-0000-0000C93A0000}"/>
            </a:ext>
          </a:extLst>
        </xdr:cNvPr>
        <xdr:cNvSpPr>
          <a:spLocks noChangeShapeType="1"/>
        </xdr:cNvSpPr>
      </xdr:nvSpPr>
      <xdr:spPr bwMode="auto">
        <a:xfrm flipH="1" flipV="1">
          <a:off x="4076700" y="7334250"/>
          <a:ext cx="609600" cy="2571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2276474</xdr:colOff>
      <xdr:row>10</xdr:row>
      <xdr:rowOff>1243008</xdr:rowOff>
    </xdr:from>
    <xdr:to>
      <xdr:col>1</xdr:col>
      <xdr:colOff>6143623</xdr:colOff>
      <xdr:row>10</xdr:row>
      <xdr:rowOff>2100258</xdr:rowOff>
    </xdr:to>
    <xdr:sp macro="" textlink="">
      <xdr:nvSpPr>
        <xdr:cNvPr id="8210" name="Text Box 18">
          <a:extLst>
            <a:ext uri="{FF2B5EF4-FFF2-40B4-BE49-F238E27FC236}">
              <a16:creationId xmlns:a16="http://schemas.microsoft.com/office/drawing/2014/main" id="{00000000-0008-0000-0000-000012200000}"/>
            </a:ext>
          </a:extLst>
        </xdr:cNvPr>
        <xdr:cNvSpPr txBox="1">
          <a:spLocks noChangeArrowheads="1"/>
        </xdr:cNvSpPr>
      </xdr:nvSpPr>
      <xdr:spPr bwMode="auto">
        <a:xfrm>
          <a:off x="2681287" y="9541664"/>
          <a:ext cx="3867149" cy="857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左図のように赤線で囲まれた三角矢印部分を右クリックするとワークシートの一覧が表示され、各様式ごとに選択できます。</a:t>
          </a:r>
        </a:p>
      </xdr:txBody>
    </xdr:sp>
    <xdr:clientData/>
  </xdr:twoCellAnchor>
  <xdr:twoCellAnchor editAs="oneCell">
    <xdr:from>
      <xdr:col>1</xdr:col>
      <xdr:colOff>2245519</xdr:colOff>
      <xdr:row>9</xdr:row>
      <xdr:rowOff>4395788</xdr:rowOff>
    </xdr:from>
    <xdr:to>
      <xdr:col>1</xdr:col>
      <xdr:colOff>6131719</xdr:colOff>
      <xdr:row>9</xdr:row>
      <xdr:rowOff>4929188</xdr:rowOff>
    </xdr:to>
    <xdr:sp macro="" textlink="">
      <xdr:nvSpPr>
        <xdr:cNvPr id="8212" name="Text Box 20">
          <a:extLst>
            <a:ext uri="{FF2B5EF4-FFF2-40B4-BE49-F238E27FC236}">
              <a16:creationId xmlns:a16="http://schemas.microsoft.com/office/drawing/2014/main" id="{00000000-0008-0000-0000-000014200000}"/>
            </a:ext>
          </a:extLst>
        </xdr:cNvPr>
        <xdr:cNvSpPr txBox="1">
          <a:spLocks noChangeArrowheads="1"/>
        </xdr:cNvSpPr>
      </xdr:nvSpPr>
      <xdr:spPr bwMode="auto">
        <a:xfrm>
          <a:off x="2650332" y="7622382"/>
          <a:ext cx="3886200"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各様式ごとにワークシートが分かれています。該当するワークシートを選択し、作成してください。</a:t>
          </a:r>
        </a:p>
      </xdr:txBody>
    </xdr:sp>
    <xdr:clientData/>
  </xdr:twoCellAnchor>
  <xdr:twoCellAnchor>
    <xdr:from>
      <xdr:col>0</xdr:col>
      <xdr:colOff>0</xdr:colOff>
      <xdr:row>9</xdr:row>
      <xdr:rowOff>4302919</xdr:rowOff>
    </xdr:from>
    <xdr:to>
      <xdr:col>1</xdr:col>
      <xdr:colOff>457200</xdr:colOff>
      <xdr:row>10</xdr:row>
      <xdr:rowOff>59644</xdr:rowOff>
    </xdr:to>
    <xdr:sp macro="" textlink="" fLocksText="0">
      <xdr:nvSpPr>
        <xdr:cNvPr id="8200" name="AutoShape 8">
          <a:extLst>
            <a:ext uri="{FF2B5EF4-FFF2-40B4-BE49-F238E27FC236}">
              <a16:creationId xmlns:a16="http://schemas.microsoft.com/office/drawing/2014/main" id="{00000000-0008-0000-0000-000008200000}"/>
            </a:ext>
          </a:extLst>
        </xdr:cNvPr>
        <xdr:cNvSpPr>
          <a:spLocks noChangeArrowheads="1"/>
        </xdr:cNvSpPr>
      </xdr:nvSpPr>
      <xdr:spPr bwMode="auto">
        <a:xfrm>
          <a:off x="0" y="7539038"/>
          <a:ext cx="862013" cy="819150"/>
        </a:xfrm>
        <a:prstGeom prst="downArrow">
          <a:avLst>
            <a:gd name="adj1" fmla="val 50000"/>
            <a:gd name="adj2" fmla="val 250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rPr>
            <a:t>拡大</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35</xdr:col>
      <xdr:colOff>76200</xdr:colOff>
      <xdr:row>10</xdr:row>
      <xdr:rowOff>139864</xdr:rowOff>
    </xdr:from>
    <xdr:ext cx="4305300" cy="2012786"/>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bwMode="auto">
        <a:xfrm>
          <a:off x="6724650" y="2311564"/>
          <a:ext cx="4305300" cy="2012786"/>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000"/>
            </a:lnSpc>
          </a:pP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「定期調査報告書」シートに入力した内容が自動で入力されるため、</a:t>
          </a: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原則として直接入力は不要です。</a:t>
          </a:r>
          <a:endParaRPr kumimoji="1" lang="en-US" altLang="ja-JP" sz="18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2000"/>
            </a:lnSpc>
          </a:pPr>
          <a:r>
            <a:rPr kumimoji="1" lang="en-US" altLang="ja-JP" sz="14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0" i="0" u="none" strike="noStrike" baseline="0">
              <a:solidFill>
                <a:sysClr val="windowText" lastClr="000000"/>
              </a:solidFill>
              <a:latin typeface="BIZ UDPゴシック" panose="020B0400000000000000" pitchFamily="50" charset="-128"/>
              <a:ea typeface="BIZ UDPゴシック" panose="020B0400000000000000" pitchFamily="50" charset="-128"/>
            </a:rPr>
            <a:t>過年度分として提出する場合は本来の対象年度を入力してください。</a:t>
          </a:r>
        </a:p>
      </xdr:txBody>
    </xdr:sp>
    <xdr:clientData/>
  </xdr:oneCellAnchor>
  <xdr:oneCellAnchor>
    <xdr:from>
      <xdr:col>35</xdr:col>
      <xdr:colOff>66675</xdr:colOff>
      <xdr:row>20</xdr:row>
      <xdr:rowOff>28575</xdr:rowOff>
    </xdr:from>
    <xdr:ext cx="4305300" cy="2012786"/>
    <xdr:sp macro="" textlink="">
      <xdr:nvSpPr>
        <xdr:cNvPr id="3" name="テキスト ボックス 2">
          <a:extLst>
            <a:ext uri="{FF2B5EF4-FFF2-40B4-BE49-F238E27FC236}">
              <a16:creationId xmlns:a16="http://schemas.microsoft.com/office/drawing/2014/main" id="{E0651B0B-60A1-44CD-87C8-12D2A179D356}"/>
            </a:ext>
          </a:extLst>
        </xdr:cNvPr>
        <xdr:cNvSpPr txBox="1"/>
      </xdr:nvSpPr>
      <xdr:spPr bwMode="auto">
        <a:xfrm>
          <a:off x="6715125" y="4457700"/>
          <a:ext cx="4305300" cy="2012786"/>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000"/>
            </a:lnSpc>
          </a:pP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オンラインによる提出</a:t>
          </a: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の場合は、</a:t>
          </a: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申請フォームに入力した内容</a:t>
          </a: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が</a:t>
          </a: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受理証</a:t>
          </a: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に反映されます。</a:t>
          </a:r>
          <a:endParaRPr kumimoji="1" lang="ja-JP" altLang="en-US" sz="14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39</xdr:col>
      <xdr:colOff>85725</xdr:colOff>
      <xdr:row>4</xdr:row>
      <xdr:rowOff>53272</xdr:rowOff>
    </xdr:from>
    <xdr:ext cx="4305300" cy="2213678"/>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bwMode="auto">
        <a:xfrm>
          <a:off x="6772275" y="700972"/>
          <a:ext cx="4305300" cy="2213678"/>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100"/>
            </a:lnSpc>
          </a:pP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「定期調査報告書」シートに入力した内容が自動で入力されるため、原則として</a:t>
          </a: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直接入力は不要</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です。</a:t>
          </a:r>
          <a:endParaRPr kumimoji="1" lang="en-US" altLang="ja-JP" sz="1800" b="0" i="0" u="none" strike="noStrike" baseline="0">
            <a:solidFill>
              <a:sysClr val="windowText" lastClr="000000"/>
            </a:solidFill>
            <a:latin typeface="HGSｺﾞｼｯｸE" panose="020B0900000000000000" pitchFamily="50" charset="-128"/>
            <a:ea typeface="HGSｺﾞｼｯｸE" panose="020B0900000000000000" pitchFamily="50" charset="-128"/>
          </a:endParaRPr>
        </a:p>
        <a:p>
          <a:pPr algn="l" rtl="0">
            <a:lnSpc>
              <a:spcPts val="1300"/>
            </a:lnSpc>
          </a:pP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該当する場合は第一面</a:t>
          </a: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【7.</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建築物等に係る不具合等の状況</a:t>
          </a: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p>
        <a:p>
          <a:pPr algn="l" rtl="0">
            <a:lnSpc>
              <a:spcPts val="1300"/>
            </a:lnSpc>
          </a:pP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　の着色セルのみ入力してください。</a:t>
          </a: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概要書のシート名は変更しないでください</a:t>
          </a: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40</xdr:col>
      <xdr:colOff>314325</xdr:colOff>
      <xdr:row>90</xdr:row>
      <xdr:rowOff>76200</xdr:rowOff>
    </xdr:from>
    <xdr:to>
      <xdr:col>45</xdr:col>
      <xdr:colOff>390525</xdr:colOff>
      <xdr:row>96</xdr:row>
      <xdr:rowOff>158398</xdr:rowOff>
    </xdr:to>
    <xdr:pic>
      <xdr:nvPicPr>
        <xdr:cNvPr id="3" name="図 2">
          <a:extLst>
            <a:ext uri="{FF2B5EF4-FFF2-40B4-BE49-F238E27FC236}">
              <a16:creationId xmlns:a16="http://schemas.microsoft.com/office/drawing/2014/main" id="{367432ED-516B-2B65-8C6C-0230BFDEA9C7}"/>
            </a:ext>
          </a:extLst>
        </xdr:cNvPr>
        <xdr:cNvPicPr>
          <a:picLocks noChangeAspect="1"/>
        </xdr:cNvPicPr>
      </xdr:nvPicPr>
      <xdr:blipFill>
        <a:blip xmlns:r="http://schemas.openxmlformats.org/officeDocument/2006/relationships" r:embed="rId1"/>
        <a:stretch>
          <a:fillRect/>
        </a:stretch>
      </xdr:blipFill>
      <xdr:spPr>
        <a:xfrm>
          <a:off x="7172325" y="15335250"/>
          <a:ext cx="5219700" cy="1110898"/>
        </a:xfrm>
        <a:prstGeom prst="rect">
          <a:avLst/>
        </a:prstGeom>
      </xdr:spPr>
    </xdr:pic>
    <xdr:clientData/>
  </xdr:twoCellAnchor>
  <xdr:oneCellAnchor>
    <xdr:from>
      <xdr:col>41</xdr:col>
      <xdr:colOff>857250</xdr:colOff>
      <xdr:row>92</xdr:row>
      <xdr:rowOff>4141</xdr:rowOff>
    </xdr:from>
    <xdr:ext cx="168764" cy="220317"/>
    <xdr:sp macro="" textlink="">
      <xdr:nvSpPr>
        <xdr:cNvPr id="8" name="テキスト ボックス 7">
          <a:extLst>
            <a:ext uri="{FF2B5EF4-FFF2-40B4-BE49-F238E27FC236}">
              <a16:creationId xmlns:a16="http://schemas.microsoft.com/office/drawing/2014/main" id="{D475AF1F-7591-DDC1-91B8-69761AC2590A}"/>
            </a:ext>
          </a:extLst>
        </xdr:cNvPr>
        <xdr:cNvSpPr txBox="1"/>
      </xdr:nvSpPr>
      <xdr:spPr bwMode="auto">
        <a:xfrm>
          <a:off x="8372475" y="15606091"/>
          <a:ext cx="168764" cy="220317"/>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none" lIns="27432" tIns="18288" rIns="0" bIns="18288" rtlCol="0" anchor="ctr" upright="1">
          <a:spAutoFit/>
        </a:bodyPr>
        <a:lstStyle/>
        <a:p>
          <a:pPr algn="l" rtl="0"/>
          <a:r>
            <a:rPr kumimoji="1" lang="ja-JP" altLang="en-US" sz="1100" b="0" i="0" u="none" strike="noStrike" baseline="0">
              <a:solidFill>
                <a:srgbClr val="FF0000"/>
              </a:solidFill>
              <a:latin typeface="ＭＳ Ｐゴシック"/>
              <a:ea typeface="ＭＳ Ｐゴシック"/>
            </a:rPr>
            <a:t>例</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152400</xdr:colOff>
      <xdr:row>30</xdr:row>
      <xdr:rowOff>95250</xdr:rowOff>
    </xdr:from>
    <xdr:to>
      <xdr:col>17</xdr:col>
      <xdr:colOff>665053</xdr:colOff>
      <xdr:row>57</xdr:row>
      <xdr:rowOff>143759</xdr:rowOff>
    </xdr:to>
    <xdr:pic>
      <xdr:nvPicPr>
        <xdr:cNvPr id="2" name="図 1">
          <a:extLst>
            <a:ext uri="{FF2B5EF4-FFF2-40B4-BE49-F238E27FC236}">
              <a16:creationId xmlns:a16="http://schemas.microsoft.com/office/drawing/2014/main" id="{C5187FC9-0673-7C03-EB5A-A9FFF454C329}"/>
            </a:ext>
          </a:extLst>
        </xdr:cNvPr>
        <xdr:cNvPicPr>
          <a:picLocks noChangeAspect="1"/>
        </xdr:cNvPicPr>
      </xdr:nvPicPr>
      <xdr:blipFill>
        <a:blip xmlns:r="http://schemas.openxmlformats.org/officeDocument/2006/relationships" r:embed="rId1"/>
        <a:stretch>
          <a:fillRect/>
        </a:stretch>
      </xdr:blipFill>
      <xdr:spPr>
        <a:xfrm>
          <a:off x="7734300" y="5191125"/>
          <a:ext cx="3865453" cy="5020559"/>
        </a:xfrm>
        <a:prstGeom prst="rect">
          <a:avLst/>
        </a:prstGeom>
      </xdr:spPr>
    </xdr:pic>
    <xdr:clientData fPrintsWithSheet="0"/>
  </xdr:twoCellAnchor>
  <xdr:twoCellAnchor editAs="oneCell">
    <xdr:from>
      <xdr:col>18</xdr:col>
      <xdr:colOff>161924</xdr:colOff>
      <xdr:row>30</xdr:row>
      <xdr:rowOff>100778</xdr:rowOff>
    </xdr:from>
    <xdr:to>
      <xdr:col>23</xdr:col>
      <xdr:colOff>238125</xdr:colOff>
      <xdr:row>57</xdr:row>
      <xdr:rowOff>124126</xdr:rowOff>
    </xdr:to>
    <xdr:pic>
      <xdr:nvPicPr>
        <xdr:cNvPr id="4" name="図 3">
          <a:extLst>
            <a:ext uri="{FF2B5EF4-FFF2-40B4-BE49-F238E27FC236}">
              <a16:creationId xmlns:a16="http://schemas.microsoft.com/office/drawing/2014/main" id="{60475B8D-8F0D-2859-DA81-918EA8A3B440}"/>
            </a:ext>
          </a:extLst>
        </xdr:cNvPr>
        <xdr:cNvPicPr>
          <a:picLocks noChangeAspect="1"/>
        </xdr:cNvPicPr>
      </xdr:nvPicPr>
      <xdr:blipFill>
        <a:blip xmlns:r="http://schemas.openxmlformats.org/officeDocument/2006/relationships" r:embed="rId2"/>
        <a:stretch>
          <a:fillRect/>
        </a:stretch>
      </xdr:blipFill>
      <xdr:spPr>
        <a:xfrm>
          <a:off x="11782424" y="5196653"/>
          <a:ext cx="3505201" cy="4995398"/>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123826</xdr:colOff>
      <xdr:row>1</xdr:row>
      <xdr:rowOff>76201</xdr:rowOff>
    </xdr:from>
    <xdr:to>
      <xdr:col>16</xdr:col>
      <xdr:colOff>0</xdr:colOff>
      <xdr:row>37</xdr:row>
      <xdr:rowOff>66675</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10458451" y="219076"/>
          <a:ext cx="4676774" cy="5819774"/>
          <a:chOff x="10455650" y="221877"/>
          <a:chExt cx="4661085" cy="5638239"/>
        </a:xfrm>
      </xdr:grpSpPr>
      <xdr:sp macro="" textlink="">
        <xdr:nvSpPr>
          <xdr:cNvPr id="2" name="テキスト ボックス 2">
            <a:extLst>
              <a:ext uri="{FF2B5EF4-FFF2-40B4-BE49-F238E27FC236}">
                <a16:creationId xmlns:a16="http://schemas.microsoft.com/office/drawing/2014/main" id="{00000000-0008-0000-0500-000002000000}"/>
              </a:ext>
            </a:extLst>
          </xdr:cNvPr>
          <xdr:cNvSpPr txBox="1">
            <a:spLocks noChangeArrowheads="1"/>
          </xdr:cNvSpPr>
        </xdr:nvSpPr>
        <xdr:spPr bwMode="auto">
          <a:xfrm>
            <a:off x="10455650" y="221877"/>
            <a:ext cx="4661085" cy="5638239"/>
          </a:xfrm>
          <a:prstGeom prst="rect">
            <a:avLst/>
          </a:prstGeom>
          <a:solidFill>
            <a:schemeClr val="accent1">
              <a:lumMod val="20000"/>
              <a:lumOff val="80000"/>
            </a:schemeClr>
          </a:solidFill>
          <a:ln w="9525">
            <a:noFill/>
            <a:miter lim="800000"/>
            <a:headEnd/>
            <a:tailEnd/>
          </a:ln>
        </xdr:spPr>
        <xdr:txBody>
          <a:bodyPr rot="0" vert="horz" wrap="square" lIns="72000" tIns="0" rIns="72000" bIns="36000" anchor="t" anchorCtr="0">
            <a:noAutofit/>
          </a:bodyPr>
          <a:lstStyle/>
          <a:p>
            <a:pPr algn="just">
              <a:lnSpc>
                <a:spcPts val="1200"/>
              </a:lnSpc>
              <a:spcBef>
                <a:spcPts val="240"/>
              </a:spcBef>
            </a:pPr>
            <a:endPar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ja-JP" altLang="en-US" sz="1400" kern="100" baseline="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rPr>
              <a:t>　　</a:t>
            </a: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オンライン提出を行う場合、図面は</a:t>
            </a:r>
            <a:r>
              <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PDF</a:t>
            </a: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ファイルで</a:t>
            </a:r>
            <a:endPar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　　提出してください。</a:t>
            </a:r>
            <a:endPar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endParaRPr lang="en-US" altLang="ja-JP" sz="1400" kern="100" baseline="0">
              <a:solidFill>
                <a:schemeClr val="accent1">
                  <a:lumMod val="75000"/>
                </a:schemeClr>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en-US" alt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PDF</a:t>
            </a:r>
            <a:r>
              <a:rPr lang="ja-JP" altLang="en-US"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ファイルの作成方法</a:t>
            </a:r>
            <a:endParaRPr lang="en-US" alt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① 印刷範囲と改ページを設定する</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　　↓</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② 「ファイル」「エクスポート」「</a:t>
            </a:r>
            <a:r>
              <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PDF/XPS</a:t>
            </a: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の作成」を順に押下する</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0522325" y="1841632"/>
            <a:ext cx="4472826" cy="1076602"/>
          </a:xfrm>
          <a:prstGeom prst="rect">
            <a:avLst/>
          </a:prstGeom>
          <a:ln>
            <a:solidFill>
              <a:schemeClr val="tx1">
                <a:lumMod val="75000"/>
                <a:lumOff val="25000"/>
              </a:schemeClr>
            </a:solidFill>
          </a:ln>
        </xdr:spPr>
      </xdr:pic>
      <xdr:pic>
        <xdr:nvPicPr>
          <xdr:cNvPr id="5" name="グラフィックス 4" descr="警告 単色塗りつぶし">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0541375" y="407333"/>
            <a:ext cx="285749" cy="275664"/>
          </a:xfrm>
          <a:prstGeom prst="rect">
            <a:avLst/>
          </a:prstGeom>
        </xdr:spPr>
      </xdr:pic>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0522323" y="3034659"/>
            <a:ext cx="4472827" cy="2588660"/>
          </a:xfrm>
          <a:prstGeom prst="rect">
            <a:avLst/>
          </a:prstGeom>
          <a:ln>
            <a:solidFill>
              <a:schemeClr val="tx1">
                <a:lumMod val="75000"/>
                <a:lumOff val="25000"/>
              </a:schemeClr>
            </a:solidFill>
          </a:ln>
        </xdr:spPr>
      </xdr:pic>
      <xdr:sp macro="" textlink="">
        <xdr:nvSpPr>
          <xdr:cNvPr id="12" name="正方形/長方形 11">
            <a:extLst>
              <a:ext uri="{FF2B5EF4-FFF2-40B4-BE49-F238E27FC236}">
                <a16:creationId xmlns:a16="http://schemas.microsoft.com/office/drawing/2014/main" id="{00000000-0008-0000-0500-00000C000000}"/>
              </a:ext>
            </a:extLst>
          </xdr:cNvPr>
          <xdr:cNvSpPr/>
        </xdr:nvSpPr>
        <xdr:spPr bwMode="auto">
          <a:xfrm>
            <a:off x="10541374" y="2079198"/>
            <a:ext cx="383721" cy="17457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bwMode="auto">
          <a:xfrm>
            <a:off x="10520962" y="5055078"/>
            <a:ext cx="657705" cy="17457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500-00000E000000}"/>
              </a:ext>
            </a:extLst>
          </xdr:cNvPr>
          <xdr:cNvSpPr/>
        </xdr:nvSpPr>
        <xdr:spPr bwMode="auto">
          <a:xfrm>
            <a:off x="12898211" y="4071202"/>
            <a:ext cx="434549" cy="43879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10706018" y="2291068"/>
            <a:ext cx="0" cy="2718903"/>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V="1">
            <a:off x="11216767" y="4304126"/>
            <a:ext cx="1644704" cy="833397"/>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9</xdr:col>
      <xdr:colOff>304800</xdr:colOff>
      <xdr:row>41</xdr:row>
      <xdr:rowOff>133350</xdr:rowOff>
    </xdr:from>
    <xdr:ext cx="2524124" cy="561976"/>
    <xdr:sp macro="" textlink="">
      <xdr:nvSpPr>
        <xdr:cNvPr id="4" name="線吹き出し 1 (枠付き) 2">
          <a:extLst>
            <a:ext uri="{FF2B5EF4-FFF2-40B4-BE49-F238E27FC236}">
              <a16:creationId xmlns:a16="http://schemas.microsoft.com/office/drawing/2014/main" id="{A09D9CBC-25A5-40C7-A76D-5565E5BCBDD7}"/>
            </a:ext>
          </a:extLst>
        </xdr:cNvPr>
        <xdr:cNvSpPr/>
      </xdr:nvSpPr>
      <xdr:spPr bwMode="auto">
        <a:xfrm>
          <a:off x="10639425" y="6753225"/>
          <a:ext cx="2524124" cy="561976"/>
        </a:xfrm>
        <a:prstGeom prst="borderCallout1">
          <a:avLst>
            <a:gd name="adj1" fmla="val 36714"/>
            <a:gd name="adj2" fmla="val 122"/>
            <a:gd name="adj3" fmla="val 73008"/>
            <a:gd name="adj4" fmla="val -8997"/>
          </a:avLst>
        </a:prstGeom>
        <a:solidFill>
          <a:schemeClr val="accent6">
            <a:lumMod val="40000"/>
            <a:lumOff val="60000"/>
          </a:schemeClr>
        </a:solidFill>
        <a:ln w="6350" cap="flat" cmpd="sng" algn="ctr">
          <a:solidFill>
            <a:schemeClr val="tx1">
              <a:lumMod val="85000"/>
              <a:lumOff val="15000"/>
            </a:schemeClr>
          </a:solidFill>
          <a:prstDash val="solid"/>
          <a:round/>
          <a:headEnd type="none" w="med" len="med"/>
          <a:tailEnd type="triangle" w="med" len="med"/>
        </a:ln>
        <a:effectLst/>
      </xdr:spPr>
      <xdr:txBody>
        <a:bodyPr vertOverflow="clip" horzOverflow="clip" wrap="square" lIns="18288" tIns="0" rIns="0" bIns="0" rtlCol="0" anchor="ctr" upright="1">
          <a:noAutofit/>
        </a:bodyPr>
        <a:lstStyle/>
        <a:p>
          <a:pPr algn="l">
            <a:lnSpc>
              <a:spcPts val="1100"/>
            </a:lnSpc>
          </a:pPr>
          <a:r>
            <a:rPr kumimoji="1" lang="ja-JP" altLang="en-US" sz="900" b="0">
              <a:solidFill>
                <a:srgbClr val="FF0000"/>
              </a:solidFill>
            </a:rPr>
            <a:t>各階平面図に防火区画を明示してください。</a:t>
          </a:r>
          <a:br>
            <a:rPr kumimoji="1" lang="en-US" altLang="ja-JP" sz="900" b="0">
              <a:solidFill>
                <a:srgbClr val="FF0000"/>
              </a:solidFill>
            </a:rPr>
          </a:br>
          <a:r>
            <a:rPr kumimoji="1" lang="ja-JP" altLang="en-US" sz="900" b="0">
              <a:solidFill>
                <a:srgbClr val="FF0000"/>
              </a:solidFill>
            </a:rPr>
            <a:t>（令和７年７月１日より）</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219075</xdr:colOff>
      <xdr:row>4</xdr:row>
      <xdr:rowOff>219075</xdr:rowOff>
    </xdr:from>
    <xdr:to>
      <xdr:col>3</xdr:col>
      <xdr:colOff>1619250</xdr:colOff>
      <xdr:row>9</xdr:row>
      <xdr:rowOff>104774</xdr:rowOff>
    </xdr:to>
    <xdr:sp macro="" textlink="">
      <xdr:nvSpPr>
        <xdr:cNvPr id="64" name="四角形: 角を丸くする 63">
          <a:extLst>
            <a:ext uri="{FF2B5EF4-FFF2-40B4-BE49-F238E27FC236}">
              <a16:creationId xmlns:a16="http://schemas.microsoft.com/office/drawing/2014/main" id="{9A399DF3-C5C3-4D22-3E61-F504543426EB}"/>
            </a:ext>
          </a:extLst>
        </xdr:cNvPr>
        <xdr:cNvSpPr/>
      </xdr:nvSpPr>
      <xdr:spPr bwMode="auto">
        <a:xfrm>
          <a:off x="419100" y="1114425"/>
          <a:ext cx="3019425" cy="1314449"/>
        </a:xfrm>
        <a:prstGeom prst="roundRect">
          <a:avLst/>
        </a:pr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050" b="0">
              <a:solidFill>
                <a:srgbClr val="FF0000"/>
              </a:solidFill>
              <a:latin typeface="BIZ UDゴシック" panose="020B0400000000000000" pitchFamily="49" charset="-128"/>
              <a:ea typeface="BIZ UDゴシック" panose="020B0400000000000000" pitchFamily="49" charset="-128"/>
            </a:rPr>
            <a:t>　現在の札幌市の閲覧環境では表示されないため、「</a:t>
          </a:r>
          <a:r>
            <a:rPr kumimoji="1" lang="en-US" altLang="ja-JP" sz="1050" b="0">
              <a:solidFill>
                <a:srgbClr val="FF0000"/>
              </a:solidFill>
              <a:latin typeface="BIZ UDゴシック" panose="020B0400000000000000" pitchFamily="49" charset="-128"/>
              <a:ea typeface="BIZ UDゴシック" panose="020B0400000000000000" pitchFamily="49" charset="-128"/>
            </a:rPr>
            <a:t>IMAGE</a:t>
          </a:r>
          <a:r>
            <a:rPr kumimoji="1" lang="ja-JP" altLang="en-US" sz="1050" b="0">
              <a:solidFill>
                <a:srgbClr val="FF0000"/>
              </a:solidFill>
              <a:latin typeface="BIZ UDゴシック" panose="020B0400000000000000" pitchFamily="49" charset="-128"/>
              <a:ea typeface="BIZ UDゴシック" panose="020B0400000000000000" pitchFamily="49" charset="-128"/>
            </a:rPr>
            <a:t>関数」や「リンク貼り付け」は使用しないでください。</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0">
              <a:solidFill>
                <a:srgbClr val="FF0000"/>
              </a:solidFill>
              <a:latin typeface="BIZ UDゴシック" panose="020B0400000000000000" pitchFamily="49" charset="-128"/>
              <a:ea typeface="BIZ UDゴシック" panose="020B0400000000000000" pitchFamily="49" charset="-128"/>
            </a:rPr>
            <a:t>　また、画像挿入の際に「セルに配置」と「セルの上に配置」を選択できる場合には「セルの上に配置」を選択してください。</a:t>
          </a:r>
        </a:p>
      </xdr:txBody>
    </xdr:sp>
    <xdr:clientData/>
  </xdr:twoCellAnchor>
  <xdr:twoCellAnchor>
    <xdr:from>
      <xdr:col>6</xdr:col>
      <xdr:colOff>219075</xdr:colOff>
      <xdr:row>1</xdr:row>
      <xdr:rowOff>66675</xdr:rowOff>
    </xdr:from>
    <xdr:to>
      <xdr:col>19</xdr:col>
      <xdr:colOff>428625</xdr:colOff>
      <xdr:row>22</xdr:row>
      <xdr:rowOff>152400</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7219950" y="238125"/>
          <a:ext cx="9124950" cy="5772150"/>
          <a:chOff x="0" y="0"/>
          <a:chExt cx="5744451" cy="3431315"/>
        </a:xfrm>
      </xdr:grpSpPr>
      <xdr:sp macro="" textlink="">
        <xdr:nvSpPr>
          <xdr:cNvPr id="18" name="テキスト ボックス 2">
            <a:extLst>
              <a:ext uri="{FF2B5EF4-FFF2-40B4-BE49-F238E27FC236}">
                <a16:creationId xmlns:a16="http://schemas.microsoft.com/office/drawing/2014/main" id="{00000000-0008-0000-0600-000012000000}"/>
              </a:ext>
            </a:extLst>
          </xdr:cNvPr>
          <xdr:cNvSpPr txBox="1">
            <a:spLocks noChangeArrowheads="1"/>
          </xdr:cNvSpPr>
        </xdr:nvSpPr>
        <xdr:spPr bwMode="auto">
          <a:xfrm>
            <a:off x="0" y="0"/>
            <a:ext cx="5744451" cy="3431315"/>
          </a:xfrm>
          <a:prstGeom prst="rect">
            <a:avLst/>
          </a:prstGeom>
          <a:solidFill>
            <a:schemeClr val="accent1">
              <a:lumMod val="20000"/>
              <a:lumOff val="80000"/>
            </a:schemeClr>
          </a:solidFill>
          <a:ln w="9525">
            <a:noFill/>
            <a:miter lim="800000"/>
            <a:headEnd/>
            <a:tailEnd/>
          </a:ln>
        </xdr:spPr>
        <xdr:txBody>
          <a:bodyPr rot="0" vert="horz" wrap="square" lIns="72000" tIns="0" rIns="72000" bIns="36000" anchor="t" anchorCtr="0">
            <a:noAutofit/>
          </a:bodyPr>
          <a:lstStyle/>
          <a:p>
            <a:pPr algn="just">
              <a:lnSpc>
                <a:spcPts val="1200"/>
              </a:lnSpc>
              <a:spcBef>
                <a:spcPts val="240"/>
              </a:spcBef>
            </a:pPr>
            <a:endPar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en-US"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Excel</a:t>
            </a:r>
            <a:r>
              <a:rPr 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での画像の圧縮方法</a:t>
            </a:r>
            <a:endParaRPr lang="ja-JP" sz="18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xdr:txBody>
      </xdr:sp>
      <xdr:pic>
        <xdr:nvPicPr>
          <xdr:cNvPr id="19" name="図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1977" y="265882"/>
            <a:ext cx="4242435" cy="3072130"/>
          </a:xfrm>
          <a:prstGeom prst="rect">
            <a:avLst/>
          </a:prstGeom>
          <a:ln>
            <a:solidFill>
              <a:srgbClr val="E7E6E6">
                <a:lumMod val="50000"/>
              </a:srgbClr>
            </a:solidFill>
          </a:ln>
        </xdr:spPr>
      </xdr:pic>
      <xdr:sp macro="" textlink="">
        <xdr:nvSpPr>
          <xdr:cNvPr id="20" name="テキスト ボックス 2">
            <a:extLst>
              <a:ext uri="{FF2B5EF4-FFF2-40B4-BE49-F238E27FC236}">
                <a16:creationId xmlns:a16="http://schemas.microsoft.com/office/drawing/2014/main" id="{00000000-0008-0000-0600-000014000000}"/>
              </a:ext>
            </a:extLst>
          </xdr:cNvPr>
          <xdr:cNvSpPr txBox="1">
            <a:spLocks noChangeArrowheads="1"/>
          </xdr:cNvSpPr>
        </xdr:nvSpPr>
        <xdr:spPr bwMode="auto">
          <a:xfrm>
            <a:off x="4313948" y="263661"/>
            <a:ext cx="1407823" cy="2569296"/>
          </a:xfrm>
          <a:prstGeom prst="rect">
            <a:avLst/>
          </a:prstGeom>
          <a:noFill/>
          <a:ln w="9525">
            <a:noFill/>
            <a:miter lim="800000"/>
            <a:headEnd/>
            <a:tailEnd/>
          </a:ln>
        </xdr:spPr>
        <xdr:txBody>
          <a:bodyPr rot="0" vert="horz" wrap="square" lIns="72000" tIns="0" rIns="72000" bIns="36000" anchor="ctr" anchorCtr="0">
            <a:noAutofit/>
          </a:bodyPr>
          <a:lstStyle/>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① 画像を選択</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② 「図の形式」をクリック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③ 「図の圧縮」をクリック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④ 解像度を選択</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just">
              <a:lnSpc>
                <a:spcPts val="1000"/>
              </a:lnSpc>
              <a:spcBef>
                <a:spcPts val="240"/>
              </a:spcBef>
              <a:spcAft>
                <a:spcPts val="0"/>
              </a:spcAft>
            </a:pP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r>
              <a:rPr lang="en-US"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ppi</a:t>
            </a: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」の数値が小さいほどサイズは小さくなります。</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⑥ 「</a:t>
            </a:r>
            <a:r>
              <a:rPr lang="en-US"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OK</a:t>
            </a: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just">
              <a:lnSpc>
                <a:spcPts val="1000"/>
              </a:lnSpc>
              <a:spcBef>
                <a:spcPts val="240"/>
              </a:spcBef>
              <a:spcAft>
                <a:spcPts val="0"/>
              </a:spcAft>
            </a:pP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「この画像だけに適用する」のチェックを外すことですべての画像に適用できます。</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3758576" y="263661"/>
            <a:ext cx="329184" cy="15361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1194890" y="409516"/>
            <a:ext cx="359029" cy="11219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2210267" y="2552466"/>
            <a:ext cx="2053193" cy="38707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 name="正方形/長方形 23">
            <a:extLst>
              <a:ext uri="{FF2B5EF4-FFF2-40B4-BE49-F238E27FC236}">
                <a16:creationId xmlns:a16="http://schemas.microsoft.com/office/drawing/2014/main" id="{00000000-0008-0000-0600-000018000000}"/>
              </a:ext>
            </a:extLst>
          </xdr:cNvPr>
          <xdr:cNvSpPr/>
        </xdr:nvSpPr>
        <xdr:spPr>
          <a:xfrm>
            <a:off x="3506135" y="3074179"/>
            <a:ext cx="359028" cy="1346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 name="正方形/長方形 24">
            <a:extLst>
              <a:ext uri="{FF2B5EF4-FFF2-40B4-BE49-F238E27FC236}">
                <a16:creationId xmlns:a16="http://schemas.microsoft.com/office/drawing/2014/main" id="{00000000-0008-0000-0600-000019000000}"/>
              </a:ext>
            </a:extLst>
          </xdr:cNvPr>
          <xdr:cNvSpPr/>
        </xdr:nvSpPr>
        <xdr:spPr>
          <a:xfrm>
            <a:off x="207563" y="1643676"/>
            <a:ext cx="1896110" cy="16773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 name="正方形/長方形 25">
            <a:extLst>
              <a:ext uri="{FF2B5EF4-FFF2-40B4-BE49-F238E27FC236}">
                <a16:creationId xmlns:a16="http://schemas.microsoft.com/office/drawing/2014/main" id="{00000000-0008-0000-0600-00001A000000}"/>
              </a:ext>
            </a:extLst>
          </xdr:cNvPr>
          <xdr:cNvSpPr/>
        </xdr:nvSpPr>
        <xdr:spPr>
          <a:xfrm>
            <a:off x="2294414" y="1980265"/>
            <a:ext cx="746106" cy="106586"/>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V="1">
            <a:off x="2053192" y="413957"/>
            <a:ext cx="1648784" cy="1190450"/>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H="1">
            <a:off x="1586409" y="336589"/>
            <a:ext cx="2115972" cy="77368"/>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600-00001D000000}"/>
              </a:ext>
            </a:extLst>
          </xdr:cNvPr>
          <xdr:cNvCxnSpPr/>
        </xdr:nvCxnSpPr>
        <xdr:spPr>
          <a:xfrm>
            <a:off x="1553919" y="560981"/>
            <a:ext cx="656348" cy="1946275"/>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00000000-0008-0000-0600-00001E000000}"/>
              </a:ext>
            </a:extLst>
          </xdr:cNvPr>
          <xdr:cNvCxnSpPr/>
        </xdr:nvCxnSpPr>
        <xdr:spPr>
          <a:xfrm>
            <a:off x="3287352" y="2978812"/>
            <a:ext cx="190480" cy="95320"/>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oneCellAnchor>
    <xdr:from>
      <xdr:col>39</xdr:col>
      <xdr:colOff>76200</xdr:colOff>
      <xdr:row>4</xdr:row>
      <xdr:rowOff>55661</xdr:rowOff>
    </xdr:from>
    <xdr:ext cx="4733925" cy="25065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bwMode="auto">
        <a:xfrm>
          <a:off x="6762750" y="703361"/>
          <a:ext cx="4733925" cy="2506563"/>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100"/>
            </a:lnSpc>
          </a:pP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通常は提出不要です。</a:t>
          </a:r>
          <a:endParaRPr kumimoji="1" lang="en-US" altLang="ja-JP" sz="18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2100"/>
            </a:lnSpc>
          </a:pP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「定期調査報告書」シートに</a:t>
          </a:r>
          <a:r>
            <a:rPr kumimoji="1" lang="ja-JP" altLang="en-US" sz="1800" b="0" i="0" u="sng" strike="noStrike" baseline="0">
              <a:solidFill>
                <a:srgbClr val="FF0000"/>
              </a:solidFill>
              <a:latin typeface="BIZ UDPゴシック" panose="020B0400000000000000" pitchFamily="50" charset="-128"/>
              <a:ea typeface="BIZ UDPゴシック" panose="020B0400000000000000" pitchFamily="50" charset="-128"/>
            </a:rPr>
            <a:t>記入しきれない項目がある場合のみ</a:t>
          </a: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入力してください。</a:t>
          </a:r>
          <a:endParaRPr kumimoji="1" lang="en-US" altLang="ja-JP" sz="18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2100"/>
            </a:lnSpc>
          </a:pPr>
          <a:r>
            <a:rPr kumimoji="1" lang="ja-JP" altLang="en-US" sz="1200" b="0" i="0" u="none" strike="noStrike" baseline="0">
              <a:solidFill>
                <a:sysClr val="windowText" lastClr="000000"/>
              </a:solidFill>
              <a:latin typeface="BIZ UDPゴシック" panose="020B0400000000000000" pitchFamily="50" charset="-128"/>
              <a:ea typeface="BIZ UDPゴシック" panose="020B0400000000000000" pitchFamily="50" charset="-128"/>
            </a:rPr>
            <a:t>（この別紙はなるべく使用しないよう工夫して報告書に記入してください。）</a:t>
          </a:r>
          <a:endParaRPr kumimoji="1" lang="en-US" altLang="ja-JP" sz="12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2100"/>
            </a:lnSpc>
          </a:pP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窓口に提出する場合は、入力した部分のみ印刷し、</a:t>
          </a: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報告書と概要書のそれぞれに添付</a:t>
          </a: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8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txDef>
      <a:spPr bwMode="auto">
        <a:noFill/>
        <a:ln w="9525">
          <a:solidFill>
            <a:srgbClr xmlns:mc="http://schemas.openxmlformats.org/markup-compatibility/2006" xmlns:a14="http://schemas.microsoft.com/office/drawing/2010/main" val="FF0000" mc:Ignorable="a14" a14:legacySpreadsheetColorIndex="10"/>
          </a:solidFill>
          <a:miter lim="800000"/>
          <a:headEnd/>
          <a:tailEnd/>
        </a:ln>
      </a:spPr>
      <a:bodyPr vertOverflow="clip" wrap="square" lIns="27432" tIns="18288" rIns="0" bIns="18288" anchor="ctr" upright="1"/>
      <a:lstStyle>
        <a:defPPr algn="l" rtl="0">
          <a:defRPr sz="1100" b="0" i="0" u="none" strike="noStrike" baseline="0">
            <a:solidFill>
              <a:srgbClr val="FF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ity.sapporo.jp/toshi/k-shido/bosai/documents/2022gaihekitairusiryou.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sheetPr>
  <dimension ref="A1:I17"/>
  <sheetViews>
    <sheetView view="pageBreakPreview" zoomScaleNormal="100" zoomScaleSheetLayoutView="100" workbookViewId="0">
      <selection sqref="A1:B1"/>
    </sheetView>
  </sheetViews>
  <sheetFormatPr defaultRowHeight="13.5"/>
  <cols>
    <col min="1" max="1" width="5.375" style="172" customWidth="1"/>
    <col min="2" max="2" width="81.625" style="172" customWidth="1"/>
    <col min="3" max="40" width="2.25" style="172" customWidth="1"/>
    <col min="41" max="16384" width="9" style="172"/>
  </cols>
  <sheetData>
    <row r="1" spans="1:9" ht="20.100000000000001" customHeight="1">
      <c r="A1" s="365" t="s">
        <v>76</v>
      </c>
      <c r="B1" s="365"/>
      <c r="I1" s="173"/>
    </row>
    <row r="2" spans="1:9" ht="31.5" customHeight="1">
      <c r="A2" s="174"/>
      <c r="B2" s="174"/>
    </row>
    <row r="3" spans="1:9" ht="20.100000000000001" customHeight="1">
      <c r="A3" s="364" t="s">
        <v>655</v>
      </c>
      <c r="B3" s="364"/>
    </row>
    <row r="4" spans="1:9" ht="17.25" customHeight="1">
      <c r="A4" s="175" t="s">
        <v>625</v>
      </c>
      <c r="B4" s="176" t="s">
        <v>1281</v>
      </c>
    </row>
    <row r="5" spans="1:9" ht="32.25" customHeight="1">
      <c r="A5" s="177"/>
      <c r="B5" s="176" t="s">
        <v>631</v>
      </c>
    </row>
    <row r="6" spans="1:9" ht="57.75" customHeight="1">
      <c r="A6" s="177" t="s">
        <v>626</v>
      </c>
      <c r="B6" s="176" t="s">
        <v>1282</v>
      </c>
    </row>
    <row r="7" spans="1:9" ht="56.25" customHeight="1">
      <c r="A7" s="177"/>
      <c r="B7" s="176" t="s">
        <v>1020</v>
      </c>
    </row>
    <row r="8" spans="1:9" ht="18.75" customHeight="1">
      <c r="A8" s="175" t="s">
        <v>627</v>
      </c>
      <c r="B8" s="178" t="s">
        <v>1021</v>
      </c>
    </row>
    <row r="9" spans="1:9" ht="19.5" customHeight="1">
      <c r="A9" s="175" t="s">
        <v>630</v>
      </c>
      <c r="B9" s="178" t="s">
        <v>624</v>
      </c>
    </row>
    <row r="10" spans="1:9" ht="399.95" customHeight="1">
      <c r="A10" s="366"/>
      <c r="B10" s="367"/>
    </row>
    <row r="11" spans="1:9" ht="200.1" customHeight="1">
      <c r="A11" s="366"/>
      <c r="B11" s="367"/>
    </row>
    <row r="12" spans="1:9" ht="13.5" customHeight="1">
      <c r="A12" s="177"/>
      <c r="B12" s="179"/>
    </row>
    <row r="13" spans="1:9" ht="13.5" customHeight="1">
      <c r="A13" s="177"/>
      <c r="B13" s="179"/>
    </row>
    <row r="14" spans="1:9" ht="13.5" customHeight="1">
      <c r="A14" s="177"/>
      <c r="B14" s="179"/>
    </row>
    <row r="15" spans="1:9" ht="13.5" customHeight="1">
      <c r="A15" s="177"/>
      <c r="B15" s="179"/>
    </row>
    <row r="16" spans="1:9" ht="13.5" customHeight="1">
      <c r="A16" s="177"/>
      <c r="B16" s="179"/>
    </row>
    <row r="17" spans="1:2" ht="13.5" customHeight="1">
      <c r="A17" s="180"/>
      <c r="B17" s="181"/>
    </row>
  </sheetData>
  <mergeCells count="4">
    <mergeCell ref="A3:B3"/>
    <mergeCell ref="A1:B1"/>
    <mergeCell ref="A10:B10"/>
    <mergeCell ref="A11:B11"/>
  </mergeCells>
  <phoneticPr fontId="2"/>
  <printOptions horizontalCentered="1" verticalCentered="1"/>
  <pageMargins left="0.78740157480314965" right="0.19685039370078741" top="0.39370078740157483" bottom="0.39370078740157483" header="0.51181102362204722"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AI46"/>
  <sheetViews>
    <sheetView showZeros="0" view="pageBreakPreview" zoomScaleNormal="100" zoomScaleSheetLayoutView="100" workbookViewId="0">
      <selection activeCell="J12" sqref="J12:V12"/>
    </sheetView>
  </sheetViews>
  <sheetFormatPr defaultColWidth="2.5" defaultRowHeight="15" customHeight="1"/>
  <cols>
    <col min="1" max="3" width="2.5" style="54" customWidth="1"/>
    <col min="4" max="4" width="2.25" style="54" customWidth="1"/>
    <col min="5" max="5" width="2.625" style="54" customWidth="1"/>
    <col min="6" max="12" width="2.5" style="54" customWidth="1"/>
    <col min="13" max="13" width="2.25" style="54" customWidth="1"/>
    <col min="14" max="14" width="2.625" style="54" customWidth="1"/>
    <col min="15" max="31" width="2.5" style="54" customWidth="1"/>
    <col min="32" max="35" width="2.5" style="54"/>
    <col min="36" max="16384" width="2.5" style="4"/>
  </cols>
  <sheetData>
    <row r="2" spans="1:35" ht="31.5" customHeight="1">
      <c r="A2" s="52"/>
      <c r="B2" s="374" t="s">
        <v>1296</v>
      </c>
      <c r="C2" s="374"/>
      <c r="D2" s="374"/>
      <c r="E2" s="374"/>
      <c r="F2" s="374"/>
      <c r="G2" s="374"/>
      <c r="H2" s="374"/>
      <c r="I2" s="374"/>
      <c r="J2" s="53"/>
      <c r="K2" s="372" t="s">
        <v>730</v>
      </c>
      <c r="L2" s="372"/>
      <c r="M2" s="372"/>
      <c r="N2" s="372"/>
      <c r="O2" s="372"/>
      <c r="P2" s="372"/>
      <c r="Q2" s="372"/>
      <c r="R2" s="372"/>
      <c r="S2" s="372"/>
      <c r="T2" s="372"/>
      <c r="U2" s="372"/>
      <c r="V2" s="372"/>
      <c r="W2" s="372"/>
      <c r="X2" s="372"/>
      <c r="Y2" s="372"/>
      <c r="Z2" s="372"/>
      <c r="AA2" s="372"/>
      <c r="AB2" s="372"/>
      <c r="AC2" s="372"/>
      <c r="AD2" s="372"/>
      <c r="AE2" s="372"/>
      <c r="AF2" s="372"/>
      <c r="AG2" s="372"/>
      <c r="AH2" s="372"/>
      <c r="AI2" s="373"/>
    </row>
    <row r="7" spans="1:35" ht="15" customHeight="1">
      <c r="B7" s="55" t="s">
        <v>613</v>
      </c>
    </row>
    <row r="8" spans="1:35" ht="13.5" customHeight="1">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row>
    <row r="9" spans="1:35" ht="13.5">
      <c r="C9" s="375" t="s">
        <v>614</v>
      </c>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row>
    <row r="10" spans="1:35" ht="30" customHeight="1"/>
    <row r="11" spans="1:35" ht="15" customHeight="1">
      <c r="C11" s="55" t="s">
        <v>615</v>
      </c>
    </row>
    <row r="12" spans="1:35" ht="30" customHeight="1">
      <c r="D12" s="57" t="s">
        <v>663</v>
      </c>
      <c r="E12" s="57"/>
      <c r="F12" s="57"/>
      <c r="G12" s="57"/>
      <c r="H12" s="57"/>
      <c r="I12" s="57"/>
      <c r="J12" s="376">
        <f>定期調査報告書!AD58</f>
        <v>0</v>
      </c>
      <c r="K12" s="376"/>
      <c r="L12" s="376"/>
      <c r="M12" s="376"/>
      <c r="N12" s="376"/>
      <c r="O12" s="376"/>
      <c r="P12" s="376"/>
      <c r="Q12" s="376"/>
      <c r="R12" s="376"/>
      <c r="S12" s="376"/>
      <c r="T12" s="376"/>
      <c r="U12" s="376"/>
      <c r="V12" s="376"/>
      <c r="W12" s="58" t="s">
        <v>657</v>
      </c>
      <c r="X12" s="58"/>
      <c r="Y12" s="377">
        <f>定期調査報告書!AJ58</f>
        <v>0</v>
      </c>
      <c r="Z12" s="377"/>
      <c r="AA12" s="377"/>
      <c r="AB12" s="54" t="s">
        <v>658</v>
      </c>
    </row>
    <row r="13" spans="1:35" ht="30" customHeight="1">
      <c r="D13" s="59" t="s">
        <v>616</v>
      </c>
      <c r="E13" s="59"/>
      <c r="F13" s="59"/>
      <c r="G13" s="59"/>
      <c r="H13" s="59"/>
      <c r="I13" s="59"/>
      <c r="J13" s="370">
        <f>定期調査報告書!$K$49</f>
        <v>0</v>
      </c>
      <c r="K13" s="370"/>
      <c r="L13" s="370"/>
      <c r="M13" s="370"/>
      <c r="N13" s="370"/>
      <c r="O13" s="370"/>
      <c r="P13" s="370"/>
      <c r="Q13" s="370"/>
      <c r="R13" s="370"/>
      <c r="S13" s="370"/>
      <c r="T13" s="370"/>
      <c r="U13" s="370"/>
      <c r="V13" s="370"/>
      <c r="W13" s="370"/>
      <c r="X13" s="370"/>
      <c r="Y13" s="370"/>
      <c r="Z13" s="370"/>
      <c r="AA13" s="370"/>
      <c r="AB13" s="370"/>
    </row>
    <row r="14" spans="1:35" ht="30" customHeight="1">
      <c r="D14" s="60" t="s">
        <v>617</v>
      </c>
      <c r="E14" s="60"/>
      <c r="F14" s="60"/>
      <c r="G14" s="60"/>
      <c r="H14" s="60"/>
      <c r="I14" s="60"/>
      <c r="J14" s="370">
        <f>定期調査報告書!$K$47</f>
        <v>0</v>
      </c>
      <c r="K14" s="370"/>
      <c r="L14" s="370"/>
      <c r="M14" s="370"/>
      <c r="N14" s="370"/>
      <c r="O14" s="370"/>
      <c r="P14" s="370"/>
      <c r="Q14" s="370"/>
      <c r="R14" s="370"/>
      <c r="S14" s="370"/>
      <c r="T14" s="370"/>
      <c r="U14" s="370"/>
      <c r="V14" s="370"/>
      <c r="W14" s="370"/>
      <c r="X14" s="370"/>
      <c r="Y14" s="370"/>
      <c r="Z14" s="370"/>
      <c r="AA14" s="370"/>
      <c r="AB14" s="370"/>
    </row>
    <row r="16" spans="1:35" ht="15" customHeight="1">
      <c r="C16" s="55" t="s">
        <v>618</v>
      </c>
    </row>
    <row r="17" spans="1:35" ht="9.9499999999999993" customHeight="1">
      <c r="C17" s="55"/>
    </row>
    <row r="18" spans="1:35" ht="14.1" customHeight="1">
      <c r="D18" s="61" t="str">
        <f>定期調査報告書!$L$52</f>
        <v/>
      </c>
      <c r="E18" s="371" t="s">
        <v>87</v>
      </c>
      <c r="F18" s="371"/>
      <c r="G18" s="371"/>
      <c r="H18" s="371"/>
      <c r="I18" s="371"/>
      <c r="J18" s="371"/>
      <c r="K18" s="371"/>
      <c r="L18" s="62" t="s">
        <v>346</v>
      </c>
      <c r="M18" s="61" t="str">
        <f>定期調査報告書!$V$52</f>
        <v/>
      </c>
      <c r="N18" s="371" t="s">
        <v>1231</v>
      </c>
      <c r="O18" s="371"/>
      <c r="P18" s="371"/>
      <c r="Q18" s="371"/>
      <c r="R18" s="371"/>
    </row>
    <row r="19" spans="1:35" ht="9.9499999999999993" customHeight="1">
      <c r="D19" s="63"/>
      <c r="E19" s="64"/>
      <c r="F19" s="64"/>
      <c r="G19" s="64"/>
      <c r="H19" s="64"/>
      <c r="I19" s="64"/>
      <c r="J19" s="64"/>
      <c r="K19" s="64"/>
      <c r="L19" s="62"/>
      <c r="M19" s="63"/>
      <c r="N19" s="64"/>
      <c r="O19" s="64"/>
      <c r="P19" s="64"/>
      <c r="Q19" s="64"/>
      <c r="R19" s="64"/>
    </row>
    <row r="20" spans="1:35" ht="9.9499999999999993" customHeight="1">
      <c r="D20" s="63"/>
      <c r="E20" s="64"/>
      <c r="F20" s="64"/>
      <c r="G20" s="64"/>
      <c r="H20" s="64"/>
      <c r="I20" s="64"/>
      <c r="J20" s="64"/>
      <c r="K20" s="64"/>
      <c r="L20" s="62"/>
      <c r="M20" s="63"/>
      <c r="N20" s="64"/>
      <c r="O20" s="64"/>
      <c r="P20" s="64"/>
      <c r="Q20" s="64"/>
      <c r="R20" s="64"/>
    </row>
    <row r="21" spans="1:35" ht="14.1" customHeight="1">
      <c r="D21" s="61" t="str">
        <f>定期調査報告書!$AC$52</f>
        <v/>
      </c>
      <c r="E21" s="371" t="s">
        <v>86</v>
      </c>
      <c r="F21" s="371"/>
      <c r="G21" s="371"/>
      <c r="H21" s="371"/>
      <c r="I21" s="371"/>
      <c r="J21" s="371"/>
      <c r="K21" s="371"/>
      <c r="L21" s="64"/>
      <c r="M21" s="64"/>
      <c r="N21" s="64"/>
      <c r="O21" s="64"/>
      <c r="P21" s="64"/>
      <c r="Q21" s="64"/>
      <c r="R21" s="64"/>
    </row>
    <row r="22" spans="1:35" ht="9.9499999999999993" customHeight="1">
      <c r="D22" s="63"/>
      <c r="E22" s="64"/>
      <c r="F22" s="64"/>
      <c r="G22" s="64"/>
      <c r="H22" s="64"/>
      <c r="I22" s="64"/>
      <c r="J22" s="64"/>
      <c r="K22" s="64"/>
      <c r="L22" s="64"/>
      <c r="M22" s="64"/>
      <c r="N22" s="64"/>
      <c r="O22" s="64"/>
      <c r="P22" s="64"/>
      <c r="Q22" s="64"/>
      <c r="R22" s="64"/>
    </row>
    <row r="25" spans="1:35" ht="18.75" customHeight="1">
      <c r="D25" s="368" t="s">
        <v>619</v>
      </c>
      <c r="E25" s="368"/>
      <c r="F25" s="368"/>
      <c r="G25" s="368"/>
      <c r="H25" s="368"/>
      <c r="I25" s="368"/>
      <c r="J25" s="368"/>
      <c r="K25" s="368"/>
    </row>
    <row r="26" spans="1:35" ht="18.75" customHeight="1">
      <c r="D26" s="368"/>
      <c r="E26" s="368"/>
      <c r="F26" s="368"/>
      <c r="G26" s="368"/>
      <c r="H26" s="368"/>
      <c r="I26" s="369"/>
      <c r="J26" s="369"/>
      <c r="K26" s="368"/>
    </row>
    <row r="27" spans="1:35" ht="18.75" customHeight="1">
      <c r="D27" s="368"/>
      <c r="E27" s="368"/>
      <c r="F27" s="368"/>
      <c r="G27" s="368"/>
      <c r="H27" s="368"/>
      <c r="I27" s="369"/>
      <c r="J27" s="369"/>
      <c r="K27" s="368"/>
    </row>
    <row r="28" spans="1:35" ht="18.75" customHeight="1">
      <c r="D28" s="368"/>
      <c r="E28" s="368"/>
      <c r="F28" s="368"/>
      <c r="G28" s="368"/>
      <c r="H28" s="368"/>
      <c r="I28" s="369"/>
      <c r="J28" s="369"/>
      <c r="K28" s="368"/>
    </row>
    <row r="29" spans="1:35" ht="18.75" customHeight="1">
      <c r="D29" s="368"/>
      <c r="E29" s="368"/>
      <c r="F29" s="368"/>
      <c r="G29" s="368"/>
      <c r="H29" s="368"/>
      <c r="I29" s="369"/>
      <c r="J29" s="369"/>
      <c r="K29" s="368"/>
    </row>
    <row r="30" spans="1:35" ht="18.75" customHeight="1">
      <c r="D30" s="368"/>
      <c r="E30" s="368"/>
      <c r="F30" s="368"/>
      <c r="G30" s="368"/>
      <c r="H30" s="368"/>
      <c r="I30" s="369"/>
      <c r="J30" s="369"/>
      <c r="K30" s="368"/>
    </row>
    <row r="31" spans="1:35" ht="18.75" customHeight="1">
      <c r="D31" s="368"/>
      <c r="E31" s="368"/>
      <c r="F31" s="368"/>
      <c r="G31" s="368"/>
      <c r="H31" s="368"/>
      <c r="I31" s="369"/>
      <c r="J31" s="369"/>
      <c r="K31" s="368"/>
      <c r="L31" s="56"/>
      <c r="M31" s="56"/>
      <c r="N31" s="56"/>
      <c r="O31" s="56"/>
      <c r="P31" s="56"/>
      <c r="Q31" s="56"/>
      <c r="R31" s="56"/>
    </row>
    <row r="32" spans="1:35" s="1" customFormat="1" ht="18.7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row>
    <row r="33" spans="1:35" s="1" customFormat="1" ht="18.7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row>
    <row r="34" spans="1:35" s="1" customFormat="1" ht="13.5">
      <c r="A34" s="56"/>
      <c r="B34" s="56"/>
      <c r="C34" s="55" t="s">
        <v>620</v>
      </c>
      <c r="D34" s="54"/>
      <c r="E34" s="54"/>
      <c r="F34" s="54"/>
      <c r="G34" s="54"/>
      <c r="H34" s="54"/>
      <c r="I34" s="54"/>
      <c r="J34" s="54"/>
      <c r="K34" s="54"/>
      <c r="L34" s="54"/>
      <c r="M34" s="54"/>
      <c r="N34" s="54"/>
      <c r="O34" s="54"/>
      <c r="P34" s="54"/>
      <c r="Q34" s="54"/>
      <c r="R34" s="54"/>
      <c r="S34" s="56"/>
      <c r="T34" s="56"/>
      <c r="U34" s="56"/>
      <c r="V34" s="56"/>
      <c r="W34" s="56"/>
      <c r="X34" s="56"/>
      <c r="Y34" s="56"/>
      <c r="Z34" s="56"/>
      <c r="AA34" s="56"/>
      <c r="AB34" s="56"/>
      <c r="AC34" s="56"/>
      <c r="AD34" s="56"/>
      <c r="AE34" s="56"/>
      <c r="AF34" s="56"/>
      <c r="AG34" s="56"/>
      <c r="AH34" s="56"/>
      <c r="AI34" s="56"/>
    </row>
    <row r="35" spans="1:35" s="1" customFormat="1" ht="18.7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row>
    <row r="36" spans="1:35" s="1" customFormat="1" ht="18.7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row>
    <row r="37" spans="1:35" ht="15" customHeight="1">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row>
    <row r="38" spans="1:35" ht="15" customHeight="1">
      <c r="B38" s="56"/>
      <c r="C38" s="57"/>
      <c r="D38" s="65"/>
      <c r="E38" s="65"/>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row>
    <row r="39" spans="1:35" ht="15" customHeight="1">
      <c r="C39" s="56"/>
      <c r="D39" s="66"/>
      <c r="E39" s="66"/>
    </row>
    <row r="40" spans="1:35" ht="15" customHeight="1">
      <c r="C40" s="56"/>
      <c r="D40" s="66"/>
      <c r="E40" s="66"/>
    </row>
    <row r="41" spans="1:35" ht="15" customHeight="1">
      <c r="Q41" s="67"/>
      <c r="R41" s="59"/>
      <c r="S41" s="59"/>
      <c r="T41" s="59"/>
      <c r="U41" s="59"/>
      <c r="V41" s="59"/>
      <c r="W41" s="59"/>
      <c r="X41" s="59"/>
      <c r="Y41" s="59"/>
      <c r="Z41" s="59"/>
      <c r="AA41" s="59"/>
      <c r="AB41" s="59"/>
      <c r="AC41" s="59"/>
      <c r="AD41" s="59"/>
      <c r="AE41" s="59"/>
      <c r="AF41" s="59"/>
      <c r="AG41" s="68"/>
    </row>
    <row r="42" spans="1:35" ht="15" customHeight="1">
      <c r="Q42" s="69"/>
      <c r="R42" s="56" t="s">
        <v>621</v>
      </c>
      <c r="S42" s="56"/>
      <c r="T42" s="56"/>
      <c r="U42" s="56"/>
      <c r="V42" s="56"/>
      <c r="W42" s="56"/>
      <c r="X42" s="56"/>
      <c r="Y42" s="56"/>
      <c r="Z42" s="56"/>
      <c r="AA42" s="56"/>
      <c r="AB42" s="56"/>
      <c r="AC42" s="56"/>
      <c r="AD42" s="56"/>
      <c r="AE42" s="56"/>
      <c r="AF42" s="56"/>
      <c r="AG42" s="70"/>
    </row>
    <row r="43" spans="1:35" ht="15" customHeight="1">
      <c r="Q43" s="69"/>
      <c r="R43" s="56" t="s">
        <v>65</v>
      </c>
      <c r="S43" s="56"/>
      <c r="T43" s="56"/>
      <c r="U43" s="56"/>
      <c r="V43" s="56"/>
      <c r="W43" s="56"/>
      <c r="X43" s="56"/>
      <c r="Y43" s="56"/>
      <c r="Z43" s="56"/>
      <c r="AA43" s="56"/>
      <c r="AB43" s="56"/>
      <c r="AC43" s="56"/>
      <c r="AD43" s="56"/>
      <c r="AE43" s="56"/>
      <c r="AF43" s="56"/>
      <c r="AG43" s="70"/>
    </row>
    <row r="44" spans="1:35" ht="15" customHeight="1">
      <c r="Q44" s="69"/>
      <c r="R44" s="56" t="s">
        <v>66</v>
      </c>
      <c r="S44" s="56"/>
      <c r="T44" s="56"/>
      <c r="U44" s="56"/>
      <c r="V44" s="56"/>
      <c r="W44" s="56"/>
      <c r="X44" s="56"/>
      <c r="Y44" s="56"/>
      <c r="Z44" s="56"/>
      <c r="AA44" s="56"/>
      <c r="AB44" s="56"/>
      <c r="AC44" s="56"/>
      <c r="AD44" s="56"/>
      <c r="AE44" s="56"/>
      <c r="AF44" s="56"/>
      <c r="AG44" s="70"/>
    </row>
    <row r="45" spans="1:35" ht="15" customHeight="1">
      <c r="D45" s="66"/>
      <c r="E45" s="66"/>
      <c r="Q45" s="71"/>
      <c r="R45" s="57"/>
      <c r="S45" s="57"/>
      <c r="T45" s="57"/>
      <c r="U45" s="57"/>
      <c r="V45" s="57"/>
      <c r="W45" s="57"/>
      <c r="X45" s="57"/>
      <c r="Y45" s="57"/>
      <c r="Z45" s="57"/>
      <c r="AA45" s="57"/>
      <c r="AB45" s="57"/>
      <c r="AC45" s="57"/>
      <c r="AD45" s="57"/>
      <c r="AE45" s="57"/>
      <c r="AF45" s="57"/>
      <c r="AG45" s="72"/>
    </row>
    <row r="46" spans="1:35" ht="30" customHeight="1"/>
  </sheetData>
  <sheetProtection sheet="1" formatCells="0"/>
  <mergeCells count="12">
    <mergeCell ref="K2:AI2"/>
    <mergeCell ref="B2:I2"/>
    <mergeCell ref="C9:AH9"/>
    <mergeCell ref="J12:V12"/>
    <mergeCell ref="Y12:AA12"/>
    <mergeCell ref="D25:K25"/>
    <mergeCell ref="D26:K31"/>
    <mergeCell ref="J13:AB13"/>
    <mergeCell ref="J14:AB14"/>
    <mergeCell ref="E21:K21"/>
    <mergeCell ref="E18:K18"/>
    <mergeCell ref="N18:R18"/>
  </mergeCells>
  <phoneticPr fontId="2"/>
  <printOptions horizontalCentered="1"/>
  <pageMargins left="0.39370078740157483" right="0.39370078740157483" top="0.98425196850393704" bottom="0.98425196850393704"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U187"/>
  <sheetViews>
    <sheetView showZeros="0" view="pageBreakPreview" zoomScaleNormal="100" zoomScaleSheetLayoutView="100" workbookViewId="0">
      <selection sqref="A1:AC1"/>
    </sheetView>
  </sheetViews>
  <sheetFormatPr defaultRowHeight="13.5"/>
  <cols>
    <col min="1" max="39" width="2.25" style="191" customWidth="1"/>
    <col min="40" max="45" width="2.25" style="3" customWidth="1"/>
    <col min="46" max="46" width="2.25" style="3" hidden="1" customWidth="1"/>
    <col min="47" max="16384" width="9" style="3"/>
  </cols>
  <sheetData>
    <row r="1" spans="1:46" ht="12.95" customHeight="1">
      <c r="A1" s="426" t="s">
        <v>693</v>
      </c>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M1" s="182" t="str">
        <f>定期調査報告書!AR2</f>
        <v>2026-1様式</v>
      </c>
      <c r="AT1" s="10" t="s">
        <v>246</v>
      </c>
    </row>
    <row r="2" spans="1:46" ht="21.95" customHeight="1">
      <c r="A2" s="438" t="s">
        <v>295</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9"/>
      <c r="AG2" s="439"/>
      <c r="AH2" s="439"/>
      <c r="AI2" s="439"/>
      <c r="AJ2" s="439"/>
      <c r="AK2" s="439"/>
      <c r="AL2" s="439"/>
      <c r="AM2" s="439"/>
    </row>
    <row r="3" spans="1:46" ht="12.95" customHeight="1">
      <c r="A3" s="440" t="s">
        <v>335</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row>
    <row r="4" spans="1:46" ht="12.95" customHeight="1">
      <c r="A4" s="192" t="s">
        <v>296</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row>
    <row r="5" spans="1:46" ht="12.95" customHeight="1">
      <c r="A5" s="194" t="s">
        <v>211</v>
      </c>
      <c r="B5" s="194"/>
      <c r="C5" s="194"/>
      <c r="D5" s="194"/>
      <c r="E5" s="194"/>
      <c r="F5" s="194"/>
      <c r="G5" s="194"/>
      <c r="H5" s="194"/>
      <c r="I5" s="195"/>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row>
    <row r="6" spans="1:46" ht="12.95" customHeight="1">
      <c r="A6" s="194"/>
      <c r="B6" s="194" t="s">
        <v>303</v>
      </c>
      <c r="C6" s="194"/>
      <c r="D6" s="194"/>
      <c r="E6" s="194"/>
      <c r="F6" s="194"/>
      <c r="G6" s="194"/>
      <c r="H6" s="194"/>
      <c r="I6" s="194"/>
      <c r="J6" s="392">
        <f>定期調査報告書!$J$12</f>
        <v>0</v>
      </c>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row>
    <row r="7" spans="1:46" ht="12.75" customHeight="1">
      <c r="A7" s="194"/>
      <c r="B7" s="194" t="s">
        <v>304</v>
      </c>
      <c r="C7" s="194"/>
      <c r="D7" s="194"/>
      <c r="E7" s="194"/>
      <c r="F7" s="194"/>
      <c r="G7" s="194"/>
      <c r="H7" s="194"/>
      <c r="I7" s="194"/>
      <c r="J7" s="392">
        <f>定期調査報告書!$J$13</f>
        <v>0</v>
      </c>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row>
    <row r="8" spans="1:46" ht="12.95" customHeight="1">
      <c r="A8" s="194"/>
      <c r="B8" s="194" t="s">
        <v>305</v>
      </c>
      <c r="C8" s="194"/>
      <c r="D8" s="194"/>
      <c r="E8" s="194"/>
      <c r="F8" s="194"/>
      <c r="G8" s="194"/>
      <c r="H8" s="194"/>
      <c r="I8" s="194"/>
      <c r="J8" s="392">
        <f>定期調査報告書!$J$14</f>
        <v>0</v>
      </c>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row>
    <row r="9" spans="1:46" ht="12.95" customHeight="1">
      <c r="A9" s="194"/>
      <c r="B9" s="194" t="s">
        <v>306</v>
      </c>
      <c r="C9" s="194"/>
      <c r="D9" s="194"/>
      <c r="E9" s="194"/>
      <c r="F9" s="194"/>
      <c r="G9" s="194"/>
      <c r="H9" s="194"/>
      <c r="I9" s="194"/>
      <c r="J9" s="392">
        <f>定期調査報告書!$J$15</f>
        <v>0</v>
      </c>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row>
    <row r="10" spans="1:46" ht="12.95" customHeight="1">
      <c r="A10" s="196" t="s">
        <v>90</v>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row>
    <row r="11" spans="1:46" ht="12.95" customHeight="1">
      <c r="A11" s="194"/>
      <c r="B11" s="194" t="s">
        <v>303</v>
      </c>
      <c r="C11" s="194"/>
      <c r="D11" s="194"/>
      <c r="E11" s="194"/>
      <c r="F11" s="194"/>
      <c r="G11" s="194"/>
      <c r="H11" s="194"/>
      <c r="I11" s="194"/>
      <c r="J11" s="392">
        <f>定期調査報告書!$J$18</f>
        <v>0</v>
      </c>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row>
    <row r="12" spans="1:46" ht="12.95" customHeight="1">
      <c r="A12" s="194"/>
      <c r="B12" s="194" t="s">
        <v>304</v>
      </c>
      <c r="C12" s="194"/>
      <c r="D12" s="194"/>
      <c r="E12" s="194"/>
      <c r="F12" s="194"/>
      <c r="G12" s="194"/>
      <c r="H12" s="194"/>
      <c r="I12" s="194"/>
      <c r="J12" s="392">
        <f>定期調査報告書!$J$19</f>
        <v>0</v>
      </c>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row>
    <row r="13" spans="1:46" ht="12.95" customHeight="1">
      <c r="A13" s="194"/>
      <c r="B13" s="194" t="s">
        <v>305</v>
      </c>
      <c r="C13" s="194"/>
      <c r="D13" s="194"/>
      <c r="E13" s="194"/>
      <c r="F13" s="194"/>
      <c r="G13" s="194"/>
      <c r="H13" s="194"/>
      <c r="I13" s="194"/>
      <c r="J13" s="392">
        <f>定期調査報告書!$J$20</f>
        <v>0</v>
      </c>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row>
    <row r="14" spans="1:46" ht="12.95" customHeight="1">
      <c r="A14" s="194"/>
      <c r="B14" s="194" t="s">
        <v>306</v>
      </c>
      <c r="C14" s="194"/>
      <c r="D14" s="194"/>
      <c r="E14" s="194"/>
      <c r="F14" s="194"/>
      <c r="G14" s="194"/>
      <c r="H14" s="194"/>
      <c r="I14" s="194"/>
      <c r="J14" s="392">
        <f>定期調査報告書!$J$21</f>
        <v>0</v>
      </c>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row>
    <row r="15" spans="1:46" ht="12.95" customHeight="1">
      <c r="A15" s="196" t="s">
        <v>213</v>
      </c>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row>
    <row r="16" spans="1:46" ht="12.95" customHeight="1">
      <c r="A16" s="194" t="s">
        <v>212</v>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row>
    <row r="17" spans="1:39" ht="12.95" customHeight="1">
      <c r="A17" s="194"/>
      <c r="B17" s="408" t="s">
        <v>634</v>
      </c>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row>
    <row r="18" spans="1:39" ht="12.95" customHeight="1">
      <c r="A18" s="194"/>
      <c r="B18" s="194"/>
      <c r="C18" s="194"/>
      <c r="D18" s="195"/>
      <c r="E18" s="195"/>
      <c r="F18" s="195"/>
      <c r="G18" s="195"/>
      <c r="H18" s="195"/>
      <c r="I18" s="195"/>
      <c r="J18" s="195"/>
      <c r="K18" s="195"/>
      <c r="L18" s="194"/>
      <c r="M18" s="194"/>
      <c r="N18" s="194"/>
      <c r="O18" s="195" t="s">
        <v>346</v>
      </c>
      <c r="P18" s="398">
        <f>定期調査報告書!$P$26</f>
        <v>0</v>
      </c>
      <c r="Q18" s="398"/>
      <c r="R18" s="398"/>
      <c r="S18" s="197" t="s">
        <v>347</v>
      </c>
      <c r="T18" s="194"/>
      <c r="U18" s="194"/>
      <c r="V18" s="194"/>
      <c r="W18" s="194"/>
      <c r="X18" s="195" t="s">
        <v>374</v>
      </c>
      <c r="Y18" s="382">
        <f>定期調査報告書!$Y$26</f>
        <v>0</v>
      </c>
      <c r="Z18" s="404"/>
      <c r="AA18" s="404"/>
      <c r="AB18" s="404"/>
      <c r="AC18" s="198" t="s">
        <v>376</v>
      </c>
      <c r="AE18" s="199"/>
      <c r="AF18" s="199" t="s">
        <v>345</v>
      </c>
      <c r="AG18" s="405">
        <f>定期調査報告書!$AG$26</f>
        <v>0</v>
      </c>
      <c r="AH18" s="405"/>
      <c r="AI18" s="405"/>
      <c r="AJ18" s="405"/>
      <c r="AK18" s="405"/>
      <c r="AL18" s="405"/>
      <c r="AM18" s="200" t="s">
        <v>344</v>
      </c>
    </row>
    <row r="19" spans="1:39" ht="12.95" customHeight="1">
      <c r="A19" s="194"/>
      <c r="B19" s="194"/>
      <c r="C19" s="194"/>
      <c r="D19" s="195"/>
      <c r="E19" s="195"/>
      <c r="F19" s="195"/>
      <c r="G19" s="195"/>
      <c r="H19" s="195"/>
      <c r="I19" s="195"/>
      <c r="J19" s="195"/>
      <c r="K19" s="195"/>
      <c r="L19" s="194"/>
      <c r="M19" s="194"/>
      <c r="N19" s="194"/>
      <c r="O19" s="194" t="s">
        <v>633</v>
      </c>
      <c r="P19" s="194"/>
      <c r="Q19" s="194"/>
      <c r="R19" s="194"/>
      <c r="S19" s="194"/>
      <c r="T19" s="194"/>
      <c r="U19" s="194"/>
      <c r="V19" s="194"/>
      <c r="W19" s="194"/>
      <c r="X19" s="194"/>
      <c r="Y19" s="194"/>
      <c r="Z19" s="194"/>
      <c r="AA19" s="194"/>
      <c r="AB19" s="194"/>
      <c r="AC19" s="194"/>
      <c r="AD19" s="194"/>
      <c r="AE19" s="194"/>
      <c r="AF19" s="194" t="s">
        <v>345</v>
      </c>
      <c r="AG19" s="405">
        <f>定期調査報告書!$AG$27</f>
        <v>0</v>
      </c>
      <c r="AH19" s="405"/>
      <c r="AI19" s="405"/>
      <c r="AJ19" s="405"/>
      <c r="AK19" s="405"/>
      <c r="AL19" s="405"/>
      <c r="AM19" s="200" t="s">
        <v>344</v>
      </c>
    </row>
    <row r="20" spans="1:39" ht="12.95" customHeight="1">
      <c r="A20" s="194"/>
      <c r="B20" s="194" t="s">
        <v>309</v>
      </c>
      <c r="C20" s="194"/>
      <c r="D20" s="194"/>
      <c r="E20" s="194"/>
      <c r="F20" s="194"/>
      <c r="G20" s="194"/>
      <c r="H20" s="194"/>
      <c r="I20" s="194"/>
      <c r="J20" s="194"/>
      <c r="K20" s="392">
        <f>定期調査報告書!$K$28</f>
        <v>0</v>
      </c>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row>
    <row r="21" spans="1:39" ht="12.95" customHeight="1">
      <c r="A21" s="194"/>
      <c r="B21" s="194" t="s">
        <v>310</v>
      </c>
      <c r="C21" s="194"/>
      <c r="D21" s="194"/>
      <c r="E21" s="194"/>
      <c r="F21" s="194"/>
      <c r="G21" s="194"/>
      <c r="H21" s="194"/>
      <c r="I21" s="194"/>
      <c r="J21" s="194"/>
      <c r="K21" s="392">
        <f>定期調査報告書!$K$29</f>
        <v>0</v>
      </c>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row>
    <row r="22" spans="1:39" ht="12.95" customHeight="1">
      <c r="A22" s="194"/>
      <c r="B22" s="194" t="s">
        <v>311</v>
      </c>
      <c r="C22" s="194"/>
      <c r="D22" s="194"/>
      <c r="E22" s="194"/>
      <c r="F22" s="194"/>
      <c r="G22" s="194"/>
      <c r="H22" s="194"/>
      <c r="I22" s="194"/>
      <c r="J22" s="194"/>
      <c r="K22" s="392">
        <f>定期調査報告書!$K$30</f>
        <v>0</v>
      </c>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row>
    <row r="23" spans="1:39" ht="12.95" customHeight="1">
      <c r="A23" s="194"/>
      <c r="B23" s="194"/>
      <c r="C23" s="194"/>
      <c r="D23" s="194"/>
      <c r="E23" s="194"/>
      <c r="F23" s="194"/>
      <c r="G23" s="194"/>
      <c r="H23" s="194"/>
      <c r="I23" s="194"/>
      <c r="J23" s="194"/>
      <c r="K23" s="194"/>
      <c r="L23" s="195" t="s">
        <v>346</v>
      </c>
      <c r="M23" s="398">
        <f>定期調査報告書!$M$31</f>
        <v>0</v>
      </c>
      <c r="N23" s="398"/>
      <c r="O23" s="398"/>
      <c r="P23" s="197" t="s">
        <v>375</v>
      </c>
      <c r="Q23" s="194"/>
      <c r="R23" s="194"/>
      <c r="S23" s="194"/>
      <c r="T23" s="194"/>
      <c r="U23" s="194"/>
      <c r="V23" s="194"/>
      <c r="W23" s="195" t="s">
        <v>374</v>
      </c>
      <c r="X23" s="398">
        <f>定期調査報告書!$X$31</f>
        <v>0</v>
      </c>
      <c r="Y23" s="404"/>
      <c r="Z23" s="404"/>
      <c r="AA23" s="404"/>
      <c r="AB23" s="197" t="s">
        <v>348</v>
      </c>
      <c r="AC23" s="194"/>
      <c r="AD23" s="194"/>
      <c r="AE23" s="194"/>
      <c r="AF23" s="194"/>
      <c r="AG23" s="405">
        <f>定期調査報告書!$AG$31</f>
        <v>0</v>
      </c>
      <c r="AH23" s="405"/>
      <c r="AI23" s="405"/>
      <c r="AJ23" s="405"/>
      <c r="AK23" s="405"/>
      <c r="AL23" s="405"/>
      <c r="AM23" s="200" t="s">
        <v>344</v>
      </c>
    </row>
    <row r="24" spans="1:39" ht="12.95" customHeight="1">
      <c r="A24" s="194"/>
      <c r="B24" s="194" t="s">
        <v>312</v>
      </c>
      <c r="C24" s="194"/>
      <c r="D24" s="194"/>
      <c r="E24" s="194"/>
      <c r="F24" s="194"/>
      <c r="G24" s="194"/>
      <c r="H24" s="194"/>
      <c r="I24" s="194"/>
      <c r="J24" s="194"/>
      <c r="K24" s="392">
        <f>定期調査報告書!$K$32</f>
        <v>0</v>
      </c>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row>
    <row r="25" spans="1:39" ht="12.95" customHeight="1">
      <c r="A25" s="194"/>
      <c r="B25" s="194" t="s">
        <v>214</v>
      </c>
      <c r="C25" s="194"/>
      <c r="D25" s="194"/>
      <c r="E25" s="194"/>
      <c r="F25" s="194"/>
      <c r="G25" s="194"/>
      <c r="H25" s="194"/>
      <c r="I25" s="194"/>
      <c r="J25" s="194"/>
      <c r="K25" s="392">
        <f>定期調査報告書!$K$33</f>
        <v>0</v>
      </c>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row>
    <row r="26" spans="1:39" ht="12.95" customHeight="1">
      <c r="A26" s="194"/>
      <c r="B26" s="194" t="s">
        <v>313</v>
      </c>
      <c r="C26" s="194"/>
      <c r="D26" s="194"/>
      <c r="E26" s="194"/>
      <c r="F26" s="194"/>
      <c r="G26" s="194"/>
      <c r="H26" s="194"/>
      <c r="I26" s="194"/>
      <c r="J26" s="194"/>
      <c r="K26" s="392">
        <f>定期調査報告書!$K$34</f>
        <v>0</v>
      </c>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row>
    <row r="27" spans="1:39" ht="12.95" customHeight="1">
      <c r="A27" s="194" t="s">
        <v>216</v>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row>
    <row r="28" spans="1:39" ht="12.95" customHeight="1">
      <c r="A28" s="194"/>
      <c r="B28" s="408" t="s">
        <v>635</v>
      </c>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row>
    <row r="29" spans="1:39" ht="12.95" customHeight="1">
      <c r="A29" s="194"/>
      <c r="B29" s="194"/>
      <c r="C29" s="194"/>
      <c r="D29" s="195"/>
      <c r="E29" s="195"/>
      <c r="F29" s="195"/>
      <c r="G29" s="195"/>
      <c r="H29" s="195"/>
      <c r="I29" s="195"/>
      <c r="J29" s="195"/>
      <c r="K29" s="195"/>
      <c r="L29" s="194"/>
      <c r="M29" s="194"/>
      <c r="N29" s="194"/>
      <c r="O29" s="195" t="s">
        <v>346</v>
      </c>
      <c r="P29" s="398">
        <f>定期調査報告書!$P$37</f>
        <v>0</v>
      </c>
      <c r="Q29" s="398"/>
      <c r="R29" s="398"/>
      <c r="S29" s="197" t="s">
        <v>347</v>
      </c>
      <c r="T29" s="194"/>
      <c r="U29" s="194"/>
      <c r="V29" s="194"/>
      <c r="W29" s="194"/>
      <c r="X29" s="195" t="s">
        <v>374</v>
      </c>
      <c r="Y29" s="382">
        <f>定期調査報告書!$Y$37</f>
        <v>0</v>
      </c>
      <c r="Z29" s="404"/>
      <c r="AA29" s="404"/>
      <c r="AB29" s="404"/>
      <c r="AC29" s="198" t="s">
        <v>376</v>
      </c>
      <c r="AE29" s="199"/>
      <c r="AF29" s="199" t="s">
        <v>345</v>
      </c>
      <c r="AG29" s="405">
        <f>定期調査報告書!$AG$37</f>
        <v>0</v>
      </c>
      <c r="AH29" s="405"/>
      <c r="AI29" s="405"/>
      <c r="AJ29" s="405"/>
      <c r="AK29" s="405"/>
      <c r="AL29" s="405"/>
      <c r="AM29" s="200" t="s">
        <v>344</v>
      </c>
    </row>
    <row r="30" spans="1:39" ht="12.95" customHeight="1">
      <c r="A30" s="194"/>
      <c r="B30" s="194"/>
      <c r="C30" s="194"/>
      <c r="D30" s="195"/>
      <c r="E30" s="195"/>
      <c r="F30" s="195"/>
      <c r="G30" s="195"/>
      <c r="H30" s="195"/>
      <c r="I30" s="195"/>
      <c r="J30" s="195"/>
      <c r="K30" s="195"/>
      <c r="L30" s="194"/>
      <c r="N30" s="194"/>
      <c r="O30" s="194" t="s">
        <v>633</v>
      </c>
      <c r="P30" s="194"/>
      <c r="Q30" s="194"/>
      <c r="R30" s="194"/>
      <c r="S30" s="194"/>
      <c r="T30" s="194"/>
      <c r="U30" s="194"/>
      <c r="V30" s="194"/>
      <c r="W30" s="194"/>
      <c r="X30" s="194"/>
      <c r="Y30" s="194"/>
      <c r="Z30" s="194"/>
      <c r="AA30" s="194"/>
      <c r="AB30" s="194"/>
      <c r="AC30" s="194"/>
      <c r="AD30" s="194"/>
      <c r="AE30" s="194"/>
      <c r="AF30" s="194" t="s">
        <v>345</v>
      </c>
      <c r="AG30" s="405">
        <f>定期調査報告書!$AG$38</f>
        <v>0</v>
      </c>
      <c r="AH30" s="405"/>
      <c r="AI30" s="405"/>
      <c r="AJ30" s="405"/>
      <c r="AK30" s="405"/>
      <c r="AL30" s="405"/>
      <c r="AM30" s="200" t="s">
        <v>344</v>
      </c>
    </row>
    <row r="31" spans="1:39" ht="12.95" customHeight="1">
      <c r="A31" s="194"/>
      <c r="B31" s="194" t="s">
        <v>309</v>
      </c>
      <c r="C31" s="194"/>
      <c r="D31" s="194"/>
      <c r="E31" s="194"/>
      <c r="F31" s="194"/>
      <c r="G31" s="194"/>
      <c r="H31" s="194"/>
      <c r="I31" s="194"/>
      <c r="J31" s="194"/>
      <c r="K31" s="392">
        <f>定期調査報告書!$K$39</f>
        <v>0</v>
      </c>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row>
    <row r="32" spans="1:39" ht="12.95" customHeight="1">
      <c r="A32" s="194"/>
      <c r="B32" s="194" t="s">
        <v>310</v>
      </c>
      <c r="C32" s="194"/>
      <c r="D32" s="194"/>
      <c r="E32" s="194"/>
      <c r="F32" s="194"/>
      <c r="G32" s="194"/>
      <c r="H32" s="194"/>
      <c r="I32" s="194"/>
      <c r="J32" s="194"/>
      <c r="K32" s="392">
        <f>定期調査報告書!$K$40</f>
        <v>0</v>
      </c>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row>
    <row r="33" spans="1:46" ht="12.95" customHeight="1">
      <c r="A33" s="194"/>
      <c r="B33" s="194" t="s">
        <v>311</v>
      </c>
      <c r="C33" s="194"/>
      <c r="D33" s="194"/>
      <c r="E33" s="194"/>
      <c r="F33" s="194"/>
      <c r="G33" s="194"/>
      <c r="H33" s="194"/>
      <c r="I33" s="194"/>
      <c r="J33" s="194"/>
      <c r="K33" s="392">
        <f>定期調査報告書!$K$41</f>
        <v>0</v>
      </c>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row>
    <row r="34" spans="1:46" ht="12.95" customHeight="1">
      <c r="A34" s="194"/>
      <c r="B34" s="194"/>
      <c r="C34" s="194"/>
      <c r="D34" s="194"/>
      <c r="E34" s="194"/>
      <c r="F34" s="194"/>
      <c r="G34" s="194"/>
      <c r="H34" s="194"/>
      <c r="I34" s="194"/>
      <c r="J34" s="194"/>
      <c r="K34" s="194"/>
      <c r="L34" s="195" t="s">
        <v>346</v>
      </c>
      <c r="M34" s="398">
        <f>定期調査報告書!$M$42</f>
        <v>0</v>
      </c>
      <c r="N34" s="398"/>
      <c r="O34" s="398"/>
      <c r="P34" s="197" t="s">
        <v>375</v>
      </c>
      <c r="Q34" s="194"/>
      <c r="R34" s="194"/>
      <c r="S34" s="194"/>
      <c r="T34" s="194"/>
      <c r="U34" s="194"/>
      <c r="V34" s="194"/>
      <c r="W34" s="195" t="s">
        <v>374</v>
      </c>
      <c r="X34" s="398">
        <f>定期調査報告書!$X$42</f>
        <v>0</v>
      </c>
      <c r="Y34" s="404"/>
      <c r="Z34" s="404"/>
      <c r="AA34" s="404"/>
      <c r="AB34" s="197" t="s">
        <v>348</v>
      </c>
      <c r="AC34" s="194"/>
      <c r="AD34" s="194"/>
      <c r="AE34" s="194"/>
      <c r="AF34" s="194"/>
      <c r="AG34" s="405">
        <f>定期調査報告書!$AG$42</f>
        <v>0</v>
      </c>
      <c r="AH34" s="405"/>
      <c r="AI34" s="405"/>
      <c r="AJ34" s="405"/>
      <c r="AK34" s="405"/>
      <c r="AL34" s="405"/>
      <c r="AM34" s="200" t="s">
        <v>344</v>
      </c>
    </row>
    <row r="35" spans="1:46" ht="12.95" customHeight="1">
      <c r="A35" s="194"/>
      <c r="B35" s="194" t="s">
        <v>312</v>
      </c>
      <c r="C35" s="194"/>
      <c r="D35" s="194"/>
      <c r="E35" s="194"/>
      <c r="F35" s="194"/>
      <c r="G35" s="194"/>
      <c r="H35" s="194"/>
      <c r="I35" s="194"/>
      <c r="J35" s="194"/>
      <c r="K35" s="392">
        <f>定期調査報告書!$K$43</f>
        <v>0</v>
      </c>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row>
    <row r="36" spans="1:46" ht="12.95" customHeight="1">
      <c r="A36" s="194"/>
      <c r="B36" s="194" t="s">
        <v>214</v>
      </c>
      <c r="C36" s="194"/>
      <c r="D36" s="194"/>
      <c r="E36" s="194"/>
      <c r="F36" s="194"/>
      <c r="G36" s="194"/>
      <c r="H36" s="194"/>
      <c r="I36" s="194"/>
      <c r="J36" s="194"/>
      <c r="K36" s="392">
        <f>定期調査報告書!$K$44</f>
        <v>0</v>
      </c>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row>
    <row r="37" spans="1:46" ht="12.95" customHeight="1">
      <c r="A37" s="194"/>
      <c r="B37" s="194" t="s">
        <v>313</v>
      </c>
      <c r="C37" s="194"/>
      <c r="D37" s="194"/>
      <c r="E37" s="194"/>
      <c r="F37" s="194"/>
      <c r="G37" s="194"/>
      <c r="H37" s="194"/>
      <c r="I37" s="194"/>
      <c r="J37" s="194"/>
      <c r="K37" s="392">
        <f>定期調査報告書!$K$45</f>
        <v>0</v>
      </c>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row>
    <row r="38" spans="1:46" ht="12.95" customHeight="1">
      <c r="A38" s="196" t="s">
        <v>229</v>
      </c>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row>
    <row r="39" spans="1:46" ht="12.95" customHeight="1">
      <c r="A39" s="194"/>
      <c r="B39" s="194" t="s">
        <v>218</v>
      </c>
      <c r="C39" s="194"/>
      <c r="D39" s="194"/>
      <c r="E39" s="194"/>
      <c r="F39" s="194"/>
      <c r="G39" s="194"/>
      <c r="H39" s="194"/>
      <c r="I39" s="194"/>
      <c r="J39" s="194"/>
      <c r="K39" s="392">
        <f>定期調査報告書!$K$47</f>
        <v>0</v>
      </c>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row>
    <row r="40" spans="1:46" ht="12.95" customHeight="1">
      <c r="A40" s="194"/>
      <c r="B40" s="194" t="s">
        <v>314</v>
      </c>
      <c r="C40" s="194"/>
      <c r="D40" s="194"/>
      <c r="E40" s="194"/>
      <c r="F40" s="194"/>
      <c r="G40" s="194"/>
      <c r="H40" s="194"/>
      <c r="I40" s="194"/>
      <c r="J40" s="194"/>
      <c r="K40" s="392">
        <f>定期調査報告書!$K$48</f>
        <v>0</v>
      </c>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392"/>
    </row>
    <row r="41" spans="1:46" ht="12.95" customHeight="1">
      <c r="A41" s="194"/>
      <c r="B41" s="194" t="s">
        <v>315</v>
      </c>
      <c r="C41" s="194"/>
      <c r="D41" s="194"/>
      <c r="E41" s="194"/>
      <c r="F41" s="194"/>
      <c r="G41" s="194"/>
      <c r="H41" s="194"/>
      <c r="I41" s="194"/>
      <c r="J41" s="194"/>
      <c r="K41" s="392">
        <f>定期調査報告書!$K$49</f>
        <v>0</v>
      </c>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row>
    <row r="42" spans="1:46" ht="12.95" customHeight="1">
      <c r="A42" s="194"/>
      <c r="B42" s="194" t="s">
        <v>316</v>
      </c>
      <c r="C42" s="194"/>
      <c r="D42" s="194"/>
      <c r="E42" s="194"/>
      <c r="F42" s="194"/>
      <c r="G42" s="194"/>
      <c r="H42" s="194"/>
      <c r="I42" s="194"/>
      <c r="J42" s="194"/>
      <c r="K42" s="392">
        <f>定期調査報告書!$K$50</f>
        <v>0</v>
      </c>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row>
    <row r="43" spans="1:46" ht="12.95" customHeight="1">
      <c r="A43" s="194"/>
      <c r="B43" s="194"/>
      <c r="C43" s="194"/>
      <c r="D43" s="194"/>
      <c r="E43" s="194"/>
      <c r="F43" s="194"/>
      <c r="G43" s="194"/>
      <c r="H43" s="194"/>
      <c r="I43" s="194"/>
      <c r="J43" s="194"/>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row>
    <row r="44" spans="1:46" ht="183.95" customHeight="1">
      <c r="A44" s="402"/>
      <c r="B44" s="403"/>
      <c r="C44" s="403"/>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2"/>
      <c r="AO44" s="2"/>
      <c r="AP44" s="2"/>
      <c r="AQ44" s="2"/>
      <c r="AR44" s="2"/>
      <c r="AS44" s="2"/>
      <c r="AT44" s="2"/>
    </row>
    <row r="45" spans="1:46" ht="12.95" customHeight="1">
      <c r="A45" s="199"/>
      <c r="B45" s="199"/>
      <c r="C45" s="202" t="s">
        <v>661</v>
      </c>
      <c r="D45" s="203"/>
      <c r="E45" s="203"/>
      <c r="F45" s="203"/>
      <c r="G45" s="203"/>
      <c r="H45" s="203"/>
      <c r="I45" s="204"/>
      <c r="J45" s="202" t="s">
        <v>662</v>
      </c>
      <c r="K45" s="203"/>
      <c r="L45" s="203"/>
      <c r="M45" s="203"/>
      <c r="N45" s="203"/>
      <c r="O45" s="203"/>
      <c r="P45" s="203"/>
      <c r="Q45" s="203"/>
      <c r="R45" s="203"/>
      <c r="S45" s="203"/>
      <c r="T45" s="203"/>
      <c r="U45" s="203"/>
      <c r="V45" s="203"/>
      <c r="W45" s="203"/>
      <c r="X45" s="203"/>
      <c r="Y45" s="203"/>
      <c r="Z45" s="203"/>
      <c r="AA45" s="203"/>
      <c r="AB45" s="204"/>
      <c r="AC45" s="199"/>
      <c r="AD45" s="399" t="s">
        <v>656</v>
      </c>
      <c r="AE45" s="400"/>
      <c r="AF45" s="400"/>
      <c r="AG45" s="400"/>
      <c r="AH45" s="400"/>
      <c r="AI45" s="401"/>
      <c r="AJ45" s="399" t="s">
        <v>657</v>
      </c>
      <c r="AK45" s="400"/>
      <c r="AL45" s="401"/>
      <c r="AM45" s="199"/>
      <c r="AN45" s="2"/>
      <c r="AO45" s="2"/>
      <c r="AP45" s="2"/>
      <c r="AQ45" s="2"/>
      <c r="AR45" s="2"/>
      <c r="AS45" s="2"/>
      <c r="AT45" s="2"/>
    </row>
    <row r="46" spans="1:46" ht="12.95" customHeight="1">
      <c r="A46" s="199"/>
      <c r="B46" s="199"/>
      <c r="C46" s="769"/>
      <c r="D46" s="770"/>
      <c r="E46" s="770"/>
      <c r="F46" s="770"/>
      <c r="G46" s="770"/>
      <c r="H46" s="770"/>
      <c r="I46" s="771"/>
      <c r="J46" s="205"/>
      <c r="K46" s="206"/>
      <c r="L46" s="206"/>
      <c r="M46" s="206"/>
      <c r="N46" s="206"/>
      <c r="O46" s="206"/>
      <c r="P46" s="206"/>
      <c r="Q46" s="206"/>
      <c r="R46" s="206"/>
      <c r="S46" s="206"/>
      <c r="T46" s="206"/>
      <c r="U46" s="206"/>
      <c r="V46" s="206"/>
      <c r="W46" s="206"/>
      <c r="X46" s="206"/>
      <c r="Y46" s="206"/>
      <c r="Z46" s="206"/>
      <c r="AA46" s="206"/>
      <c r="AB46" s="207"/>
      <c r="AC46" s="199"/>
      <c r="AD46" s="409">
        <f>定期調査報告書!AD58</f>
        <v>0</v>
      </c>
      <c r="AE46" s="410"/>
      <c r="AF46" s="410"/>
      <c r="AG46" s="410"/>
      <c r="AH46" s="410"/>
      <c r="AI46" s="411"/>
      <c r="AJ46" s="418">
        <f>定期調査報告書!AJ58</f>
        <v>0</v>
      </c>
      <c r="AK46" s="419"/>
      <c r="AL46" s="208"/>
      <c r="AM46" s="199"/>
      <c r="AN46" s="2"/>
      <c r="AO46" s="2"/>
      <c r="AP46" s="2"/>
      <c r="AQ46" s="2"/>
      <c r="AR46" s="2"/>
      <c r="AS46" s="2"/>
      <c r="AT46" s="2"/>
    </row>
    <row r="47" spans="1:46" ht="12.95" customHeight="1">
      <c r="A47" s="199"/>
      <c r="B47" s="199"/>
      <c r="C47" s="766"/>
      <c r="D47" s="767"/>
      <c r="E47" s="767"/>
      <c r="F47" s="767"/>
      <c r="G47" s="767"/>
      <c r="H47" s="767"/>
      <c r="I47" s="768"/>
      <c r="J47" s="209"/>
      <c r="K47" s="119"/>
      <c r="L47" s="119"/>
      <c r="M47" s="119"/>
      <c r="N47" s="119"/>
      <c r="O47" s="119"/>
      <c r="P47" s="119"/>
      <c r="Q47" s="119"/>
      <c r="R47" s="119"/>
      <c r="S47" s="119"/>
      <c r="T47" s="119"/>
      <c r="U47" s="119"/>
      <c r="V47" s="119"/>
      <c r="W47" s="119"/>
      <c r="X47" s="119"/>
      <c r="Y47" s="119"/>
      <c r="Z47" s="119"/>
      <c r="AA47" s="119"/>
      <c r="AB47" s="210"/>
      <c r="AC47" s="199"/>
      <c r="AD47" s="412"/>
      <c r="AE47" s="413"/>
      <c r="AF47" s="413"/>
      <c r="AG47" s="413"/>
      <c r="AH47" s="413"/>
      <c r="AI47" s="414"/>
      <c r="AJ47" s="420"/>
      <c r="AK47" s="421"/>
      <c r="AL47" s="211"/>
      <c r="AM47" s="199"/>
      <c r="AN47" s="2"/>
      <c r="AO47" s="2"/>
      <c r="AP47" s="2"/>
      <c r="AQ47" s="2"/>
      <c r="AR47" s="11"/>
      <c r="AS47" s="2"/>
      <c r="AT47" s="2"/>
    </row>
    <row r="48" spans="1:46" ht="12.95" customHeight="1">
      <c r="A48" s="199"/>
      <c r="B48" s="199"/>
      <c r="C48" s="766"/>
      <c r="D48" s="767"/>
      <c r="E48" s="767"/>
      <c r="F48" s="767"/>
      <c r="G48" s="767"/>
      <c r="H48" s="767"/>
      <c r="I48" s="768"/>
      <c r="J48" s="209"/>
      <c r="K48" s="119"/>
      <c r="L48" s="119"/>
      <c r="M48" s="119"/>
      <c r="N48" s="119"/>
      <c r="O48" s="119"/>
      <c r="P48" s="119"/>
      <c r="Q48" s="119"/>
      <c r="R48" s="119"/>
      <c r="S48" s="119"/>
      <c r="T48" s="119"/>
      <c r="U48" s="119"/>
      <c r="V48" s="119"/>
      <c r="W48" s="119"/>
      <c r="X48" s="119"/>
      <c r="Y48" s="119"/>
      <c r="Z48" s="119"/>
      <c r="AA48" s="119"/>
      <c r="AB48" s="210"/>
      <c r="AC48" s="199"/>
      <c r="AD48" s="412"/>
      <c r="AE48" s="413"/>
      <c r="AF48" s="413"/>
      <c r="AG48" s="413"/>
      <c r="AH48" s="413"/>
      <c r="AI48" s="414"/>
      <c r="AJ48" s="420"/>
      <c r="AK48" s="421"/>
      <c r="AL48" s="211"/>
      <c r="AM48" s="199"/>
      <c r="AN48" s="2"/>
      <c r="AO48" s="2"/>
      <c r="AP48" s="2"/>
      <c r="AQ48" s="2"/>
      <c r="AR48" s="2"/>
      <c r="AS48" s="2"/>
      <c r="AT48" s="2"/>
    </row>
    <row r="49" spans="1:46" ht="12.95" customHeight="1">
      <c r="A49" s="199"/>
      <c r="B49" s="199"/>
      <c r="C49" s="764"/>
      <c r="D49" s="307"/>
      <c r="E49" s="307"/>
      <c r="F49" s="307"/>
      <c r="G49" s="307"/>
      <c r="H49" s="307"/>
      <c r="I49" s="765"/>
      <c r="J49" s="212"/>
      <c r="K49" s="213"/>
      <c r="L49" s="119"/>
      <c r="M49" s="119"/>
      <c r="N49" s="119"/>
      <c r="O49" s="119"/>
      <c r="P49" s="119"/>
      <c r="Q49" s="119"/>
      <c r="R49" s="119"/>
      <c r="S49" s="119"/>
      <c r="T49" s="119"/>
      <c r="U49" s="119"/>
      <c r="V49" s="119"/>
      <c r="W49" s="119"/>
      <c r="X49" s="119"/>
      <c r="Y49" s="119"/>
      <c r="Z49" s="119"/>
      <c r="AA49" s="119"/>
      <c r="AB49" s="210"/>
      <c r="AC49" s="199"/>
      <c r="AD49" s="412"/>
      <c r="AE49" s="413"/>
      <c r="AF49" s="413"/>
      <c r="AG49" s="413"/>
      <c r="AH49" s="413"/>
      <c r="AI49" s="414"/>
      <c r="AJ49" s="420"/>
      <c r="AK49" s="421"/>
      <c r="AL49" s="211"/>
      <c r="AM49" s="199"/>
      <c r="AN49" s="2"/>
      <c r="AO49" s="2"/>
      <c r="AP49" s="2"/>
      <c r="AQ49" s="2"/>
      <c r="AR49" s="2"/>
      <c r="AS49" s="2"/>
      <c r="AT49" s="2"/>
    </row>
    <row r="50" spans="1:46" ht="13.5" customHeight="1">
      <c r="A50" s="199"/>
      <c r="B50" s="199"/>
      <c r="C50" s="758"/>
      <c r="D50" s="759"/>
      <c r="E50" s="759"/>
      <c r="F50" s="759"/>
      <c r="G50" s="759"/>
      <c r="H50" s="759"/>
      <c r="I50" s="760"/>
      <c r="J50" s="209"/>
      <c r="K50" s="119"/>
      <c r="L50" s="119"/>
      <c r="M50" s="119"/>
      <c r="N50" s="119"/>
      <c r="O50" s="119"/>
      <c r="P50" s="119"/>
      <c r="Q50" s="119"/>
      <c r="R50" s="119"/>
      <c r="S50" s="119"/>
      <c r="T50" s="119"/>
      <c r="U50" s="119"/>
      <c r="V50" s="119"/>
      <c r="W50" s="119"/>
      <c r="X50" s="119"/>
      <c r="Y50" s="119"/>
      <c r="Z50" s="119"/>
      <c r="AA50" s="119"/>
      <c r="AB50" s="210"/>
      <c r="AC50" s="199"/>
      <c r="AD50" s="412"/>
      <c r="AE50" s="413"/>
      <c r="AF50" s="413"/>
      <c r="AG50" s="413"/>
      <c r="AH50" s="413"/>
      <c r="AI50" s="414"/>
      <c r="AJ50" s="420"/>
      <c r="AK50" s="421"/>
      <c r="AL50" s="214" t="s">
        <v>658</v>
      </c>
      <c r="AM50" s="199"/>
      <c r="AN50" s="2"/>
      <c r="AO50" s="2"/>
      <c r="AP50" s="2"/>
      <c r="AQ50" s="2"/>
      <c r="AR50" s="2"/>
      <c r="AS50" s="2"/>
      <c r="AT50" s="2"/>
    </row>
    <row r="51" spans="1:46" ht="13.5" customHeight="1">
      <c r="A51" s="199"/>
      <c r="B51" s="199"/>
      <c r="C51" s="761"/>
      <c r="D51" s="762"/>
      <c r="E51" s="762"/>
      <c r="F51" s="762"/>
      <c r="G51" s="762"/>
      <c r="H51" s="762"/>
      <c r="I51" s="763"/>
      <c r="J51" s="215"/>
      <c r="K51" s="216"/>
      <c r="L51" s="216"/>
      <c r="M51" s="216"/>
      <c r="N51" s="216"/>
      <c r="O51" s="216"/>
      <c r="P51" s="216"/>
      <c r="Q51" s="216"/>
      <c r="R51" s="216"/>
      <c r="S51" s="216"/>
      <c r="T51" s="216"/>
      <c r="U51" s="216"/>
      <c r="V51" s="216"/>
      <c r="W51" s="216"/>
      <c r="X51" s="216"/>
      <c r="Y51" s="216"/>
      <c r="Z51" s="216"/>
      <c r="AA51" s="216"/>
      <c r="AB51" s="217"/>
      <c r="AC51" s="199"/>
      <c r="AD51" s="415"/>
      <c r="AE51" s="416"/>
      <c r="AF51" s="416"/>
      <c r="AG51" s="416"/>
      <c r="AH51" s="416"/>
      <c r="AI51" s="417"/>
      <c r="AJ51" s="422"/>
      <c r="AK51" s="423"/>
      <c r="AL51" s="218"/>
      <c r="AM51" s="199"/>
      <c r="AN51" s="12"/>
      <c r="AO51" s="12"/>
      <c r="AP51" s="12"/>
      <c r="AQ51" s="12"/>
      <c r="AR51" s="12"/>
      <c r="AS51" s="396"/>
      <c r="AT51" s="397"/>
    </row>
    <row r="52" spans="1:46">
      <c r="A52" s="199"/>
      <c r="B52" s="199"/>
      <c r="C52" s="202" t="s">
        <v>659</v>
      </c>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4"/>
      <c r="AC52" s="219"/>
      <c r="AD52" s="399" t="s">
        <v>660</v>
      </c>
      <c r="AE52" s="400"/>
      <c r="AF52" s="400"/>
      <c r="AG52" s="400"/>
      <c r="AH52" s="400"/>
      <c r="AI52" s="400"/>
      <c r="AJ52" s="400"/>
      <c r="AK52" s="400"/>
      <c r="AL52" s="401"/>
      <c r="AM52" s="199"/>
      <c r="AN52" s="2"/>
      <c r="AO52" s="2"/>
      <c r="AP52" s="2"/>
      <c r="AQ52" s="2"/>
      <c r="AR52" s="2"/>
      <c r="AS52" s="2"/>
      <c r="AT52" s="2"/>
    </row>
    <row r="53" spans="1:46">
      <c r="A53" s="194"/>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220"/>
      <c r="AF53" s="220"/>
      <c r="AG53" s="220"/>
      <c r="AH53" s="220"/>
      <c r="AI53" s="220"/>
      <c r="AJ53" s="220"/>
      <c r="AK53" s="220"/>
      <c r="AL53" s="220"/>
      <c r="AM53" s="194"/>
      <c r="AN53" s="2"/>
      <c r="AO53" s="2"/>
      <c r="AP53" s="2"/>
      <c r="AQ53" s="2"/>
      <c r="AR53" s="2"/>
      <c r="AS53" s="2"/>
      <c r="AT53" s="2"/>
    </row>
    <row r="54" spans="1:46">
      <c r="A54" s="194"/>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220"/>
      <c r="AF54" s="220"/>
      <c r="AG54" s="220"/>
      <c r="AH54" s="220"/>
      <c r="AI54" s="220"/>
      <c r="AJ54" s="220"/>
      <c r="AK54" s="220"/>
      <c r="AL54" s="220"/>
      <c r="AM54" s="194"/>
      <c r="AN54" s="2"/>
      <c r="AO54" s="2"/>
      <c r="AP54" s="2"/>
      <c r="AQ54" s="2"/>
      <c r="AR54" s="2"/>
      <c r="AS54" s="2"/>
      <c r="AT54" s="2"/>
    </row>
    <row r="55" spans="1:46" ht="12.95" customHeight="1">
      <c r="A55" s="196" t="s">
        <v>219</v>
      </c>
      <c r="B55" s="196"/>
      <c r="C55" s="196"/>
      <c r="D55" s="196"/>
      <c r="E55" s="196"/>
      <c r="F55" s="196"/>
      <c r="G55" s="196"/>
      <c r="H55" s="196"/>
      <c r="I55" s="196"/>
      <c r="J55" s="196"/>
      <c r="K55" s="196"/>
      <c r="L55" s="196"/>
      <c r="M55" s="196"/>
      <c r="N55" s="196"/>
      <c r="O55" s="196"/>
      <c r="P55" s="196"/>
      <c r="Q55" s="196"/>
      <c r="R55" s="196"/>
      <c r="S55" s="221"/>
      <c r="T55" s="196"/>
      <c r="U55" s="196"/>
      <c r="V55" s="196"/>
      <c r="W55" s="196"/>
      <c r="X55" s="196"/>
      <c r="Y55" s="196"/>
      <c r="Z55" s="196"/>
      <c r="AA55" s="196"/>
      <c r="AB55" s="196"/>
      <c r="AC55" s="196"/>
      <c r="AD55" s="196"/>
      <c r="AE55" s="196"/>
      <c r="AF55" s="196"/>
      <c r="AG55" s="196"/>
      <c r="AH55" s="196"/>
      <c r="AI55" s="196"/>
      <c r="AJ55" s="196"/>
      <c r="AK55" s="196"/>
      <c r="AL55" s="196"/>
      <c r="AM55" s="196"/>
    </row>
    <row r="56" spans="1:46" ht="12.95" customHeight="1">
      <c r="A56" s="194"/>
      <c r="B56" s="194" t="s">
        <v>247</v>
      </c>
      <c r="C56" s="194"/>
      <c r="D56" s="194"/>
      <c r="E56" s="194"/>
      <c r="F56" s="194"/>
      <c r="G56" s="194"/>
      <c r="H56" s="194"/>
      <c r="I56" s="194"/>
      <c r="J56" s="194"/>
      <c r="K56" s="194"/>
      <c r="L56" s="222" t="str">
        <f>定期調査報告書!$L$52</f>
        <v/>
      </c>
      <c r="M56" s="199" t="s">
        <v>248</v>
      </c>
      <c r="N56" s="194"/>
      <c r="O56" s="194"/>
      <c r="P56" s="194"/>
      <c r="Q56" s="194"/>
      <c r="R56" s="194"/>
      <c r="S56" s="194"/>
      <c r="T56" s="194"/>
      <c r="U56" s="195" t="s">
        <v>346</v>
      </c>
      <c r="V56" s="222" t="str">
        <f>定期調査報告書!$V$52</f>
        <v/>
      </c>
      <c r="W56" s="199" t="s">
        <v>250</v>
      </c>
      <c r="X56" s="194"/>
      <c r="Y56" s="194"/>
      <c r="Z56" s="194"/>
      <c r="AA56" s="194"/>
      <c r="AB56" s="194"/>
      <c r="AC56" s="222" t="str">
        <f>定期調査報告書!$AC$52</f>
        <v/>
      </c>
      <c r="AD56" s="199" t="s">
        <v>235</v>
      </c>
      <c r="AE56" s="194"/>
      <c r="AF56" s="194"/>
      <c r="AG56" s="194"/>
      <c r="AH56" s="194"/>
      <c r="AI56" s="194"/>
      <c r="AJ56" s="194"/>
      <c r="AK56" s="194"/>
      <c r="AL56" s="194"/>
      <c r="AM56" s="194"/>
    </row>
    <row r="57" spans="1:46" ht="200.1" customHeight="1">
      <c r="A57" s="194"/>
      <c r="B57" s="223" t="s">
        <v>251</v>
      </c>
      <c r="C57" s="194"/>
      <c r="D57" s="194"/>
      <c r="E57" s="194"/>
      <c r="F57" s="194"/>
      <c r="G57" s="194"/>
      <c r="H57" s="194"/>
      <c r="I57" s="194"/>
      <c r="J57" s="194"/>
      <c r="K57" s="194"/>
      <c r="L57" s="407" t="str">
        <f>IF(定期調査報告書!L159="","",定期調査報告書!L159&amp;"
")&amp;IF(定期調査報告書!L164="","",定期調査報告書!L164&amp;"
")&amp;IF(定期調査報告書!L169="","",定期調査報告書!L169&amp;"
")&amp;IF(定期調査報告書!L174="","",定期調査報告書!L174&amp;"
")&amp;IF(定期調査報告書!L179="","",定期調査報告書!L179&amp;"
")&amp;定期調査報告書!L184</f>
        <v/>
      </c>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row>
    <row r="58" spans="1:46" ht="12.95" customHeight="1">
      <c r="A58" s="194"/>
      <c r="B58" s="194" t="s">
        <v>317</v>
      </c>
      <c r="C58" s="194"/>
      <c r="D58" s="194"/>
      <c r="E58" s="194"/>
      <c r="F58" s="194"/>
      <c r="G58" s="194"/>
      <c r="H58" s="194"/>
      <c r="I58" s="194"/>
      <c r="J58" s="194"/>
      <c r="K58" s="194"/>
      <c r="L58" s="222">
        <f>定期調査報告書!$L$54</f>
        <v>0</v>
      </c>
      <c r="M58" s="199" t="s">
        <v>667</v>
      </c>
      <c r="N58" s="199"/>
      <c r="O58" s="379" t="str">
        <f>定期調査報告書!$P$54</f>
        <v>令和</v>
      </c>
      <c r="P58" s="379"/>
      <c r="Q58" s="379">
        <f>定期調査報告書!$R$54</f>
        <v>0</v>
      </c>
      <c r="R58" s="379"/>
      <c r="S58" s="194" t="s">
        <v>340</v>
      </c>
      <c r="T58" s="379">
        <f>定期調査報告書!$U$54</f>
        <v>0</v>
      </c>
      <c r="U58" s="379"/>
      <c r="V58" s="199" t="s">
        <v>349</v>
      </c>
      <c r="W58" s="194" t="s">
        <v>371</v>
      </c>
      <c r="X58" s="194"/>
      <c r="Y58" s="194"/>
      <c r="Z58" s="194"/>
      <c r="AA58" s="194"/>
      <c r="AB58" s="194"/>
      <c r="AC58" s="194"/>
      <c r="AD58" s="194"/>
      <c r="AE58" s="194"/>
      <c r="AF58" s="194"/>
      <c r="AG58" s="222">
        <f>定期調査報告書!$AG$54</f>
        <v>0</v>
      </c>
      <c r="AH58" s="194" t="s">
        <v>378</v>
      </c>
      <c r="AI58" s="194"/>
      <c r="AJ58" s="194"/>
      <c r="AK58" s="194"/>
      <c r="AL58" s="194"/>
      <c r="AM58" s="194"/>
    </row>
    <row r="59" spans="1:46" ht="12.95" customHeight="1">
      <c r="A59" s="194"/>
      <c r="B59" s="194" t="s">
        <v>220</v>
      </c>
      <c r="C59" s="194"/>
      <c r="D59" s="194"/>
      <c r="E59" s="194"/>
      <c r="F59" s="194"/>
      <c r="G59" s="194"/>
      <c r="H59" s="194"/>
      <c r="I59" s="194"/>
      <c r="J59" s="194"/>
      <c r="K59" s="194"/>
      <c r="L59" s="393">
        <f>定期調査報告書!$L$55</f>
        <v>0</v>
      </c>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row>
    <row r="60" spans="1:46">
      <c r="A60" s="224" t="s">
        <v>373</v>
      </c>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2"/>
    </row>
    <row r="61" spans="1:46">
      <c r="A61" s="194"/>
      <c r="B61" s="194" t="s">
        <v>319</v>
      </c>
      <c r="C61" s="194"/>
      <c r="D61" s="194"/>
      <c r="E61" s="194"/>
      <c r="F61" s="194"/>
      <c r="G61" s="194"/>
      <c r="H61" s="194"/>
      <c r="I61" s="194"/>
      <c r="J61" s="194"/>
      <c r="K61" s="194"/>
      <c r="L61" s="194"/>
      <c r="M61" s="194"/>
      <c r="N61" s="194"/>
      <c r="O61" s="194"/>
      <c r="P61" s="194"/>
      <c r="Q61" s="199"/>
      <c r="R61" s="194">
        <f>定期調査報告書!$T$146</f>
        <v>0</v>
      </c>
      <c r="S61" s="379" t="str">
        <f>定期調査報告書!S146</f>
        <v>令和</v>
      </c>
      <c r="T61" s="379"/>
      <c r="U61" s="379">
        <f>定期調査報告書!U146</f>
        <v>0</v>
      </c>
      <c r="V61" s="379"/>
      <c r="W61" s="199" t="s">
        <v>340</v>
      </c>
      <c r="X61" s="379">
        <f>定期調査報告書!$X$146</f>
        <v>0</v>
      </c>
      <c r="Y61" s="379"/>
      <c r="Z61" s="199" t="s">
        <v>349</v>
      </c>
      <c r="AA61" s="379">
        <f>定期調査報告書!$AA$146</f>
        <v>0</v>
      </c>
      <c r="AB61" s="379"/>
      <c r="AC61" s="199" t="s">
        <v>366</v>
      </c>
      <c r="AD61" s="199"/>
      <c r="AE61" s="199"/>
      <c r="AF61" s="194"/>
      <c r="AG61" s="194"/>
      <c r="AH61" s="194"/>
      <c r="AI61" s="194"/>
      <c r="AJ61" s="194"/>
      <c r="AK61" s="194"/>
      <c r="AL61" s="194"/>
      <c r="AM61" s="194"/>
      <c r="AN61" s="2"/>
    </row>
    <row r="62" spans="1:46" ht="2.25" customHeight="1">
      <c r="A62" s="194"/>
      <c r="B62" s="194"/>
      <c r="C62" s="194"/>
      <c r="D62" s="194"/>
      <c r="E62" s="194"/>
      <c r="F62" s="194"/>
      <c r="G62" s="194"/>
      <c r="H62" s="194"/>
      <c r="I62" s="194"/>
      <c r="J62" s="194"/>
      <c r="K62" s="194"/>
      <c r="L62" s="194"/>
      <c r="M62" s="194"/>
      <c r="N62" s="194"/>
      <c r="O62" s="194"/>
      <c r="P62" s="194"/>
      <c r="Q62" s="199"/>
      <c r="R62" s="199"/>
      <c r="S62" s="225"/>
      <c r="T62" s="195"/>
      <c r="U62" s="195"/>
      <c r="W62" s="199"/>
      <c r="X62" s="195"/>
      <c r="Y62" s="195"/>
      <c r="Z62" s="199"/>
      <c r="AA62" s="195"/>
      <c r="AB62" s="195"/>
      <c r="AC62" s="199"/>
      <c r="AD62" s="199"/>
      <c r="AE62" s="199"/>
      <c r="AF62" s="194"/>
      <c r="AG62" s="194"/>
      <c r="AH62" s="194"/>
      <c r="AI62" s="194"/>
      <c r="AJ62" s="194"/>
      <c r="AK62" s="194"/>
      <c r="AL62" s="194"/>
      <c r="AM62" s="194"/>
      <c r="AN62" s="2"/>
    </row>
    <row r="63" spans="1:46">
      <c r="A63" s="194"/>
      <c r="B63" s="194" t="s">
        <v>273</v>
      </c>
      <c r="C63" s="194"/>
      <c r="D63" s="194"/>
      <c r="E63" s="194"/>
      <c r="F63" s="194"/>
      <c r="G63" s="194"/>
      <c r="H63" s="194"/>
      <c r="I63" s="194"/>
      <c r="J63" s="194"/>
      <c r="K63" s="194"/>
      <c r="L63" s="194"/>
      <c r="M63" s="194"/>
      <c r="N63" s="222">
        <f>定期調査報告書!$N$148</f>
        <v>0</v>
      </c>
      <c r="O63" s="199" t="s">
        <v>367</v>
      </c>
      <c r="P63" s="199"/>
      <c r="Q63" s="199"/>
      <c r="R63" s="199" t="s">
        <v>666</v>
      </c>
      <c r="S63" s="379">
        <f>定期調査報告書!S148</f>
        <v>0</v>
      </c>
      <c r="T63" s="379"/>
      <c r="U63" s="379">
        <f>定期調査報告書!U148</f>
        <v>0</v>
      </c>
      <c r="V63" s="379"/>
      <c r="W63" s="199" t="s">
        <v>340</v>
      </c>
      <c r="X63" s="379">
        <f>定期調査報告書!$X$148</f>
        <v>0</v>
      </c>
      <c r="Y63" s="379"/>
      <c r="Z63" s="199" t="s">
        <v>349</v>
      </c>
      <c r="AA63" s="379">
        <f>定期調査報告書!$AA$148</f>
        <v>0</v>
      </c>
      <c r="AB63" s="379"/>
      <c r="AC63" s="199" t="s">
        <v>386</v>
      </c>
      <c r="AD63" s="199"/>
      <c r="AE63" s="199"/>
      <c r="AF63" s="194"/>
      <c r="AG63" s="194"/>
      <c r="AH63" s="222">
        <f>定期調査報告書!$AH$148</f>
        <v>0</v>
      </c>
      <c r="AI63" s="199" t="s">
        <v>245</v>
      </c>
      <c r="AJ63" s="199"/>
      <c r="AK63" s="199"/>
      <c r="AL63" s="194"/>
      <c r="AM63" s="194"/>
      <c r="AN63" s="2"/>
    </row>
    <row r="64" spans="1:46" ht="2.25" customHeight="1">
      <c r="A64" s="194"/>
      <c r="B64" s="194"/>
      <c r="C64" s="194"/>
      <c r="D64" s="194"/>
      <c r="E64" s="194"/>
      <c r="F64" s="194"/>
      <c r="G64" s="194"/>
      <c r="H64" s="194"/>
      <c r="I64" s="194"/>
      <c r="J64" s="194"/>
      <c r="K64" s="194"/>
      <c r="L64" s="194"/>
      <c r="M64" s="194"/>
      <c r="N64" s="226"/>
      <c r="O64" s="199"/>
      <c r="P64" s="199"/>
      <c r="Q64" s="199"/>
      <c r="R64" s="199"/>
      <c r="S64" s="225"/>
      <c r="T64" s="195"/>
      <c r="U64" s="195"/>
      <c r="W64" s="199"/>
      <c r="X64" s="195"/>
      <c r="Y64" s="195"/>
      <c r="Z64" s="199"/>
      <c r="AA64" s="195"/>
      <c r="AB64" s="195"/>
      <c r="AC64" s="199"/>
      <c r="AD64" s="199"/>
      <c r="AE64" s="199"/>
      <c r="AF64" s="194"/>
      <c r="AG64" s="194"/>
      <c r="AH64" s="226"/>
      <c r="AI64" s="199"/>
      <c r="AJ64" s="199"/>
      <c r="AK64" s="199"/>
      <c r="AL64" s="194"/>
      <c r="AM64" s="194"/>
      <c r="AN64" s="2"/>
    </row>
    <row r="65" spans="1:46">
      <c r="A65" s="194"/>
      <c r="B65" s="194" t="s">
        <v>67</v>
      </c>
      <c r="C65" s="194"/>
      <c r="D65" s="194"/>
      <c r="E65" s="194"/>
      <c r="F65" s="194"/>
      <c r="G65" s="194"/>
      <c r="H65" s="194"/>
      <c r="I65" s="194"/>
      <c r="J65" s="194"/>
      <c r="K65" s="194"/>
      <c r="L65" s="194"/>
      <c r="M65" s="194"/>
      <c r="N65" s="222">
        <f>定期調査報告書!$N$150</f>
        <v>0</v>
      </c>
      <c r="O65" s="199" t="s">
        <v>367</v>
      </c>
      <c r="P65" s="199"/>
      <c r="Q65" s="199"/>
      <c r="R65" s="199" t="s">
        <v>666</v>
      </c>
      <c r="S65" s="379">
        <f>定期調査報告書!S150</f>
        <v>0</v>
      </c>
      <c r="T65" s="379"/>
      <c r="U65" s="379">
        <f>定期調査報告書!U150</f>
        <v>0</v>
      </c>
      <c r="V65" s="379"/>
      <c r="W65" s="199" t="s">
        <v>340</v>
      </c>
      <c r="X65" s="379">
        <f>定期調査報告書!$X$150</f>
        <v>0</v>
      </c>
      <c r="Y65" s="379"/>
      <c r="Z65" s="199" t="s">
        <v>349</v>
      </c>
      <c r="AA65" s="379">
        <f>定期調査報告書!$AA$150</f>
        <v>0</v>
      </c>
      <c r="AB65" s="379"/>
      <c r="AC65" s="199" t="s">
        <v>386</v>
      </c>
      <c r="AD65" s="199"/>
      <c r="AE65" s="199"/>
      <c r="AF65" s="194"/>
      <c r="AG65" s="194"/>
      <c r="AH65" s="222">
        <f>定期調査報告書!$AH$150</f>
        <v>0</v>
      </c>
      <c r="AI65" s="199" t="s">
        <v>245</v>
      </c>
      <c r="AJ65" s="199"/>
      <c r="AK65" s="199"/>
      <c r="AL65" s="194"/>
      <c r="AM65" s="194"/>
      <c r="AN65" s="2"/>
    </row>
    <row r="66" spans="1:46" ht="2.25" customHeight="1">
      <c r="A66" s="194"/>
      <c r="B66" s="194"/>
      <c r="C66" s="194"/>
      <c r="D66" s="194"/>
      <c r="E66" s="194"/>
      <c r="F66" s="194"/>
      <c r="G66" s="194"/>
      <c r="H66" s="194"/>
      <c r="I66" s="194"/>
      <c r="J66" s="194"/>
      <c r="K66" s="194"/>
      <c r="L66" s="194"/>
      <c r="M66" s="194"/>
      <c r="N66" s="226"/>
      <c r="O66" s="199"/>
      <c r="P66" s="199"/>
      <c r="Q66" s="199"/>
      <c r="R66" s="199"/>
      <c r="S66" s="225"/>
      <c r="T66" s="195"/>
      <c r="U66" s="195"/>
      <c r="W66" s="199"/>
      <c r="X66" s="195"/>
      <c r="Y66" s="195"/>
      <c r="Z66" s="199"/>
      <c r="AA66" s="195"/>
      <c r="AB66" s="195"/>
      <c r="AC66" s="199"/>
      <c r="AD66" s="199"/>
      <c r="AE66" s="199"/>
      <c r="AF66" s="194"/>
      <c r="AG66" s="194"/>
      <c r="AH66" s="226"/>
      <c r="AI66" s="199"/>
      <c r="AJ66" s="199"/>
      <c r="AK66" s="199"/>
      <c r="AL66" s="194"/>
      <c r="AM66" s="194"/>
      <c r="AN66" s="2"/>
    </row>
    <row r="67" spans="1:46">
      <c r="A67" s="194"/>
      <c r="B67" s="194" t="s">
        <v>68</v>
      </c>
      <c r="C67" s="194"/>
      <c r="D67" s="194"/>
      <c r="E67" s="194"/>
      <c r="F67" s="194"/>
      <c r="G67" s="194"/>
      <c r="H67" s="194"/>
      <c r="I67" s="194"/>
      <c r="J67" s="194"/>
      <c r="K67" s="194"/>
      <c r="L67" s="194"/>
      <c r="M67" s="194"/>
      <c r="N67" s="222">
        <f>定期調査報告書!$N$152</f>
        <v>0</v>
      </c>
      <c r="O67" s="227" t="s">
        <v>367</v>
      </c>
      <c r="P67" s="199"/>
      <c r="Q67" s="199"/>
      <c r="R67" s="199" t="s">
        <v>75</v>
      </c>
      <c r="S67" s="379">
        <f>定期調査報告書!S152</f>
        <v>0</v>
      </c>
      <c r="T67" s="379"/>
      <c r="U67" s="379">
        <f>定期調査報告書!U152</f>
        <v>0</v>
      </c>
      <c r="V67" s="379"/>
      <c r="W67" s="199" t="s">
        <v>340</v>
      </c>
      <c r="X67" s="379">
        <f>定期調査報告書!$X$152</f>
        <v>0</v>
      </c>
      <c r="Y67" s="379"/>
      <c r="Z67" s="199" t="s">
        <v>349</v>
      </c>
      <c r="AA67" s="379">
        <f>定期調査報告書!$AA$152</f>
        <v>0</v>
      </c>
      <c r="AB67" s="379"/>
      <c r="AC67" s="199" t="s">
        <v>386</v>
      </c>
      <c r="AD67" s="199"/>
      <c r="AE67" s="199"/>
      <c r="AF67" s="194"/>
      <c r="AG67" s="194"/>
      <c r="AH67" s="222">
        <f>定期調査報告書!$AH$152</f>
        <v>0</v>
      </c>
      <c r="AI67" s="199" t="s">
        <v>245</v>
      </c>
      <c r="AJ67" s="199"/>
      <c r="AK67" s="199"/>
      <c r="AL67" s="194"/>
      <c r="AM67" s="194"/>
      <c r="AN67" s="2"/>
      <c r="AO67" s="2"/>
      <c r="AP67" s="2"/>
      <c r="AQ67" s="2"/>
      <c r="AR67" s="2"/>
      <c r="AS67" s="2"/>
      <c r="AT67" s="2"/>
    </row>
    <row r="68" spans="1:46" ht="2.25" customHeight="1">
      <c r="A68" s="194"/>
      <c r="B68" s="194"/>
      <c r="C68" s="194"/>
      <c r="D68" s="194"/>
      <c r="E68" s="194"/>
      <c r="F68" s="194"/>
      <c r="G68" s="194"/>
      <c r="H68" s="194"/>
      <c r="I68" s="194"/>
      <c r="J68" s="194"/>
      <c r="K68" s="194"/>
      <c r="L68" s="194"/>
      <c r="M68" s="194"/>
      <c r="N68" s="194"/>
      <c r="O68" s="199"/>
      <c r="P68" s="199"/>
      <c r="Q68" s="199"/>
      <c r="R68" s="199"/>
      <c r="S68" s="225"/>
      <c r="T68" s="195"/>
      <c r="U68" s="195"/>
      <c r="W68" s="199"/>
      <c r="X68" s="195"/>
      <c r="Y68" s="195"/>
      <c r="Z68" s="199"/>
      <c r="AA68" s="195"/>
      <c r="AB68" s="195"/>
      <c r="AC68" s="199"/>
      <c r="AD68" s="199"/>
      <c r="AE68" s="199"/>
      <c r="AF68" s="194"/>
      <c r="AG68" s="194"/>
      <c r="AH68" s="194"/>
      <c r="AI68" s="199"/>
      <c r="AJ68" s="199"/>
      <c r="AK68" s="199"/>
      <c r="AL68" s="194"/>
      <c r="AM68" s="194"/>
      <c r="AN68" s="2"/>
      <c r="AO68" s="2"/>
      <c r="AP68" s="2"/>
      <c r="AQ68" s="2"/>
      <c r="AR68" s="2"/>
      <c r="AS68" s="2"/>
      <c r="AT68" s="2"/>
    </row>
    <row r="69" spans="1:46">
      <c r="A69" s="194"/>
      <c r="B69" s="194" t="s">
        <v>636</v>
      </c>
      <c r="C69" s="194"/>
      <c r="D69" s="194"/>
      <c r="E69" s="194"/>
      <c r="F69" s="194"/>
      <c r="G69" s="194"/>
      <c r="H69" s="194"/>
      <c r="I69" s="194"/>
      <c r="J69" s="194"/>
      <c r="K69" s="194"/>
      <c r="L69" s="194"/>
      <c r="M69" s="194"/>
      <c r="N69" s="222">
        <f>定期調査報告書!$N$154</f>
        <v>0</v>
      </c>
      <c r="O69" s="227" t="s">
        <v>367</v>
      </c>
      <c r="P69" s="199"/>
      <c r="Q69" s="199"/>
      <c r="R69" s="199" t="s">
        <v>75</v>
      </c>
      <c r="S69" s="379">
        <f>定期調査報告書!S154</f>
        <v>0</v>
      </c>
      <c r="T69" s="379"/>
      <c r="U69" s="379">
        <f>定期調査報告書!U154</f>
        <v>0</v>
      </c>
      <c r="V69" s="379"/>
      <c r="W69" s="199" t="s">
        <v>340</v>
      </c>
      <c r="X69" s="379">
        <f>定期調査報告書!$X$154</f>
        <v>0</v>
      </c>
      <c r="Y69" s="379"/>
      <c r="Z69" s="199" t="s">
        <v>349</v>
      </c>
      <c r="AA69" s="379">
        <f>定期調査報告書!$AA$154</f>
        <v>0</v>
      </c>
      <c r="AB69" s="379"/>
      <c r="AC69" s="199" t="s">
        <v>386</v>
      </c>
      <c r="AD69" s="199"/>
      <c r="AE69" s="199"/>
      <c r="AF69" s="194"/>
      <c r="AG69" s="194"/>
      <c r="AH69" s="222">
        <f>定期調査報告書!$AH$154</f>
        <v>0</v>
      </c>
      <c r="AI69" s="199" t="s">
        <v>245</v>
      </c>
      <c r="AJ69" s="199"/>
      <c r="AK69" s="199"/>
      <c r="AL69" s="194"/>
      <c r="AM69" s="194"/>
      <c r="AN69" s="2"/>
      <c r="AO69" s="2"/>
      <c r="AP69" s="2"/>
      <c r="AQ69" s="2"/>
      <c r="AR69" s="2"/>
      <c r="AS69" s="2"/>
      <c r="AT69" s="2"/>
    </row>
    <row r="70" spans="1:46" ht="2.25" customHeight="1">
      <c r="A70" s="194"/>
      <c r="B70" s="194"/>
      <c r="C70" s="194"/>
      <c r="D70" s="194"/>
      <c r="E70" s="194"/>
      <c r="F70" s="194"/>
      <c r="G70" s="194"/>
      <c r="H70" s="194"/>
      <c r="I70" s="194"/>
      <c r="J70" s="194"/>
      <c r="K70" s="194"/>
      <c r="L70" s="194"/>
      <c r="M70" s="194"/>
      <c r="N70" s="228"/>
      <c r="O70" s="194"/>
      <c r="P70" s="194"/>
      <c r="Q70" s="194"/>
      <c r="R70" s="194"/>
      <c r="S70" s="195"/>
      <c r="T70" s="194"/>
      <c r="U70" s="194"/>
      <c r="V70" s="194"/>
      <c r="W70" s="194"/>
      <c r="X70" s="194"/>
      <c r="Y70" s="194"/>
      <c r="Z70" s="194"/>
      <c r="AA70" s="194"/>
      <c r="AB70" s="194"/>
      <c r="AC70" s="194"/>
      <c r="AD70" s="194"/>
      <c r="AE70" s="194"/>
      <c r="AF70" s="194"/>
      <c r="AG70" s="194"/>
      <c r="AH70" s="228"/>
      <c r="AI70" s="194"/>
      <c r="AJ70" s="194"/>
      <c r="AK70" s="194"/>
      <c r="AL70" s="194"/>
      <c r="AM70" s="194"/>
      <c r="AN70" s="2"/>
      <c r="AO70" s="2"/>
      <c r="AP70" s="2"/>
      <c r="AQ70" s="2"/>
      <c r="AR70" s="2"/>
      <c r="AS70" s="2"/>
      <c r="AT70" s="2"/>
    </row>
    <row r="71" spans="1:46">
      <c r="A71" s="224" t="s">
        <v>299</v>
      </c>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2"/>
      <c r="AO71" s="2"/>
      <c r="AP71" s="2"/>
      <c r="AQ71" s="2"/>
      <c r="AR71" s="2"/>
      <c r="AS71" s="2"/>
      <c r="AT71" s="2"/>
    </row>
    <row r="72" spans="1:46">
      <c r="A72" s="194"/>
      <c r="B72" s="194" t="s">
        <v>326</v>
      </c>
      <c r="C72" s="194"/>
      <c r="D72" s="194"/>
      <c r="E72" s="194"/>
      <c r="F72" s="194"/>
      <c r="G72" s="194"/>
      <c r="H72" s="194"/>
      <c r="I72" s="194"/>
      <c r="J72" s="194"/>
      <c r="K72" s="194"/>
      <c r="L72" s="194"/>
      <c r="M72" s="194"/>
      <c r="N72" s="194"/>
      <c r="O72" s="194"/>
      <c r="P72" s="222">
        <f>定期調査報告書!$P$202</f>
        <v>0</v>
      </c>
      <c r="Q72" s="199" t="s">
        <v>264</v>
      </c>
      <c r="R72" s="199"/>
      <c r="S72" s="199"/>
      <c r="T72" s="222">
        <f>定期調査報告書!$T$202</f>
        <v>0</v>
      </c>
      <c r="U72" s="199" t="s">
        <v>236</v>
      </c>
      <c r="V72" s="194"/>
      <c r="W72" s="194"/>
      <c r="X72" s="194"/>
      <c r="Y72" s="194"/>
      <c r="Z72" s="194"/>
      <c r="AA72" s="194"/>
      <c r="AB72" s="194"/>
      <c r="AC72" s="194"/>
      <c r="AD72" s="194"/>
      <c r="AE72" s="194"/>
      <c r="AF72" s="194"/>
      <c r="AG72" s="194"/>
      <c r="AH72" s="194"/>
      <c r="AI72" s="194"/>
      <c r="AJ72" s="194"/>
      <c r="AK72" s="194"/>
      <c r="AL72" s="194"/>
      <c r="AM72" s="194"/>
      <c r="AN72" s="2"/>
      <c r="AO72" s="2"/>
      <c r="AP72" s="2"/>
      <c r="AQ72" s="2"/>
      <c r="AR72" s="2"/>
      <c r="AS72" s="2"/>
      <c r="AT72" s="2"/>
    </row>
    <row r="73" spans="1:46" ht="2.25" customHeight="1">
      <c r="A73" s="194"/>
      <c r="B73" s="194"/>
      <c r="C73" s="194"/>
      <c r="D73" s="194"/>
      <c r="E73" s="194"/>
      <c r="F73" s="194"/>
      <c r="G73" s="194"/>
      <c r="H73" s="194"/>
      <c r="I73" s="194"/>
      <c r="J73" s="194"/>
      <c r="K73" s="194"/>
      <c r="L73" s="194"/>
      <c r="M73" s="194"/>
      <c r="N73" s="194"/>
      <c r="O73" s="194"/>
      <c r="P73" s="226"/>
      <c r="Q73" s="199"/>
      <c r="R73" s="199"/>
      <c r="S73" s="199"/>
      <c r="T73" s="226"/>
      <c r="U73" s="199"/>
      <c r="V73" s="194"/>
      <c r="W73" s="194"/>
      <c r="X73" s="194"/>
      <c r="Y73" s="194"/>
      <c r="Z73" s="194"/>
      <c r="AA73" s="194"/>
      <c r="AB73" s="194"/>
      <c r="AC73" s="194"/>
      <c r="AD73" s="194"/>
      <c r="AE73" s="194"/>
      <c r="AF73" s="194"/>
      <c r="AG73" s="194"/>
      <c r="AH73" s="194"/>
      <c r="AI73" s="194"/>
      <c r="AJ73" s="194"/>
      <c r="AK73" s="194"/>
      <c r="AL73" s="194"/>
      <c r="AM73" s="194"/>
      <c r="AN73" s="2"/>
      <c r="AO73" s="2"/>
      <c r="AP73" s="2"/>
      <c r="AQ73" s="2"/>
      <c r="AR73" s="2"/>
      <c r="AS73" s="2"/>
      <c r="AT73" s="2"/>
    </row>
    <row r="74" spans="1:46" ht="12" customHeight="1">
      <c r="A74" s="194"/>
      <c r="B74" s="194" t="s">
        <v>70</v>
      </c>
      <c r="C74" s="194"/>
      <c r="D74" s="194"/>
      <c r="E74" s="194"/>
      <c r="F74" s="194"/>
      <c r="G74" s="194"/>
      <c r="H74" s="194"/>
      <c r="I74" s="194"/>
      <c r="J74" s="194"/>
      <c r="K74" s="194"/>
      <c r="L74" s="194"/>
      <c r="M74" s="194"/>
      <c r="N74" s="194"/>
      <c r="O74" s="194"/>
      <c r="P74" s="222">
        <f>定期調査報告書!$P$204</f>
        <v>0</v>
      </c>
      <c r="Q74" s="199" t="s">
        <v>264</v>
      </c>
      <c r="R74" s="199"/>
      <c r="S74" s="199"/>
      <c r="T74" s="222">
        <f>定期調査報告書!$T$204</f>
        <v>0</v>
      </c>
      <c r="U74" s="199" t="s">
        <v>236</v>
      </c>
      <c r="V74" s="194"/>
      <c r="W74" s="194"/>
      <c r="X74" s="194"/>
      <c r="Y74" s="194"/>
      <c r="Z74" s="194"/>
      <c r="AA74" s="194"/>
      <c r="AB74" s="194"/>
      <c r="AC74" s="194"/>
      <c r="AD74" s="194"/>
      <c r="AE74" s="194"/>
      <c r="AF74" s="194"/>
      <c r="AG74" s="194"/>
      <c r="AH74" s="194"/>
      <c r="AI74" s="194"/>
      <c r="AJ74" s="194"/>
      <c r="AK74" s="194"/>
      <c r="AL74" s="194"/>
      <c r="AM74" s="194"/>
      <c r="AN74" s="2"/>
      <c r="AO74" s="2"/>
      <c r="AP74" s="2"/>
      <c r="AQ74" s="2"/>
      <c r="AR74" s="2"/>
      <c r="AS74" s="2"/>
      <c r="AT74" s="2"/>
    </row>
    <row r="75" spans="1:46" ht="2.25" customHeight="1">
      <c r="A75" s="194"/>
      <c r="B75" s="194"/>
      <c r="C75" s="194"/>
      <c r="D75" s="194"/>
      <c r="E75" s="194"/>
      <c r="F75" s="194"/>
      <c r="G75" s="194"/>
      <c r="H75" s="194"/>
      <c r="I75" s="194"/>
      <c r="J75" s="194"/>
      <c r="K75" s="194"/>
      <c r="L75" s="194"/>
      <c r="M75" s="194"/>
      <c r="N75" s="194"/>
      <c r="O75" s="194"/>
      <c r="P75" s="229"/>
      <c r="Q75" s="199"/>
      <c r="R75" s="199"/>
      <c r="S75" s="199"/>
      <c r="T75" s="229"/>
      <c r="U75" s="199"/>
      <c r="V75" s="194"/>
      <c r="W75" s="194"/>
      <c r="X75" s="194"/>
      <c r="Y75" s="194"/>
      <c r="Z75" s="194"/>
      <c r="AA75" s="194"/>
      <c r="AB75" s="194"/>
      <c r="AC75" s="194"/>
      <c r="AD75" s="194"/>
      <c r="AE75" s="194"/>
      <c r="AF75" s="194"/>
      <c r="AG75" s="194"/>
      <c r="AH75" s="194"/>
      <c r="AI75" s="194"/>
      <c r="AJ75" s="194"/>
      <c r="AK75" s="194"/>
      <c r="AL75" s="194"/>
      <c r="AM75" s="194"/>
      <c r="AN75" s="2"/>
      <c r="AO75" s="2"/>
      <c r="AP75" s="2"/>
      <c r="AQ75" s="2"/>
      <c r="AR75" s="2"/>
      <c r="AS75" s="2"/>
      <c r="AT75" s="2"/>
    </row>
    <row r="76" spans="1:46">
      <c r="A76" s="194"/>
      <c r="B76" s="194" t="s">
        <v>622</v>
      </c>
      <c r="C76" s="194"/>
      <c r="D76" s="194"/>
      <c r="E76" s="194"/>
      <c r="F76" s="194"/>
      <c r="G76" s="194"/>
      <c r="H76" s="194"/>
      <c r="I76" s="194"/>
      <c r="J76" s="194"/>
      <c r="K76" s="394"/>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194"/>
      <c r="AN76" s="2"/>
      <c r="AO76" s="2"/>
      <c r="AP76" s="2"/>
      <c r="AQ76" s="2"/>
      <c r="AR76" s="2"/>
      <c r="AS76" s="2"/>
      <c r="AT76" s="2"/>
    </row>
    <row r="77" spans="1:46" ht="2.25" customHeight="1">
      <c r="A77" s="194"/>
      <c r="B77" s="194"/>
      <c r="C77" s="194"/>
      <c r="D77" s="194"/>
      <c r="E77" s="194"/>
      <c r="F77" s="194"/>
      <c r="G77" s="194"/>
      <c r="H77" s="194"/>
      <c r="I77" s="194"/>
      <c r="J77" s="194"/>
      <c r="K77" s="194"/>
      <c r="L77" s="194"/>
      <c r="M77" s="194"/>
      <c r="N77" s="194"/>
      <c r="O77" s="194"/>
      <c r="P77" s="226"/>
      <c r="Q77" s="199"/>
      <c r="R77" s="199"/>
      <c r="S77" s="199"/>
      <c r="T77" s="194"/>
      <c r="U77" s="194"/>
      <c r="V77" s="194"/>
      <c r="W77" s="194"/>
      <c r="X77" s="194"/>
      <c r="Y77" s="194"/>
      <c r="Z77" s="194"/>
      <c r="AA77" s="194"/>
      <c r="AB77" s="194"/>
      <c r="AC77" s="194"/>
      <c r="AD77" s="194"/>
      <c r="AE77" s="194"/>
      <c r="AF77" s="194"/>
      <c r="AG77" s="194"/>
      <c r="AH77" s="194"/>
      <c r="AI77" s="194"/>
      <c r="AJ77" s="194"/>
      <c r="AK77" s="194"/>
      <c r="AL77" s="194"/>
      <c r="AM77" s="194"/>
      <c r="AN77" s="2"/>
      <c r="AO77" s="2"/>
      <c r="AP77" s="2"/>
      <c r="AQ77" s="2"/>
      <c r="AR77" s="2"/>
      <c r="AS77" s="2"/>
      <c r="AT77" s="2"/>
    </row>
    <row r="78" spans="1:46">
      <c r="A78" s="194"/>
      <c r="B78" s="194" t="s">
        <v>69</v>
      </c>
      <c r="C78" s="194"/>
      <c r="D78" s="194"/>
      <c r="E78" s="194"/>
      <c r="F78" s="194"/>
      <c r="G78" s="194"/>
      <c r="H78" s="194"/>
      <c r="I78" s="194"/>
      <c r="J78" s="194"/>
      <c r="K78" s="222">
        <f>定期調査報告書!$K$206</f>
        <v>0</v>
      </c>
      <c r="L78" s="199" t="s">
        <v>328</v>
      </c>
      <c r="M78" s="199"/>
      <c r="N78" s="199"/>
      <c r="O78" s="194"/>
      <c r="P78" s="222">
        <f>定期調査報告書!$P$206</f>
        <v>0</v>
      </c>
      <c r="Q78" s="199" t="s">
        <v>370</v>
      </c>
      <c r="R78" s="199"/>
      <c r="S78" s="199"/>
      <c r="T78" s="194"/>
      <c r="U78" s="199" t="s">
        <v>668</v>
      </c>
      <c r="V78" s="379">
        <f>定期調査報告書!U206</f>
        <v>0</v>
      </c>
      <c r="W78" s="379"/>
      <c r="X78" s="379">
        <f>定期調査報告書!W206</f>
        <v>0</v>
      </c>
      <c r="Y78" s="379"/>
      <c r="Z78" s="194" t="s">
        <v>340</v>
      </c>
      <c r="AA78" s="379">
        <f>定期調査報告書!Z206</f>
        <v>0</v>
      </c>
      <c r="AB78" s="379"/>
      <c r="AC78" s="199" t="s">
        <v>339</v>
      </c>
      <c r="AD78" s="199" t="s">
        <v>371</v>
      </c>
      <c r="AE78" s="199"/>
      <c r="AF78" s="199"/>
      <c r="AG78" s="199"/>
      <c r="AH78" s="199"/>
      <c r="AI78" s="228"/>
      <c r="AJ78" s="194"/>
      <c r="AK78" s="194"/>
      <c r="AL78" s="194"/>
      <c r="AM78" s="194"/>
      <c r="AN78" s="2"/>
      <c r="AO78" s="2"/>
    </row>
    <row r="79" spans="1:46" s="2" customFormat="1" ht="2.25" customHeight="1">
      <c r="A79" s="194"/>
      <c r="B79" s="194"/>
      <c r="C79" s="194"/>
      <c r="D79" s="194"/>
      <c r="E79" s="194"/>
      <c r="F79" s="194"/>
      <c r="G79" s="194"/>
      <c r="H79" s="194"/>
      <c r="I79" s="194"/>
      <c r="J79" s="194"/>
      <c r="K79" s="229"/>
      <c r="L79" s="194"/>
      <c r="M79" s="194"/>
      <c r="N79" s="194"/>
      <c r="O79" s="194"/>
      <c r="P79" s="228"/>
      <c r="Q79" s="194"/>
      <c r="R79" s="194"/>
      <c r="S79" s="194"/>
      <c r="T79" s="194"/>
      <c r="U79" s="194"/>
      <c r="V79" s="194"/>
      <c r="W79" s="194"/>
      <c r="X79" s="194"/>
      <c r="Y79" s="194"/>
      <c r="Z79" s="194"/>
      <c r="AA79" s="194"/>
      <c r="AB79" s="194"/>
      <c r="AC79" s="194"/>
      <c r="AD79" s="194"/>
      <c r="AE79" s="194"/>
      <c r="AF79" s="194"/>
      <c r="AG79" s="194"/>
      <c r="AH79" s="194"/>
      <c r="AI79" s="228"/>
      <c r="AJ79" s="194"/>
      <c r="AK79" s="194"/>
      <c r="AL79" s="194"/>
      <c r="AM79" s="194"/>
    </row>
    <row r="80" spans="1:46">
      <c r="A80" s="194"/>
      <c r="B80" s="194"/>
      <c r="C80" s="194"/>
      <c r="D80" s="194"/>
      <c r="E80" s="194"/>
      <c r="F80" s="194"/>
      <c r="G80" s="194"/>
      <c r="H80" s="194"/>
      <c r="I80" s="194"/>
      <c r="J80" s="194"/>
      <c r="K80" s="222">
        <f>定期調査報告書!$AI$206</f>
        <v>0</v>
      </c>
      <c r="L80" s="194" t="s">
        <v>379</v>
      </c>
      <c r="M80" s="194"/>
      <c r="N80" s="194"/>
      <c r="O80" s="194"/>
      <c r="P80" s="194" t="s">
        <v>297</v>
      </c>
      <c r="Q80" s="194"/>
      <c r="R80" s="194"/>
      <c r="S80" s="194"/>
      <c r="T80" s="425"/>
      <c r="U80" s="425"/>
      <c r="V80" s="425"/>
      <c r="W80" s="425"/>
      <c r="X80" s="425"/>
      <c r="Y80" s="425"/>
      <c r="Z80" s="425"/>
      <c r="AA80" s="425"/>
      <c r="AB80" s="425"/>
      <c r="AC80" s="425"/>
      <c r="AD80" s="425"/>
      <c r="AE80" s="425"/>
      <c r="AF80" s="425"/>
      <c r="AG80" s="425"/>
      <c r="AH80" s="425"/>
      <c r="AI80" s="425"/>
      <c r="AJ80" s="425"/>
      <c r="AK80" s="425"/>
      <c r="AL80" s="425"/>
      <c r="AM80" s="194" t="s">
        <v>298</v>
      </c>
      <c r="AN80" s="2"/>
      <c r="AO80" s="2"/>
      <c r="AP80" s="2"/>
      <c r="AQ80" s="2"/>
      <c r="AR80" s="2"/>
      <c r="AS80" s="2"/>
      <c r="AT80" s="2"/>
    </row>
    <row r="81" spans="1:46" ht="2.25" customHeight="1">
      <c r="A81" s="230"/>
      <c r="B81" s="230"/>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1"/>
      <c r="AF81" s="231"/>
      <c r="AG81" s="231"/>
      <c r="AH81" s="231"/>
      <c r="AI81" s="231"/>
      <c r="AJ81" s="231"/>
      <c r="AK81" s="231"/>
      <c r="AL81" s="231"/>
      <c r="AM81" s="230"/>
      <c r="AN81" s="2"/>
      <c r="AO81" s="2"/>
      <c r="AP81" s="2"/>
      <c r="AQ81" s="2"/>
      <c r="AR81" s="2"/>
      <c r="AS81" s="2"/>
      <c r="AT81" s="2"/>
    </row>
    <row r="82" spans="1:46">
      <c r="A82" s="424" t="s">
        <v>230</v>
      </c>
      <c r="B82" s="424"/>
      <c r="C82" s="424"/>
      <c r="D82" s="424"/>
      <c r="E82" s="424"/>
      <c r="F82" s="424"/>
      <c r="G82" s="424"/>
      <c r="H82" s="424"/>
      <c r="I82" s="424"/>
      <c r="J82" s="424"/>
      <c r="K82" s="424"/>
      <c r="L82" s="424"/>
      <c r="M82" s="424"/>
      <c r="N82" s="424"/>
      <c r="O82" s="424"/>
      <c r="P82" s="424"/>
      <c r="Q82" s="424"/>
      <c r="R82" s="424"/>
      <c r="S82" s="424"/>
      <c r="T82" s="424"/>
      <c r="U82" s="424"/>
      <c r="V82" s="424"/>
      <c r="W82" s="424"/>
      <c r="X82" s="424"/>
      <c r="Y82" s="424"/>
      <c r="Z82" s="424"/>
      <c r="AA82" s="424"/>
      <c r="AB82" s="424"/>
      <c r="AC82" s="424"/>
      <c r="AD82" s="424"/>
      <c r="AE82" s="424"/>
      <c r="AF82" s="424"/>
      <c r="AG82" s="424"/>
      <c r="AH82" s="424"/>
      <c r="AI82" s="424"/>
      <c r="AJ82" s="424"/>
      <c r="AK82" s="424"/>
      <c r="AL82" s="424"/>
      <c r="AM82" s="424"/>
    </row>
    <row r="83" spans="1:46" ht="12.75" customHeight="1">
      <c r="A83" s="230" t="s">
        <v>231</v>
      </c>
      <c r="B83" s="230"/>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row>
    <row r="84" spans="1:46">
      <c r="A84" s="194" t="s">
        <v>232</v>
      </c>
      <c r="B84" s="194"/>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row>
    <row r="85" spans="1:46">
      <c r="A85" s="194"/>
      <c r="B85" s="194" t="s">
        <v>623</v>
      </c>
      <c r="C85" s="194"/>
      <c r="D85" s="194"/>
      <c r="E85" s="194"/>
      <c r="F85" s="194"/>
      <c r="G85" s="194"/>
      <c r="H85" s="194"/>
      <c r="I85" s="194"/>
      <c r="J85" s="194"/>
      <c r="K85" s="194"/>
      <c r="L85" s="222">
        <f>定期調査報告書!$L$68</f>
        <v>0</v>
      </c>
      <c r="M85" s="199" t="s">
        <v>253</v>
      </c>
      <c r="N85" s="194"/>
      <c r="O85" s="194"/>
      <c r="P85" s="194"/>
      <c r="Q85" s="194"/>
      <c r="R85" s="222">
        <f>定期調査報告書!$R$68</f>
        <v>0</v>
      </c>
      <c r="S85" s="199" t="s">
        <v>237</v>
      </c>
      <c r="T85" s="194"/>
      <c r="U85" s="194"/>
      <c r="V85" s="194"/>
      <c r="W85" s="194"/>
      <c r="X85" s="194"/>
      <c r="Y85" s="194"/>
      <c r="Z85" s="194"/>
      <c r="AA85" s="194"/>
      <c r="AB85" s="194"/>
      <c r="AC85" s="194"/>
      <c r="AD85" s="194"/>
      <c r="AE85" s="194"/>
      <c r="AF85" s="194"/>
      <c r="AG85" s="194"/>
      <c r="AH85" s="194"/>
      <c r="AI85" s="194"/>
      <c r="AJ85" s="194"/>
      <c r="AK85" s="194"/>
      <c r="AL85" s="194"/>
      <c r="AM85" s="194"/>
    </row>
    <row r="86" spans="1:46" ht="2.25" customHeight="1">
      <c r="A86" s="194"/>
      <c r="B86" s="194"/>
      <c r="C86" s="194"/>
      <c r="D86" s="194"/>
      <c r="E86" s="194"/>
      <c r="F86" s="194"/>
      <c r="G86" s="194"/>
      <c r="H86" s="194"/>
      <c r="I86" s="194"/>
      <c r="J86" s="194"/>
      <c r="K86" s="194"/>
      <c r="L86" s="226"/>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row>
    <row r="87" spans="1:46">
      <c r="A87" s="194"/>
      <c r="B87" s="194" t="s">
        <v>254</v>
      </c>
      <c r="C87" s="194"/>
      <c r="D87" s="194"/>
      <c r="E87" s="194"/>
      <c r="F87" s="194"/>
      <c r="G87" s="194"/>
      <c r="H87" s="194"/>
      <c r="I87" s="194"/>
      <c r="J87" s="194"/>
      <c r="K87" s="194"/>
      <c r="L87" s="222">
        <f>定期調査報告書!$L$70</f>
        <v>0</v>
      </c>
      <c r="M87" s="227" t="s">
        <v>350</v>
      </c>
      <c r="N87" s="194"/>
      <c r="O87" s="194"/>
      <c r="P87" s="392">
        <f>定期調査報告書!$P$70</f>
        <v>0</v>
      </c>
      <c r="Q87" s="392"/>
      <c r="R87" s="392"/>
      <c r="S87" s="392"/>
      <c r="T87" s="392"/>
      <c r="U87" s="392"/>
      <c r="V87" s="392"/>
      <c r="W87" s="194" t="s">
        <v>362</v>
      </c>
      <c r="X87" s="194"/>
      <c r="Y87" s="194"/>
      <c r="Z87" s="194"/>
      <c r="AA87" s="194"/>
      <c r="AB87" s="194"/>
      <c r="AC87" s="194"/>
      <c r="AD87" s="194"/>
      <c r="AE87" s="194"/>
      <c r="AF87" s="222">
        <f>定期調査報告書!$AF$70</f>
        <v>0</v>
      </c>
      <c r="AG87" s="199" t="s">
        <v>238</v>
      </c>
      <c r="AH87" s="194"/>
      <c r="AI87" s="194"/>
      <c r="AJ87" s="194"/>
      <c r="AK87" s="194"/>
      <c r="AL87" s="194"/>
      <c r="AM87" s="194"/>
    </row>
    <row r="88" spans="1:46">
      <c r="A88" s="230"/>
      <c r="B88" s="230" t="s">
        <v>224</v>
      </c>
      <c r="C88" s="230"/>
      <c r="D88" s="230"/>
      <c r="E88" s="230"/>
      <c r="F88" s="230"/>
      <c r="G88" s="230"/>
      <c r="H88" s="230"/>
      <c r="I88" s="230"/>
      <c r="J88" s="230"/>
      <c r="K88" s="393">
        <f>定期調査報告書!$K$71</f>
        <v>0</v>
      </c>
      <c r="L88" s="393"/>
      <c r="M88" s="393"/>
      <c r="N88" s="393"/>
      <c r="O88" s="393"/>
      <c r="P88" s="393"/>
      <c r="Q88" s="393"/>
      <c r="R88" s="393"/>
      <c r="S88" s="393"/>
      <c r="T88" s="393"/>
      <c r="U88" s="393"/>
      <c r="V88" s="393"/>
      <c r="W88" s="393"/>
      <c r="X88" s="393"/>
      <c r="Y88" s="393"/>
      <c r="Z88" s="393"/>
      <c r="AA88" s="393"/>
      <c r="AB88" s="393"/>
      <c r="AC88" s="393"/>
      <c r="AD88" s="393"/>
      <c r="AE88" s="393"/>
      <c r="AF88" s="393"/>
      <c r="AG88" s="393"/>
      <c r="AH88" s="393"/>
      <c r="AI88" s="393"/>
      <c r="AJ88" s="393"/>
      <c r="AK88" s="393"/>
      <c r="AL88" s="393"/>
      <c r="AM88" s="393"/>
    </row>
    <row r="89" spans="1:46">
      <c r="A89" s="197" t="s">
        <v>233</v>
      </c>
      <c r="B89" s="194"/>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row>
    <row r="90" spans="1:46">
      <c r="A90" s="194"/>
      <c r="B90" s="194" t="s">
        <v>255</v>
      </c>
      <c r="C90" s="194"/>
      <c r="D90" s="194"/>
      <c r="E90" s="194"/>
      <c r="F90" s="194"/>
      <c r="G90" s="194"/>
      <c r="H90" s="194"/>
      <c r="I90" s="222">
        <f>定期調査報告書!$I$73</f>
        <v>0</v>
      </c>
      <c r="J90" s="199" t="s">
        <v>256</v>
      </c>
      <c r="K90" s="199"/>
      <c r="L90" s="199"/>
      <c r="M90" s="199"/>
      <c r="N90" s="199"/>
      <c r="O90" s="199"/>
      <c r="P90" s="199"/>
      <c r="Q90" s="194"/>
      <c r="R90" s="194"/>
      <c r="S90" s="194"/>
      <c r="T90" s="194"/>
      <c r="U90" s="194"/>
      <c r="V90" s="222">
        <f>定期調査報告書!$V$73</f>
        <v>0</v>
      </c>
      <c r="W90" s="199" t="s">
        <v>239</v>
      </c>
      <c r="X90" s="194"/>
      <c r="Y90" s="194"/>
      <c r="Z90" s="194"/>
      <c r="AA90" s="194"/>
      <c r="AB90" s="194"/>
      <c r="AC90" s="194"/>
      <c r="AD90" s="194"/>
      <c r="AE90" s="194"/>
      <c r="AF90" s="194"/>
      <c r="AG90" s="194"/>
      <c r="AH90" s="194"/>
      <c r="AI90" s="194"/>
      <c r="AJ90" s="194"/>
      <c r="AK90" s="194"/>
      <c r="AL90" s="194"/>
      <c r="AM90" s="194"/>
    </row>
    <row r="91" spans="1:46" ht="2.25" customHeight="1">
      <c r="A91" s="194"/>
      <c r="B91" s="194"/>
      <c r="C91" s="194"/>
      <c r="D91" s="194"/>
      <c r="E91" s="194"/>
      <c r="F91" s="194"/>
      <c r="G91" s="194"/>
      <c r="H91" s="194"/>
      <c r="I91" s="226"/>
      <c r="J91" s="199"/>
      <c r="K91" s="199"/>
      <c r="L91" s="199"/>
      <c r="M91" s="199"/>
      <c r="N91" s="199"/>
      <c r="O91" s="232"/>
      <c r="P91" s="199"/>
      <c r="Q91" s="194"/>
      <c r="R91" s="194"/>
      <c r="S91" s="194"/>
      <c r="T91" s="194"/>
      <c r="U91" s="194"/>
      <c r="V91" s="226"/>
      <c r="W91" s="199"/>
      <c r="X91" s="194"/>
      <c r="Y91" s="194"/>
      <c r="Z91" s="194"/>
      <c r="AA91" s="194"/>
      <c r="AB91" s="194"/>
      <c r="AC91" s="194"/>
      <c r="AD91" s="194"/>
      <c r="AE91" s="194"/>
      <c r="AF91" s="194"/>
      <c r="AG91" s="194"/>
      <c r="AH91" s="194"/>
      <c r="AI91" s="194"/>
      <c r="AJ91" s="194"/>
      <c r="AK91" s="194"/>
      <c r="AL91" s="194"/>
      <c r="AM91" s="194"/>
    </row>
    <row r="92" spans="1:46">
      <c r="A92" s="194"/>
      <c r="B92" s="194"/>
      <c r="C92" s="194"/>
      <c r="D92" s="194"/>
      <c r="E92" s="194"/>
      <c r="F92" s="194"/>
      <c r="G92" s="194"/>
      <c r="H92" s="194"/>
      <c r="I92" s="222">
        <f>定期調査報告書!$I$75</f>
        <v>0</v>
      </c>
      <c r="J92" s="199" t="s">
        <v>240</v>
      </c>
      <c r="K92" s="199"/>
      <c r="L92" s="199"/>
      <c r="M92" s="199"/>
      <c r="N92" s="199"/>
      <c r="O92" s="199"/>
      <c r="P92" s="199"/>
      <c r="Q92" s="194"/>
      <c r="R92" s="194"/>
      <c r="S92" s="194"/>
      <c r="T92" s="194"/>
      <c r="U92" s="194"/>
      <c r="V92" s="222">
        <f>定期調査報告書!$V$75</f>
        <v>0</v>
      </c>
      <c r="W92" s="227" t="s">
        <v>350</v>
      </c>
      <c r="X92" s="194"/>
      <c r="Y92" s="194"/>
      <c r="Z92" s="392">
        <f>定期調査報告書!$Z$75</f>
        <v>0</v>
      </c>
      <c r="AA92" s="392"/>
      <c r="AB92" s="392"/>
      <c r="AC92" s="392"/>
      <c r="AD92" s="392"/>
      <c r="AE92" s="392"/>
      <c r="AF92" s="392"/>
      <c r="AG92" s="392"/>
      <c r="AH92" s="392"/>
      <c r="AI92" s="392"/>
      <c r="AJ92" s="194" t="s">
        <v>362</v>
      </c>
      <c r="AK92" s="194"/>
      <c r="AL92" s="194"/>
      <c r="AM92" s="194"/>
    </row>
    <row r="93" spans="1:46">
      <c r="A93" s="194"/>
      <c r="B93" s="194" t="s">
        <v>357</v>
      </c>
      <c r="C93" s="194"/>
      <c r="D93" s="194"/>
      <c r="E93" s="194"/>
      <c r="F93" s="194"/>
      <c r="G93" s="194"/>
      <c r="H93" s="194" t="s">
        <v>358</v>
      </c>
      <c r="I93" s="194"/>
      <c r="J93" s="408">
        <f>定期調査報告書!$J$76</f>
        <v>0</v>
      </c>
      <c r="K93" s="408"/>
      <c r="L93" s="408"/>
      <c r="M93" s="408"/>
      <c r="N93" s="194" t="s">
        <v>359</v>
      </c>
      <c r="O93" s="194"/>
      <c r="P93" s="194"/>
      <c r="Q93" s="194" t="s">
        <v>360</v>
      </c>
      <c r="R93" s="194"/>
      <c r="S93" s="408">
        <f>定期調査報告書!$S$76</f>
        <v>0</v>
      </c>
      <c r="T93" s="408"/>
      <c r="U93" s="408"/>
      <c r="V93" s="408"/>
      <c r="W93" s="194" t="s">
        <v>359</v>
      </c>
      <c r="X93" s="194"/>
      <c r="Y93" s="194"/>
      <c r="Z93" s="194"/>
      <c r="AA93" s="194"/>
      <c r="AB93" s="194"/>
      <c r="AC93" s="194"/>
      <c r="AD93" s="194"/>
      <c r="AE93" s="194"/>
      <c r="AF93" s="194"/>
      <c r="AG93" s="194"/>
      <c r="AH93" s="194"/>
      <c r="AI93" s="194"/>
      <c r="AJ93" s="194"/>
      <c r="AK93" s="194"/>
      <c r="AL93" s="194"/>
      <c r="AM93" s="194"/>
    </row>
    <row r="94" spans="1:46">
      <c r="A94" s="194"/>
      <c r="B94" s="194" t="s">
        <v>354</v>
      </c>
      <c r="C94" s="194"/>
      <c r="D94" s="194"/>
      <c r="E94" s="194"/>
      <c r="F94" s="194"/>
      <c r="G94" s="194"/>
      <c r="H94" s="194"/>
      <c r="I94" s="387">
        <f>定期調査報告書!$I$77</f>
        <v>0</v>
      </c>
      <c r="J94" s="387"/>
      <c r="K94" s="387"/>
      <c r="L94" s="387"/>
      <c r="M94" s="387"/>
      <c r="N94" s="387"/>
      <c r="O94" s="387"/>
      <c r="P94" s="194" t="s">
        <v>665</v>
      </c>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row>
    <row r="95" spans="1:46">
      <c r="A95" s="194"/>
      <c r="B95" s="194" t="s">
        <v>355</v>
      </c>
      <c r="C95" s="194"/>
      <c r="D95" s="194"/>
      <c r="E95" s="194"/>
      <c r="F95" s="194"/>
      <c r="G95" s="194"/>
      <c r="H95" s="194"/>
      <c r="I95" s="387">
        <f>定期調査報告書!$I$78</f>
        <v>0</v>
      </c>
      <c r="J95" s="387"/>
      <c r="K95" s="387"/>
      <c r="L95" s="387"/>
      <c r="M95" s="387"/>
      <c r="N95" s="387"/>
      <c r="O95" s="387"/>
      <c r="P95" s="194" t="s">
        <v>380</v>
      </c>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row>
    <row r="96" spans="1:46">
      <c r="A96" s="230"/>
      <c r="B96" s="230" t="s">
        <v>356</v>
      </c>
      <c r="C96" s="230"/>
      <c r="D96" s="230"/>
      <c r="E96" s="230"/>
      <c r="F96" s="230"/>
      <c r="G96" s="230"/>
      <c r="H96" s="230"/>
      <c r="I96" s="391">
        <f>定期調査報告書!$I$79</f>
        <v>0</v>
      </c>
      <c r="J96" s="391"/>
      <c r="K96" s="391"/>
      <c r="L96" s="391"/>
      <c r="M96" s="391"/>
      <c r="N96" s="391"/>
      <c r="O96" s="391"/>
      <c r="P96" s="230" t="s">
        <v>380</v>
      </c>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row>
    <row r="97" spans="1:39">
      <c r="A97" s="194" t="s">
        <v>234</v>
      </c>
      <c r="B97" s="194"/>
      <c r="C97" s="194"/>
      <c r="D97" s="194"/>
      <c r="E97" s="194"/>
      <c r="F97" s="194"/>
      <c r="G97" s="194"/>
      <c r="H97" s="194"/>
      <c r="I97" s="194"/>
      <c r="J97" s="194"/>
      <c r="K97" s="194"/>
      <c r="L97" s="194"/>
      <c r="M97" s="194"/>
      <c r="N97" s="194"/>
      <c r="O97" s="194"/>
      <c r="P97" s="194"/>
      <c r="Q97" s="194"/>
      <c r="R97" s="194"/>
      <c r="S97" s="194"/>
      <c r="T97" s="233" t="s">
        <v>384</v>
      </c>
      <c r="U97" s="437" t="s">
        <v>383</v>
      </c>
      <c r="V97" s="437"/>
      <c r="W97" s="437"/>
      <c r="X97" s="437"/>
      <c r="Y97" s="437"/>
      <c r="Z97" s="437"/>
      <c r="AA97" s="437"/>
      <c r="AB97" s="437"/>
      <c r="AC97" s="234" t="s">
        <v>382</v>
      </c>
      <c r="AD97" s="233" t="s">
        <v>346</v>
      </c>
      <c r="AE97" s="437" t="s">
        <v>286</v>
      </c>
      <c r="AF97" s="437"/>
      <c r="AG97" s="437"/>
      <c r="AH97" s="437"/>
      <c r="AI97" s="437"/>
      <c r="AJ97" s="403"/>
      <c r="AK97" s="403"/>
      <c r="AL97" s="234" t="s">
        <v>318</v>
      </c>
      <c r="AM97" s="194"/>
    </row>
    <row r="98" spans="1:39">
      <c r="A98" s="194"/>
      <c r="B98" s="194" t="s">
        <v>215</v>
      </c>
      <c r="C98" s="194"/>
      <c r="D98" s="194"/>
      <c r="E98" s="194"/>
      <c r="F98" s="194"/>
      <c r="G98" s="194"/>
      <c r="H98" s="194"/>
      <c r="I98" s="200"/>
      <c r="J98" s="200"/>
      <c r="K98" s="200"/>
      <c r="L98" s="200"/>
      <c r="M98" s="199" t="s">
        <v>75</v>
      </c>
      <c r="N98" s="386">
        <f>定期調査報告書!N81</f>
        <v>0</v>
      </c>
      <c r="O98" s="386"/>
      <c r="P98" s="386"/>
      <c r="Q98" s="199" t="s">
        <v>361</v>
      </c>
      <c r="R98" s="199"/>
      <c r="S98" s="199"/>
      <c r="T98" s="225" t="s">
        <v>75</v>
      </c>
      <c r="U98" s="382">
        <f>定期調査報告書!U81</f>
        <v>0</v>
      </c>
      <c r="V98" s="383"/>
      <c r="W98" s="383"/>
      <c r="X98" s="383"/>
      <c r="Y98" s="383"/>
      <c r="Z98" s="383"/>
      <c r="AA98" s="383"/>
      <c r="AB98" s="383"/>
      <c r="AC98" s="198" t="s">
        <v>351</v>
      </c>
      <c r="AD98" s="225" t="s">
        <v>75</v>
      </c>
      <c r="AE98" s="384">
        <f>定期調査報告書!AE81</f>
        <v>0</v>
      </c>
      <c r="AF98" s="385"/>
      <c r="AG98" s="385"/>
      <c r="AH98" s="385"/>
      <c r="AI98" s="385"/>
      <c r="AJ98" s="385"/>
      <c r="AK98" s="89" t="s">
        <v>380</v>
      </c>
      <c r="AL98" s="235" t="s">
        <v>298</v>
      </c>
      <c r="AM98" s="194"/>
    </row>
    <row r="99" spans="1:39">
      <c r="A99" s="194"/>
      <c r="B99" s="194"/>
      <c r="C99" s="194"/>
      <c r="D99" s="194"/>
      <c r="E99" s="194"/>
      <c r="F99" s="194"/>
      <c r="G99" s="194"/>
      <c r="H99" s="194"/>
      <c r="I99" s="194"/>
      <c r="J99" s="194"/>
      <c r="K99" s="194"/>
      <c r="L99" s="194"/>
      <c r="M99" s="199"/>
      <c r="N99" s="363">
        <f>定期調査報告書!N82</f>
        <v>0</v>
      </c>
      <c r="O99" s="363">
        <f>定期調査報告書!O82</f>
        <v>0</v>
      </c>
      <c r="P99" s="363">
        <f>定期調査報告書!P82</f>
        <v>0</v>
      </c>
      <c r="Q99" s="199"/>
      <c r="R99" s="199"/>
      <c r="S99" s="199"/>
      <c r="T99" s="225" t="s">
        <v>75</v>
      </c>
      <c r="U99" s="382">
        <f>定期調査報告書!U82</f>
        <v>0</v>
      </c>
      <c r="V99" s="383"/>
      <c r="W99" s="383"/>
      <c r="X99" s="383"/>
      <c r="Y99" s="383"/>
      <c r="Z99" s="383"/>
      <c r="AA99" s="383"/>
      <c r="AB99" s="383"/>
      <c r="AC99" s="198" t="s">
        <v>351</v>
      </c>
      <c r="AD99" s="225" t="s">
        <v>75</v>
      </c>
      <c r="AE99" s="384">
        <f>定期調査報告書!AE82</f>
        <v>0</v>
      </c>
      <c r="AF99" s="385"/>
      <c r="AG99" s="385"/>
      <c r="AH99" s="385"/>
      <c r="AI99" s="385"/>
      <c r="AJ99" s="385"/>
      <c r="AK99" s="89" t="s">
        <v>380</v>
      </c>
      <c r="AL99" s="235" t="s">
        <v>298</v>
      </c>
      <c r="AM99" s="194"/>
    </row>
    <row r="100" spans="1:39">
      <c r="A100" s="194"/>
      <c r="B100" s="194"/>
      <c r="C100" s="194"/>
      <c r="D100" s="194"/>
      <c r="E100" s="194"/>
      <c r="F100" s="194"/>
      <c r="G100" s="194"/>
      <c r="H100" s="194"/>
      <c r="I100" s="200"/>
      <c r="J100" s="200"/>
      <c r="K100" s="200"/>
      <c r="L100" s="200"/>
      <c r="M100" s="199" t="s">
        <v>75</v>
      </c>
      <c r="N100" s="386">
        <f>定期調査報告書!N83</f>
        <v>0</v>
      </c>
      <c r="O100" s="386"/>
      <c r="P100" s="386"/>
      <c r="Q100" s="199" t="s">
        <v>361</v>
      </c>
      <c r="R100" s="199"/>
      <c r="S100" s="199"/>
      <c r="T100" s="225" t="s">
        <v>75</v>
      </c>
      <c r="U100" s="382">
        <f>定期調査報告書!U83</f>
        <v>0</v>
      </c>
      <c r="V100" s="383"/>
      <c r="W100" s="383"/>
      <c r="X100" s="383"/>
      <c r="Y100" s="383"/>
      <c r="Z100" s="383"/>
      <c r="AA100" s="383"/>
      <c r="AB100" s="383"/>
      <c r="AC100" s="198" t="s">
        <v>351</v>
      </c>
      <c r="AD100" s="225" t="s">
        <v>75</v>
      </c>
      <c r="AE100" s="384">
        <f>定期調査報告書!AE83</f>
        <v>0</v>
      </c>
      <c r="AF100" s="385"/>
      <c r="AG100" s="385"/>
      <c r="AH100" s="385"/>
      <c r="AI100" s="385"/>
      <c r="AJ100" s="385"/>
      <c r="AK100" s="89" t="s">
        <v>380</v>
      </c>
      <c r="AL100" s="235" t="s">
        <v>298</v>
      </c>
      <c r="AM100" s="194"/>
    </row>
    <row r="101" spans="1:39">
      <c r="A101" s="194"/>
      <c r="B101" s="194"/>
      <c r="C101" s="194"/>
      <c r="D101" s="194"/>
      <c r="E101" s="194"/>
      <c r="F101" s="194"/>
      <c r="G101" s="194"/>
      <c r="H101" s="194"/>
      <c r="I101" s="194"/>
      <c r="J101" s="194"/>
      <c r="K101" s="194"/>
      <c r="L101" s="194"/>
      <c r="M101" s="199"/>
      <c r="N101" s="363">
        <f>定期調査報告書!N84</f>
        <v>0</v>
      </c>
      <c r="O101" s="363">
        <f>定期調査報告書!O84</f>
        <v>0</v>
      </c>
      <c r="P101" s="363">
        <f>定期調査報告書!P84</f>
        <v>0</v>
      </c>
      <c r="Q101" s="199"/>
      <c r="R101" s="199"/>
      <c r="S101" s="199"/>
      <c r="T101" s="225" t="s">
        <v>75</v>
      </c>
      <c r="U101" s="382">
        <f>定期調査報告書!U84</f>
        <v>0</v>
      </c>
      <c r="V101" s="383"/>
      <c r="W101" s="383"/>
      <c r="X101" s="383"/>
      <c r="Y101" s="383"/>
      <c r="Z101" s="383"/>
      <c r="AA101" s="383"/>
      <c r="AB101" s="383"/>
      <c r="AC101" s="198" t="s">
        <v>351</v>
      </c>
      <c r="AD101" s="225" t="s">
        <v>75</v>
      </c>
      <c r="AE101" s="384">
        <f>定期調査報告書!AE84</f>
        <v>0</v>
      </c>
      <c r="AF101" s="385"/>
      <c r="AG101" s="385"/>
      <c r="AH101" s="385"/>
      <c r="AI101" s="385"/>
      <c r="AJ101" s="385"/>
      <c r="AK101" s="89" t="s">
        <v>380</v>
      </c>
      <c r="AL101" s="235" t="s">
        <v>298</v>
      </c>
      <c r="AM101" s="194"/>
    </row>
    <row r="102" spans="1:39">
      <c r="A102" s="194"/>
      <c r="B102" s="194"/>
      <c r="C102" s="194"/>
      <c r="D102" s="194"/>
      <c r="E102" s="194"/>
      <c r="F102" s="194"/>
      <c r="G102" s="194"/>
      <c r="H102" s="194"/>
      <c r="I102" s="200"/>
      <c r="J102" s="200"/>
      <c r="K102" s="200"/>
      <c r="L102" s="200"/>
      <c r="M102" s="199" t="s">
        <v>75</v>
      </c>
      <c r="N102" s="386">
        <f>定期調査報告書!N85</f>
        <v>0</v>
      </c>
      <c r="O102" s="386"/>
      <c r="P102" s="386"/>
      <c r="Q102" s="199" t="s">
        <v>361</v>
      </c>
      <c r="R102" s="199"/>
      <c r="S102" s="199"/>
      <c r="T102" s="225" t="s">
        <v>75</v>
      </c>
      <c r="U102" s="382">
        <f>定期調査報告書!U85</f>
        <v>0</v>
      </c>
      <c r="V102" s="383"/>
      <c r="W102" s="383"/>
      <c r="X102" s="383"/>
      <c r="Y102" s="383"/>
      <c r="Z102" s="383"/>
      <c r="AA102" s="383"/>
      <c r="AB102" s="383"/>
      <c r="AC102" s="198" t="s">
        <v>351</v>
      </c>
      <c r="AD102" s="225" t="s">
        <v>75</v>
      </c>
      <c r="AE102" s="384">
        <f>定期調査報告書!AE85</f>
        <v>0</v>
      </c>
      <c r="AF102" s="385"/>
      <c r="AG102" s="385"/>
      <c r="AH102" s="385"/>
      <c r="AI102" s="385"/>
      <c r="AJ102" s="385"/>
      <c r="AK102" s="89" t="s">
        <v>380</v>
      </c>
      <c r="AL102" s="235" t="s">
        <v>298</v>
      </c>
      <c r="AM102" s="194"/>
    </row>
    <row r="103" spans="1:39">
      <c r="A103" s="194"/>
      <c r="B103" s="194"/>
      <c r="C103" s="194"/>
      <c r="D103" s="194"/>
      <c r="E103" s="194"/>
      <c r="F103" s="194"/>
      <c r="G103" s="194"/>
      <c r="H103" s="194"/>
      <c r="I103" s="194"/>
      <c r="J103" s="194"/>
      <c r="K103" s="194"/>
      <c r="L103" s="194"/>
      <c r="M103" s="199"/>
      <c r="N103" s="363">
        <f>定期調査報告書!N86</f>
        <v>0</v>
      </c>
      <c r="O103" s="363">
        <f>定期調査報告書!O86</f>
        <v>0</v>
      </c>
      <c r="P103" s="363">
        <f>定期調査報告書!P86</f>
        <v>0</v>
      </c>
      <c r="Q103" s="199"/>
      <c r="R103" s="199"/>
      <c r="S103" s="199"/>
      <c r="T103" s="225" t="s">
        <v>75</v>
      </c>
      <c r="U103" s="382">
        <f>定期調査報告書!U86</f>
        <v>0</v>
      </c>
      <c r="V103" s="383"/>
      <c r="W103" s="383"/>
      <c r="X103" s="383"/>
      <c r="Y103" s="383"/>
      <c r="Z103" s="383"/>
      <c r="AA103" s="383"/>
      <c r="AB103" s="383"/>
      <c r="AC103" s="198" t="s">
        <v>351</v>
      </c>
      <c r="AD103" s="225" t="s">
        <v>75</v>
      </c>
      <c r="AE103" s="384">
        <f>定期調査報告書!AE86</f>
        <v>0</v>
      </c>
      <c r="AF103" s="385"/>
      <c r="AG103" s="385"/>
      <c r="AH103" s="385"/>
      <c r="AI103" s="385"/>
      <c r="AJ103" s="385"/>
      <c r="AK103" s="89" t="s">
        <v>380</v>
      </c>
      <c r="AL103" s="235" t="s">
        <v>298</v>
      </c>
      <c r="AM103" s="194"/>
    </row>
    <row r="104" spans="1:39">
      <c r="A104" s="194"/>
      <c r="B104" s="194"/>
      <c r="C104" s="194"/>
      <c r="D104" s="194"/>
      <c r="E104" s="194"/>
      <c r="F104" s="194"/>
      <c r="G104" s="194"/>
      <c r="H104" s="194"/>
      <c r="I104" s="200"/>
      <c r="J104" s="200"/>
      <c r="K104" s="200"/>
      <c r="L104" s="200"/>
      <c r="M104" s="199" t="s">
        <v>75</v>
      </c>
      <c r="N104" s="386">
        <f>定期調査報告書!N87</f>
        <v>0</v>
      </c>
      <c r="O104" s="386"/>
      <c r="P104" s="386"/>
      <c r="Q104" s="199" t="s">
        <v>361</v>
      </c>
      <c r="R104" s="199"/>
      <c r="S104" s="199"/>
      <c r="T104" s="225" t="s">
        <v>75</v>
      </c>
      <c r="U104" s="382">
        <f>定期調査報告書!U87</f>
        <v>0</v>
      </c>
      <c r="V104" s="383"/>
      <c r="W104" s="383"/>
      <c r="X104" s="383"/>
      <c r="Y104" s="383"/>
      <c r="Z104" s="383"/>
      <c r="AA104" s="383"/>
      <c r="AB104" s="383"/>
      <c r="AC104" s="198" t="s">
        <v>351</v>
      </c>
      <c r="AD104" s="225" t="s">
        <v>75</v>
      </c>
      <c r="AE104" s="384">
        <f>定期調査報告書!AE87</f>
        <v>0</v>
      </c>
      <c r="AF104" s="385"/>
      <c r="AG104" s="385"/>
      <c r="AH104" s="385"/>
      <c r="AI104" s="385"/>
      <c r="AJ104" s="385"/>
      <c r="AK104" s="89" t="s">
        <v>380</v>
      </c>
      <c r="AL104" s="235" t="s">
        <v>298</v>
      </c>
      <c r="AM104" s="194"/>
    </row>
    <row r="105" spans="1:39">
      <c r="A105" s="194"/>
      <c r="B105" s="194"/>
      <c r="C105" s="194"/>
      <c r="D105" s="194"/>
      <c r="E105" s="194"/>
      <c r="F105" s="194"/>
      <c r="G105" s="194"/>
      <c r="H105" s="194"/>
      <c r="I105" s="200"/>
      <c r="J105" s="200"/>
      <c r="K105" s="200"/>
      <c r="L105" s="200"/>
      <c r="M105" s="199"/>
      <c r="N105" s="363">
        <f>定期調査報告書!N88</f>
        <v>0</v>
      </c>
      <c r="O105" s="363">
        <f>定期調査報告書!O88</f>
        <v>0</v>
      </c>
      <c r="P105" s="363">
        <f>定期調査報告書!P88</f>
        <v>0</v>
      </c>
      <c r="Q105" s="199"/>
      <c r="R105" s="199"/>
      <c r="S105" s="199"/>
      <c r="T105" s="225" t="s">
        <v>75</v>
      </c>
      <c r="U105" s="382">
        <f>定期調査報告書!U88</f>
        <v>0</v>
      </c>
      <c r="V105" s="383"/>
      <c r="W105" s="383"/>
      <c r="X105" s="383"/>
      <c r="Y105" s="383"/>
      <c r="Z105" s="383"/>
      <c r="AA105" s="383"/>
      <c r="AB105" s="383"/>
      <c r="AC105" s="198" t="s">
        <v>351</v>
      </c>
      <c r="AD105" s="225" t="s">
        <v>75</v>
      </c>
      <c r="AE105" s="384">
        <f>定期調査報告書!AE88</f>
        <v>0</v>
      </c>
      <c r="AF105" s="385"/>
      <c r="AG105" s="385"/>
      <c r="AH105" s="385"/>
      <c r="AI105" s="385"/>
      <c r="AJ105" s="385"/>
      <c r="AK105" s="89" t="s">
        <v>380</v>
      </c>
      <c r="AL105" s="235" t="s">
        <v>298</v>
      </c>
      <c r="AM105" s="194"/>
    </row>
    <row r="106" spans="1:39">
      <c r="A106" s="194"/>
      <c r="B106" s="194"/>
      <c r="C106" s="194"/>
      <c r="D106" s="194"/>
      <c r="E106" s="194"/>
      <c r="F106" s="194"/>
      <c r="G106" s="194"/>
      <c r="H106" s="194"/>
      <c r="I106" s="200"/>
      <c r="J106" s="200"/>
      <c r="K106" s="200"/>
      <c r="L106" s="200"/>
      <c r="M106" s="199" t="s">
        <v>75</v>
      </c>
      <c r="N106" s="386">
        <f>定期調査報告書!N89</f>
        <v>0</v>
      </c>
      <c r="O106" s="386"/>
      <c r="P106" s="386"/>
      <c r="Q106" s="199" t="s">
        <v>361</v>
      </c>
      <c r="R106" s="199"/>
      <c r="S106" s="199"/>
      <c r="T106" s="225" t="s">
        <v>75</v>
      </c>
      <c r="U106" s="382">
        <f>定期調査報告書!U89</f>
        <v>0</v>
      </c>
      <c r="V106" s="383"/>
      <c r="W106" s="383"/>
      <c r="X106" s="383"/>
      <c r="Y106" s="383"/>
      <c r="Z106" s="383"/>
      <c r="AA106" s="383"/>
      <c r="AB106" s="383"/>
      <c r="AC106" s="198" t="s">
        <v>351</v>
      </c>
      <c r="AD106" s="225" t="s">
        <v>75</v>
      </c>
      <c r="AE106" s="384">
        <f>定期調査報告書!AE89</f>
        <v>0</v>
      </c>
      <c r="AF106" s="385"/>
      <c r="AG106" s="385"/>
      <c r="AH106" s="385"/>
      <c r="AI106" s="385"/>
      <c r="AJ106" s="385"/>
      <c r="AK106" s="89" t="s">
        <v>380</v>
      </c>
      <c r="AL106" s="235" t="s">
        <v>298</v>
      </c>
      <c r="AM106" s="194"/>
    </row>
    <row r="107" spans="1:39">
      <c r="A107" s="194"/>
      <c r="B107" s="194"/>
      <c r="C107" s="194"/>
      <c r="D107" s="194"/>
      <c r="E107" s="194"/>
      <c r="F107" s="194"/>
      <c r="G107" s="194"/>
      <c r="H107" s="194"/>
      <c r="I107" s="200"/>
      <c r="J107" s="200"/>
      <c r="K107" s="200"/>
      <c r="L107" s="200"/>
      <c r="M107" s="199"/>
      <c r="N107" s="363">
        <f>定期調査報告書!N90</f>
        <v>0</v>
      </c>
      <c r="O107" s="363">
        <f>定期調査報告書!O90</f>
        <v>0</v>
      </c>
      <c r="P107" s="363">
        <f>定期調査報告書!P90</f>
        <v>0</v>
      </c>
      <c r="Q107" s="199"/>
      <c r="R107" s="199"/>
      <c r="S107" s="199"/>
      <c r="T107" s="225" t="s">
        <v>75</v>
      </c>
      <c r="U107" s="382">
        <f>定期調査報告書!U90</f>
        <v>0</v>
      </c>
      <c r="V107" s="383"/>
      <c r="W107" s="383"/>
      <c r="X107" s="383"/>
      <c r="Y107" s="383"/>
      <c r="Z107" s="383"/>
      <c r="AA107" s="383"/>
      <c r="AB107" s="383"/>
      <c r="AC107" s="198" t="s">
        <v>351</v>
      </c>
      <c r="AD107" s="225" t="s">
        <v>75</v>
      </c>
      <c r="AE107" s="384">
        <f>定期調査報告書!AE90</f>
        <v>0</v>
      </c>
      <c r="AF107" s="385"/>
      <c r="AG107" s="385"/>
      <c r="AH107" s="385"/>
      <c r="AI107" s="385"/>
      <c r="AJ107" s="385"/>
      <c r="AK107" s="89" t="s">
        <v>380</v>
      </c>
      <c r="AL107" s="235" t="s">
        <v>298</v>
      </c>
      <c r="AM107" s="194"/>
    </row>
    <row r="108" spans="1:39">
      <c r="A108" s="194"/>
      <c r="B108" s="194"/>
      <c r="C108" s="194"/>
      <c r="D108" s="194"/>
      <c r="E108" s="194"/>
      <c r="F108" s="194"/>
      <c r="G108" s="194"/>
      <c r="H108" s="194"/>
      <c r="I108" s="200"/>
      <c r="J108" s="200"/>
      <c r="K108" s="200"/>
      <c r="L108" s="200"/>
      <c r="M108" s="199" t="s">
        <v>75</v>
      </c>
      <c r="N108" s="386">
        <f>定期調査報告書!N91</f>
        <v>0</v>
      </c>
      <c r="O108" s="386"/>
      <c r="P108" s="386"/>
      <c r="Q108" s="199" t="s">
        <v>361</v>
      </c>
      <c r="R108" s="199"/>
      <c r="S108" s="199"/>
      <c r="T108" s="225" t="s">
        <v>75</v>
      </c>
      <c r="U108" s="382">
        <f>定期調査報告書!U91</f>
        <v>0</v>
      </c>
      <c r="V108" s="383"/>
      <c r="W108" s="383"/>
      <c r="X108" s="383"/>
      <c r="Y108" s="383"/>
      <c r="Z108" s="383"/>
      <c r="AA108" s="383"/>
      <c r="AB108" s="383"/>
      <c r="AC108" s="198" t="s">
        <v>351</v>
      </c>
      <c r="AD108" s="225" t="s">
        <v>75</v>
      </c>
      <c r="AE108" s="384">
        <f>定期調査報告書!AE91</f>
        <v>0</v>
      </c>
      <c r="AF108" s="385"/>
      <c r="AG108" s="385"/>
      <c r="AH108" s="385"/>
      <c r="AI108" s="385"/>
      <c r="AJ108" s="385"/>
      <c r="AK108" s="89" t="s">
        <v>380</v>
      </c>
      <c r="AL108" s="235" t="s">
        <v>298</v>
      </c>
      <c r="AM108" s="194"/>
    </row>
    <row r="109" spans="1:39">
      <c r="A109" s="194"/>
      <c r="B109" s="194"/>
      <c r="C109" s="194"/>
      <c r="D109" s="194"/>
      <c r="E109" s="194"/>
      <c r="F109" s="194"/>
      <c r="G109" s="194"/>
      <c r="H109" s="194"/>
      <c r="I109" s="194"/>
      <c r="J109" s="194"/>
      <c r="K109" s="194"/>
      <c r="L109" s="194"/>
      <c r="M109" s="199"/>
      <c r="N109" s="363">
        <f>定期調査報告書!N92</f>
        <v>0</v>
      </c>
      <c r="O109" s="363">
        <f>定期調査報告書!O92</f>
        <v>0</v>
      </c>
      <c r="P109" s="363">
        <f>定期調査報告書!P92</f>
        <v>0</v>
      </c>
      <c r="Q109" s="199"/>
      <c r="R109" s="199"/>
      <c r="S109" s="199"/>
      <c r="T109" s="225" t="s">
        <v>75</v>
      </c>
      <c r="U109" s="382">
        <f>定期調査報告書!U92</f>
        <v>0</v>
      </c>
      <c r="V109" s="383"/>
      <c r="W109" s="383"/>
      <c r="X109" s="383"/>
      <c r="Y109" s="383"/>
      <c r="Z109" s="383"/>
      <c r="AA109" s="383"/>
      <c r="AB109" s="383"/>
      <c r="AC109" s="198" t="s">
        <v>351</v>
      </c>
      <c r="AD109" s="225" t="s">
        <v>75</v>
      </c>
      <c r="AE109" s="384">
        <f>定期調査報告書!AE92</f>
        <v>0</v>
      </c>
      <c r="AF109" s="385"/>
      <c r="AG109" s="385"/>
      <c r="AH109" s="385"/>
      <c r="AI109" s="385"/>
      <c r="AJ109" s="385"/>
      <c r="AK109" s="89" t="s">
        <v>380</v>
      </c>
      <c r="AL109" s="235" t="s">
        <v>298</v>
      </c>
      <c r="AM109" s="194"/>
    </row>
    <row r="110" spans="1:39">
      <c r="A110" s="194"/>
      <c r="B110" s="194"/>
      <c r="C110" s="194"/>
      <c r="D110" s="194"/>
      <c r="E110" s="194"/>
      <c r="F110" s="194"/>
      <c r="G110" s="194"/>
      <c r="H110" s="194"/>
      <c r="I110" s="194"/>
      <c r="J110" s="194"/>
      <c r="K110" s="194"/>
      <c r="L110" s="194"/>
      <c r="M110" s="199" t="s">
        <v>75</v>
      </c>
      <c r="N110" s="386">
        <f>定期調査報告書!N93</f>
        <v>0</v>
      </c>
      <c r="O110" s="386"/>
      <c r="P110" s="386"/>
      <c r="Q110" s="199" t="s">
        <v>361</v>
      </c>
      <c r="R110" s="199"/>
      <c r="S110" s="199"/>
      <c r="T110" s="225" t="s">
        <v>75</v>
      </c>
      <c r="U110" s="382">
        <f>定期調査報告書!U93</f>
        <v>0</v>
      </c>
      <c r="V110" s="383"/>
      <c r="W110" s="383"/>
      <c r="X110" s="383"/>
      <c r="Y110" s="383"/>
      <c r="Z110" s="383"/>
      <c r="AA110" s="383"/>
      <c r="AB110" s="383"/>
      <c r="AC110" s="198" t="s">
        <v>351</v>
      </c>
      <c r="AD110" s="225" t="s">
        <v>75</v>
      </c>
      <c r="AE110" s="384">
        <f>定期調査報告書!AE93</f>
        <v>0</v>
      </c>
      <c r="AF110" s="385"/>
      <c r="AG110" s="385"/>
      <c r="AH110" s="385"/>
      <c r="AI110" s="385"/>
      <c r="AJ110" s="385"/>
      <c r="AK110" s="89" t="s">
        <v>380</v>
      </c>
      <c r="AL110" s="235" t="s">
        <v>298</v>
      </c>
      <c r="AM110" s="194"/>
    </row>
    <row r="111" spans="1:39">
      <c r="A111" s="194"/>
      <c r="B111" s="194"/>
      <c r="C111" s="194"/>
      <c r="D111" s="194"/>
      <c r="E111" s="194"/>
      <c r="F111" s="194"/>
      <c r="G111" s="194"/>
      <c r="H111" s="194"/>
      <c r="I111" s="194"/>
      <c r="J111" s="194"/>
      <c r="K111" s="194"/>
      <c r="L111" s="194"/>
      <c r="M111" s="199"/>
      <c r="N111" s="363">
        <f>定期調査報告書!N94</f>
        <v>0</v>
      </c>
      <c r="O111" s="363">
        <f>定期調査報告書!O94</f>
        <v>0</v>
      </c>
      <c r="P111" s="363">
        <f>定期調査報告書!P94</f>
        <v>0</v>
      </c>
      <c r="Q111" s="199"/>
      <c r="R111" s="199"/>
      <c r="S111" s="199"/>
      <c r="T111" s="225" t="s">
        <v>75</v>
      </c>
      <c r="U111" s="382">
        <f>定期調査報告書!U94</f>
        <v>0</v>
      </c>
      <c r="V111" s="383"/>
      <c r="W111" s="383"/>
      <c r="X111" s="383"/>
      <c r="Y111" s="383"/>
      <c r="Z111" s="383"/>
      <c r="AA111" s="383"/>
      <c r="AB111" s="383"/>
      <c r="AC111" s="198" t="s">
        <v>351</v>
      </c>
      <c r="AD111" s="225" t="s">
        <v>75</v>
      </c>
      <c r="AE111" s="384">
        <f>定期調査報告書!AE94</f>
        <v>0</v>
      </c>
      <c r="AF111" s="385"/>
      <c r="AG111" s="385"/>
      <c r="AH111" s="385"/>
      <c r="AI111" s="385"/>
      <c r="AJ111" s="385"/>
      <c r="AK111" s="89" t="s">
        <v>380</v>
      </c>
      <c r="AL111" s="235" t="s">
        <v>298</v>
      </c>
      <c r="AM111" s="194"/>
    </row>
    <row r="112" spans="1:39">
      <c r="A112" s="194"/>
      <c r="B112" s="194"/>
      <c r="C112" s="194"/>
      <c r="D112" s="194"/>
      <c r="E112" s="194"/>
      <c r="F112" s="194"/>
      <c r="G112" s="194"/>
      <c r="H112" s="194"/>
      <c r="I112" s="194"/>
      <c r="J112" s="194"/>
      <c r="K112" s="194"/>
      <c r="L112" s="194"/>
      <c r="M112" s="199" t="s">
        <v>75</v>
      </c>
      <c r="N112" s="386">
        <f>定期調査報告書!N95</f>
        <v>0</v>
      </c>
      <c r="O112" s="386"/>
      <c r="P112" s="386"/>
      <c r="Q112" s="199" t="s">
        <v>361</v>
      </c>
      <c r="R112" s="199"/>
      <c r="S112" s="199"/>
      <c r="T112" s="225" t="s">
        <v>75</v>
      </c>
      <c r="U112" s="382">
        <f>定期調査報告書!U95</f>
        <v>0</v>
      </c>
      <c r="V112" s="383"/>
      <c r="W112" s="383"/>
      <c r="X112" s="383"/>
      <c r="Y112" s="383"/>
      <c r="Z112" s="383"/>
      <c r="AA112" s="383"/>
      <c r="AB112" s="383"/>
      <c r="AC112" s="198" t="s">
        <v>351</v>
      </c>
      <c r="AD112" s="225" t="s">
        <v>75</v>
      </c>
      <c r="AE112" s="384">
        <f>定期調査報告書!AE95</f>
        <v>0</v>
      </c>
      <c r="AF112" s="385"/>
      <c r="AG112" s="385"/>
      <c r="AH112" s="385"/>
      <c r="AI112" s="385"/>
      <c r="AJ112" s="385"/>
      <c r="AK112" s="89" t="s">
        <v>380</v>
      </c>
      <c r="AL112" s="235" t="s">
        <v>298</v>
      </c>
      <c r="AM112" s="194"/>
    </row>
    <row r="113" spans="1:47">
      <c r="A113" s="194"/>
      <c r="B113" s="194"/>
      <c r="C113" s="194"/>
      <c r="D113" s="194"/>
      <c r="E113" s="194"/>
      <c r="F113" s="194"/>
      <c r="G113" s="194"/>
      <c r="H113" s="194"/>
      <c r="I113" s="194"/>
      <c r="J113" s="194"/>
      <c r="K113" s="194"/>
      <c r="L113" s="194"/>
      <c r="M113" s="199"/>
      <c r="N113" s="363">
        <f>定期調査報告書!N96</f>
        <v>0</v>
      </c>
      <c r="O113" s="363">
        <f>定期調査報告書!O96</f>
        <v>0</v>
      </c>
      <c r="P113" s="363">
        <f>定期調査報告書!P96</f>
        <v>0</v>
      </c>
      <c r="Q113" s="199"/>
      <c r="R113" s="199"/>
      <c r="S113" s="199"/>
      <c r="T113" s="225" t="s">
        <v>75</v>
      </c>
      <c r="U113" s="382">
        <f>定期調査報告書!U96</f>
        <v>0</v>
      </c>
      <c r="V113" s="383"/>
      <c r="W113" s="383"/>
      <c r="X113" s="383"/>
      <c r="Y113" s="383"/>
      <c r="Z113" s="383"/>
      <c r="AA113" s="383"/>
      <c r="AB113" s="383"/>
      <c r="AC113" s="198" t="s">
        <v>351</v>
      </c>
      <c r="AD113" s="225" t="s">
        <v>75</v>
      </c>
      <c r="AE113" s="384">
        <f>定期調査報告書!AE96</f>
        <v>0</v>
      </c>
      <c r="AF113" s="385"/>
      <c r="AG113" s="385"/>
      <c r="AH113" s="385"/>
      <c r="AI113" s="385"/>
      <c r="AJ113" s="385"/>
      <c r="AK113" s="89" t="s">
        <v>380</v>
      </c>
      <c r="AL113" s="235" t="s">
        <v>298</v>
      </c>
      <c r="AM113" s="194"/>
    </row>
    <row r="114" spans="1:47">
      <c r="A114" s="194"/>
      <c r="B114" s="194"/>
      <c r="C114" s="194"/>
      <c r="D114" s="194"/>
      <c r="E114" s="194"/>
      <c r="F114" s="194"/>
      <c r="G114" s="194"/>
      <c r="H114" s="194"/>
      <c r="I114" s="200"/>
      <c r="J114" s="200"/>
      <c r="K114" s="200"/>
      <c r="L114" s="200"/>
      <c r="M114" s="199" t="s">
        <v>75</v>
      </c>
      <c r="N114" s="386">
        <f>定期調査報告書!N97</f>
        <v>0</v>
      </c>
      <c r="O114" s="386"/>
      <c r="P114" s="386"/>
      <c r="Q114" s="199" t="s">
        <v>361</v>
      </c>
      <c r="R114" s="199"/>
      <c r="S114" s="199"/>
      <c r="T114" s="225" t="s">
        <v>75</v>
      </c>
      <c r="U114" s="382">
        <f>定期調査報告書!U97</f>
        <v>0</v>
      </c>
      <c r="V114" s="383"/>
      <c r="W114" s="383"/>
      <c r="X114" s="383"/>
      <c r="Y114" s="383"/>
      <c r="Z114" s="383"/>
      <c r="AA114" s="383"/>
      <c r="AB114" s="383"/>
      <c r="AC114" s="198" t="s">
        <v>351</v>
      </c>
      <c r="AD114" s="225" t="s">
        <v>75</v>
      </c>
      <c r="AE114" s="384">
        <f>定期調査報告書!AE97</f>
        <v>0</v>
      </c>
      <c r="AF114" s="385"/>
      <c r="AG114" s="385"/>
      <c r="AH114" s="385"/>
      <c r="AI114" s="385"/>
      <c r="AJ114" s="385"/>
      <c r="AK114" s="89" t="s">
        <v>380</v>
      </c>
      <c r="AL114" s="235" t="s">
        <v>298</v>
      </c>
      <c r="AM114" s="194"/>
      <c r="AU114" s="13"/>
    </row>
    <row r="115" spans="1:47">
      <c r="A115" s="194"/>
      <c r="B115" s="236"/>
      <c r="C115" s="236"/>
      <c r="D115" s="236"/>
      <c r="E115" s="236"/>
      <c r="F115" s="236"/>
      <c r="G115" s="236"/>
      <c r="H115" s="236"/>
      <c r="I115" s="236"/>
      <c r="J115" s="236"/>
      <c r="K115" s="236"/>
      <c r="L115" s="236"/>
      <c r="M115" s="237"/>
      <c r="N115" s="238"/>
      <c r="O115" s="238"/>
      <c r="P115" s="238"/>
      <c r="Q115" s="237"/>
      <c r="R115" s="237"/>
      <c r="S115" s="237"/>
      <c r="T115" s="239" t="s">
        <v>75</v>
      </c>
      <c r="U115" s="389">
        <f>定期調査報告書!U98</f>
        <v>0</v>
      </c>
      <c r="V115" s="389"/>
      <c r="W115" s="389"/>
      <c r="X115" s="389"/>
      <c r="Y115" s="389"/>
      <c r="Z115" s="389"/>
      <c r="AA115" s="389"/>
      <c r="AB115" s="389"/>
      <c r="AC115" s="240" t="s">
        <v>351</v>
      </c>
      <c r="AD115" s="239" t="s">
        <v>75</v>
      </c>
      <c r="AE115" s="390">
        <f>定期調査報告書!AE98</f>
        <v>0</v>
      </c>
      <c r="AF115" s="390"/>
      <c r="AG115" s="390"/>
      <c r="AH115" s="390"/>
      <c r="AI115" s="390"/>
      <c r="AJ115" s="390"/>
      <c r="AK115" s="241" t="s">
        <v>380</v>
      </c>
      <c r="AL115" s="242" t="s">
        <v>298</v>
      </c>
      <c r="AM115" s="194"/>
    </row>
    <row r="116" spans="1:47">
      <c r="A116" s="194"/>
      <c r="B116" s="194" t="s">
        <v>227</v>
      </c>
      <c r="C116" s="194"/>
      <c r="D116" s="194"/>
      <c r="E116" s="194"/>
      <c r="F116" s="194"/>
      <c r="G116" s="194"/>
      <c r="H116" s="194"/>
      <c r="I116" s="194"/>
      <c r="J116" s="194"/>
      <c r="K116" s="194"/>
      <c r="L116" s="194"/>
      <c r="M116" s="194"/>
      <c r="N116" s="194"/>
      <c r="O116" s="194"/>
      <c r="P116" s="194"/>
      <c r="Q116" s="194"/>
      <c r="R116" s="194"/>
      <c r="S116" s="194"/>
      <c r="T116" s="225" t="s">
        <v>384</v>
      </c>
      <c r="U116" s="382">
        <f>定期調査報告書!$U$100</f>
        <v>0</v>
      </c>
      <c r="V116" s="382"/>
      <c r="W116" s="382"/>
      <c r="X116" s="382"/>
      <c r="Y116" s="382"/>
      <c r="Z116" s="382"/>
      <c r="AA116" s="382"/>
      <c r="AB116" s="382"/>
      <c r="AC116" s="198" t="s">
        <v>382</v>
      </c>
      <c r="AD116" s="225" t="s">
        <v>346</v>
      </c>
      <c r="AE116" s="387">
        <f>定期調査報告書!$AE$100</f>
        <v>0</v>
      </c>
      <c r="AF116" s="387"/>
      <c r="AG116" s="387"/>
      <c r="AH116" s="387"/>
      <c r="AI116" s="387"/>
      <c r="AJ116" s="387"/>
      <c r="AK116" s="199" t="s">
        <v>380</v>
      </c>
      <c r="AL116" s="198" t="s">
        <v>382</v>
      </c>
      <c r="AM116" s="194"/>
    </row>
    <row r="117" spans="1:47">
      <c r="A117" s="194"/>
      <c r="B117" s="194"/>
      <c r="C117" s="194"/>
      <c r="D117" s="194"/>
      <c r="E117" s="194"/>
      <c r="F117" s="194"/>
      <c r="G117" s="194"/>
      <c r="H117" s="194"/>
      <c r="I117" s="194"/>
      <c r="J117" s="194"/>
      <c r="K117" s="194"/>
      <c r="L117" s="194"/>
      <c r="M117" s="194"/>
      <c r="N117" s="194"/>
      <c r="O117" s="194"/>
      <c r="P117" s="194"/>
      <c r="Q117" s="194"/>
      <c r="R117" s="194"/>
      <c r="S117" s="194"/>
      <c r="T117" s="225" t="s">
        <v>384</v>
      </c>
      <c r="U117" s="382">
        <f>定期調査報告書!$U$101</f>
        <v>0</v>
      </c>
      <c r="V117" s="382"/>
      <c r="W117" s="382"/>
      <c r="X117" s="382"/>
      <c r="Y117" s="382"/>
      <c r="Z117" s="382"/>
      <c r="AA117" s="382"/>
      <c r="AB117" s="382"/>
      <c r="AC117" s="198" t="s">
        <v>382</v>
      </c>
      <c r="AD117" s="225" t="s">
        <v>384</v>
      </c>
      <c r="AE117" s="387">
        <f>定期調査報告書!$AE$101</f>
        <v>0</v>
      </c>
      <c r="AF117" s="388"/>
      <c r="AG117" s="388"/>
      <c r="AH117" s="388"/>
      <c r="AI117" s="388"/>
      <c r="AJ117" s="388"/>
      <c r="AK117" s="199" t="s">
        <v>385</v>
      </c>
      <c r="AL117" s="198" t="s">
        <v>382</v>
      </c>
      <c r="AM117" s="194"/>
    </row>
    <row r="118" spans="1:47">
      <c r="A118" s="194"/>
      <c r="B118" s="194"/>
      <c r="C118" s="194"/>
      <c r="D118" s="194"/>
      <c r="E118" s="194"/>
      <c r="F118" s="194"/>
      <c r="G118" s="194"/>
      <c r="H118" s="194"/>
      <c r="I118" s="194"/>
      <c r="J118" s="194"/>
      <c r="K118" s="194"/>
      <c r="L118" s="194"/>
      <c r="M118" s="194"/>
      <c r="N118" s="194"/>
      <c r="O118" s="194"/>
      <c r="P118" s="194"/>
      <c r="Q118" s="194"/>
      <c r="R118" s="194"/>
      <c r="S118" s="194"/>
      <c r="T118" s="225" t="s">
        <v>384</v>
      </c>
      <c r="U118" s="382">
        <f>定期調査報告書!$U$102</f>
        <v>0</v>
      </c>
      <c r="V118" s="382"/>
      <c r="W118" s="382"/>
      <c r="X118" s="382"/>
      <c r="Y118" s="382"/>
      <c r="Z118" s="382"/>
      <c r="AA118" s="382"/>
      <c r="AB118" s="382"/>
      <c r="AC118" s="198" t="s">
        <v>382</v>
      </c>
      <c r="AD118" s="225" t="s">
        <v>384</v>
      </c>
      <c r="AE118" s="387">
        <f>定期調査報告書!$AE$102</f>
        <v>0</v>
      </c>
      <c r="AF118" s="388"/>
      <c r="AG118" s="388"/>
      <c r="AH118" s="388"/>
      <c r="AI118" s="388"/>
      <c r="AJ118" s="388"/>
      <c r="AK118" s="199" t="s">
        <v>385</v>
      </c>
      <c r="AL118" s="198" t="s">
        <v>382</v>
      </c>
      <c r="AM118" s="194"/>
    </row>
    <row r="119" spans="1:47">
      <c r="A119" s="230"/>
      <c r="B119" s="230"/>
      <c r="C119" s="230"/>
      <c r="D119" s="230"/>
      <c r="E119" s="230"/>
      <c r="F119" s="230"/>
      <c r="G119" s="230"/>
      <c r="H119" s="230"/>
      <c r="I119" s="230"/>
      <c r="J119" s="230"/>
      <c r="K119" s="230"/>
      <c r="L119" s="230"/>
      <c r="M119" s="230"/>
      <c r="N119" s="230"/>
      <c r="O119" s="230"/>
      <c r="P119" s="230"/>
      <c r="Q119" s="230"/>
      <c r="R119" s="230"/>
      <c r="S119" s="230"/>
      <c r="T119" s="243" t="s">
        <v>384</v>
      </c>
      <c r="U119" s="428">
        <f>定期調査報告書!$U$103</f>
        <v>0</v>
      </c>
      <c r="V119" s="428"/>
      <c r="W119" s="428"/>
      <c r="X119" s="428"/>
      <c r="Y119" s="428"/>
      <c r="Z119" s="428"/>
      <c r="AA119" s="428"/>
      <c r="AB119" s="428"/>
      <c r="AC119" s="244" t="s">
        <v>382</v>
      </c>
      <c r="AD119" s="225" t="s">
        <v>346</v>
      </c>
      <c r="AE119" s="387">
        <f>定期調査報告書!$AE$103</f>
        <v>0</v>
      </c>
      <c r="AF119" s="388"/>
      <c r="AG119" s="388"/>
      <c r="AH119" s="388"/>
      <c r="AI119" s="388"/>
      <c r="AJ119" s="388"/>
      <c r="AK119" s="245" t="s">
        <v>385</v>
      </c>
      <c r="AL119" s="244" t="s">
        <v>382</v>
      </c>
      <c r="AM119" s="230"/>
    </row>
    <row r="120" spans="1:47" ht="2.25" customHeight="1">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246"/>
      <c r="AD120" s="246"/>
      <c r="AE120" s="246"/>
      <c r="AF120" s="246"/>
      <c r="AG120" s="246"/>
      <c r="AH120" s="246"/>
      <c r="AI120" s="196"/>
      <c r="AJ120" s="196"/>
      <c r="AK120" s="196"/>
      <c r="AL120" s="196"/>
      <c r="AM120" s="196"/>
    </row>
    <row r="121" spans="1:47">
      <c r="A121" s="194" t="s">
        <v>291</v>
      </c>
      <c r="B121" s="194"/>
      <c r="C121" s="194"/>
      <c r="D121" s="194"/>
      <c r="E121" s="194"/>
      <c r="F121" s="194"/>
      <c r="G121" s="194"/>
      <c r="H121" s="194"/>
      <c r="I121" s="194"/>
      <c r="J121" s="194"/>
      <c r="K121" s="194"/>
      <c r="L121" s="194"/>
      <c r="M121" s="222">
        <f>定期調査報告書!$K$105</f>
        <v>0</v>
      </c>
      <c r="N121" s="199" t="s">
        <v>258</v>
      </c>
      <c r="P121" s="194"/>
      <c r="Q121" s="194"/>
      <c r="R121" s="194"/>
      <c r="S121" s="194"/>
      <c r="T121" s="194"/>
      <c r="U121" s="194"/>
      <c r="V121" s="194"/>
      <c r="W121" s="194"/>
      <c r="X121" s="194"/>
      <c r="Y121" s="194"/>
      <c r="AA121" s="247">
        <f>定期調査報告書!$Y$105</f>
        <v>0</v>
      </c>
      <c r="AB121" s="194" t="s">
        <v>629</v>
      </c>
      <c r="AD121" s="194"/>
      <c r="AE121" s="194"/>
      <c r="AF121" s="194"/>
      <c r="AG121" s="194"/>
      <c r="AH121" s="194"/>
      <c r="AI121" s="194"/>
      <c r="AJ121" s="194"/>
      <c r="AK121" s="194"/>
      <c r="AL121" s="194"/>
      <c r="AM121" s="194"/>
    </row>
    <row r="122" spans="1:47" ht="2.25" customHeight="1">
      <c r="A122" s="194"/>
      <c r="B122" s="194"/>
      <c r="C122" s="194"/>
      <c r="D122" s="194"/>
      <c r="E122" s="194"/>
      <c r="F122" s="194"/>
      <c r="G122" s="194"/>
      <c r="H122" s="194"/>
      <c r="I122" s="194"/>
      <c r="J122" s="194"/>
      <c r="K122" s="194"/>
      <c r="L122" s="194"/>
      <c r="M122" s="226"/>
      <c r="N122" s="199"/>
      <c r="P122" s="194"/>
      <c r="Q122" s="194"/>
      <c r="R122" s="194"/>
      <c r="S122" s="194"/>
      <c r="T122" s="194"/>
      <c r="U122" s="194"/>
      <c r="V122" s="194"/>
      <c r="W122" s="194"/>
      <c r="X122" s="194"/>
      <c r="Y122" s="194"/>
      <c r="AA122" s="194"/>
      <c r="AC122" s="194"/>
      <c r="AD122" s="194"/>
      <c r="AE122" s="194"/>
      <c r="AF122" s="194"/>
      <c r="AG122" s="194"/>
      <c r="AH122" s="194"/>
      <c r="AI122" s="194"/>
      <c r="AJ122" s="194"/>
      <c r="AK122" s="194"/>
      <c r="AL122" s="194"/>
      <c r="AM122" s="194"/>
    </row>
    <row r="123" spans="1:47">
      <c r="A123" s="194"/>
      <c r="B123" s="194"/>
      <c r="C123" s="194"/>
      <c r="D123" s="194"/>
      <c r="E123" s="194"/>
      <c r="F123" s="194"/>
      <c r="G123" s="194"/>
      <c r="H123" s="194"/>
      <c r="I123" s="194"/>
      <c r="J123" s="194"/>
      <c r="K123" s="194"/>
      <c r="L123" s="194"/>
      <c r="M123" s="222">
        <f>定期調査報告書!K107</f>
        <v>0</v>
      </c>
      <c r="N123" s="227" t="s">
        <v>678</v>
      </c>
      <c r="P123" s="194"/>
      <c r="Q123" s="194"/>
      <c r="R123" s="194"/>
      <c r="S123" s="194"/>
      <c r="T123" s="194"/>
      <c r="U123" s="194"/>
      <c r="V123" s="194"/>
      <c r="W123" s="379">
        <f>定期調査報告書!U107</f>
        <v>0</v>
      </c>
      <c r="X123" s="379"/>
      <c r="Y123" s="199" t="s">
        <v>361</v>
      </c>
      <c r="AA123" s="222">
        <f>定期調査報告書!Y107</f>
        <v>0</v>
      </c>
      <c r="AB123" s="227" t="s">
        <v>683</v>
      </c>
      <c r="AD123" s="194"/>
      <c r="AE123" s="194"/>
      <c r="AF123" s="194"/>
      <c r="AG123" s="194"/>
      <c r="AH123" s="194"/>
      <c r="AI123" s="194"/>
      <c r="AJ123" s="379">
        <f>定期調査報告書!AI107</f>
        <v>0</v>
      </c>
      <c r="AK123" s="379"/>
      <c r="AL123" s="194" t="s">
        <v>679</v>
      </c>
      <c r="AM123" s="194"/>
    </row>
    <row r="124" spans="1:47" ht="2.25" customHeight="1">
      <c r="A124" s="194"/>
      <c r="B124" s="194"/>
      <c r="C124" s="194"/>
      <c r="D124" s="194"/>
      <c r="E124" s="194"/>
      <c r="F124" s="194"/>
      <c r="G124" s="194"/>
      <c r="H124" s="194"/>
      <c r="I124" s="194"/>
      <c r="J124" s="194"/>
      <c r="K124" s="194"/>
      <c r="L124" s="194"/>
      <c r="M124" s="226">
        <f>定期調査報告書!K109</f>
        <v>0</v>
      </c>
      <c r="N124" s="199"/>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row>
    <row r="125" spans="1:47" ht="13.5" customHeight="1">
      <c r="A125" s="194"/>
      <c r="B125" s="194"/>
      <c r="C125" s="194"/>
      <c r="D125" s="194"/>
      <c r="E125" s="194"/>
      <c r="F125" s="194"/>
      <c r="G125" s="194"/>
      <c r="H125" s="194"/>
      <c r="I125" s="194"/>
      <c r="J125" s="194"/>
      <c r="K125" s="194"/>
      <c r="L125" s="194"/>
      <c r="M125" s="222">
        <f>定期調査報告書!K109</f>
        <v>0</v>
      </c>
      <c r="N125" s="199" t="s">
        <v>241</v>
      </c>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4"/>
      <c r="AL125" s="194"/>
      <c r="AM125" s="194"/>
    </row>
    <row r="126" spans="1:47" ht="2.25" customHeight="1">
      <c r="A126" s="194"/>
      <c r="B126" s="194"/>
      <c r="C126" s="194"/>
      <c r="D126" s="194"/>
      <c r="E126" s="194"/>
      <c r="F126" s="194"/>
      <c r="G126" s="194"/>
      <c r="H126" s="194"/>
      <c r="I126" s="194"/>
      <c r="J126" s="194"/>
      <c r="K126" s="194"/>
      <c r="L126" s="194"/>
      <c r="M126" s="226"/>
      <c r="N126" s="199"/>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194"/>
    </row>
    <row r="127" spans="1:47">
      <c r="A127" s="194"/>
      <c r="B127" s="194"/>
      <c r="C127" s="194"/>
      <c r="D127" s="194"/>
      <c r="E127" s="194"/>
      <c r="F127" s="194"/>
      <c r="G127" s="194"/>
      <c r="H127" s="194"/>
      <c r="I127" s="194"/>
      <c r="J127" s="194" t="s">
        <v>292</v>
      </c>
      <c r="K127" s="194"/>
      <c r="L127" s="194"/>
      <c r="M127" s="222">
        <f>定期調査報告書!$K$111</f>
        <v>0</v>
      </c>
      <c r="N127" s="227" t="s">
        <v>350</v>
      </c>
      <c r="P127" s="194"/>
      <c r="Q127" s="194"/>
      <c r="R127" s="398">
        <f>定期調査報告書!P111</f>
        <v>0</v>
      </c>
      <c r="S127" s="398"/>
      <c r="T127" s="398"/>
      <c r="U127" s="398"/>
      <c r="V127" s="398"/>
      <c r="W127" s="398"/>
      <c r="X127" s="398"/>
      <c r="Y127" s="398"/>
      <c r="Z127" s="398"/>
      <c r="AA127" s="398"/>
      <c r="AB127" s="398"/>
      <c r="AC127" s="398"/>
      <c r="AD127" s="398"/>
      <c r="AE127" s="398"/>
      <c r="AF127" s="398"/>
      <c r="AG127" s="194" t="s">
        <v>362</v>
      </c>
      <c r="AH127" s="194"/>
      <c r="AI127" s="194"/>
      <c r="AJ127" s="194"/>
      <c r="AK127" s="194"/>
      <c r="AL127" s="194"/>
      <c r="AM127" s="194"/>
    </row>
    <row r="128" spans="1:47" ht="2.25" customHeight="1">
      <c r="A128" s="230"/>
      <c r="B128" s="230"/>
      <c r="C128" s="230"/>
      <c r="D128" s="230"/>
      <c r="E128" s="230"/>
      <c r="F128" s="230"/>
      <c r="G128" s="230"/>
      <c r="H128" s="230"/>
      <c r="I128" s="230"/>
      <c r="J128" s="230"/>
      <c r="K128" s="230"/>
      <c r="L128" s="230"/>
      <c r="M128" s="230"/>
      <c r="N128" s="248"/>
      <c r="O128" s="230"/>
      <c r="P128" s="230"/>
      <c r="Q128" s="230"/>
      <c r="R128" s="230"/>
      <c r="S128" s="230"/>
      <c r="T128" s="230"/>
      <c r="U128" s="230"/>
      <c r="V128" s="230"/>
      <c r="W128" s="230"/>
      <c r="X128" s="230"/>
      <c r="Y128" s="230"/>
      <c r="Z128" s="230"/>
      <c r="AA128" s="230"/>
      <c r="AB128" s="230"/>
      <c r="AC128" s="230"/>
      <c r="AD128" s="230"/>
      <c r="AE128" s="230"/>
      <c r="AF128" s="230"/>
      <c r="AG128" s="230"/>
      <c r="AH128" s="230"/>
      <c r="AI128" s="230"/>
      <c r="AJ128" s="230"/>
      <c r="AK128" s="230"/>
      <c r="AL128" s="230"/>
      <c r="AM128" s="230"/>
    </row>
    <row r="129" spans="1:39">
      <c r="A129" s="194" t="s">
        <v>293</v>
      </c>
      <c r="B129" s="194"/>
      <c r="C129" s="194"/>
      <c r="D129" s="194"/>
      <c r="E129" s="194"/>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194"/>
    </row>
    <row r="130" spans="1:39" ht="14.25" customHeight="1">
      <c r="A130" s="194"/>
      <c r="B130" s="194"/>
      <c r="C130" s="249"/>
      <c r="D130" s="250"/>
      <c r="E130" s="250"/>
      <c r="F130" s="250"/>
      <c r="G130" s="250"/>
      <c r="H130" s="436">
        <f>定期調査報告書!H114</f>
        <v>0</v>
      </c>
      <c r="I130" s="436"/>
      <c r="J130" s="436">
        <f>定期調査報告書!J114</f>
        <v>0</v>
      </c>
      <c r="K130" s="436"/>
      <c r="L130" s="199" t="s">
        <v>363</v>
      </c>
      <c r="M130" s="381">
        <f>定期調査報告書!$M$114</f>
        <v>0</v>
      </c>
      <c r="N130" s="381"/>
      <c r="O130" s="199" t="s">
        <v>364</v>
      </c>
      <c r="P130" s="381">
        <f>定期調査報告書!$P$114</f>
        <v>0</v>
      </c>
      <c r="Q130" s="381"/>
      <c r="R130" s="199" t="s">
        <v>365</v>
      </c>
      <c r="S130" s="199"/>
      <c r="T130" s="199"/>
      <c r="U130" s="199"/>
      <c r="V130" s="432">
        <f>定期調査報告書!$V$114</f>
        <v>0</v>
      </c>
      <c r="W130" s="432"/>
      <c r="X130" s="432"/>
      <c r="Y130" s="432"/>
      <c r="Z130" s="432"/>
      <c r="AA130" s="432"/>
      <c r="AB130" s="432"/>
      <c r="AC130" s="432"/>
      <c r="AD130" s="432"/>
      <c r="AE130" s="432"/>
      <c r="AF130" s="432"/>
      <c r="AG130" s="432"/>
      <c r="AH130" s="432"/>
      <c r="AI130" s="432"/>
      <c r="AJ130" s="432"/>
      <c r="AK130" s="432"/>
      <c r="AL130" s="199" t="s">
        <v>362</v>
      </c>
      <c r="AM130" s="194"/>
    </row>
    <row r="131" spans="1:39" ht="14.25" customHeight="1">
      <c r="A131" s="194"/>
      <c r="B131" s="194"/>
      <c r="C131" s="249"/>
      <c r="D131" s="250"/>
      <c r="E131" s="250"/>
      <c r="F131" s="250"/>
      <c r="G131" s="250"/>
      <c r="H131" s="436">
        <f>定期調査報告書!H115</f>
        <v>0</v>
      </c>
      <c r="I131" s="436"/>
      <c r="J131" s="436">
        <f>定期調査報告書!J115</f>
        <v>0</v>
      </c>
      <c r="K131" s="436"/>
      <c r="L131" s="199" t="s">
        <v>363</v>
      </c>
      <c r="M131" s="381">
        <f>定期調査報告書!$M$115</f>
        <v>0</v>
      </c>
      <c r="N131" s="381"/>
      <c r="O131" s="199" t="s">
        <v>364</v>
      </c>
      <c r="P131" s="381">
        <f>定期調査報告書!$P$115</f>
        <v>0</v>
      </c>
      <c r="Q131" s="381"/>
      <c r="R131" s="199" t="s">
        <v>365</v>
      </c>
      <c r="S131" s="199"/>
      <c r="T131" s="199"/>
      <c r="U131" s="199"/>
      <c r="V131" s="432">
        <f>定期調査報告書!$V$115</f>
        <v>0</v>
      </c>
      <c r="W131" s="432"/>
      <c r="X131" s="432"/>
      <c r="Y131" s="432"/>
      <c r="Z131" s="432"/>
      <c r="AA131" s="432"/>
      <c r="AB131" s="432"/>
      <c r="AC131" s="432"/>
      <c r="AD131" s="432"/>
      <c r="AE131" s="432"/>
      <c r="AF131" s="432"/>
      <c r="AG131" s="432"/>
      <c r="AH131" s="432"/>
      <c r="AI131" s="432"/>
      <c r="AJ131" s="432"/>
      <c r="AK131" s="432"/>
      <c r="AL131" s="199" t="s">
        <v>362</v>
      </c>
      <c r="AM131" s="194"/>
    </row>
    <row r="132" spans="1:39" ht="14.25" customHeight="1">
      <c r="A132" s="194"/>
      <c r="B132" s="194"/>
      <c r="C132" s="249"/>
      <c r="D132" s="250"/>
      <c r="E132" s="250"/>
      <c r="F132" s="250"/>
      <c r="G132" s="250"/>
      <c r="H132" s="436">
        <f>定期調査報告書!H116</f>
        <v>0</v>
      </c>
      <c r="I132" s="436"/>
      <c r="J132" s="436">
        <f>定期調査報告書!J116</f>
        <v>0</v>
      </c>
      <c r="K132" s="436"/>
      <c r="L132" s="199" t="s">
        <v>363</v>
      </c>
      <c r="M132" s="381">
        <f>定期調査報告書!$M$116</f>
        <v>0</v>
      </c>
      <c r="N132" s="381"/>
      <c r="O132" s="199" t="s">
        <v>364</v>
      </c>
      <c r="P132" s="381">
        <f>定期調査報告書!$P$116</f>
        <v>0</v>
      </c>
      <c r="Q132" s="381"/>
      <c r="R132" s="199" t="s">
        <v>365</v>
      </c>
      <c r="S132" s="199"/>
      <c r="T132" s="199"/>
      <c r="U132" s="199"/>
      <c r="V132" s="432">
        <f>定期調査報告書!$V$116</f>
        <v>0</v>
      </c>
      <c r="W132" s="432"/>
      <c r="X132" s="432"/>
      <c r="Y132" s="432"/>
      <c r="Z132" s="432"/>
      <c r="AA132" s="432"/>
      <c r="AB132" s="432"/>
      <c r="AC132" s="432"/>
      <c r="AD132" s="432"/>
      <c r="AE132" s="432"/>
      <c r="AF132" s="432"/>
      <c r="AG132" s="432"/>
      <c r="AH132" s="432"/>
      <c r="AI132" s="432"/>
      <c r="AJ132" s="432"/>
      <c r="AK132" s="432"/>
      <c r="AL132" s="199" t="s">
        <v>362</v>
      </c>
      <c r="AM132" s="194"/>
    </row>
    <row r="133" spans="1:39" ht="14.25" customHeight="1">
      <c r="A133" s="230"/>
      <c r="B133" s="230"/>
      <c r="C133" s="251"/>
      <c r="D133" s="252"/>
      <c r="E133" s="252"/>
      <c r="F133" s="252"/>
      <c r="G133" s="252"/>
      <c r="H133" s="435">
        <f>定期調査報告書!H117</f>
        <v>0</v>
      </c>
      <c r="I133" s="435"/>
      <c r="J133" s="435">
        <f>定期調査報告書!J117</f>
        <v>0</v>
      </c>
      <c r="K133" s="435"/>
      <c r="L133" s="245" t="s">
        <v>363</v>
      </c>
      <c r="M133" s="429">
        <f>定期調査報告書!$M$117</f>
        <v>0</v>
      </c>
      <c r="N133" s="429"/>
      <c r="O133" s="245" t="s">
        <v>364</v>
      </c>
      <c r="P133" s="429">
        <f>定期調査報告書!$P$117</f>
        <v>0</v>
      </c>
      <c r="Q133" s="429"/>
      <c r="R133" s="245" t="s">
        <v>365</v>
      </c>
      <c r="S133" s="245"/>
      <c r="T133" s="245"/>
      <c r="U133" s="245"/>
      <c r="V133" s="434">
        <f>定期調査報告書!$V$117</f>
        <v>0</v>
      </c>
      <c r="W133" s="434"/>
      <c r="X133" s="434"/>
      <c r="Y133" s="434"/>
      <c r="Z133" s="434"/>
      <c r="AA133" s="434"/>
      <c r="AB133" s="434"/>
      <c r="AC133" s="434"/>
      <c r="AD133" s="434"/>
      <c r="AE133" s="434"/>
      <c r="AF133" s="434"/>
      <c r="AG133" s="434"/>
      <c r="AH133" s="434"/>
      <c r="AI133" s="434"/>
      <c r="AJ133" s="434"/>
      <c r="AK133" s="434"/>
      <c r="AL133" s="245" t="s">
        <v>362</v>
      </c>
      <c r="AM133" s="230"/>
    </row>
    <row r="134" spans="1:39">
      <c r="A134" s="194" t="s">
        <v>89</v>
      </c>
      <c r="B134" s="194"/>
      <c r="C134" s="194"/>
      <c r="D134" s="194"/>
      <c r="E134" s="194"/>
      <c r="F134" s="194"/>
      <c r="G134" s="194"/>
      <c r="H134" s="194"/>
      <c r="I134" s="194"/>
      <c r="J134" s="194"/>
      <c r="K134" s="194"/>
      <c r="L134" s="194"/>
      <c r="M134" s="194"/>
      <c r="N134" s="194"/>
      <c r="O134" s="194"/>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row>
    <row r="135" spans="1:39">
      <c r="A135" s="194"/>
      <c r="B135" s="194" t="s">
        <v>261</v>
      </c>
      <c r="C135" s="194"/>
      <c r="D135" s="194"/>
      <c r="E135" s="194"/>
      <c r="F135" s="194"/>
      <c r="G135" s="194"/>
      <c r="H135" s="194"/>
      <c r="I135" s="194"/>
      <c r="J135" s="194"/>
      <c r="K135" s="194"/>
      <c r="L135" s="194"/>
      <c r="M135" s="229"/>
      <c r="N135" s="253">
        <f>定期調査報告書!$N$120</f>
        <v>0</v>
      </c>
      <c r="O135" s="199" t="s">
        <v>84</v>
      </c>
      <c r="P135" s="225" t="s">
        <v>262</v>
      </c>
      <c r="Q135" s="253">
        <f>定期調査報告書!$Q$120</f>
        <v>0</v>
      </c>
      <c r="R135" s="199" t="s">
        <v>242</v>
      </c>
      <c r="S135" s="199"/>
      <c r="T135" s="199"/>
      <c r="U135" s="199"/>
      <c r="V135" s="199"/>
      <c r="W135" s="199"/>
      <c r="X135" s="194"/>
      <c r="Y135" s="229"/>
      <c r="Z135" s="253">
        <f>定期調査報告書!$Z$120</f>
        <v>0</v>
      </c>
      <c r="AA135" s="194" t="s">
        <v>378</v>
      </c>
      <c r="AB135" s="194"/>
      <c r="AC135" s="194"/>
      <c r="AD135" s="194"/>
      <c r="AE135" s="194"/>
      <c r="AF135" s="194"/>
      <c r="AG135" s="194"/>
      <c r="AH135" s="194"/>
      <c r="AI135" s="194"/>
      <c r="AJ135" s="194"/>
      <c r="AK135" s="194"/>
      <c r="AL135" s="194"/>
      <c r="AM135" s="194"/>
    </row>
    <row r="136" spans="1:39" ht="2.25" customHeight="1">
      <c r="A136" s="194"/>
      <c r="B136" s="194"/>
      <c r="C136" s="194"/>
      <c r="D136" s="194"/>
      <c r="E136" s="194"/>
      <c r="F136" s="194"/>
      <c r="G136" s="194"/>
      <c r="H136" s="194"/>
      <c r="I136" s="194"/>
      <c r="J136" s="194"/>
      <c r="K136" s="194"/>
      <c r="L136" s="194"/>
      <c r="M136" s="226"/>
      <c r="N136" s="194"/>
      <c r="O136" s="194"/>
      <c r="P136" s="194"/>
      <c r="Q136" s="194"/>
      <c r="R136" s="194"/>
      <c r="S136" s="194"/>
      <c r="T136" s="194"/>
      <c r="U136" s="194"/>
      <c r="V136" s="194"/>
      <c r="W136" s="194"/>
      <c r="X136" s="194"/>
      <c r="Y136" s="194"/>
      <c r="Z136" s="194"/>
      <c r="AA136" s="194"/>
      <c r="AB136" s="194"/>
      <c r="AC136" s="194"/>
      <c r="AD136" s="194"/>
      <c r="AE136" s="194"/>
      <c r="AF136" s="194"/>
      <c r="AG136" s="194"/>
      <c r="AH136" s="194"/>
      <c r="AI136" s="194"/>
      <c r="AJ136" s="194"/>
      <c r="AK136" s="194"/>
      <c r="AL136" s="194"/>
      <c r="AM136" s="194"/>
    </row>
    <row r="137" spans="1:39">
      <c r="A137" s="194"/>
      <c r="B137" s="194" t="s">
        <v>263</v>
      </c>
      <c r="C137" s="194"/>
      <c r="D137" s="194"/>
      <c r="E137" s="194"/>
      <c r="F137" s="194"/>
      <c r="G137" s="194"/>
      <c r="H137" s="194"/>
      <c r="I137" s="194"/>
      <c r="J137" s="229"/>
      <c r="K137" s="194"/>
      <c r="L137" s="194"/>
      <c r="M137" s="229"/>
      <c r="N137" s="247">
        <f>定期調査報告書!$N$122</f>
        <v>0</v>
      </c>
      <c r="O137" s="194" t="s">
        <v>84</v>
      </c>
      <c r="P137" s="194"/>
      <c r="Q137" s="247">
        <f>定期調査報告書!$Q$122</f>
        <v>0</v>
      </c>
      <c r="R137" s="194" t="s">
        <v>378</v>
      </c>
      <c r="S137" s="194"/>
      <c r="T137" s="194"/>
      <c r="U137" s="194"/>
      <c r="V137" s="194"/>
      <c r="W137" s="194"/>
      <c r="X137" s="194"/>
      <c r="Y137" s="194"/>
      <c r="Z137" s="194"/>
      <c r="AA137" s="194"/>
      <c r="AB137" s="194"/>
      <c r="AC137" s="194"/>
      <c r="AD137" s="194"/>
      <c r="AE137" s="194"/>
      <c r="AF137" s="194"/>
      <c r="AG137" s="194"/>
      <c r="AH137" s="194"/>
      <c r="AI137" s="194"/>
      <c r="AJ137" s="194"/>
      <c r="AK137" s="194"/>
      <c r="AL137" s="194"/>
      <c r="AM137" s="194"/>
    </row>
    <row r="138" spans="1:39">
      <c r="A138" s="194"/>
      <c r="B138" s="194"/>
      <c r="C138" s="194"/>
      <c r="D138" s="194"/>
      <c r="E138" s="194"/>
      <c r="F138" s="194"/>
      <c r="G138" s="194"/>
      <c r="H138" s="379" t="s">
        <v>80</v>
      </c>
      <c r="I138" s="380"/>
      <c r="J138" s="380"/>
      <c r="K138" s="380"/>
      <c r="L138" s="226"/>
      <c r="M138" s="254"/>
      <c r="N138" s="255"/>
      <c r="O138" s="255"/>
      <c r="P138" s="255"/>
      <c r="Q138" s="255"/>
      <c r="R138" s="255"/>
      <c r="S138" s="378">
        <f>定期調査報告書!S123</f>
        <v>0</v>
      </c>
      <c r="T138" s="378"/>
      <c r="U138" s="378">
        <f>定期調査報告書!U123</f>
        <v>0</v>
      </c>
      <c r="V138" s="378"/>
      <c r="W138" s="191" t="s">
        <v>340</v>
      </c>
      <c r="X138" s="380">
        <f>定期調査報告書!$X$123</f>
        <v>0</v>
      </c>
      <c r="Y138" s="380"/>
      <c r="Z138" s="256" t="s">
        <v>339</v>
      </c>
      <c r="AA138" s="381">
        <f>定期調査報告書!$AA$123</f>
        <v>0</v>
      </c>
      <c r="AB138" s="380"/>
      <c r="AC138" s="256" t="s">
        <v>81</v>
      </c>
      <c r="AD138" s="256"/>
      <c r="AE138" s="225" t="s">
        <v>345</v>
      </c>
      <c r="AF138" s="386">
        <f>定期調査報告書!$AF$123</f>
        <v>0</v>
      </c>
      <c r="AG138" s="433"/>
      <c r="AH138" s="433"/>
      <c r="AI138" s="433"/>
      <c r="AJ138" s="433"/>
      <c r="AK138" s="433"/>
      <c r="AL138" s="199" t="s">
        <v>343</v>
      </c>
      <c r="AM138" s="199"/>
    </row>
    <row r="139" spans="1:39">
      <c r="A139" s="194"/>
      <c r="B139" s="194"/>
      <c r="C139" s="194"/>
      <c r="D139" s="194"/>
      <c r="E139" s="194"/>
      <c r="F139" s="194"/>
      <c r="G139" s="194"/>
      <c r="H139" s="379" t="s">
        <v>82</v>
      </c>
      <c r="I139" s="379"/>
      <c r="J139" s="379"/>
      <c r="K139" s="379"/>
      <c r="L139" s="194"/>
      <c r="M139" s="194"/>
      <c r="N139" s="247">
        <f>定期調査報告書!$N$124</f>
        <v>0</v>
      </c>
      <c r="O139" s="199" t="s">
        <v>1263</v>
      </c>
      <c r="P139" s="199"/>
      <c r="Q139" s="199"/>
      <c r="R139" s="194"/>
      <c r="S139" s="226"/>
      <c r="T139" s="253">
        <f>定期調査報告書!$T$124</f>
        <v>0</v>
      </c>
      <c r="U139" s="430" t="s">
        <v>83</v>
      </c>
      <c r="V139" s="431"/>
      <c r="W139" s="431"/>
      <c r="X139" s="431"/>
      <c r="Y139" s="431"/>
      <c r="Z139" s="431"/>
      <c r="AA139" s="431"/>
      <c r="AB139" s="431"/>
      <c r="AC139" s="382">
        <f>定期調査報告書!$AC$124</f>
        <v>0</v>
      </c>
      <c r="AD139" s="383"/>
      <c r="AE139" s="383"/>
      <c r="AF139" s="383"/>
      <c r="AG139" s="383"/>
      <c r="AH139" s="383"/>
      <c r="AI139" s="383"/>
      <c r="AJ139" s="383"/>
      <c r="AK139" s="194" t="s">
        <v>382</v>
      </c>
      <c r="AL139" s="197"/>
      <c r="AM139" s="194"/>
    </row>
    <row r="140" spans="1:39" ht="3" customHeight="1">
      <c r="A140" s="194"/>
      <c r="B140" s="194"/>
      <c r="C140" s="194"/>
      <c r="D140" s="194"/>
      <c r="E140" s="194"/>
      <c r="F140" s="194"/>
      <c r="G140" s="194"/>
      <c r="H140" s="194"/>
      <c r="I140" s="194"/>
      <c r="J140" s="194"/>
      <c r="K140" s="194"/>
      <c r="L140" s="194"/>
      <c r="M140" s="194"/>
      <c r="N140" s="194"/>
      <c r="O140" s="194"/>
      <c r="P140" s="194"/>
      <c r="Q140" s="194"/>
      <c r="R140" s="194"/>
      <c r="S140" s="228"/>
      <c r="T140" s="194"/>
      <c r="U140" s="194"/>
      <c r="V140" s="194"/>
      <c r="W140" s="194"/>
      <c r="X140" s="194"/>
      <c r="Y140" s="228"/>
      <c r="Z140" s="194"/>
      <c r="AA140" s="194"/>
      <c r="AB140" s="194"/>
      <c r="AC140" s="194"/>
      <c r="AD140" s="194"/>
      <c r="AE140" s="194"/>
      <c r="AF140" s="194"/>
      <c r="AG140" s="194"/>
      <c r="AH140" s="194"/>
      <c r="AI140" s="194"/>
      <c r="AJ140" s="194"/>
      <c r="AK140" s="194"/>
      <c r="AL140" s="194"/>
      <c r="AM140" s="194"/>
    </row>
    <row r="141" spans="1:39">
      <c r="A141" s="194"/>
      <c r="B141" s="194" t="s">
        <v>265</v>
      </c>
      <c r="C141" s="194"/>
      <c r="D141" s="194"/>
      <c r="E141" s="194"/>
      <c r="F141" s="194"/>
      <c r="G141" s="194"/>
      <c r="H141" s="194"/>
      <c r="I141" s="194"/>
      <c r="J141" s="194"/>
      <c r="K141" s="194"/>
      <c r="L141" s="194"/>
      <c r="M141" s="194"/>
      <c r="N141" s="247">
        <f>定期調査報告書!$N$126</f>
        <v>0</v>
      </c>
      <c r="O141" s="226" t="s">
        <v>84</v>
      </c>
      <c r="P141" s="194"/>
      <c r="Q141" s="247">
        <f>定期調査報告書!$Q$126</f>
        <v>0</v>
      </c>
      <c r="R141" s="226" t="s">
        <v>378</v>
      </c>
      <c r="S141" s="194"/>
      <c r="T141" s="194"/>
      <c r="U141" s="194"/>
      <c r="V141" s="194"/>
      <c r="W141" s="194"/>
      <c r="X141" s="194"/>
      <c r="Y141" s="194"/>
      <c r="Z141" s="194"/>
      <c r="AA141" s="194"/>
      <c r="AB141" s="194"/>
      <c r="AC141" s="194"/>
      <c r="AD141" s="194"/>
      <c r="AE141" s="194"/>
      <c r="AF141" s="194"/>
      <c r="AG141" s="194"/>
      <c r="AH141" s="194"/>
      <c r="AI141" s="194"/>
      <c r="AJ141" s="194"/>
      <c r="AK141" s="194"/>
      <c r="AL141" s="194"/>
      <c r="AM141" s="194"/>
    </row>
    <row r="142" spans="1:39" ht="3" customHeight="1">
      <c r="A142" s="194"/>
      <c r="B142" s="194"/>
      <c r="C142" s="194"/>
      <c r="D142" s="194"/>
      <c r="E142" s="194"/>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row>
    <row r="143" spans="1:39">
      <c r="A143" s="194"/>
      <c r="B143" s="194" t="s">
        <v>266</v>
      </c>
      <c r="C143" s="194"/>
      <c r="D143" s="194"/>
      <c r="E143" s="194"/>
      <c r="F143" s="194"/>
      <c r="G143" s="194"/>
      <c r="H143" s="194"/>
      <c r="I143" s="194"/>
      <c r="J143" s="229"/>
      <c r="K143" s="194"/>
      <c r="L143" s="194"/>
      <c r="M143" s="229"/>
      <c r="N143" s="247">
        <f>定期調査報告書!$N$128</f>
        <v>0</v>
      </c>
      <c r="O143" s="194" t="s">
        <v>84</v>
      </c>
      <c r="P143" s="194"/>
      <c r="Q143" s="247">
        <f>定期調査報告書!$Q$128</f>
        <v>0</v>
      </c>
      <c r="R143" s="194" t="s">
        <v>378</v>
      </c>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row>
    <row r="144" spans="1:39">
      <c r="A144" s="194"/>
      <c r="B144" s="194"/>
      <c r="C144" s="194"/>
      <c r="D144" s="194"/>
      <c r="E144" s="194"/>
      <c r="F144" s="194"/>
      <c r="G144" s="194"/>
      <c r="H144" s="379" t="s">
        <v>80</v>
      </c>
      <c r="I144" s="380"/>
      <c r="J144" s="380"/>
      <c r="K144" s="380"/>
      <c r="L144" s="226"/>
      <c r="M144" s="254"/>
      <c r="N144" s="255"/>
      <c r="O144" s="255"/>
      <c r="P144" s="255"/>
      <c r="Q144" s="255"/>
      <c r="R144" s="255"/>
      <c r="S144" s="378">
        <f>定期調査報告書!S129</f>
        <v>0</v>
      </c>
      <c r="T144" s="378"/>
      <c r="U144" s="378">
        <f>定期調査報告書!U129</f>
        <v>0</v>
      </c>
      <c r="V144" s="378"/>
      <c r="W144" s="191" t="s">
        <v>340</v>
      </c>
      <c r="X144" s="380">
        <f>定期調査報告書!$X$129</f>
        <v>0</v>
      </c>
      <c r="Y144" s="380"/>
      <c r="Z144" s="256" t="s">
        <v>339</v>
      </c>
      <c r="AA144" s="381">
        <f>定期調査報告書!$AA$129</f>
        <v>0</v>
      </c>
      <c r="AB144" s="380"/>
      <c r="AC144" s="256" t="s">
        <v>81</v>
      </c>
      <c r="AD144" s="256"/>
      <c r="AE144" s="225" t="s">
        <v>345</v>
      </c>
      <c r="AF144" s="386">
        <f>定期調査報告書!$AF$129</f>
        <v>0</v>
      </c>
      <c r="AG144" s="433"/>
      <c r="AH144" s="433"/>
      <c r="AI144" s="433"/>
      <c r="AJ144" s="433"/>
      <c r="AK144" s="433"/>
      <c r="AL144" s="199" t="s">
        <v>343</v>
      </c>
      <c r="AM144" s="199"/>
    </row>
    <row r="145" spans="1:39">
      <c r="A145" s="194"/>
      <c r="B145" s="194"/>
      <c r="C145" s="194"/>
      <c r="D145" s="194"/>
      <c r="E145" s="194"/>
      <c r="F145" s="194"/>
      <c r="G145" s="194"/>
      <c r="H145" s="379" t="s">
        <v>82</v>
      </c>
      <c r="I145" s="379"/>
      <c r="J145" s="379"/>
      <c r="K145" s="379"/>
      <c r="L145" s="194"/>
      <c r="M145" s="194"/>
      <c r="N145" s="247">
        <f>定期調査報告書!$N$130</f>
        <v>0</v>
      </c>
      <c r="O145" s="199" t="s">
        <v>1263</v>
      </c>
      <c r="P145" s="199"/>
      <c r="Q145" s="199"/>
      <c r="R145" s="194"/>
      <c r="S145" s="229"/>
      <c r="T145" s="253">
        <f>定期調査報告書!$T$130</f>
        <v>0</v>
      </c>
      <c r="U145" s="430" t="s">
        <v>83</v>
      </c>
      <c r="V145" s="431"/>
      <c r="W145" s="431"/>
      <c r="X145" s="431"/>
      <c r="Y145" s="431"/>
      <c r="Z145" s="431"/>
      <c r="AA145" s="431"/>
      <c r="AB145" s="431"/>
      <c r="AC145" s="398">
        <f>定期調査報告書!$AC$130</f>
        <v>0</v>
      </c>
      <c r="AD145" s="382"/>
      <c r="AE145" s="382"/>
      <c r="AF145" s="382"/>
      <c r="AG145" s="382"/>
      <c r="AH145" s="382"/>
      <c r="AI145" s="382"/>
      <c r="AJ145" s="382"/>
      <c r="AK145" s="194" t="s">
        <v>382</v>
      </c>
      <c r="AL145" s="197"/>
      <c r="AM145" s="194"/>
    </row>
    <row r="146" spans="1:39" ht="3" customHeight="1">
      <c r="A146" s="194"/>
      <c r="B146" s="194"/>
      <c r="C146" s="194"/>
      <c r="D146" s="194"/>
      <c r="E146" s="194"/>
      <c r="F146" s="194"/>
      <c r="G146" s="194"/>
      <c r="H146" s="194"/>
      <c r="I146" s="194"/>
      <c r="J146" s="194"/>
      <c r="K146" s="194"/>
      <c r="L146" s="194"/>
      <c r="M146" s="194"/>
      <c r="N146" s="194"/>
      <c r="O146" s="194"/>
      <c r="P146" s="194"/>
      <c r="Q146" s="194"/>
      <c r="R146" s="194"/>
      <c r="S146" s="229"/>
      <c r="T146" s="194"/>
      <c r="U146" s="194"/>
      <c r="V146" s="194"/>
      <c r="W146" s="194"/>
      <c r="X146" s="194"/>
      <c r="Y146" s="229"/>
      <c r="Z146" s="194"/>
      <c r="AA146" s="194"/>
      <c r="AB146" s="194"/>
      <c r="AC146" s="194"/>
      <c r="AD146" s="194"/>
      <c r="AE146" s="194"/>
      <c r="AF146" s="194"/>
      <c r="AG146" s="194"/>
      <c r="AH146" s="194"/>
      <c r="AI146" s="194"/>
      <c r="AJ146" s="194"/>
      <c r="AK146" s="194"/>
      <c r="AL146" s="194"/>
      <c r="AM146" s="194"/>
    </row>
    <row r="147" spans="1:39">
      <c r="A147" s="194"/>
      <c r="B147" s="194" t="s">
        <v>267</v>
      </c>
      <c r="C147" s="194"/>
      <c r="D147" s="194"/>
      <c r="E147" s="194"/>
      <c r="F147" s="194"/>
      <c r="G147" s="194"/>
      <c r="H147" s="194"/>
      <c r="I147" s="194"/>
      <c r="J147" s="194"/>
      <c r="K147" s="194"/>
      <c r="L147" s="194"/>
      <c r="M147" s="194"/>
      <c r="N147" s="194"/>
      <c r="O147" s="194"/>
      <c r="P147" s="194"/>
      <c r="Q147" s="194"/>
      <c r="R147" s="194"/>
      <c r="S147" s="222">
        <f>定期調査報告書!$S$132</f>
        <v>0</v>
      </c>
      <c r="T147" s="194" t="s">
        <v>377</v>
      </c>
      <c r="U147" s="194"/>
      <c r="V147" s="222">
        <f>定期調査報告書!$V$132</f>
        <v>0</v>
      </c>
      <c r="W147" s="194" t="s">
        <v>378</v>
      </c>
      <c r="X147" s="194"/>
      <c r="Y147" s="226"/>
      <c r="Z147" s="194"/>
      <c r="AA147" s="194"/>
      <c r="AB147" s="194"/>
      <c r="AC147" s="194"/>
      <c r="AD147" s="194"/>
      <c r="AE147" s="194"/>
      <c r="AF147" s="194"/>
      <c r="AG147" s="194"/>
      <c r="AH147" s="194"/>
      <c r="AI147" s="194"/>
      <c r="AJ147" s="194"/>
      <c r="AK147" s="194"/>
      <c r="AL147" s="194"/>
      <c r="AM147" s="194"/>
    </row>
    <row r="148" spans="1:39" ht="3" customHeight="1">
      <c r="A148" s="194"/>
      <c r="B148" s="194"/>
      <c r="C148" s="194"/>
      <c r="D148" s="194"/>
      <c r="E148" s="194"/>
      <c r="F148" s="194"/>
      <c r="G148" s="194"/>
      <c r="H148" s="194"/>
      <c r="I148" s="194"/>
      <c r="J148" s="194"/>
      <c r="K148" s="194"/>
      <c r="L148" s="194"/>
      <c r="M148" s="194"/>
      <c r="N148" s="194"/>
      <c r="O148" s="194"/>
      <c r="P148" s="194"/>
      <c r="Q148" s="194"/>
      <c r="R148" s="194"/>
      <c r="S148" s="226"/>
      <c r="T148" s="194"/>
      <c r="U148" s="194"/>
      <c r="V148" s="226"/>
      <c r="W148" s="194"/>
      <c r="X148" s="194"/>
      <c r="Y148" s="226"/>
      <c r="Z148" s="194"/>
      <c r="AA148" s="194"/>
      <c r="AB148" s="194"/>
      <c r="AC148" s="194"/>
      <c r="AD148" s="194"/>
      <c r="AE148" s="194"/>
      <c r="AF148" s="194"/>
      <c r="AG148" s="194"/>
      <c r="AH148" s="194"/>
      <c r="AI148" s="194"/>
      <c r="AJ148" s="194"/>
      <c r="AK148" s="194"/>
      <c r="AL148" s="194"/>
      <c r="AM148" s="194"/>
    </row>
    <row r="149" spans="1:39">
      <c r="A149" s="194"/>
      <c r="B149" s="194" t="s">
        <v>268</v>
      </c>
      <c r="C149" s="194"/>
      <c r="D149" s="194"/>
      <c r="E149" s="194"/>
      <c r="F149" s="194"/>
      <c r="G149" s="194"/>
      <c r="H149" s="194"/>
      <c r="I149" s="194"/>
      <c r="J149" s="194"/>
      <c r="K149" s="194"/>
      <c r="L149" s="194"/>
      <c r="M149" s="194"/>
      <c r="N149" s="194"/>
      <c r="O149" s="194"/>
      <c r="P149" s="194"/>
      <c r="Q149" s="194"/>
      <c r="R149" s="194"/>
      <c r="S149" s="222">
        <f>定期調査報告書!$S$134</f>
        <v>0</v>
      </c>
      <c r="T149" s="194" t="s">
        <v>377</v>
      </c>
      <c r="U149" s="194"/>
      <c r="V149" s="222">
        <f>定期調査報告書!$V$134</f>
        <v>0</v>
      </c>
      <c r="W149" s="194" t="s">
        <v>378</v>
      </c>
      <c r="X149" s="194"/>
      <c r="Y149" s="222">
        <f>定期調査報告書!$Y$134</f>
        <v>0</v>
      </c>
      <c r="Z149" s="194" t="s">
        <v>381</v>
      </c>
      <c r="AA149" s="194"/>
      <c r="AB149" s="194"/>
      <c r="AC149" s="194"/>
      <c r="AD149" s="194"/>
      <c r="AE149" s="194"/>
      <c r="AF149" s="194"/>
      <c r="AG149" s="194"/>
      <c r="AH149" s="194"/>
      <c r="AI149" s="194"/>
      <c r="AJ149" s="194"/>
      <c r="AK149" s="194"/>
      <c r="AL149" s="194"/>
      <c r="AM149" s="194"/>
    </row>
    <row r="150" spans="1:39" ht="2.25" customHeight="1">
      <c r="A150" s="194"/>
      <c r="B150" s="194"/>
      <c r="C150" s="194"/>
      <c r="D150" s="194"/>
      <c r="E150" s="194"/>
      <c r="F150" s="194"/>
      <c r="G150" s="194"/>
      <c r="H150" s="194"/>
      <c r="I150" s="194"/>
      <c r="J150" s="194"/>
      <c r="K150" s="194"/>
      <c r="L150" s="194"/>
      <c r="M150" s="194"/>
      <c r="N150" s="194"/>
      <c r="O150" s="194"/>
      <c r="P150" s="194"/>
      <c r="Q150" s="194"/>
      <c r="R150" s="194"/>
      <c r="S150" s="228"/>
      <c r="T150" s="194"/>
      <c r="U150" s="194"/>
      <c r="V150" s="228"/>
      <c r="W150" s="194"/>
      <c r="X150" s="194"/>
      <c r="Y150" s="228"/>
      <c r="Z150" s="194"/>
      <c r="AA150" s="194"/>
      <c r="AB150" s="194"/>
      <c r="AC150" s="194"/>
      <c r="AD150" s="194"/>
      <c r="AE150" s="194"/>
      <c r="AF150" s="194"/>
      <c r="AG150" s="194"/>
      <c r="AH150" s="194"/>
      <c r="AI150" s="194"/>
      <c r="AJ150" s="194"/>
      <c r="AK150" s="194"/>
      <c r="AL150" s="194"/>
      <c r="AM150" s="194"/>
    </row>
    <row r="151" spans="1:39">
      <c r="A151" s="196" t="s">
        <v>294</v>
      </c>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row>
    <row r="152" spans="1:39">
      <c r="A152" s="194"/>
      <c r="B152" s="406">
        <f>定期調査報告書!$B$209</f>
        <v>0</v>
      </c>
      <c r="C152" s="426"/>
      <c r="D152" s="426"/>
      <c r="E152" s="426"/>
      <c r="F152" s="426"/>
      <c r="G152" s="426"/>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26"/>
      <c r="AL152" s="426"/>
      <c r="AM152" s="426"/>
    </row>
    <row r="153" spans="1:39">
      <c r="A153" s="194"/>
      <c r="B153" s="426"/>
      <c r="C153" s="426"/>
      <c r="D153" s="426"/>
      <c r="E153" s="426"/>
      <c r="F153" s="426"/>
      <c r="G153" s="426"/>
      <c r="H153" s="426"/>
      <c r="I153" s="426"/>
      <c r="J153" s="426"/>
      <c r="K153" s="426"/>
      <c r="L153" s="426"/>
      <c r="M153" s="426"/>
      <c r="N153" s="426"/>
      <c r="O153" s="426"/>
      <c r="P153" s="426"/>
      <c r="Q153" s="426"/>
      <c r="R153" s="426"/>
      <c r="S153" s="426"/>
      <c r="T153" s="426"/>
      <c r="U153" s="426"/>
      <c r="V153" s="426"/>
      <c r="W153" s="426"/>
      <c r="X153" s="426"/>
      <c r="Y153" s="426"/>
      <c r="Z153" s="426"/>
      <c r="AA153" s="426"/>
      <c r="AB153" s="426"/>
      <c r="AC153" s="426"/>
      <c r="AD153" s="426"/>
      <c r="AE153" s="426"/>
      <c r="AF153" s="426"/>
      <c r="AG153" s="426"/>
      <c r="AH153" s="426"/>
      <c r="AI153" s="426"/>
      <c r="AJ153" s="426"/>
      <c r="AK153" s="426"/>
      <c r="AL153" s="426"/>
      <c r="AM153" s="426"/>
    </row>
    <row r="154" spans="1:39">
      <c r="A154" s="194"/>
      <c r="B154" s="426"/>
      <c r="C154" s="426"/>
      <c r="D154" s="426"/>
      <c r="E154" s="426"/>
      <c r="F154" s="426"/>
      <c r="G154" s="426"/>
      <c r="H154" s="426"/>
      <c r="I154" s="426"/>
      <c r="J154" s="426"/>
      <c r="K154" s="426"/>
      <c r="L154" s="426"/>
      <c r="M154" s="426"/>
      <c r="N154" s="426"/>
      <c r="O154" s="426"/>
      <c r="P154" s="426"/>
      <c r="Q154" s="426"/>
      <c r="R154" s="426"/>
      <c r="S154" s="426"/>
      <c r="T154" s="426"/>
      <c r="U154" s="426"/>
      <c r="V154" s="426"/>
      <c r="W154" s="426"/>
      <c r="X154" s="426"/>
      <c r="Y154" s="426"/>
      <c r="Z154" s="426"/>
      <c r="AA154" s="426"/>
      <c r="AB154" s="426"/>
      <c r="AC154" s="426"/>
      <c r="AD154" s="426"/>
      <c r="AE154" s="426"/>
      <c r="AF154" s="426"/>
      <c r="AG154" s="426"/>
      <c r="AH154" s="426"/>
      <c r="AI154" s="426"/>
      <c r="AJ154" s="426"/>
      <c r="AK154" s="426"/>
      <c r="AL154" s="426"/>
      <c r="AM154" s="426"/>
    </row>
    <row r="155" spans="1:39">
      <c r="A155" s="230"/>
      <c r="B155" s="427"/>
      <c r="C155" s="427"/>
      <c r="D155" s="427"/>
      <c r="E155" s="427"/>
      <c r="F155" s="427"/>
      <c r="G155" s="427"/>
      <c r="H155" s="427"/>
      <c r="I155" s="427"/>
      <c r="J155" s="427"/>
      <c r="K155" s="427"/>
      <c r="L155" s="427"/>
      <c r="M155" s="427"/>
      <c r="N155" s="427"/>
      <c r="O155" s="427"/>
      <c r="P155" s="427"/>
      <c r="Q155" s="427"/>
      <c r="R155" s="427"/>
      <c r="S155" s="427"/>
      <c r="T155" s="427"/>
      <c r="U155" s="427"/>
      <c r="V155" s="427"/>
      <c r="W155" s="427"/>
      <c r="X155" s="427"/>
      <c r="Y155" s="427"/>
      <c r="Z155" s="427"/>
      <c r="AA155" s="427"/>
      <c r="AB155" s="427"/>
      <c r="AC155" s="427"/>
      <c r="AD155" s="427"/>
      <c r="AE155" s="427"/>
      <c r="AF155" s="427"/>
      <c r="AG155" s="427"/>
      <c r="AH155" s="427"/>
      <c r="AI155" s="427"/>
      <c r="AJ155" s="427"/>
      <c r="AK155" s="427"/>
      <c r="AL155" s="427"/>
      <c r="AM155" s="427"/>
    </row>
    <row r="156" spans="1:39">
      <c r="A156" s="194" t="s">
        <v>337</v>
      </c>
      <c r="B156" s="194"/>
      <c r="C156" s="194"/>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4"/>
      <c r="AC156" s="194"/>
      <c r="AD156" s="194"/>
      <c r="AE156" s="194"/>
      <c r="AF156" s="194"/>
      <c r="AG156" s="194"/>
      <c r="AH156" s="194"/>
      <c r="AI156" s="194"/>
      <c r="AJ156" s="194"/>
      <c r="AK156" s="194"/>
      <c r="AL156" s="194"/>
      <c r="AM156" s="194"/>
    </row>
    <row r="157" spans="1:39" ht="56.25" customHeight="1">
      <c r="A157" s="194"/>
      <c r="B157" s="406" t="s">
        <v>642</v>
      </c>
      <c r="C157" s="406"/>
      <c r="D157" s="406"/>
      <c r="E157" s="406"/>
      <c r="F157" s="406"/>
      <c r="G157" s="406"/>
      <c r="H157" s="406"/>
      <c r="I157" s="406"/>
      <c r="J157" s="406"/>
      <c r="K157" s="406"/>
      <c r="L157" s="406"/>
      <c r="M157" s="406"/>
      <c r="N157" s="406"/>
      <c r="O157" s="406"/>
      <c r="P157" s="406"/>
      <c r="Q157" s="406"/>
      <c r="R157" s="406"/>
      <c r="S157" s="406"/>
      <c r="T157" s="406"/>
      <c r="U157" s="406"/>
      <c r="V157" s="406"/>
      <c r="W157" s="406"/>
      <c r="X157" s="406"/>
      <c r="Y157" s="406"/>
      <c r="Z157" s="406"/>
      <c r="AA157" s="406"/>
      <c r="AB157" s="406"/>
      <c r="AC157" s="406"/>
      <c r="AD157" s="406"/>
      <c r="AE157" s="406"/>
      <c r="AF157" s="406"/>
      <c r="AG157" s="406"/>
      <c r="AH157" s="406"/>
      <c r="AI157" s="406"/>
      <c r="AJ157" s="406"/>
      <c r="AK157" s="406"/>
      <c r="AL157" s="406"/>
      <c r="AM157" s="406"/>
    </row>
    <row r="158" spans="1:39">
      <c r="A158" s="194"/>
      <c r="B158" s="194"/>
      <c r="C158" s="194"/>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4"/>
      <c r="AA158" s="194"/>
      <c r="AB158" s="194"/>
      <c r="AC158" s="194"/>
      <c r="AD158" s="194"/>
      <c r="AE158" s="194"/>
      <c r="AF158" s="194"/>
      <c r="AG158" s="194"/>
      <c r="AH158" s="194"/>
      <c r="AI158" s="194"/>
      <c r="AJ158" s="194"/>
      <c r="AK158" s="194"/>
      <c r="AL158" s="194"/>
      <c r="AM158" s="194"/>
    </row>
    <row r="159" spans="1:39">
      <c r="A159" s="194"/>
      <c r="B159" s="194"/>
      <c r="C159" s="194"/>
      <c r="D159" s="194"/>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row>
    <row r="160" spans="1:39">
      <c r="A160" s="194"/>
      <c r="B160" s="194"/>
      <c r="C160" s="194"/>
      <c r="D160" s="194"/>
      <c r="E160" s="194"/>
      <c r="F160" s="194"/>
      <c r="G160" s="194"/>
      <c r="H160" s="194"/>
      <c r="I160" s="194"/>
      <c r="J160" s="194"/>
      <c r="K160" s="194"/>
      <c r="L160" s="194"/>
      <c r="M160" s="194"/>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row>
    <row r="161" spans="1:39">
      <c r="A161" s="194"/>
      <c r="B161" s="194"/>
      <c r="C161" s="194"/>
      <c r="D161" s="194"/>
      <c r="E161" s="194"/>
      <c r="F161" s="194"/>
      <c r="G161" s="194"/>
      <c r="H161" s="194"/>
      <c r="I161" s="194"/>
      <c r="J161" s="194"/>
      <c r="K161" s="194"/>
      <c r="L161" s="194"/>
      <c r="M161" s="194"/>
      <c r="N161" s="194"/>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4"/>
      <c r="AK161" s="194"/>
      <c r="AL161" s="194"/>
      <c r="AM161" s="194"/>
    </row>
    <row r="162" spans="1:39">
      <c r="A162" s="194"/>
      <c r="B162" s="194"/>
      <c r="C162" s="194"/>
      <c r="D162" s="194"/>
      <c r="E162" s="194"/>
      <c r="F162" s="194"/>
      <c r="G162" s="194"/>
      <c r="H162" s="194"/>
      <c r="I162" s="194"/>
      <c r="J162" s="194"/>
      <c r="K162" s="194"/>
      <c r="L162" s="194"/>
      <c r="M162" s="194"/>
      <c r="N162" s="194"/>
      <c r="O162" s="194"/>
      <c r="P162" s="194"/>
      <c r="Q162" s="194"/>
      <c r="R162" s="194"/>
      <c r="S162" s="194"/>
      <c r="T162" s="194"/>
      <c r="U162" s="194"/>
      <c r="V162" s="194"/>
      <c r="W162" s="194"/>
      <c r="X162" s="194"/>
      <c r="Y162" s="194"/>
      <c r="Z162" s="194"/>
      <c r="AA162" s="194"/>
      <c r="AB162" s="194"/>
      <c r="AC162" s="194"/>
      <c r="AD162" s="194"/>
      <c r="AE162" s="194"/>
      <c r="AF162" s="194"/>
      <c r="AG162" s="194"/>
      <c r="AH162" s="194"/>
      <c r="AI162" s="194"/>
      <c r="AJ162" s="194"/>
      <c r="AK162" s="194"/>
      <c r="AL162" s="194"/>
      <c r="AM162" s="194"/>
    </row>
    <row r="163" spans="1:39">
      <c r="A163" s="194"/>
      <c r="B163" s="194"/>
      <c r="C163" s="194"/>
      <c r="D163" s="194"/>
      <c r="E163" s="194"/>
      <c r="F163" s="194"/>
      <c r="G163" s="194"/>
      <c r="H163" s="194"/>
      <c r="I163" s="194"/>
      <c r="J163" s="194"/>
      <c r="K163" s="194"/>
      <c r="L163" s="194"/>
      <c r="M163" s="194"/>
      <c r="N163" s="194"/>
      <c r="O163" s="194"/>
      <c r="P163" s="194"/>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row>
    <row r="164" spans="1:39">
      <c r="A164" s="194"/>
      <c r="B164" s="194"/>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row>
    <row r="165" spans="1:39">
      <c r="A165" s="194"/>
      <c r="B165" s="194"/>
      <c r="C165" s="194"/>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194"/>
      <c r="AK165" s="194"/>
      <c r="AL165" s="194"/>
      <c r="AM165" s="194"/>
    </row>
    <row r="166" spans="1:39">
      <c r="A166" s="194"/>
      <c r="B166" s="194"/>
      <c r="C166" s="194"/>
      <c r="D166" s="194"/>
      <c r="E166" s="194"/>
      <c r="F166" s="194"/>
      <c r="G166" s="194"/>
      <c r="H166" s="194"/>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194"/>
      <c r="AM166" s="194"/>
    </row>
    <row r="167" spans="1:39">
      <c r="A167" s="194"/>
      <c r="B167" s="194"/>
      <c r="C167" s="194"/>
      <c r="D167" s="194"/>
      <c r="E167" s="194"/>
      <c r="F167" s="194"/>
      <c r="G167" s="194"/>
      <c r="H167" s="194"/>
      <c r="I167" s="194"/>
      <c r="J167" s="194"/>
      <c r="K167" s="194"/>
      <c r="L167" s="194"/>
      <c r="M167" s="194"/>
      <c r="N167" s="194"/>
      <c r="O167" s="194"/>
      <c r="P167" s="194"/>
      <c r="Q167" s="194"/>
      <c r="R167" s="194"/>
      <c r="S167" s="194"/>
      <c r="T167" s="194"/>
      <c r="U167" s="194"/>
      <c r="V167" s="194"/>
      <c r="W167" s="194"/>
      <c r="X167" s="194"/>
      <c r="Y167" s="194"/>
      <c r="Z167" s="194"/>
      <c r="AA167" s="194"/>
      <c r="AB167" s="194"/>
      <c r="AC167" s="194"/>
      <c r="AD167" s="194"/>
      <c r="AE167" s="194"/>
      <c r="AF167" s="194"/>
      <c r="AG167" s="194"/>
      <c r="AH167" s="194"/>
      <c r="AI167" s="194"/>
      <c r="AJ167" s="194"/>
      <c r="AK167" s="194"/>
      <c r="AL167" s="194"/>
      <c r="AM167" s="194"/>
    </row>
    <row r="168" spans="1:39">
      <c r="A168" s="194"/>
      <c r="B168" s="194"/>
      <c r="C168" s="194"/>
      <c r="D168" s="194"/>
      <c r="E168" s="194"/>
      <c r="F168" s="194"/>
      <c r="G168" s="194"/>
      <c r="H168" s="194"/>
      <c r="I168" s="194"/>
      <c r="J168" s="194"/>
      <c r="K168" s="194"/>
      <c r="L168" s="194"/>
      <c r="M168" s="194"/>
      <c r="N168" s="194"/>
      <c r="O168" s="194"/>
      <c r="P168" s="194"/>
      <c r="Q168" s="194"/>
      <c r="R168" s="194"/>
      <c r="S168" s="194"/>
      <c r="T168" s="194"/>
      <c r="U168" s="194"/>
      <c r="V168" s="194"/>
      <c r="W168" s="194"/>
      <c r="X168" s="194"/>
      <c r="Y168" s="194"/>
      <c r="Z168" s="194"/>
      <c r="AA168" s="194"/>
      <c r="AB168" s="194"/>
      <c r="AC168" s="194"/>
      <c r="AD168" s="194"/>
      <c r="AE168" s="194"/>
      <c r="AF168" s="194"/>
      <c r="AG168" s="194"/>
      <c r="AH168" s="194"/>
      <c r="AI168" s="194"/>
      <c r="AJ168" s="194"/>
      <c r="AK168" s="194"/>
      <c r="AL168" s="194"/>
      <c r="AM168" s="194"/>
    </row>
    <row r="169" spans="1:39">
      <c r="A169" s="194"/>
      <c r="B169" s="194"/>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194"/>
      <c r="AM169" s="194"/>
    </row>
    <row r="170" spans="1:39">
      <c r="A170" s="194"/>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4"/>
      <c r="AK170" s="194"/>
      <c r="AL170" s="194"/>
      <c r="AM170" s="194"/>
    </row>
    <row r="171" spans="1:39">
      <c r="A171" s="194"/>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c r="AL171" s="194"/>
      <c r="AM171" s="194"/>
    </row>
    <row r="172" spans="1:39">
      <c r="A172" s="194"/>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194"/>
      <c r="AM172" s="194"/>
    </row>
    <row r="173" spans="1:39">
      <c r="A173" s="194"/>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c r="AL173" s="194"/>
      <c r="AM173" s="194"/>
    </row>
    <row r="174" spans="1:39">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c r="AL174" s="194"/>
      <c r="AM174" s="194"/>
    </row>
    <row r="175" spans="1:39">
      <c r="A175" s="257"/>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row>
    <row r="176" spans="1:39">
      <c r="A176" s="257"/>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row>
    <row r="177" spans="1:39">
      <c r="A177" s="257"/>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row>
    <row r="178" spans="1:39">
      <c r="A178" s="257"/>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row>
    <row r="179" spans="1:39">
      <c r="A179" s="257"/>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row>
    <row r="180" spans="1:39">
      <c r="A180" s="257"/>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row>
    <row r="181" spans="1:39">
      <c r="A181" s="257"/>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row>
    <row r="182" spans="1:39">
      <c r="A182" s="257"/>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row>
    <row r="183" spans="1:39">
      <c r="A183" s="257"/>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row>
    <row r="184" spans="1:39">
      <c r="A184" s="257"/>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row>
    <row r="185" spans="1:39">
      <c r="A185" s="257"/>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row>
    <row r="186" spans="1:39">
      <c r="A186" s="257"/>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row>
    <row r="187" spans="1:39">
      <c r="A187" s="257"/>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row>
  </sheetData>
  <sheetProtection sheet="1" formatCells="0" formatColumns="0" formatRows="0"/>
  <mergeCells count="187">
    <mergeCell ref="J93:M93"/>
    <mergeCell ref="S61:T61"/>
    <mergeCell ref="X78:Y78"/>
    <mergeCell ref="V78:W78"/>
    <mergeCell ref="A1:AC1"/>
    <mergeCell ref="U98:AB98"/>
    <mergeCell ref="AE97:AK97"/>
    <mergeCell ref="AE109:AJ109"/>
    <mergeCell ref="AE101:AJ101"/>
    <mergeCell ref="AE102:AJ102"/>
    <mergeCell ref="U97:AB97"/>
    <mergeCell ref="U100:AB100"/>
    <mergeCell ref="AE98:AJ98"/>
    <mergeCell ref="J7:AM7"/>
    <mergeCell ref="K40:AM40"/>
    <mergeCell ref="K39:AM39"/>
    <mergeCell ref="P18:R18"/>
    <mergeCell ref="J9:AM9"/>
    <mergeCell ref="A2:AM2"/>
    <mergeCell ref="A3:AM3"/>
    <mergeCell ref="B17:AM17"/>
    <mergeCell ref="J14:AM14"/>
    <mergeCell ref="J6:AM6"/>
    <mergeCell ref="J11:AM11"/>
    <mergeCell ref="H145:K145"/>
    <mergeCell ref="U145:AB145"/>
    <mergeCell ref="AC145:AJ145"/>
    <mergeCell ref="H139:K139"/>
    <mergeCell ref="W123:X123"/>
    <mergeCell ref="V131:AK131"/>
    <mergeCell ref="AF138:AK138"/>
    <mergeCell ref="X138:Y138"/>
    <mergeCell ref="V133:AK133"/>
    <mergeCell ref="V132:AK132"/>
    <mergeCell ref="U139:AB139"/>
    <mergeCell ref="X144:Y144"/>
    <mergeCell ref="AF144:AK144"/>
    <mergeCell ref="P133:Q133"/>
    <mergeCell ref="M130:N130"/>
    <mergeCell ref="V130:AK130"/>
    <mergeCell ref="J133:K133"/>
    <mergeCell ref="H133:I133"/>
    <mergeCell ref="J132:K132"/>
    <mergeCell ref="H132:I132"/>
    <mergeCell ref="J131:K131"/>
    <mergeCell ref="H131:I131"/>
    <mergeCell ref="J130:K130"/>
    <mergeCell ref="H130:I130"/>
    <mergeCell ref="Y29:AB29"/>
    <mergeCell ref="X34:AA34"/>
    <mergeCell ref="A82:AM82"/>
    <mergeCell ref="T80:AL80"/>
    <mergeCell ref="S93:V93"/>
    <mergeCell ref="X65:Y65"/>
    <mergeCell ref="AA65:AB65"/>
    <mergeCell ref="B152:AM155"/>
    <mergeCell ref="U117:AB117"/>
    <mergeCell ref="AE118:AJ118"/>
    <mergeCell ref="U104:AB104"/>
    <mergeCell ref="U109:AB109"/>
    <mergeCell ref="P131:Q131"/>
    <mergeCell ref="AE116:AJ116"/>
    <mergeCell ref="U116:AB116"/>
    <mergeCell ref="AE114:AJ114"/>
    <mergeCell ref="U119:AB119"/>
    <mergeCell ref="U114:AB114"/>
    <mergeCell ref="P130:Q130"/>
    <mergeCell ref="M131:N131"/>
    <mergeCell ref="M132:N132"/>
    <mergeCell ref="H138:K138"/>
    <mergeCell ref="M133:N133"/>
    <mergeCell ref="P132:Q132"/>
    <mergeCell ref="AG19:AL19"/>
    <mergeCell ref="K35:AM35"/>
    <mergeCell ref="K36:AM36"/>
    <mergeCell ref="K32:AM32"/>
    <mergeCell ref="K20:AM20"/>
    <mergeCell ref="J13:AM13"/>
    <mergeCell ref="AG18:AL18"/>
    <mergeCell ref="B157:AM157"/>
    <mergeCell ref="L57:AM57"/>
    <mergeCell ref="K26:AM26"/>
    <mergeCell ref="R127:AF127"/>
    <mergeCell ref="K31:AM31"/>
    <mergeCell ref="Y18:AB18"/>
    <mergeCell ref="X69:Y69"/>
    <mergeCell ref="B28:AM28"/>
    <mergeCell ref="AG34:AL34"/>
    <mergeCell ref="AG23:AL23"/>
    <mergeCell ref="X63:Y63"/>
    <mergeCell ref="AD46:AI51"/>
    <mergeCell ref="AJ46:AK51"/>
    <mergeCell ref="AD52:AL52"/>
    <mergeCell ref="X61:Y61"/>
    <mergeCell ref="K37:AM37"/>
    <mergeCell ref="K41:AM41"/>
    <mergeCell ref="J8:AM8"/>
    <mergeCell ref="K21:AM21"/>
    <mergeCell ref="AS51:AT51"/>
    <mergeCell ref="M23:O23"/>
    <mergeCell ref="L59:AM59"/>
    <mergeCell ref="AD45:AI45"/>
    <mergeCell ref="AJ45:AL45"/>
    <mergeCell ref="A44:AM44"/>
    <mergeCell ref="X23:AA23"/>
    <mergeCell ref="K42:AM42"/>
    <mergeCell ref="T58:U58"/>
    <mergeCell ref="K24:AM24"/>
    <mergeCell ref="M34:O34"/>
    <mergeCell ref="Q58:R58"/>
    <mergeCell ref="O58:P58"/>
    <mergeCell ref="K33:AM33"/>
    <mergeCell ref="J12:AM12"/>
    <mergeCell ref="AG29:AL29"/>
    <mergeCell ref="AG30:AL30"/>
    <mergeCell ref="P29:R29"/>
    <mergeCell ref="AA61:AB61"/>
    <mergeCell ref="K25:AM25"/>
    <mergeCell ref="K22:AM22"/>
    <mergeCell ref="U69:V69"/>
    <mergeCell ref="S69:T69"/>
    <mergeCell ref="U67:V67"/>
    <mergeCell ref="N98:P98"/>
    <mergeCell ref="AA63:AB63"/>
    <mergeCell ref="Z92:AI92"/>
    <mergeCell ref="P87:V87"/>
    <mergeCell ref="K88:AM88"/>
    <mergeCell ref="AA67:AB67"/>
    <mergeCell ref="AA69:AB69"/>
    <mergeCell ref="AA78:AB78"/>
    <mergeCell ref="K76:AL76"/>
    <mergeCell ref="X67:Y67"/>
    <mergeCell ref="S67:T67"/>
    <mergeCell ref="U65:V65"/>
    <mergeCell ref="S65:T65"/>
    <mergeCell ref="U63:V63"/>
    <mergeCell ref="S63:T63"/>
    <mergeCell ref="U61:V61"/>
    <mergeCell ref="I94:O94"/>
    <mergeCell ref="I95:O95"/>
    <mergeCell ref="I96:O96"/>
    <mergeCell ref="N100:P100"/>
    <mergeCell ref="U99:AB99"/>
    <mergeCell ref="N102:P102"/>
    <mergeCell ref="U111:AB111"/>
    <mergeCell ref="U102:AB102"/>
    <mergeCell ref="U101:AB101"/>
    <mergeCell ref="N104:P104"/>
    <mergeCell ref="AE110:AJ110"/>
    <mergeCell ref="AE104:AJ104"/>
    <mergeCell ref="U103:AB103"/>
    <mergeCell ref="U110:AB110"/>
    <mergeCell ref="AE103:AJ103"/>
    <mergeCell ref="AE111:AJ111"/>
    <mergeCell ref="U105:AB105"/>
    <mergeCell ref="AE105:AJ105"/>
    <mergeCell ref="N106:P106"/>
    <mergeCell ref="U106:AB106"/>
    <mergeCell ref="AE106:AJ106"/>
    <mergeCell ref="U107:AB107"/>
    <mergeCell ref="AE107:AJ107"/>
    <mergeCell ref="N108:P108"/>
    <mergeCell ref="U108:AB108"/>
    <mergeCell ref="AE108:AJ108"/>
    <mergeCell ref="U144:V144"/>
    <mergeCell ref="S144:T144"/>
    <mergeCell ref="S138:T138"/>
    <mergeCell ref="H144:K144"/>
    <mergeCell ref="AA144:AB144"/>
    <mergeCell ref="AC139:AJ139"/>
    <mergeCell ref="AE100:AJ100"/>
    <mergeCell ref="AE99:AJ99"/>
    <mergeCell ref="N110:P110"/>
    <mergeCell ref="AE117:AJ117"/>
    <mergeCell ref="AE119:AJ119"/>
    <mergeCell ref="AJ123:AK123"/>
    <mergeCell ref="AA138:AB138"/>
    <mergeCell ref="U138:V138"/>
    <mergeCell ref="U115:AB115"/>
    <mergeCell ref="AE112:AJ112"/>
    <mergeCell ref="U113:AB113"/>
    <mergeCell ref="U118:AB118"/>
    <mergeCell ref="N114:P114"/>
    <mergeCell ref="AE115:AJ115"/>
    <mergeCell ref="AE113:AJ113"/>
    <mergeCell ref="U112:AB112"/>
    <mergeCell ref="N112:P112"/>
  </mergeCells>
  <phoneticPr fontId="2"/>
  <dataValidations count="2">
    <dataValidation type="list" allowBlank="1" showInputMessage="1" showErrorMessage="1" sqref="Y150 N128 V150 Y140 S140 S150 Y146 AH70 P79 N70 AI78:AI79 V91" xr:uid="{00000000-0002-0000-0200-000000000000}">
      <formula1>$AT$1:$AT$2</formula1>
    </dataValidation>
    <dataValidation type="list" allowBlank="1" showInputMessage="1" showErrorMessage="1" sqref="K122 V122 P147:P150 O91 K135:K136 K124:K126 M142 P142 W124 W126" xr:uid="{00000000-0002-0000-0200-000001000000}">
      <formula1>$AI$1:$AI$2</formula1>
    </dataValidation>
  </dataValidations>
  <printOptions horizontalCentered="1"/>
  <pageMargins left="0.39370078740157483" right="0.39370078740157483" top="0" bottom="0" header="0" footer="0"/>
  <pageSetup paperSize="9" scale="99" orientation="portrait" blackAndWhite="1" r:id="rId1"/>
  <headerFooter alignWithMargins="0">
    <oddFooter>&amp;C特概-&amp;P</oddFooter>
  </headerFooter>
  <rowBreaks count="2" manualBreakCount="2">
    <brk id="53" max="38" man="1"/>
    <brk id="8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BB421"/>
  <sheetViews>
    <sheetView showZeros="0" tabSelected="1" view="pageBreakPreview" zoomScaleNormal="100" zoomScaleSheetLayoutView="100" workbookViewId="0">
      <selection activeCell="AE6" sqref="AE6:AF6"/>
    </sheetView>
  </sheetViews>
  <sheetFormatPr defaultRowHeight="13.5"/>
  <cols>
    <col min="1" max="39" width="2.25" style="323" customWidth="1"/>
    <col min="40" max="40" width="2.25" style="82" customWidth="1"/>
    <col min="41" max="41" width="8.625" style="78" customWidth="1"/>
    <col min="42" max="42" width="20.625" style="82" customWidth="1"/>
    <col min="43" max="43" width="8.625" style="82" customWidth="1"/>
    <col min="44" max="44" width="20.625" style="82" customWidth="1"/>
    <col min="45" max="45" width="9" style="82"/>
    <col min="46" max="46" width="10.625" style="82" customWidth="1"/>
    <col min="47" max="51" width="2.625" style="82" customWidth="1"/>
    <col min="52" max="52" width="9" style="82" customWidth="1"/>
    <col min="53" max="16384" width="9" style="82"/>
  </cols>
  <sheetData>
    <row r="1" spans="1:54" ht="12.95" customHeight="1">
      <c r="A1" s="481" t="s">
        <v>643</v>
      </c>
      <c r="B1" s="481"/>
      <c r="C1" s="481"/>
      <c r="D1" s="481"/>
      <c r="E1" s="481"/>
      <c r="F1" s="481"/>
      <c r="G1" s="481"/>
      <c r="H1" s="481"/>
      <c r="I1" s="481"/>
      <c r="J1" s="481"/>
      <c r="K1" s="481"/>
      <c r="L1" s="481"/>
      <c r="M1" s="481"/>
      <c r="N1" s="481"/>
      <c r="O1" s="481"/>
      <c r="P1" s="481"/>
      <c r="Q1" s="481"/>
      <c r="R1" s="481"/>
      <c r="S1" s="24"/>
      <c r="T1" s="24"/>
      <c r="U1" s="24"/>
      <c r="V1" s="24"/>
      <c r="W1" s="24"/>
      <c r="X1" s="24"/>
      <c r="Y1" s="24"/>
      <c r="Z1" s="24"/>
      <c r="AA1" s="24"/>
      <c r="AB1" s="24"/>
      <c r="AC1" s="24"/>
      <c r="AD1" s="24"/>
      <c r="AE1" s="24"/>
      <c r="AF1" s="24"/>
      <c r="AG1" s="24"/>
      <c r="AH1" s="24"/>
      <c r="AI1" s="24"/>
      <c r="AJ1" s="24"/>
      <c r="AK1" s="24"/>
      <c r="AL1" s="24"/>
      <c r="AM1" s="183" t="str">
        <f>AR2</f>
        <v>2026-1様式</v>
      </c>
      <c r="AO1" s="83" t="s">
        <v>728</v>
      </c>
      <c r="AP1" s="84" t="str">
        <f>IF(COUNTIF($AS$158:$AS$185,"C2")&gt;0,"C2",IF(COUNTIF($AS$158:$AS$185,"C1")&gt;0,"C1",IF(COUNTIF($AS$158:$AS$185,"Aｷ")&gt;0,"Aｷ",IF(COUNTIF($AS$158:$AS$185,"A")&gt;0,"A","-"))))</f>
        <v>-</v>
      </c>
      <c r="AQ1" s="85" t="s">
        <v>729</v>
      </c>
      <c r="AR1" s="84" t="str">
        <f>IF(AND(AT1="",AT3="",AT4=""),"なし","あり")</f>
        <v>なし</v>
      </c>
      <c r="AS1" s="86" t="s">
        <v>731</v>
      </c>
      <c r="AT1" s="87" t="str">
        <f>'定期調査報告書 （別紙）'!AP4</f>
        <v/>
      </c>
      <c r="AY1" s="88" t="s">
        <v>246</v>
      </c>
    </row>
    <row r="2" spans="1:54" ht="21.95" customHeight="1">
      <c r="A2" s="490" t="s">
        <v>209</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1"/>
      <c r="AG2" s="491"/>
      <c r="AH2" s="491"/>
      <c r="AI2" s="491"/>
      <c r="AJ2" s="491"/>
      <c r="AK2" s="491"/>
      <c r="AL2" s="491"/>
      <c r="AM2" s="491"/>
      <c r="AO2" s="89" t="s">
        <v>706</v>
      </c>
      <c r="AR2" s="90" t="s">
        <v>1295</v>
      </c>
      <c r="AT2" s="91" t="str">
        <f>'定期調査報告書 （別紙）'!AP17</f>
        <v/>
      </c>
      <c r="AZ2" s="82" t="s">
        <v>78</v>
      </c>
    </row>
    <row r="3" spans="1:54" ht="12.95" customHeight="1">
      <c r="A3" s="475" t="s">
        <v>210</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442" t="str">
        <f>IF(AS4&gt;0,"不適切な項目があります。
↓以下のNG項目をご確認ください。","")</f>
        <v>不適切な項目があります。
↓以下のNG項目をご確認ください。</v>
      </c>
      <c r="AP3" s="443"/>
      <c r="AQ3" s="443"/>
      <c r="AR3" s="444"/>
      <c r="AS3" s="92" t="s">
        <v>707</v>
      </c>
      <c r="AT3" s="91" t="str">
        <f>'定期調査報告書 （別紙）'!AP30</f>
        <v/>
      </c>
      <c r="AZ3" s="82" t="s">
        <v>79</v>
      </c>
    </row>
    <row r="4" spans="1:54" ht="27.75" customHeight="1">
      <c r="A4" s="492" t="s">
        <v>300</v>
      </c>
      <c r="B4" s="492"/>
      <c r="C4" s="492"/>
      <c r="D4" s="492"/>
      <c r="E4" s="492"/>
      <c r="F4" s="492"/>
      <c r="G4" s="492"/>
      <c r="H4" s="492"/>
      <c r="I4" s="492"/>
      <c r="J4" s="493"/>
      <c r="K4" s="493"/>
      <c r="L4" s="493"/>
      <c r="M4" s="493"/>
      <c r="N4" s="493"/>
      <c r="O4" s="493"/>
      <c r="P4" s="493"/>
      <c r="Q4" s="493"/>
      <c r="R4" s="493"/>
      <c r="S4" s="493"/>
      <c r="T4" s="493"/>
      <c r="U4" s="493"/>
      <c r="V4" s="493"/>
      <c r="W4" s="493"/>
      <c r="X4" s="493"/>
      <c r="Y4" s="493"/>
      <c r="Z4" s="493"/>
      <c r="AA4" s="493"/>
      <c r="AB4" s="493"/>
      <c r="AC4" s="493"/>
      <c r="AD4" s="493"/>
      <c r="AE4" s="493"/>
      <c r="AF4" s="482"/>
      <c r="AG4" s="482"/>
      <c r="AH4" s="482"/>
      <c r="AI4" s="482"/>
      <c r="AJ4" s="482"/>
      <c r="AK4" s="482"/>
      <c r="AL4" s="482"/>
      <c r="AM4" s="482"/>
      <c r="AO4" s="445"/>
      <c r="AP4" s="446"/>
      <c r="AQ4" s="446"/>
      <c r="AR4" s="447"/>
      <c r="AS4" s="93">
        <f>COUNTIF($AO$9:$AO$236,"NG")</f>
        <v>42</v>
      </c>
      <c r="AT4" s="94" t="str">
        <f>'定期調査報告書 （別紙）'!AP55</f>
        <v/>
      </c>
    </row>
    <row r="5" spans="1:54" ht="12.95" customHeight="1">
      <c r="A5" s="482" t="s">
        <v>301</v>
      </c>
      <c r="B5" s="482"/>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O5" s="448"/>
      <c r="AP5" s="449"/>
      <c r="AQ5" s="449"/>
      <c r="AR5" s="450"/>
      <c r="AZ5" s="95" t="s">
        <v>708</v>
      </c>
    </row>
    <row r="6" spans="1:54" ht="12.95" customHeigh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460" t="s">
        <v>734</v>
      </c>
      <c r="AD6" s="460"/>
      <c r="AE6" s="461"/>
      <c r="AF6" s="461"/>
      <c r="AG6" s="258" t="s">
        <v>340</v>
      </c>
      <c r="AH6" s="461"/>
      <c r="AI6" s="461"/>
      <c r="AJ6" s="258" t="s">
        <v>339</v>
      </c>
      <c r="AK6" s="461"/>
      <c r="AL6" s="461"/>
      <c r="AM6" s="183" t="s">
        <v>338</v>
      </c>
      <c r="AU6" s="97"/>
      <c r="AY6" s="98"/>
      <c r="AZ6" s="95" t="s">
        <v>709</v>
      </c>
    </row>
    <row r="7" spans="1:54" ht="12.75" customHeight="1">
      <c r="A7" s="24"/>
      <c r="B7" s="24"/>
      <c r="C7" s="24"/>
      <c r="D7" s="24"/>
      <c r="E7" s="24"/>
      <c r="F7" s="24"/>
      <c r="G7" s="24"/>
      <c r="H7" s="24"/>
      <c r="I7" s="24"/>
      <c r="J7" s="24"/>
      <c r="K7" s="24"/>
      <c r="L7" s="24"/>
      <c r="M7" s="24"/>
      <c r="N7" s="24"/>
      <c r="O7" s="24"/>
      <c r="P7" s="24"/>
      <c r="Q7" s="24"/>
      <c r="R7" s="24"/>
      <c r="S7" s="24"/>
      <c r="T7" s="24"/>
      <c r="U7" s="24"/>
      <c r="V7" s="24"/>
      <c r="W7" s="24"/>
      <c r="X7" s="259"/>
      <c r="Y7" s="483"/>
      <c r="Z7" s="484"/>
      <c r="AA7" s="484"/>
      <c r="AB7" s="484"/>
      <c r="AC7" s="484"/>
      <c r="AD7" s="484"/>
      <c r="AE7" s="484"/>
      <c r="AF7" s="484"/>
      <c r="AG7" s="484"/>
      <c r="AH7" s="484"/>
      <c r="AI7" s="484"/>
      <c r="AJ7" s="484"/>
      <c r="AK7" s="484"/>
      <c r="AL7" s="484"/>
      <c r="AM7" s="24"/>
      <c r="AZ7" s="95" t="s">
        <v>710</v>
      </c>
    </row>
    <row r="8" spans="1:54" ht="12.75" customHeight="1">
      <c r="A8" s="24"/>
      <c r="B8" s="24"/>
      <c r="C8" s="24"/>
      <c r="D8" s="24"/>
      <c r="E8" s="24"/>
      <c r="F8" s="24"/>
      <c r="G8" s="24"/>
      <c r="H8" s="24"/>
      <c r="I8" s="24"/>
      <c r="J8" s="24"/>
      <c r="K8" s="24"/>
      <c r="L8" s="24"/>
      <c r="M8" s="24"/>
      <c r="N8" s="24"/>
      <c r="O8" s="24"/>
      <c r="P8" s="24"/>
      <c r="Q8" s="24"/>
      <c r="R8" s="24"/>
      <c r="S8" s="24"/>
      <c r="T8" s="24"/>
      <c r="U8" s="24"/>
      <c r="V8" s="24"/>
      <c r="W8" s="24"/>
      <c r="X8" s="259"/>
      <c r="Y8" s="484"/>
      <c r="Z8" s="484"/>
      <c r="AA8" s="484"/>
      <c r="AB8" s="484"/>
      <c r="AC8" s="484"/>
      <c r="AD8" s="484"/>
      <c r="AE8" s="484"/>
      <c r="AF8" s="484"/>
      <c r="AG8" s="484"/>
      <c r="AH8" s="484"/>
      <c r="AI8" s="484"/>
      <c r="AJ8" s="484"/>
      <c r="AK8" s="484"/>
      <c r="AL8" s="484"/>
      <c r="AM8" s="24"/>
      <c r="AU8" s="97"/>
      <c r="AZ8" s="95" t="s">
        <v>711</v>
      </c>
    </row>
    <row r="9" spans="1:54" ht="18" customHeight="1">
      <c r="A9" s="260"/>
      <c r="B9" s="261"/>
      <c r="C9" s="261"/>
      <c r="D9" s="261"/>
      <c r="E9" s="261"/>
      <c r="F9" s="261"/>
      <c r="G9" s="261"/>
      <c r="H9" s="261"/>
      <c r="I9" s="261"/>
      <c r="J9" s="261"/>
      <c r="K9" s="261"/>
      <c r="L9" s="261"/>
      <c r="M9" s="261"/>
      <c r="N9" s="261"/>
      <c r="O9" s="261"/>
      <c r="P9" s="261"/>
      <c r="Q9" s="261"/>
      <c r="R9" s="24"/>
      <c r="S9" s="24"/>
      <c r="T9" s="495" t="s">
        <v>341</v>
      </c>
      <c r="U9" s="496"/>
      <c r="V9" s="496"/>
      <c r="W9" s="496"/>
      <c r="X9" s="496"/>
      <c r="Y9" s="496"/>
      <c r="Z9" s="497"/>
      <c r="AA9" s="497"/>
      <c r="AB9" s="497"/>
      <c r="AC9" s="497"/>
      <c r="AD9" s="497"/>
      <c r="AE9" s="497"/>
      <c r="AF9" s="497"/>
      <c r="AG9" s="497"/>
      <c r="AH9" s="497"/>
      <c r="AI9" s="497"/>
      <c r="AJ9" s="497"/>
      <c r="AK9" s="497"/>
      <c r="AL9" s="497"/>
      <c r="AM9" s="163"/>
      <c r="AO9" s="82" t="str">
        <f>IF(Z9="","NG","OK")</f>
        <v>NG</v>
      </c>
      <c r="AP9" s="101" t="str">
        <f>IF(AO9="NG","報告者の氏名を入力してください。","")</f>
        <v>報告者の氏名を入力してください。</v>
      </c>
      <c r="AQ9" s="102"/>
      <c r="AZ9" s="95" t="s">
        <v>712</v>
      </c>
    </row>
    <row r="10" spans="1:54" ht="18" customHeight="1">
      <c r="A10" s="262"/>
      <c r="B10" s="262"/>
      <c r="C10" s="262"/>
      <c r="D10" s="262"/>
      <c r="E10" s="262"/>
      <c r="F10" s="262"/>
      <c r="G10" s="262"/>
      <c r="H10" s="262"/>
      <c r="I10" s="262"/>
      <c r="J10" s="263"/>
      <c r="K10" s="262"/>
      <c r="L10" s="262"/>
      <c r="M10" s="262"/>
      <c r="N10" s="262"/>
      <c r="O10" s="262"/>
      <c r="P10" s="262"/>
      <c r="Q10" s="262"/>
      <c r="R10" s="262"/>
      <c r="S10" s="262"/>
      <c r="T10" s="498" t="s">
        <v>342</v>
      </c>
      <c r="U10" s="498"/>
      <c r="V10" s="498"/>
      <c r="W10" s="498"/>
      <c r="X10" s="498"/>
      <c r="Y10" s="498"/>
      <c r="Z10" s="499">
        <f>K29</f>
        <v>0</v>
      </c>
      <c r="AA10" s="500"/>
      <c r="AB10" s="500"/>
      <c r="AC10" s="500"/>
      <c r="AD10" s="500"/>
      <c r="AE10" s="500"/>
      <c r="AF10" s="500"/>
      <c r="AG10" s="500"/>
      <c r="AH10" s="500"/>
      <c r="AI10" s="500"/>
      <c r="AJ10" s="500"/>
      <c r="AK10" s="500"/>
      <c r="AL10" s="500"/>
      <c r="AM10" s="264"/>
      <c r="AO10" s="82"/>
      <c r="AQ10" s="102"/>
      <c r="AZ10" s="95" t="s">
        <v>713</v>
      </c>
    </row>
    <row r="11" spans="1:54" ht="12.95" customHeight="1">
      <c r="A11" s="24" t="s">
        <v>302</v>
      </c>
      <c r="B11" s="24"/>
      <c r="C11" s="24"/>
      <c r="D11" s="24"/>
      <c r="E11" s="24"/>
      <c r="F11" s="24"/>
      <c r="G11" s="24"/>
      <c r="H11" s="24"/>
      <c r="I11" s="183"/>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O11" s="82"/>
      <c r="AQ11" s="102"/>
      <c r="AR11" s="102"/>
      <c r="AZ11" s="95" t="s">
        <v>714</v>
      </c>
    </row>
    <row r="12" spans="1:54" ht="12.95" customHeight="1">
      <c r="A12" s="24"/>
      <c r="B12" s="119" t="s">
        <v>303</v>
      </c>
      <c r="C12" s="119"/>
      <c r="D12" s="119"/>
      <c r="E12" s="119"/>
      <c r="F12" s="119"/>
      <c r="G12" s="119"/>
      <c r="H12" s="119"/>
      <c r="I12" s="119"/>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O12" s="82"/>
      <c r="AP12" s="101"/>
      <c r="AQ12" s="102"/>
      <c r="AR12" s="102"/>
      <c r="AZ12" s="95" t="s">
        <v>715</v>
      </c>
    </row>
    <row r="13" spans="1:54" ht="12.95" customHeight="1">
      <c r="A13" s="24"/>
      <c r="B13" s="119" t="s">
        <v>304</v>
      </c>
      <c r="C13" s="119"/>
      <c r="D13" s="119"/>
      <c r="E13" s="119"/>
      <c r="F13" s="119"/>
      <c r="G13" s="119"/>
      <c r="H13" s="119"/>
      <c r="I13" s="119"/>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O13" s="82" t="str">
        <f>IF(J13="","NG","OK")</f>
        <v>NG</v>
      </c>
      <c r="AP13" s="101" t="str">
        <f>IF(AO13="NG","所有者の氏名を入力してください。","")</f>
        <v>所有者の氏名を入力してください。</v>
      </c>
      <c r="AQ13" s="102"/>
      <c r="AR13" s="102"/>
      <c r="AZ13" s="95" t="s">
        <v>716</v>
      </c>
    </row>
    <row r="14" spans="1:54" ht="12.95" customHeight="1">
      <c r="A14" s="24"/>
      <c r="B14" s="119" t="s">
        <v>305</v>
      </c>
      <c r="C14" s="119"/>
      <c r="D14" s="119"/>
      <c r="E14" s="119"/>
      <c r="F14" s="119"/>
      <c r="G14" s="119"/>
      <c r="H14" s="119"/>
      <c r="I14" s="119"/>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3"/>
      <c r="AM14" s="463"/>
      <c r="AO14" s="82" t="str">
        <f>IF(J14="","NG","OK")</f>
        <v>NG</v>
      </c>
      <c r="AP14" s="101" t="str">
        <f>IF(AO14="NG","所有者の郵便番号を入力してください。","")</f>
        <v>所有者の郵便番号を入力してください。</v>
      </c>
      <c r="AQ14" s="102"/>
      <c r="AR14" s="102"/>
      <c r="AZ14" s="95" t="s">
        <v>717</v>
      </c>
    </row>
    <row r="15" spans="1:54" ht="12.95" customHeight="1">
      <c r="A15" s="24"/>
      <c r="B15" s="119" t="s">
        <v>306</v>
      </c>
      <c r="C15" s="119"/>
      <c r="D15" s="119"/>
      <c r="E15" s="119"/>
      <c r="F15" s="119"/>
      <c r="G15" s="119"/>
      <c r="H15" s="119"/>
      <c r="I15" s="119"/>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O15" s="82" t="str">
        <f>IF(J15="","NG","OK")</f>
        <v>NG</v>
      </c>
      <c r="AP15" s="101" t="str">
        <f>IF(AO15="NG","所有者の住所を入力してください。","")</f>
        <v>所有者の住所を入力してください。</v>
      </c>
      <c r="AQ15" s="102"/>
      <c r="AR15" s="102"/>
      <c r="AZ15" s="95" t="s">
        <v>718</v>
      </c>
      <c r="BB15" s="73"/>
    </row>
    <row r="16" spans="1:54" ht="12.95" customHeight="1">
      <c r="A16" s="261"/>
      <c r="B16" s="216" t="s">
        <v>307</v>
      </c>
      <c r="C16" s="216"/>
      <c r="D16" s="216"/>
      <c r="E16" s="216"/>
      <c r="F16" s="216"/>
      <c r="G16" s="216"/>
      <c r="H16" s="216"/>
      <c r="I16" s="216"/>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O16" s="82" t="str">
        <f>IF(J16="","NG","OK")</f>
        <v>NG</v>
      </c>
      <c r="AP16" s="101" t="str">
        <f>IF(AO16="NG","所有者の電話番号を入力してください。","")</f>
        <v>所有者の電話番号を入力してください。</v>
      </c>
      <c r="AQ16" s="102"/>
      <c r="AR16" s="102"/>
      <c r="AZ16" s="95" t="s">
        <v>719</v>
      </c>
    </row>
    <row r="17" spans="1:52" ht="12.95" customHeight="1">
      <c r="A17" s="24" t="s">
        <v>308</v>
      </c>
      <c r="B17" s="24"/>
      <c r="C17" s="24"/>
      <c r="D17" s="24"/>
      <c r="E17" s="24"/>
      <c r="F17" s="24"/>
      <c r="G17" s="24"/>
      <c r="H17" s="24"/>
      <c r="I17" s="24"/>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O17" s="82"/>
      <c r="AP17" s="101"/>
      <c r="AQ17" s="102"/>
      <c r="AR17" s="102"/>
      <c r="AZ17" s="95" t="s">
        <v>720</v>
      </c>
    </row>
    <row r="18" spans="1:52" ht="12.75" customHeight="1">
      <c r="A18" s="24"/>
      <c r="B18" s="119" t="s">
        <v>303</v>
      </c>
      <c r="C18" s="119"/>
      <c r="D18" s="119"/>
      <c r="E18" s="119"/>
      <c r="F18" s="119"/>
      <c r="G18" s="119"/>
      <c r="H18" s="119"/>
      <c r="I18" s="119"/>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6"/>
      <c r="AO18" s="82"/>
      <c r="AP18" s="101"/>
      <c r="AQ18" s="102"/>
      <c r="AR18" s="102"/>
      <c r="AZ18" s="95" t="s">
        <v>721</v>
      </c>
    </row>
    <row r="19" spans="1:52" ht="12.95" customHeight="1">
      <c r="A19" s="24"/>
      <c r="B19" s="119" t="s">
        <v>304</v>
      </c>
      <c r="C19" s="119"/>
      <c r="D19" s="119"/>
      <c r="E19" s="119"/>
      <c r="F19" s="119"/>
      <c r="G19" s="119"/>
      <c r="H19" s="119"/>
      <c r="I19" s="119"/>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O19" s="82" t="str">
        <f>IF(J19="","NG","OK")</f>
        <v>NG</v>
      </c>
      <c r="AP19" s="101" t="str">
        <f>IF(AO19="NG","管理者の氏名を入力してください。","")</f>
        <v>管理者の氏名を入力してください。</v>
      </c>
      <c r="AQ19" s="102"/>
      <c r="AR19" s="102"/>
      <c r="AZ19" s="95" t="s">
        <v>722</v>
      </c>
    </row>
    <row r="20" spans="1:52" ht="12.95" customHeight="1">
      <c r="A20" s="24"/>
      <c r="B20" s="119" t="s">
        <v>305</v>
      </c>
      <c r="C20" s="119"/>
      <c r="D20" s="119"/>
      <c r="E20" s="119"/>
      <c r="F20" s="119"/>
      <c r="G20" s="119"/>
      <c r="H20" s="119"/>
      <c r="I20" s="119"/>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3"/>
      <c r="AO20" s="82" t="str">
        <f>IF(J20="","NG","OK")</f>
        <v>NG</v>
      </c>
      <c r="AP20" s="101" t="str">
        <f>IF(AO20="NG","管理者の郵便番号を入力してください。","")</f>
        <v>管理者の郵便番号を入力してください。</v>
      </c>
      <c r="AQ20" s="102"/>
      <c r="AR20" s="102"/>
      <c r="AZ20" s="95" t="s">
        <v>723</v>
      </c>
    </row>
    <row r="21" spans="1:52" ht="12.95" customHeight="1">
      <c r="A21" s="24"/>
      <c r="B21" s="119" t="s">
        <v>306</v>
      </c>
      <c r="C21" s="119"/>
      <c r="D21" s="119"/>
      <c r="E21" s="119"/>
      <c r="F21" s="119"/>
      <c r="G21" s="119"/>
      <c r="H21" s="119"/>
      <c r="I21" s="119"/>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O21" s="82" t="str">
        <f>IF(J21="","NG","OK")</f>
        <v>NG</v>
      </c>
      <c r="AP21" s="101" t="str">
        <f>IF(AO21="NG","管理者の住所を入力してください。","")</f>
        <v>管理者の住所を入力してください。</v>
      </c>
      <c r="AQ21" s="102"/>
      <c r="AR21" s="102"/>
      <c r="AZ21" s="95" t="s">
        <v>724</v>
      </c>
    </row>
    <row r="22" spans="1:52" ht="12.95" customHeight="1">
      <c r="A22" s="261"/>
      <c r="B22" s="216" t="s">
        <v>307</v>
      </c>
      <c r="C22" s="216"/>
      <c r="D22" s="216"/>
      <c r="E22" s="216"/>
      <c r="F22" s="216"/>
      <c r="G22" s="216"/>
      <c r="H22" s="216"/>
      <c r="I22" s="216"/>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4"/>
      <c r="AL22" s="494"/>
      <c r="AM22" s="494"/>
      <c r="AO22" s="82" t="str">
        <f>IF(J22="","NG","OK")</f>
        <v>NG</v>
      </c>
      <c r="AP22" s="101" t="str">
        <f>IF(AO22="NG","管理者の電話番号を入力してください。","")</f>
        <v>管理者の電話番号を入力してください。</v>
      </c>
      <c r="AQ22" s="102"/>
      <c r="AR22" s="102"/>
      <c r="AZ22" s="95" t="s">
        <v>725</v>
      </c>
    </row>
    <row r="23" spans="1:52" ht="12.95" customHeight="1">
      <c r="A23" s="24" t="s">
        <v>213</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O23" s="82"/>
      <c r="AP23" s="101"/>
      <c r="AQ23" s="102"/>
      <c r="AR23" s="102"/>
    </row>
    <row r="24" spans="1:52" ht="12.95" customHeight="1">
      <c r="A24" s="24" t="s">
        <v>212</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O24" s="82"/>
      <c r="AP24" s="101"/>
      <c r="AQ24" s="102"/>
      <c r="AR24" s="102"/>
    </row>
    <row r="25" spans="1:52" ht="12.95" customHeight="1">
      <c r="A25" s="24"/>
      <c r="B25" s="480" t="s">
        <v>634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O25" s="82"/>
      <c r="AP25" s="101"/>
      <c r="AQ25" s="102"/>
      <c r="AR25" s="102"/>
      <c r="AZ25" s="82" t="s">
        <v>732</v>
      </c>
    </row>
    <row r="26" spans="1:52" ht="12.95" customHeight="1">
      <c r="A26" s="24"/>
      <c r="B26" s="119"/>
      <c r="C26" s="119"/>
      <c r="D26" s="258"/>
      <c r="E26" s="258"/>
      <c r="F26" s="258"/>
      <c r="G26" s="258"/>
      <c r="H26" s="258"/>
      <c r="I26" s="258"/>
      <c r="J26" s="258"/>
      <c r="K26" s="258"/>
      <c r="L26" s="119"/>
      <c r="M26" s="119"/>
      <c r="N26" s="119"/>
      <c r="O26" s="258" t="s">
        <v>346</v>
      </c>
      <c r="P26" s="472"/>
      <c r="Q26" s="472"/>
      <c r="R26" s="472"/>
      <c r="S26" s="119" t="s">
        <v>347</v>
      </c>
      <c r="T26" s="119"/>
      <c r="U26" s="119"/>
      <c r="V26" s="119"/>
      <c r="W26" s="119"/>
      <c r="X26" s="258" t="s">
        <v>77</v>
      </c>
      <c r="Y26" s="472"/>
      <c r="Z26" s="473"/>
      <c r="AA26" s="473"/>
      <c r="AB26" s="473"/>
      <c r="AC26" s="265" t="s">
        <v>376</v>
      </c>
      <c r="AD26" s="189"/>
      <c r="AE26" s="119"/>
      <c r="AF26" s="119" t="s">
        <v>345</v>
      </c>
      <c r="AG26" s="488"/>
      <c r="AH26" s="488"/>
      <c r="AI26" s="488"/>
      <c r="AJ26" s="488"/>
      <c r="AK26" s="488"/>
      <c r="AL26" s="488"/>
      <c r="AM26" s="213" t="s">
        <v>344</v>
      </c>
      <c r="AO26" s="82" t="str">
        <f>IF(AND(AG26="",AG27=""),"NG","OK")</f>
        <v>NG</v>
      </c>
      <c r="AP26" s="101" t="str">
        <f>IF(AO26="NG","調査者の資格を入力してください。","")</f>
        <v>調査者の資格を入力してください。</v>
      </c>
      <c r="AQ26" s="102"/>
      <c r="AR26" s="102"/>
      <c r="AZ26" s="82" t="s">
        <v>733</v>
      </c>
    </row>
    <row r="27" spans="1:52" ht="12.95" customHeight="1">
      <c r="A27" s="24"/>
      <c r="B27" s="119"/>
      <c r="C27" s="119"/>
      <c r="D27" s="258"/>
      <c r="E27" s="258"/>
      <c r="F27" s="258"/>
      <c r="G27" s="258"/>
      <c r="H27" s="258"/>
      <c r="I27" s="258"/>
      <c r="J27" s="258"/>
      <c r="K27" s="258"/>
      <c r="L27" s="119"/>
      <c r="M27" s="119"/>
      <c r="N27" s="119"/>
      <c r="O27" s="119" t="s">
        <v>633</v>
      </c>
      <c r="P27" s="119"/>
      <c r="Q27" s="119"/>
      <c r="R27" s="119"/>
      <c r="S27" s="119"/>
      <c r="T27" s="119"/>
      <c r="U27" s="119"/>
      <c r="V27" s="119"/>
      <c r="W27" s="119"/>
      <c r="X27" s="119"/>
      <c r="Y27" s="119"/>
      <c r="Z27" s="119"/>
      <c r="AA27" s="119"/>
      <c r="AB27" s="119"/>
      <c r="AC27" s="119"/>
      <c r="AD27" s="119"/>
      <c r="AE27" s="119"/>
      <c r="AF27" s="119" t="s">
        <v>345</v>
      </c>
      <c r="AG27" s="488"/>
      <c r="AH27" s="488"/>
      <c r="AI27" s="488"/>
      <c r="AJ27" s="488"/>
      <c r="AK27" s="488"/>
      <c r="AL27" s="488"/>
      <c r="AM27" s="213" t="s">
        <v>344</v>
      </c>
      <c r="AO27" s="82"/>
      <c r="AP27" s="101"/>
      <c r="AR27" s="102"/>
      <c r="AZ27" s="82" t="s">
        <v>734</v>
      </c>
    </row>
    <row r="28" spans="1:52" ht="12.95" customHeight="1">
      <c r="A28" s="24"/>
      <c r="B28" s="119" t="s">
        <v>309</v>
      </c>
      <c r="C28" s="119"/>
      <c r="D28" s="119"/>
      <c r="E28" s="119"/>
      <c r="F28" s="119"/>
      <c r="G28" s="119"/>
      <c r="H28" s="119"/>
      <c r="I28" s="119"/>
      <c r="J28" s="119"/>
      <c r="K28" s="476"/>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P28" s="101"/>
      <c r="AQ28" s="102"/>
      <c r="AR28" s="102"/>
    </row>
    <row r="29" spans="1:52" ht="12.95" customHeight="1">
      <c r="A29" s="24"/>
      <c r="B29" s="119" t="s">
        <v>310</v>
      </c>
      <c r="C29" s="119"/>
      <c r="D29" s="119"/>
      <c r="E29" s="119"/>
      <c r="F29" s="119"/>
      <c r="G29" s="119"/>
      <c r="H29" s="119"/>
      <c r="I29" s="119"/>
      <c r="J29" s="119"/>
      <c r="K29" s="476"/>
      <c r="L29" s="476"/>
      <c r="M29" s="476"/>
      <c r="N29" s="476"/>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O29" s="82" t="str">
        <f>IF(K29="","NG","OK")</f>
        <v>NG</v>
      </c>
      <c r="AP29" s="101" t="str">
        <f>IF(AO29="NG","調査者の氏名を入力してください。","")</f>
        <v>調査者の氏名を入力してください。</v>
      </c>
      <c r="AQ29" s="102"/>
      <c r="AR29" s="102"/>
    </row>
    <row r="30" spans="1:52" ht="12.95" customHeight="1">
      <c r="A30" s="24"/>
      <c r="B30" s="119" t="s">
        <v>311</v>
      </c>
      <c r="C30" s="119"/>
      <c r="D30" s="119"/>
      <c r="E30" s="119"/>
      <c r="F30" s="119"/>
      <c r="G30" s="119"/>
      <c r="H30" s="119"/>
      <c r="I30" s="119"/>
      <c r="J30" s="119"/>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6"/>
      <c r="AL30" s="476"/>
      <c r="AM30" s="476"/>
      <c r="AP30" s="101"/>
      <c r="AQ30" s="102"/>
      <c r="AR30" s="102"/>
    </row>
    <row r="31" spans="1:52" ht="12.95" customHeight="1">
      <c r="A31" s="24"/>
      <c r="B31" s="119"/>
      <c r="C31" s="119"/>
      <c r="D31" s="119"/>
      <c r="E31" s="119"/>
      <c r="F31" s="119"/>
      <c r="G31" s="119"/>
      <c r="H31" s="119"/>
      <c r="I31" s="119"/>
      <c r="J31" s="119"/>
      <c r="K31" s="119"/>
      <c r="L31" s="258" t="s">
        <v>346</v>
      </c>
      <c r="M31" s="472"/>
      <c r="N31" s="472"/>
      <c r="O31" s="472"/>
      <c r="P31" s="119" t="s">
        <v>375</v>
      </c>
      <c r="Q31" s="119"/>
      <c r="R31" s="119"/>
      <c r="S31" s="119"/>
      <c r="T31" s="119"/>
      <c r="U31" s="119"/>
      <c r="V31" s="119"/>
      <c r="W31" s="258" t="s">
        <v>384</v>
      </c>
      <c r="X31" s="472"/>
      <c r="Y31" s="473"/>
      <c r="Z31" s="473"/>
      <c r="AA31" s="473"/>
      <c r="AB31" s="265" t="s">
        <v>348</v>
      </c>
      <c r="AC31" s="119"/>
      <c r="AD31" s="24"/>
      <c r="AE31" s="119"/>
      <c r="AF31" s="119"/>
      <c r="AG31" s="488"/>
      <c r="AH31" s="488"/>
      <c r="AI31" s="488"/>
      <c r="AJ31" s="488"/>
      <c r="AK31" s="488"/>
      <c r="AL31" s="488"/>
      <c r="AM31" s="213" t="s">
        <v>344</v>
      </c>
      <c r="AP31" s="101"/>
      <c r="AQ31" s="102"/>
      <c r="AR31" s="102"/>
    </row>
    <row r="32" spans="1:52" ht="12.95" customHeight="1">
      <c r="A32" s="24"/>
      <c r="B32" s="119" t="s">
        <v>312</v>
      </c>
      <c r="C32" s="119"/>
      <c r="D32" s="119"/>
      <c r="E32" s="119"/>
      <c r="F32" s="119"/>
      <c r="G32" s="119"/>
      <c r="H32" s="119"/>
      <c r="I32" s="119"/>
      <c r="J32" s="119"/>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3"/>
      <c r="AL32" s="463"/>
      <c r="AM32" s="463"/>
      <c r="AP32" s="101"/>
      <c r="AQ32" s="102"/>
      <c r="AR32" s="102"/>
    </row>
    <row r="33" spans="1:44" ht="12.95" customHeight="1">
      <c r="A33" s="24"/>
      <c r="B33" s="119" t="s">
        <v>214</v>
      </c>
      <c r="C33" s="119"/>
      <c r="D33" s="119"/>
      <c r="E33" s="119"/>
      <c r="F33" s="119"/>
      <c r="G33" s="119"/>
      <c r="H33" s="119"/>
      <c r="I33" s="119"/>
      <c r="J33" s="119"/>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6"/>
      <c r="AL33" s="476"/>
      <c r="AM33" s="476"/>
      <c r="AO33" s="82" t="str">
        <f>IF(K33="","NG","OK")</f>
        <v>NG</v>
      </c>
      <c r="AP33" s="101" t="str">
        <f>IF(AO33="NG","調査者の所在地（住所）を入力してください。","")</f>
        <v>調査者の所在地（住所）を入力してください。</v>
      </c>
      <c r="AQ33" s="102"/>
      <c r="AR33" s="102"/>
    </row>
    <row r="34" spans="1:44" ht="12.95" customHeight="1">
      <c r="A34" s="24"/>
      <c r="B34" s="119" t="s">
        <v>313</v>
      </c>
      <c r="C34" s="119"/>
      <c r="D34" s="119"/>
      <c r="E34" s="119"/>
      <c r="F34" s="119"/>
      <c r="G34" s="119"/>
      <c r="H34" s="119"/>
      <c r="I34" s="119"/>
      <c r="J34" s="119"/>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463"/>
      <c r="AL34" s="463"/>
      <c r="AM34" s="463"/>
      <c r="AO34" s="82" t="str">
        <f>IF(K34="","NG","OK")</f>
        <v>NG</v>
      </c>
      <c r="AP34" s="101" t="str">
        <f>IF(AO34="NG","調査者の電話番号を入力してください。","")</f>
        <v>調査者の電話番号を入力してください。</v>
      </c>
      <c r="AQ34" s="102"/>
      <c r="AR34" s="102"/>
    </row>
    <row r="35" spans="1:44" ht="12.95" customHeight="1">
      <c r="A35" s="24" t="s">
        <v>216</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P35" s="101"/>
      <c r="AQ35" s="102"/>
      <c r="AR35" s="102"/>
    </row>
    <row r="36" spans="1:44" ht="12.95" customHeight="1">
      <c r="A36" s="24"/>
      <c r="B36" s="480" t="s">
        <v>635</v>
      </c>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0"/>
      <c r="AI36" s="480"/>
      <c r="AJ36" s="480"/>
      <c r="AK36" s="480"/>
      <c r="AL36" s="480"/>
      <c r="AM36" s="480"/>
      <c r="AP36" s="101"/>
      <c r="AQ36" s="102"/>
      <c r="AR36" s="102"/>
    </row>
    <row r="37" spans="1:44" ht="12.95" customHeight="1">
      <c r="A37" s="24"/>
      <c r="B37" s="119"/>
      <c r="C37" s="119"/>
      <c r="D37" s="258"/>
      <c r="E37" s="258"/>
      <c r="F37" s="258"/>
      <c r="G37" s="258"/>
      <c r="H37" s="258"/>
      <c r="I37" s="258"/>
      <c r="J37" s="258"/>
      <c r="K37" s="258"/>
      <c r="L37" s="119"/>
      <c r="M37" s="119"/>
      <c r="N37" s="119"/>
      <c r="O37" s="258" t="s">
        <v>346</v>
      </c>
      <c r="P37" s="472"/>
      <c r="Q37" s="472"/>
      <c r="R37" s="472"/>
      <c r="S37" s="119" t="s">
        <v>347</v>
      </c>
      <c r="T37" s="119"/>
      <c r="U37" s="119"/>
      <c r="V37" s="119"/>
      <c r="W37" s="119"/>
      <c r="X37" s="258" t="s">
        <v>346</v>
      </c>
      <c r="Y37" s="472"/>
      <c r="Z37" s="473"/>
      <c r="AA37" s="473"/>
      <c r="AB37" s="473"/>
      <c r="AC37" s="265" t="s">
        <v>376</v>
      </c>
      <c r="AD37" s="189"/>
      <c r="AE37" s="119"/>
      <c r="AF37" s="119" t="s">
        <v>345</v>
      </c>
      <c r="AG37" s="488"/>
      <c r="AH37" s="488"/>
      <c r="AI37" s="488"/>
      <c r="AJ37" s="488"/>
      <c r="AK37" s="488"/>
      <c r="AL37" s="488"/>
      <c r="AM37" s="213" t="s">
        <v>344</v>
      </c>
      <c r="AP37" s="101"/>
      <c r="AQ37" s="102"/>
      <c r="AR37" s="102"/>
    </row>
    <row r="38" spans="1:44" ht="12.95" customHeight="1">
      <c r="A38" s="24"/>
      <c r="B38" s="119"/>
      <c r="C38" s="119"/>
      <c r="D38" s="258"/>
      <c r="E38" s="258"/>
      <c r="F38" s="258"/>
      <c r="G38" s="258"/>
      <c r="H38" s="258"/>
      <c r="I38" s="258"/>
      <c r="J38" s="258"/>
      <c r="K38" s="258"/>
      <c r="L38" s="119"/>
      <c r="M38" s="189"/>
      <c r="N38" s="119"/>
      <c r="O38" s="119" t="s">
        <v>633</v>
      </c>
      <c r="P38" s="119"/>
      <c r="Q38" s="119"/>
      <c r="R38" s="119"/>
      <c r="S38" s="119"/>
      <c r="T38" s="119"/>
      <c r="U38" s="119"/>
      <c r="V38" s="119"/>
      <c r="W38" s="119"/>
      <c r="X38" s="119"/>
      <c r="Y38" s="119"/>
      <c r="Z38" s="119"/>
      <c r="AA38" s="119"/>
      <c r="AB38" s="119"/>
      <c r="AC38" s="119"/>
      <c r="AD38" s="119"/>
      <c r="AE38" s="119"/>
      <c r="AF38" s="119" t="s">
        <v>345</v>
      </c>
      <c r="AG38" s="488"/>
      <c r="AH38" s="488"/>
      <c r="AI38" s="488"/>
      <c r="AJ38" s="488"/>
      <c r="AK38" s="488"/>
      <c r="AL38" s="488"/>
      <c r="AM38" s="213" t="s">
        <v>344</v>
      </c>
      <c r="AP38" s="101"/>
      <c r="AQ38" s="102"/>
      <c r="AR38" s="102"/>
    </row>
    <row r="39" spans="1:44" ht="12.95" customHeight="1">
      <c r="A39" s="24"/>
      <c r="B39" s="119" t="s">
        <v>309</v>
      </c>
      <c r="C39" s="119"/>
      <c r="D39" s="119"/>
      <c r="E39" s="119"/>
      <c r="F39" s="119"/>
      <c r="G39" s="119"/>
      <c r="H39" s="119"/>
      <c r="I39" s="119"/>
      <c r="J39" s="119"/>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P39" s="101"/>
      <c r="AQ39" s="102"/>
      <c r="AR39" s="102"/>
    </row>
    <row r="40" spans="1:44" ht="12.95" customHeight="1">
      <c r="A40" s="24"/>
      <c r="B40" s="119" t="s">
        <v>310</v>
      </c>
      <c r="C40" s="119"/>
      <c r="D40" s="119"/>
      <c r="E40" s="119"/>
      <c r="F40" s="119"/>
      <c r="G40" s="119"/>
      <c r="H40" s="119"/>
      <c r="I40" s="119"/>
      <c r="J40" s="119"/>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P40" s="101"/>
      <c r="AQ40" s="102"/>
      <c r="AR40" s="102"/>
    </row>
    <row r="41" spans="1:44" ht="12.95" customHeight="1">
      <c r="A41" s="24"/>
      <c r="B41" s="119" t="s">
        <v>311</v>
      </c>
      <c r="C41" s="119"/>
      <c r="D41" s="119"/>
      <c r="E41" s="119"/>
      <c r="F41" s="119"/>
      <c r="G41" s="119"/>
      <c r="H41" s="119"/>
      <c r="I41" s="119"/>
      <c r="J41" s="119"/>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P41" s="101"/>
      <c r="AQ41" s="102"/>
      <c r="AR41" s="102"/>
    </row>
    <row r="42" spans="1:44" ht="12.95" customHeight="1">
      <c r="A42" s="24"/>
      <c r="B42" s="119"/>
      <c r="C42" s="119"/>
      <c r="D42" s="119"/>
      <c r="E42" s="119"/>
      <c r="F42" s="119"/>
      <c r="G42" s="119"/>
      <c r="H42" s="119"/>
      <c r="I42" s="119"/>
      <c r="J42" s="119"/>
      <c r="K42" s="119"/>
      <c r="L42" s="258" t="s">
        <v>346</v>
      </c>
      <c r="M42" s="472"/>
      <c r="N42" s="472"/>
      <c r="O42" s="472"/>
      <c r="P42" s="119" t="s">
        <v>375</v>
      </c>
      <c r="Q42" s="119"/>
      <c r="R42" s="119"/>
      <c r="S42" s="119"/>
      <c r="T42" s="119"/>
      <c r="U42" s="119"/>
      <c r="V42" s="119"/>
      <c r="W42" s="258" t="s">
        <v>346</v>
      </c>
      <c r="X42" s="472"/>
      <c r="Y42" s="473"/>
      <c r="Z42" s="473"/>
      <c r="AA42" s="473"/>
      <c r="AB42" s="265" t="s">
        <v>348</v>
      </c>
      <c r="AC42" s="119"/>
      <c r="AD42" s="24"/>
      <c r="AE42" s="119"/>
      <c r="AF42" s="119"/>
      <c r="AG42" s="488"/>
      <c r="AH42" s="488"/>
      <c r="AI42" s="488"/>
      <c r="AJ42" s="488"/>
      <c r="AK42" s="488"/>
      <c r="AL42" s="488"/>
      <c r="AM42" s="213" t="s">
        <v>344</v>
      </c>
      <c r="AP42" s="101"/>
      <c r="AQ42" s="102"/>
      <c r="AR42" s="102"/>
    </row>
    <row r="43" spans="1:44" ht="12.95" customHeight="1">
      <c r="A43" s="24"/>
      <c r="B43" s="119" t="s">
        <v>312</v>
      </c>
      <c r="C43" s="119"/>
      <c r="D43" s="119"/>
      <c r="E43" s="119"/>
      <c r="F43" s="119"/>
      <c r="G43" s="119"/>
      <c r="H43" s="119"/>
      <c r="I43" s="119"/>
      <c r="J43" s="119"/>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P43" s="101"/>
      <c r="AQ43" s="102"/>
      <c r="AR43" s="102"/>
    </row>
    <row r="44" spans="1:44" ht="12.95" customHeight="1">
      <c r="A44" s="24"/>
      <c r="B44" s="119" t="s">
        <v>214</v>
      </c>
      <c r="C44" s="119"/>
      <c r="D44" s="119"/>
      <c r="E44" s="119"/>
      <c r="F44" s="119"/>
      <c r="G44" s="119"/>
      <c r="H44" s="119"/>
      <c r="I44" s="119"/>
      <c r="J44" s="119"/>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P44" s="101"/>
      <c r="AQ44" s="102"/>
      <c r="AR44" s="102"/>
    </row>
    <row r="45" spans="1:44" ht="12.95" customHeight="1">
      <c r="A45" s="24"/>
      <c r="B45" s="119" t="s">
        <v>313</v>
      </c>
      <c r="C45" s="119"/>
      <c r="D45" s="119"/>
      <c r="E45" s="119"/>
      <c r="F45" s="119"/>
      <c r="G45" s="119"/>
      <c r="H45" s="119"/>
      <c r="I45" s="119"/>
      <c r="J45" s="119"/>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P45" s="101"/>
      <c r="AQ45" s="102"/>
      <c r="AR45" s="102"/>
    </row>
    <row r="46" spans="1:44" ht="12.95" customHeight="1">
      <c r="A46" s="266" t="s">
        <v>217</v>
      </c>
      <c r="B46" s="266"/>
      <c r="C46" s="266"/>
      <c r="D46" s="266"/>
      <c r="E46" s="266"/>
      <c r="F46" s="266"/>
      <c r="G46" s="266"/>
      <c r="H46" s="266"/>
      <c r="I46" s="266"/>
      <c r="J46" s="266"/>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c r="AM46" s="522"/>
      <c r="AP46" s="101"/>
      <c r="AQ46" s="102"/>
      <c r="AR46" s="102"/>
    </row>
    <row r="47" spans="1:44" ht="12.95" customHeight="1">
      <c r="A47" s="24"/>
      <c r="B47" s="119" t="s">
        <v>218</v>
      </c>
      <c r="C47" s="119"/>
      <c r="D47" s="119"/>
      <c r="E47" s="119"/>
      <c r="F47" s="119"/>
      <c r="G47" s="119"/>
      <c r="H47" s="119"/>
      <c r="I47" s="119"/>
      <c r="J47" s="119"/>
      <c r="K47" s="476"/>
      <c r="L47" s="476"/>
      <c r="M47" s="476"/>
      <c r="N47" s="476"/>
      <c r="O47" s="476"/>
      <c r="P47" s="476"/>
      <c r="Q47" s="476"/>
      <c r="R47" s="476"/>
      <c r="S47" s="476"/>
      <c r="T47" s="476"/>
      <c r="U47" s="476"/>
      <c r="V47" s="476"/>
      <c r="W47" s="476"/>
      <c r="X47" s="476"/>
      <c r="Y47" s="476"/>
      <c r="Z47" s="476"/>
      <c r="AA47" s="476"/>
      <c r="AB47" s="476"/>
      <c r="AC47" s="476"/>
      <c r="AD47" s="476"/>
      <c r="AE47" s="476"/>
      <c r="AF47" s="476"/>
      <c r="AG47" s="476"/>
      <c r="AH47" s="476"/>
      <c r="AI47" s="476"/>
      <c r="AJ47" s="476"/>
      <c r="AK47" s="476"/>
      <c r="AL47" s="476"/>
      <c r="AM47" s="476"/>
      <c r="AO47" s="82" t="str">
        <f>IF(K47="","NG","OK")</f>
        <v>NG</v>
      </c>
      <c r="AP47" s="101" t="str">
        <f>IF(AO47="NG","報告対象建築物の所在地を入力してください。","")</f>
        <v>報告対象建築物の所在地を入力してください。</v>
      </c>
      <c r="AQ47" s="102"/>
      <c r="AR47" s="102"/>
    </row>
    <row r="48" spans="1:44" ht="12.95" customHeight="1">
      <c r="A48" s="24"/>
      <c r="B48" s="119" t="s">
        <v>314</v>
      </c>
      <c r="C48" s="119"/>
      <c r="D48" s="119"/>
      <c r="E48" s="119"/>
      <c r="F48" s="119"/>
      <c r="G48" s="119"/>
      <c r="H48" s="119"/>
      <c r="I48" s="119"/>
      <c r="J48" s="119"/>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O48" s="82"/>
      <c r="AP48" s="101" t="str">
        <f>IF(AO48="NG","報告者氏名を入力してください。","")</f>
        <v/>
      </c>
      <c r="AQ48" s="102"/>
      <c r="AR48" s="102"/>
    </row>
    <row r="49" spans="1:51" ht="12.95" customHeight="1">
      <c r="A49" s="24"/>
      <c r="B49" s="119" t="s">
        <v>315</v>
      </c>
      <c r="C49" s="119"/>
      <c r="D49" s="119"/>
      <c r="E49" s="119"/>
      <c r="F49" s="119"/>
      <c r="G49" s="119"/>
      <c r="H49" s="119"/>
      <c r="I49" s="119"/>
      <c r="J49" s="119"/>
      <c r="K49" s="476"/>
      <c r="L49" s="476"/>
      <c r="M49" s="476"/>
      <c r="N49" s="476"/>
      <c r="O49" s="476"/>
      <c r="P49" s="476"/>
      <c r="Q49" s="476"/>
      <c r="R49" s="476"/>
      <c r="S49" s="476"/>
      <c r="T49" s="476"/>
      <c r="U49" s="476"/>
      <c r="V49" s="476"/>
      <c r="W49" s="476"/>
      <c r="X49" s="476"/>
      <c r="Y49" s="476"/>
      <c r="Z49" s="476"/>
      <c r="AA49" s="476"/>
      <c r="AB49" s="476"/>
      <c r="AC49" s="476"/>
      <c r="AD49" s="476"/>
      <c r="AE49" s="476"/>
      <c r="AF49" s="476"/>
      <c r="AG49" s="476"/>
      <c r="AH49" s="476"/>
      <c r="AI49" s="476"/>
      <c r="AJ49" s="476"/>
      <c r="AK49" s="476"/>
      <c r="AL49" s="476"/>
      <c r="AM49" s="476"/>
      <c r="AO49" s="82" t="str">
        <f>IF(K49="","NG","OK")</f>
        <v>NG</v>
      </c>
      <c r="AP49" s="101" t="str">
        <f>IF(AO49="NG","報告対象建築物の名称を入力してください。","")</f>
        <v>報告対象建築物の名称を入力してください。</v>
      </c>
      <c r="AQ49" s="102"/>
      <c r="AR49" s="102"/>
    </row>
    <row r="50" spans="1:51" ht="12.95" customHeight="1">
      <c r="A50" s="261"/>
      <c r="B50" s="216" t="s">
        <v>316</v>
      </c>
      <c r="C50" s="216"/>
      <c r="D50" s="216"/>
      <c r="E50" s="216"/>
      <c r="F50" s="216"/>
      <c r="G50" s="216"/>
      <c r="H50" s="216"/>
      <c r="I50" s="216"/>
      <c r="J50" s="216"/>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89"/>
      <c r="AO50" s="82" t="str">
        <f>IF(K50="","NG","OK")</f>
        <v>NG</v>
      </c>
      <c r="AP50" s="101" t="str">
        <f>IF(AO50="NG","報告対象建築物の用途を入力してください。","")</f>
        <v>報告対象建築物の用途を入力してください。</v>
      </c>
      <c r="AQ50" s="102"/>
      <c r="AR50" s="102"/>
    </row>
    <row r="51" spans="1:51" ht="12.95" customHeight="1">
      <c r="A51" s="24" t="s">
        <v>219</v>
      </c>
      <c r="B51" s="24"/>
      <c r="C51" s="24"/>
      <c r="D51" s="24"/>
      <c r="E51" s="24"/>
      <c r="F51" s="24"/>
      <c r="G51" s="24"/>
      <c r="H51" s="24"/>
      <c r="I51" s="24"/>
      <c r="J51" s="24"/>
      <c r="K51" s="24"/>
      <c r="L51" s="24"/>
      <c r="M51" s="24"/>
      <c r="N51" s="24"/>
      <c r="O51" s="24"/>
      <c r="P51" s="24"/>
      <c r="Q51" s="24"/>
      <c r="R51" s="24"/>
      <c r="S51" s="163"/>
      <c r="T51" s="24"/>
      <c r="U51" s="24"/>
      <c r="V51" s="24"/>
      <c r="W51" s="24"/>
      <c r="X51" s="24"/>
      <c r="Y51" s="24"/>
      <c r="Z51" s="24"/>
      <c r="AA51" s="24"/>
      <c r="AB51" s="24"/>
      <c r="AC51" s="24"/>
      <c r="AD51" s="24"/>
      <c r="AE51" s="24"/>
      <c r="AF51" s="24"/>
      <c r="AG51" s="24"/>
      <c r="AH51" s="24"/>
      <c r="AI51" s="24"/>
      <c r="AJ51" s="24"/>
      <c r="AK51" s="24"/>
      <c r="AL51" s="24"/>
      <c r="AM51" s="24"/>
      <c r="AP51" s="101"/>
      <c r="AQ51" s="102"/>
      <c r="AR51" s="102"/>
    </row>
    <row r="52" spans="1:51" ht="12.95" customHeight="1">
      <c r="A52" s="24"/>
      <c r="B52" s="24" t="s">
        <v>247</v>
      </c>
      <c r="C52" s="24"/>
      <c r="D52" s="24"/>
      <c r="E52" s="24"/>
      <c r="F52" s="24"/>
      <c r="G52" s="24"/>
      <c r="H52" s="24"/>
      <c r="I52" s="24"/>
      <c r="J52" s="24"/>
      <c r="K52" s="24"/>
      <c r="L52" s="267" t="str">
        <f>IF(OR(AP1="Aｷ",AP1="C1",AP1="C2"),"レ","")</f>
        <v/>
      </c>
      <c r="M52" s="119" t="s">
        <v>248</v>
      </c>
      <c r="N52" s="119"/>
      <c r="O52" s="119"/>
      <c r="P52" s="119"/>
      <c r="Q52" s="119"/>
      <c r="R52" s="119"/>
      <c r="S52" s="119"/>
      <c r="T52" s="119"/>
      <c r="U52" s="258" t="s">
        <v>249</v>
      </c>
      <c r="V52" s="267" t="str">
        <f>IF(AP1="Aｷ","レ","")</f>
        <v/>
      </c>
      <c r="W52" s="119" t="s">
        <v>88</v>
      </c>
      <c r="X52" s="119"/>
      <c r="Y52" s="119"/>
      <c r="Z52" s="119"/>
      <c r="AA52" s="119"/>
      <c r="AB52" s="119"/>
      <c r="AC52" s="267" t="str">
        <f>IF(AP1="A","レ","")</f>
        <v/>
      </c>
      <c r="AD52" s="119" t="s">
        <v>235</v>
      </c>
      <c r="AE52" s="119"/>
      <c r="AF52" s="119"/>
      <c r="AG52" s="119"/>
      <c r="AH52" s="119"/>
      <c r="AI52" s="119"/>
      <c r="AJ52" s="119"/>
      <c r="AK52" s="119"/>
      <c r="AL52" s="119"/>
      <c r="AM52" s="119"/>
      <c r="AO52" s="82"/>
      <c r="AP52" s="101"/>
      <c r="AQ52" s="102"/>
      <c r="AR52" s="102"/>
    </row>
    <row r="53" spans="1:51" ht="42" customHeight="1">
      <c r="A53" s="24"/>
      <c r="B53" s="268" t="s">
        <v>251</v>
      </c>
      <c r="C53" s="24"/>
      <c r="D53" s="24"/>
      <c r="E53" s="24"/>
      <c r="F53" s="24"/>
      <c r="G53" s="24"/>
      <c r="H53" s="24"/>
      <c r="I53" s="24"/>
      <c r="J53" s="24"/>
      <c r="K53" s="457"/>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8"/>
      <c r="AL53" s="458"/>
      <c r="AM53" s="458"/>
      <c r="AP53" s="101"/>
      <c r="AQ53" s="102"/>
      <c r="AR53" s="102"/>
    </row>
    <row r="54" spans="1:51" ht="12.95" customHeight="1">
      <c r="A54" s="24"/>
      <c r="B54" s="24" t="s">
        <v>317</v>
      </c>
      <c r="C54" s="24"/>
      <c r="D54" s="24"/>
      <c r="E54" s="24"/>
      <c r="F54" s="24"/>
      <c r="G54" s="24"/>
      <c r="H54" s="24"/>
      <c r="I54" s="24"/>
      <c r="J54" s="24"/>
      <c r="K54" s="24"/>
      <c r="L54" s="269"/>
      <c r="M54" s="24" t="s">
        <v>264</v>
      </c>
      <c r="N54" s="119"/>
      <c r="O54" s="258" t="s">
        <v>75</v>
      </c>
      <c r="P54" s="460" t="s">
        <v>734</v>
      </c>
      <c r="Q54" s="460"/>
      <c r="R54" s="461"/>
      <c r="S54" s="461"/>
      <c r="T54" s="119" t="s">
        <v>340</v>
      </c>
      <c r="U54" s="441"/>
      <c r="V54" s="441"/>
      <c r="W54" s="119" t="s">
        <v>349</v>
      </c>
      <c r="X54" s="119" t="s">
        <v>371</v>
      </c>
      <c r="Y54" s="119"/>
      <c r="Z54" s="119"/>
      <c r="AA54" s="119"/>
      <c r="AB54" s="119"/>
      <c r="AC54" s="119"/>
      <c r="AD54" s="119"/>
      <c r="AE54" s="119"/>
      <c r="AF54" s="119"/>
      <c r="AG54" s="269"/>
      <c r="AH54" s="119" t="s">
        <v>236</v>
      </c>
      <c r="AI54" s="119"/>
      <c r="AJ54" s="119"/>
      <c r="AK54" s="119"/>
      <c r="AL54" s="119"/>
      <c r="AM54" s="119"/>
      <c r="AO54" s="78" t="str">
        <f>IF(AND(L54="レ",AG54="レ"),"NG",IF(AND(AC52="レ",L54="レ"),"NG","OK"))</f>
        <v>OK</v>
      </c>
      <c r="AP54" s="101" t="str">
        <f>IF(AO54="NG","改善予定の有無を確認してください。","")</f>
        <v/>
      </c>
      <c r="AQ54" s="102"/>
      <c r="AR54" s="102"/>
    </row>
    <row r="55" spans="1:51" ht="12.95" customHeight="1">
      <c r="A55" s="24"/>
      <c r="B55" s="24" t="s">
        <v>220</v>
      </c>
      <c r="C55" s="24"/>
      <c r="D55" s="24"/>
      <c r="E55" s="24"/>
      <c r="F55" s="24"/>
      <c r="G55" s="24"/>
      <c r="H55" s="24"/>
      <c r="I55" s="24"/>
      <c r="J55" s="24"/>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517"/>
      <c r="AI55" s="517"/>
      <c r="AJ55" s="517"/>
      <c r="AK55" s="517"/>
      <c r="AL55" s="517"/>
      <c r="AM55" s="517"/>
      <c r="AO55" s="78" t="str">
        <f>IF(AND(L52="レ",V52="",OR(L54="",R54="",U54="")),"NG","OK")</f>
        <v>OK</v>
      </c>
      <c r="AP55" s="101" t="str">
        <f>IF(AO55="NG","要是正の指摘（既存不適格を除く）がある場合は改善予定をご検討のうえ提出してください。","")</f>
        <v/>
      </c>
      <c r="AQ55" s="102"/>
      <c r="AR55" s="102"/>
    </row>
    <row r="56" spans="1:51" ht="12.95" customHeight="1">
      <c r="A56" s="24"/>
      <c r="B56" s="482"/>
      <c r="C56" s="482"/>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24"/>
      <c r="AG56" s="24"/>
      <c r="AH56" s="24"/>
      <c r="AI56" s="24"/>
      <c r="AJ56" s="24"/>
      <c r="AK56" s="24"/>
      <c r="AL56" s="24"/>
      <c r="AM56" s="24"/>
      <c r="AN56" s="78"/>
      <c r="AP56" s="101"/>
      <c r="AQ56" s="102"/>
      <c r="AR56" s="102"/>
      <c r="AU56" s="78"/>
      <c r="AV56" s="78"/>
      <c r="AW56" s="78"/>
      <c r="AX56" s="78"/>
      <c r="AY56" s="78"/>
    </row>
    <row r="57" spans="1:51" ht="12.95" customHeight="1">
      <c r="A57" s="24"/>
      <c r="B57" s="24"/>
      <c r="C57" s="270" t="s">
        <v>71</v>
      </c>
      <c r="D57" s="262"/>
      <c r="E57" s="262"/>
      <c r="F57" s="262"/>
      <c r="G57" s="262"/>
      <c r="H57" s="262"/>
      <c r="I57" s="271"/>
      <c r="J57" s="270" t="s">
        <v>72</v>
      </c>
      <c r="K57" s="262"/>
      <c r="L57" s="262"/>
      <c r="M57" s="262"/>
      <c r="N57" s="262"/>
      <c r="O57" s="262"/>
      <c r="P57" s="262"/>
      <c r="Q57" s="262"/>
      <c r="R57" s="262"/>
      <c r="S57" s="262"/>
      <c r="T57" s="262"/>
      <c r="U57" s="262"/>
      <c r="V57" s="262"/>
      <c r="W57" s="262"/>
      <c r="X57" s="262"/>
      <c r="Y57" s="262"/>
      <c r="Z57" s="262"/>
      <c r="AA57" s="262"/>
      <c r="AB57" s="271"/>
      <c r="AC57" s="24"/>
      <c r="AD57" s="485" t="s">
        <v>656</v>
      </c>
      <c r="AE57" s="486"/>
      <c r="AF57" s="486"/>
      <c r="AG57" s="486"/>
      <c r="AH57" s="486"/>
      <c r="AI57" s="487"/>
      <c r="AJ57" s="485" t="s">
        <v>657</v>
      </c>
      <c r="AK57" s="486"/>
      <c r="AL57" s="487"/>
      <c r="AM57" s="24"/>
      <c r="AN57" s="78"/>
      <c r="AO57" s="95" t="str">
        <f>IF(LEN(AD58)=6,"OK","NG")</f>
        <v>NG</v>
      </c>
      <c r="AP57" s="101" t="str">
        <f>IF(AO57="NG","建物基本番号を入力してください。","")</f>
        <v>建物基本番号を入力してください。</v>
      </c>
      <c r="AQ57" s="102"/>
      <c r="AU57" s="78"/>
      <c r="AV57" s="78"/>
      <c r="AW57" s="78"/>
      <c r="AX57" s="78"/>
      <c r="AY57" s="78"/>
    </row>
    <row r="58" spans="1:51" ht="12.95" customHeight="1">
      <c r="A58" s="24"/>
      <c r="B58" s="24"/>
      <c r="C58" s="272"/>
      <c r="D58" s="24"/>
      <c r="E58" s="24"/>
      <c r="F58" s="24"/>
      <c r="G58" s="24"/>
      <c r="H58" s="24"/>
      <c r="I58" s="273"/>
      <c r="J58" s="274"/>
      <c r="K58" s="266"/>
      <c r="L58" s="266"/>
      <c r="M58" s="266"/>
      <c r="N58" s="266"/>
      <c r="O58" s="266"/>
      <c r="P58" s="266"/>
      <c r="Q58" s="266"/>
      <c r="R58" s="266"/>
      <c r="S58" s="266"/>
      <c r="T58" s="266"/>
      <c r="U58" s="266"/>
      <c r="V58" s="266"/>
      <c r="W58" s="266"/>
      <c r="X58" s="266"/>
      <c r="Y58" s="266"/>
      <c r="Z58" s="266"/>
      <c r="AA58" s="266"/>
      <c r="AB58" s="275"/>
      <c r="AC58" s="24"/>
      <c r="AD58" s="502"/>
      <c r="AE58" s="503"/>
      <c r="AF58" s="503"/>
      <c r="AG58" s="503"/>
      <c r="AH58" s="503"/>
      <c r="AI58" s="504"/>
      <c r="AJ58" s="502"/>
      <c r="AK58" s="503"/>
      <c r="AL58" s="276"/>
      <c r="AM58" s="24"/>
      <c r="AN58" s="78"/>
      <c r="AO58" s="95" t="str">
        <f>IF(AND(AJ58&gt;=1,AJ58&lt;=10),"OK","NG")</f>
        <v>NG</v>
      </c>
      <c r="AP58" s="101" t="str">
        <f>IF(AO58="NG","区分を入力してください。","")</f>
        <v>区分を入力してください。</v>
      </c>
      <c r="AQ58" s="102"/>
      <c r="AU58" s="78"/>
      <c r="AV58" s="78"/>
      <c r="AW58" s="78"/>
      <c r="AX58" s="78"/>
      <c r="AY58" s="78"/>
    </row>
    <row r="59" spans="1:51" ht="12.95" customHeight="1">
      <c r="A59" s="24"/>
      <c r="B59" s="24"/>
      <c r="C59" s="272"/>
      <c r="D59" s="24"/>
      <c r="E59" s="24"/>
      <c r="F59" s="24"/>
      <c r="G59" s="24"/>
      <c r="H59" s="24"/>
      <c r="I59" s="273"/>
      <c r="J59" s="272"/>
      <c r="K59" s="24"/>
      <c r="L59" s="24"/>
      <c r="M59" s="24"/>
      <c r="N59" s="24"/>
      <c r="O59" s="24"/>
      <c r="P59" s="24"/>
      <c r="Q59" s="24"/>
      <c r="R59" s="24"/>
      <c r="S59" s="24"/>
      <c r="T59" s="24"/>
      <c r="U59" s="24"/>
      <c r="V59" s="24"/>
      <c r="W59" s="24"/>
      <c r="X59" s="24"/>
      <c r="Y59" s="24"/>
      <c r="Z59" s="24"/>
      <c r="AA59" s="24"/>
      <c r="AB59" s="273"/>
      <c r="AC59" s="24"/>
      <c r="AD59" s="505"/>
      <c r="AE59" s="506"/>
      <c r="AF59" s="506"/>
      <c r="AG59" s="506"/>
      <c r="AH59" s="506"/>
      <c r="AI59" s="507"/>
      <c r="AJ59" s="505"/>
      <c r="AK59" s="506"/>
      <c r="AL59" s="277"/>
      <c r="AM59" s="24"/>
      <c r="AN59" s="78"/>
      <c r="AP59" s="101"/>
      <c r="AQ59" s="102"/>
      <c r="AR59" s="102"/>
      <c r="AU59" s="78"/>
      <c r="AV59" s="78"/>
      <c r="AW59" s="78"/>
      <c r="AX59" s="78"/>
      <c r="AY59" s="78"/>
    </row>
    <row r="60" spans="1:51" ht="12.95" customHeight="1">
      <c r="A60" s="24"/>
      <c r="B60" s="24"/>
      <c r="C60" s="272"/>
      <c r="D60" s="24"/>
      <c r="E60" s="24"/>
      <c r="F60" s="24"/>
      <c r="G60" s="24"/>
      <c r="H60" s="24"/>
      <c r="I60" s="273"/>
      <c r="J60" s="278"/>
      <c r="K60" s="163"/>
      <c r="L60" s="24"/>
      <c r="M60" s="24"/>
      <c r="N60" s="24"/>
      <c r="O60" s="24"/>
      <c r="P60" s="24"/>
      <c r="Q60" s="24"/>
      <c r="R60" s="24"/>
      <c r="S60" s="24"/>
      <c r="T60" s="24"/>
      <c r="U60" s="24"/>
      <c r="V60" s="24"/>
      <c r="W60" s="24"/>
      <c r="X60" s="24"/>
      <c r="Y60" s="24"/>
      <c r="Z60" s="24"/>
      <c r="AA60" s="24"/>
      <c r="AB60" s="273"/>
      <c r="AC60" s="24"/>
      <c r="AD60" s="505"/>
      <c r="AE60" s="506"/>
      <c r="AF60" s="506"/>
      <c r="AG60" s="506"/>
      <c r="AH60" s="506"/>
      <c r="AI60" s="507"/>
      <c r="AJ60" s="505"/>
      <c r="AK60" s="506"/>
      <c r="AL60" s="277"/>
      <c r="AM60" s="24"/>
      <c r="AN60" s="78"/>
      <c r="AP60" s="101"/>
      <c r="AQ60" s="102"/>
      <c r="AR60" s="102"/>
      <c r="AU60" s="78"/>
      <c r="AV60" s="78"/>
      <c r="AW60" s="78"/>
      <c r="AX60" s="78"/>
      <c r="AY60" s="78"/>
    </row>
    <row r="61" spans="1:51" ht="12.95" customHeight="1">
      <c r="A61" s="24"/>
      <c r="B61" s="24"/>
      <c r="C61" s="272"/>
      <c r="D61" s="24"/>
      <c r="E61" s="24"/>
      <c r="F61" s="24"/>
      <c r="G61" s="24"/>
      <c r="H61" s="24"/>
      <c r="I61" s="273"/>
      <c r="J61" s="278"/>
      <c r="K61" s="163"/>
      <c r="L61" s="24"/>
      <c r="M61" s="24"/>
      <c r="N61" s="24"/>
      <c r="O61" s="24"/>
      <c r="P61" s="24"/>
      <c r="Q61" s="24"/>
      <c r="R61" s="24"/>
      <c r="S61" s="24"/>
      <c r="T61" s="24"/>
      <c r="U61" s="24"/>
      <c r="V61" s="24"/>
      <c r="W61" s="24"/>
      <c r="X61" s="24"/>
      <c r="Y61" s="24"/>
      <c r="Z61" s="24"/>
      <c r="AA61" s="24"/>
      <c r="AB61" s="273"/>
      <c r="AC61" s="24"/>
      <c r="AD61" s="505"/>
      <c r="AE61" s="506"/>
      <c r="AF61" s="506"/>
      <c r="AG61" s="506"/>
      <c r="AH61" s="506"/>
      <c r="AI61" s="507"/>
      <c r="AJ61" s="505"/>
      <c r="AK61" s="506"/>
      <c r="AL61" s="277"/>
      <c r="AM61" s="24"/>
      <c r="AN61" s="78"/>
      <c r="AP61" s="101"/>
      <c r="AQ61" s="102"/>
      <c r="AR61" s="102"/>
      <c r="AU61" s="78"/>
      <c r="AV61" s="78"/>
      <c r="AW61" s="78"/>
      <c r="AX61" s="78"/>
      <c r="AY61" s="78"/>
    </row>
    <row r="62" spans="1:51" ht="13.5" customHeight="1">
      <c r="A62" s="24"/>
      <c r="B62" s="24"/>
      <c r="C62" s="272"/>
      <c r="D62" s="24"/>
      <c r="E62" s="24"/>
      <c r="F62" s="24"/>
      <c r="G62" s="24"/>
      <c r="H62" s="24"/>
      <c r="I62" s="273"/>
      <c r="J62" s="272"/>
      <c r="K62" s="24"/>
      <c r="L62" s="24"/>
      <c r="M62" s="24"/>
      <c r="N62" s="24"/>
      <c r="O62" s="24"/>
      <c r="P62" s="24"/>
      <c r="Q62" s="24"/>
      <c r="R62" s="24"/>
      <c r="S62" s="24"/>
      <c r="T62" s="24"/>
      <c r="U62" s="24"/>
      <c r="V62" s="24"/>
      <c r="W62" s="24"/>
      <c r="X62" s="24"/>
      <c r="Y62" s="24"/>
      <c r="Z62" s="24"/>
      <c r="AA62" s="24"/>
      <c r="AB62" s="273"/>
      <c r="AC62" s="24"/>
      <c r="AD62" s="505"/>
      <c r="AE62" s="506"/>
      <c r="AF62" s="506"/>
      <c r="AG62" s="506"/>
      <c r="AH62" s="506"/>
      <c r="AI62" s="507"/>
      <c r="AJ62" s="505"/>
      <c r="AK62" s="506"/>
      <c r="AL62" s="279" t="s">
        <v>658</v>
      </c>
      <c r="AM62" s="24"/>
      <c r="AN62" s="78"/>
      <c r="AP62" s="101"/>
      <c r="AQ62" s="102"/>
      <c r="AR62" s="102"/>
      <c r="AU62" s="78"/>
      <c r="AV62" s="78"/>
      <c r="AW62" s="78"/>
      <c r="AX62" s="78"/>
      <c r="AY62" s="78"/>
    </row>
    <row r="63" spans="1:51" ht="13.5" customHeight="1">
      <c r="A63" s="24"/>
      <c r="B63" s="24"/>
      <c r="C63" s="272"/>
      <c r="D63" s="24"/>
      <c r="E63" s="24"/>
      <c r="F63" s="24"/>
      <c r="G63" s="261"/>
      <c r="H63" s="261"/>
      <c r="I63" s="280"/>
      <c r="J63" s="281"/>
      <c r="K63" s="261"/>
      <c r="L63" s="261"/>
      <c r="M63" s="261"/>
      <c r="N63" s="261"/>
      <c r="O63" s="261"/>
      <c r="P63" s="261"/>
      <c r="Q63" s="261"/>
      <c r="R63" s="261"/>
      <c r="S63" s="261"/>
      <c r="T63" s="261"/>
      <c r="U63" s="261"/>
      <c r="V63" s="261"/>
      <c r="W63" s="261"/>
      <c r="X63" s="261"/>
      <c r="Y63" s="261"/>
      <c r="Z63" s="261"/>
      <c r="AA63" s="261"/>
      <c r="AB63" s="280"/>
      <c r="AC63" s="24"/>
      <c r="AD63" s="508"/>
      <c r="AE63" s="509"/>
      <c r="AF63" s="509"/>
      <c r="AG63" s="509"/>
      <c r="AH63" s="509"/>
      <c r="AI63" s="510"/>
      <c r="AJ63" s="508"/>
      <c r="AK63" s="509"/>
      <c r="AL63" s="282"/>
      <c r="AM63" s="24"/>
      <c r="AN63" s="78"/>
      <c r="AP63" s="101"/>
      <c r="AQ63" s="102"/>
      <c r="AR63" s="102"/>
      <c r="AU63" s="78"/>
      <c r="AV63" s="78"/>
      <c r="AW63" s="78"/>
      <c r="AX63" s="501"/>
      <c r="AY63" s="501"/>
    </row>
    <row r="64" spans="1:51">
      <c r="A64" s="24"/>
      <c r="B64" s="24"/>
      <c r="C64" s="270" t="s">
        <v>659</v>
      </c>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71"/>
      <c r="AC64" s="283"/>
      <c r="AD64" s="485" t="s">
        <v>660</v>
      </c>
      <c r="AE64" s="486"/>
      <c r="AF64" s="486"/>
      <c r="AG64" s="486"/>
      <c r="AH64" s="486"/>
      <c r="AI64" s="486"/>
      <c r="AJ64" s="486"/>
      <c r="AK64" s="486"/>
      <c r="AL64" s="487"/>
      <c r="AM64" s="24"/>
      <c r="AN64" s="78"/>
      <c r="AP64" s="101"/>
      <c r="AQ64" s="102"/>
      <c r="AR64" s="102"/>
      <c r="AU64" s="78"/>
      <c r="AV64" s="78"/>
      <c r="AW64" s="78"/>
      <c r="AX64" s="78"/>
      <c r="AY64" s="78"/>
    </row>
    <row r="65" spans="1:44">
      <c r="A65" s="475" t="s">
        <v>221</v>
      </c>
      <c r="B65" s="475"/>
      <c r="C65" s="475"/>
      <c r="D65" s="475"/>
      <c r="E65" s="475"/>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475"/>
      <c r="AE65" s="475"/>
      <c r="AF65" s="475"/>
      <c r="AG65" s="475"/>
      <c r="AH65" s="475"/>
      <c r="AI65" s="475"/>
      <c r="AJ65" s="475"/>
      <c r="AK65" s="475"/>
      <c r="AL65" s="475"/>
      <c r="AM65" s="475"/>
      <c r="AP65" s="101"/>
      <c r="AQ65" s="102"/>
      <c r="AR65" s="102"/>
    </row>
    <row r="66" spans="1:44">
      <c r="A66" s="261" t="s">
        <v>222</v>
      </c>
      <c r="B66" s="261"/>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P66" s="101"/>
      <c r="AQ66" s="102"/>
      <c r="AR66" s="102"/>
    </row>
    <row r="67" spans="1:44">
      <c r="A67" s="24" t="s">
        <v>223</v>
      </c>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P67" s="101"/>
      <c r="AQ67" s="102"/>
      <c r="AR67" s="102"/>
    </row>
    <row r="68" spans="1:44">
      <c r="A68" s="24"/>
      <c r="B68" s="24" t="s">
        <v>252</v>
      </c>
      <c r="C68" s="24"/>
      <c r="D68" s="24"/>
      <c r="E68" s="24"/>
      <c r="F68" s="24"/>
      <c r="G68" s="24"/>
      <c r="H68" s="24"/>
      <c r="I68" s="24"/>
      <c r="J68" s="24"/>
      <c r="K68" s="24"/>
      <c r="L68" s="269"/>
      <c r="M68" s="24" t="s">
        <v>253</v>
      </c>
      <c r="N68" s="24"/>
      <c r="O68" s="24"/>
      <c r="P68" s="24"/>
      <c r="Q68" s="24"/>
      <c r="R68" s="269"/>
      <c r="S68" s="24" t="s">
        <v>237</v>
      </c>
      <c r="T68" s="24"/>
      <c r="U68" s="24"/>
      <c r="V68" s="24"/>
      <c r="W68" s="24"/>
      <c r="X68" s="24"/>
      <c r="Y68" s="24"/>
      <c r="Z68" s="24"/>
      <c r="AA68" s="24"/>
      <c r="AB68" s="24"/>
      <c r="AC68" s="24"/>
      <c r="AD68" s="24"/>
      <c r="AE68" s="24"/>
      <c r="AF68" s="24"/>
      <c r="AG68" s="24"/>
      <c r="AH68" s="24"/>
      <c r="AI68" s="24"/>
      <c r="AJ68" s="24"/>
      <c r="AK68" s="24"/>
      <c r="AL68" s="24"/>
      <c r="AM68" s="24"/>
      <c r="AO68" s="78" t="str">
        <f>IF(AND(L68="",R68="",L70="",AF70=""),"NG","OK")</f>
        <v>NG</v>
      </c>
      <c r="AP68" s="101" t="str">
        <f>IF(AO68="NG","防火地域等を選択してください。","")</f>
        <v>防火地域等を選択してください。</v>
      </c>
      <c r="AQ68" s="102"/>
      <c r="AR68" s="102"/>
    </row>
    <row r="69" spans="1:44" ht="2.25" customHeight="1">
      <c r="A69" s="24"/>
      <c r="B69" s="24"/>
      <c r="C69" s="24"/>
      <c r="D69" s="24"/>
      <c r="E69" s="24"/>
      <c r="F69" s="24"/>
      <c r="G69" s="24"/>
      <c r="H69" s="24"/>
      <c r="I69" s="24"/>
      <c r="J69" s="24"/>
      <c r="K69" s="24"/>
      <c r="L69" s="119"/>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P69" s="101"/>
      <c r="AQ69" s="102"/>
      <c r="AR69" s="102"/>
    </row>
    <row r="70" spans="1:44">
      <c r="A70" s="24"/>
      <c r="B70" s="24" t="s">
        <v>254</v>
      </c>
      <c r="C70" s="24"/>
      <c r="D70" s="24"/>
      <c r="E70" s="24"/>
      <c r="F70" s="24"/>
      <c r="G70" s="24"/>
      <c r="H70" s="24"/>
      <c r="I70" s="24"/>
      <c r="J70" s="24"/>
      <c r="K70" s="24"/>
      <c r="L70" s="269"/>
      <c r="M70" s="209" t="s">
        <v>350</v>
      </c>
      <c r="N70" s="24"/>
      <c r="O70" s="24"/>
      <c r="P70" s="476"/>
      <c r="Q70" s="476"/>
      <c r="R70" s="476"/>
      <c r="S70" s="476"/>
      <c r="T70" s="476"/>
      <c r="U70" s="476"/>
      <c r="V70" s="476"/>
      <c r="W70" s="24" t="s">
        <v>351</v>
      </c>
      <c r="X70" s="24"/>
      <c r="Y70" s="24"/>
      <c r="Z70" s="24"/>
      <c r="AA70" s="24"/>
      <c r="AB70" s="24"/>
      <c r="AC70" s="24"/>
      <c r="AD70" s="24"/>
      <c r="AE70" s="24"/>
      <c r="AF70" s="269"/>
      <c r="AG70" s="24" t="s">
        <v>238</v>
      </c>
      <c r="AH70" s="24"/>
      <c r="AI70" s="24"/>
      <c r="AJ70" s="24"/>
      <c r="AK70" s="24"/>
      <c r="AL70" s="24"/>
      <c r="AM70" s="24"/>
      <c r="AP70" s="101"/>
      <c r="AQ70" s="102"/>
      <c r="AR70" s="102"/>
    </row>
    <row r="71" spans="1:44">
      <c r="A71" s="261"/>
      <c r="B71" s="216" t="s">
        <v>224</v>
      </c>
      <c r="C71" s="216"/>
      <c r="D71" s="216"/>
      <c r="E71" s="216"/>
      <c r="F71" s="216"/>
      <c r="G71" s="216"/>
      <c r="H71" s="216"/>
      <c r="I71" s="216"/>
      <c r="J71" s="216" t="s">
        <v>77</v>
      </c>
      <c r="K71" s="489"/>
      <c r="L71" s="489"/>
      <c r="M71" s="489"/>
      <c r="N71" s="489"/>
      <c r="O71" s="489"/>
      <c r="P71" s="489"/>
      <c r="Q71" s="489"/>
      <c r="R71" s="489"/>
      <c r="S71" s="489"/>
      <c r="T71" s="489"/>
      <c r="U71" s="489"/>
      <c r="V71" s="489"/>
      <c r="W71" s="489"/>
      <c r="X71" s="489"/>
      <c r="Y71" s="489"/>
      <c r="Z71" s="489"/>
      <c r="AA71" s="489"/>
      <c r="AB71" s="489"/>
      <c r="AC71" s="489"/>
      <c r="AD71" s="489"/>
      <c r="AE71" s="360" t="s">
        <v>1286</v>
      </c>
      <c r="AF71" s="360"/>
      <c r="AG71" s="360"/>
      <c r="AH71" s="360"/>
      <c r="AI71" s="360"/>
      <c r="AJ71" s="360"/>
      <c r="AK71" s="360"/>
      <c r="AL71" s="360"/>
      <c r="AM71" s="360"/>
      <c r="AO71" s="78" t="str">
        <f>IF(K71="","NG","OK")</f>
        <v>NG</v>
      </c>
      <c r="AP71" s="101" t="str">
        <f>IF(AO71="NG","用途地域を入力してください。","")</f>
        <v>用途地域を入力してください。</v>
      </c>
      <c r="AQ71" s="102"/>
      <c r="AR71" s="102"/>
    </row>
    <row r="72" spans="1:44">
      <c r="A72" s="24" t="s">
        <v>225</v>
      </c>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P72" s="101"/>
      <c r="AQ72" s="102"/>
      <c r="AR72" s="102"/>
    </row>
    <row r="73" spans="1:44">
      <c r="A73" s="24"/>
      <c r="B73" s="24" t="s">
        <v>255</v>
      </c>
      <c r="C73" s="24"/>
      <c r="D73" s="24"/>
      <c r="E73" s="24"/>
      <c r="F73" s="24"/>
      <c r="G73" s="24"/>
      <c r="H73" s="24"/>
      <c r="I73" s="269"/>
      <c r="J73" s="24" t="s">
        <v>256</v>
      </c>
      <c r="K73" s="24"/>
      <c r="L73" s="24"/>
      <c r="M73" s="24"/>
      <c r="N73" s="24"/>
      <c r="O73" s="24"/>
      <c r="P73" s="24"/>
      <c r="Q73" s="24"/>
      <c r="R73" s="24"/>
      <c r="S73" s="24"/>
      <c r="T73" s="24"/>
      <c r="U73" s="24"/>
      <c r="V73" s="269"/>
      <c r="W73" s="24" t="s">
        <v>239</v>
      </c>
      <c r="X73" s="24"/>
      <c r="Y73" s="24"/>
      <c r="Z73" s="24"/>
      <c r="AA73" s="24"/>
      <c r="AB73" s="24"/>
      <c r="AC73" s="24"/>
      <c r="AD73" s="24"/>
      <c r="AE73" s="24"/>
      <c r="AF73" s="24"/>
      <c r="AG73" s="24"/>
      <c r="AH73" s="24"/>
      <c r="AI73" s="24"/>
      <c r="AJ73" s="24"/>
      <c r="AK73" s="24"/>
      <c r="AL73" s="24"/>
      <c r="AM73" s="24"/>
      <c r="AO73" s="78" t="str">
        <f>IF(AND(I73="",V73="",I75="",V75=""),"NG","OK")</f>
        <v>NG</v>
      </c>
      <c r="AP73" s="101" t="str">
        <f>IF(AO73="NG","構造を入力してください。","")</f>
        <v>構造を入力してください。</v>
      </c>
      <c r="AQ73" s="102"/>
      <c r="AR73" s="102"/>
    </row>
    <row r="74" spans="1:44" ht="2.25" customHeight="1">
      <c r="A74" s="24"/>
      <c r="B74" s="24"/>
      <c r="C74" s="24"/>
      <c r="D74" s="24"/>
      <c r="E74" s="24"/>
      <c r="F74" s="24"/>
      <c r="G74" s="24"/>
      <c r="H74" s="24"/>
      <c r="I74" s="24"/>
      <c r="J74" s="24"/>
      <c r="K74" s="24"/>
      <c r="L74" s="24"/>
      <c r="M74" s="24"/>
      <c r="N74" s="24"/>
      <c r="O74" s="28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P74" s="101"/>
      <c r="AQ74" s="102"/>
      <c r="AR74" s="102"/>
    </row>
    <row r="75" spans="1:44">
      <c r="A75" s="24"/>
      <c r="B75" s="24"/>
      <c r="C75" s="24"/>
      <c r="D75" s="24"/>
      <c r="E75" s="24"/>
      <c r="F75" s="24"/>
      <c r="G75" s="24"/>
      <c r="H75" s="24"/>
      <c r="I75" s="269"/>
      <c r="J75" s="24" t="s">
        <v>240</v>
      </c>
      <c r="K75" s="24"/>
      <c r="L75" s="24"/>
      <c r="M75" s="24"/>
      <c r="N75" s="24"/>
      <c r="O75" s="24"/>
      <c r="P75" s="24"/>
      <c r="Q75" s="24"/>
      <c r="R75" s="24"/>
      <c r="S75" s="24"/>
      <c r="T75" s="24"/>
      <c r="U75" s="24"/>
      <c r="V75" s="269"/>
      <c r="W75" s="209" t="s">
        <v>350</v>
      </c>
      <c r="X75" s="24"/>
      <c r="Y75" s="24"/>
      <c r="Z75" s="476"/>
      <c r="AA75" s="476"/>
      <c r="AB75" s="476"/>
      <c r="AC75" s="476"/>
      <c r="AD75" s="476"/>
      <c r="AE75" s="476"/>
      <c r="AF75" s="476"/>
      <c r="AG75" s="476"/>
      <c r="AH75" s="476"/>
      <c r="AI75" s="476"/>
      <c r="AJ75" s="24" t="s">
        <v>352</v>
      </c>
      <c r="AK75" s="24"/>
      <c r="AL75" s="24"/>
      <c r="AM75" s="24"/>
      <c r="AP75" s="101"/>
      <c r="AQ75" s="102"/>
      <c r="AR75" s="102"/>
    </row>
    <row r="76" spans="1:44">
      <c r="A76" s="24"/>
      <c r="B76" s="119" t="s">
        <v>357</v>
      </c>
      <c r="C76" s="119"/>
      <c r="D76" s="119"/>
      <c r="E76" s="119"/>
      <c r="F76" s="119"/>
      <c r="G76" s="119"/>
      <c r="H76" s="119" t="s">
        <v>358</v>
      </c>
      <c r="I76" s="119"/>
      <c r="J76" s="441"/>
      <c r="K76" s="441"/>
      <c r="L76" s="441"/>
      <c r="M76" s="441"/>
      <c r="N76" s="119" t="s">
        <v>359</v>
      </c>
      <c r="O76" s="119"/>
      <c r="P76" s="119"/>
      <c r="Q76" s="119" t="s">
        <v>360</v>
      </c>
      <c r="R76" s="119"/>
      <c r="S76" s="441"/>
      <c r="T76" s="441"/>
      <c r="U76" s="441"/>
      <c r="V76" s="441"/>
      <c r="W76" s="119" t="s">
        <v>359</v>
      </c>
      <c r="X76" s="119"/>
      <c r="Y76" s="119"/>
      <c r="Z76" s="119"/>
      <c r="AA76" s="119"/>
      <c r="AB76" s="119"/>
      <c r="AC76" s="119"/>
      <c r="AD76" s="119"/>
      <c r="AE76" s="119"/>
      <c r="AF76" s="119"/>
      <c r="AG76" s="119"/>
      <c r="AH76" s="119"/>
      <c r="AI76" s="119"/>
      <c r="AJ76" s="119"/>
      <c r="AK76" s="119"/>
      <c r="AL76" s="119"/>
      <c r="AM76" s="119"/>
      <c r="AO76" s="78" t="str">
        <f>IF(J76="","NG","OK")</f>
        <v>NG</v>
      </c>
      <c r="AP76" s="101" t="str">
        <f>IF(AO76="NG","階数を入力してください。","")</f>
        <v>階数を入力してください。</v>
      </c>
      <c r="AQ76" s="102"/>
      <c r="AR76" s="102"/>
    </row>
    <row r="77" spans="1:44">
      <c r="A77" s="24"/>
      <c r="B77" s="119" t="s">
        <v>354</v>
      </c>
      <c r="C77" s="119"/>
      <c r="D77" s="119"/>
      <c r="E77" s="119"/>
      <c r="F77" s="119"/>
      <c r="G77" s="119"/>
      <c r="H77" s="119"/>
      <c r="I77" s="479"/>
      <c r="J77" s="479"/>
      <c r="K77" s="479"/>
      <c r="L77" s="479"/>
      <c r="M77" s="479"/>
      <c r="N77" s="479"/>
      <c r="O77" s="479"/>
      <c r="P77" s="119" t="s">
        <v>353</v>
      </c>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O77" s="78" t="str">
        <f>IF(I77="","NG","OK")</f>
        <v>NG</v>
      </c>
      <c r="AP77" s="101" t="str">
        <f>IF(AO77="NG","敷地面積を入力してください。","")</f>
        <v>敷地面積を入力してください。</v>
      </c>
      <c r="AQ77" s="102"/>
      <c r="AR77" s="102"/>
    </row>
    <row r="78" spans="1:44">
      <c r="A78" s="24"/>
      <c r="B78" s="119" t="s">
        <v>355</v>
      </c>
      <c r="C78" s="119"/>
      <c r="D78" s="119"/>
      <c r="E78" s="119"/>
      <c r="F78" s="119"/>
      <c r="G78" s="119"/>
      <c r="H78" s="119"/>
      <c r="I78" s="479"/>
      <c r="J78" s="479"/>
      <c r="K78" s="479"/>
      <c r="L78" s="479"/>
      <c r="M78" s="479"/>
      <c r="N78" s="479"/>
      <c r="O78" s="479"/>
      <c r="P78" s="119" t="s">
        <v>353</v>
      </c>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O78" s="78" t="str">
        <f>IF(I78="","NG","OK")</f>
        <v>NG</v>
      </c>
      <c r="AP78" s="101" t="str">
        <f>IF(AO78="NG","建築面積を入力してください。","")</f>
        <v>建築面積を入力してください。</v>
      </c>
      <c r="AQ78" s="102"/>
      <c r="AR78" s="102"/>
    </row>
    <row r="79" spans="1:44">
      <c r="A79" s="261"/>
      <c r="B79" s="216" t="s">
        <v>356</v>
      </c>
      <c r="C79" s="216"/>
      <c r="D79" s="216"/>
      <c r="E79" s="216"/>
      <c r="F79" s="216"/>
      <c r="G79" s="216"/>
      <c r="H79" s="216"/>
      <c r="I79" s="474"/>
      <c r="J79" s="474"/>
      <c r="K79" s="474"/>
      <c r="L79" s="474"/>
      <c r="M79" s="474"/>
      <c r="N79" s="474"/>
      <c r="O79" s="474"/>
      <c r="P79" s="216" t="s">
        <v>353</v>
      </c>
      <c r="Q79" s="216"/>
      <c r="R79" s="216"/>
      <c r="S79" s="216"/>
      <c r="T79" s="216"/>
      <c r="U79" s="216"/>
      <c r="V79" s="216"/>
      <c r="W79" s="216"/>
      <c r="X79" s="216"/>
      <c r="Y79" s="216"/>
      <c r="Z79" s="216"/>
      <c r="AA79" s="216"/>
      <c r="AB79" s="216"/>
      <c r="AC79" s="216"/>
      <c r="AD79" s="216"/>
      <c r="AE79" s="216"/>
      <c r="AF79" s="216"/>
      <c r="AG79" s="216"/>
      <c r="AH79" s="216"/>
      <c r="AI79" s="216"/>
      <c r="AJ79" s="216"/>
      <c r="AK79" s="216"/>
      <c r="AL79" s="216"/>
      <c r="AM79" s="216"/>
      <c r="AO79" s="78" t="str">
        <f>IF(I79="","NG","OK")</f>
        <v>NG</v>
      </c>
      <c r="AP79" s="101" t="str">
        <f>IF(AO79="NG","延べ面積を入力してください。","")</f>
        <v>延べ面積を入力してください。</v>
      </c>
      <c r="AQ79" s="102"/>
      <c r="AR79" s="102"/>
    </row>
    <row r="80" spans="1:44">
      <c r="A80" s="24" t="s">
        <v>226</v>
      </c>
      <c r="B80" s="24"/>
      <c r="C80" s="24"/>
      <c r="D80" s="24"/>
      <c r="E80" s="24"/>
      <c r="F80" s="24"/>
      <c r="G80" s="24"/>
      <c r="H80" s="24"/>
      <c r="I80" s="24"/>
      <c r="J80" s="24"/>
      <c r="K80" s="24"/>
      <c r="L80" s="24"/>
      <c r="M80" s="24"/>
      <c r="N80" s="24"/>
      <c r="O80" s="24"/>
      <c r="P80" s="24"/>
      <c r="Q80" s="24"/>
      <c r="R80" s="24"/>
      <c r="S80" s="24"/>
      <c r="T80" s="285" t="s">
        <v>384</v>
      </c>
      <c r="U80" s="477" t="s">
        <v>383</v>
      </c>
      <c r="V80" s="477"/>
      <c r="W80" s="477"/>
      <c r="X80" s="477"/>
      <c r="Y80" s="477"/>
      <c r="Z80" s="477"/>
      <c r="AA80" s="477"/>
      <c r="AB80" s="477"/>
      <c r="AC80" s="286" t="s">
        <v>382</v>
      </c>
      <c r="AD80" s="285" t="s">
        <v>346</v>
      </c>
      <c r="AE80" s="477" t="s">
        <v>286</v>
      </c>
      <c r="AF80" s="477"/>
      <c r="AG80" s="477"/>
      <c r="AH80" s="477"/>
      <c r="AI80" s="477"/>
      <c r="AJ80" s="478"/>
      <c r="AK80" s="478"/>
      <c r="AL80" s="286" t="s">
        <v>318</v>
      </c>
      <c r="AM80" s="24"/>
      <c r="AP80" s="101"/>
      <c r="AQ80" s="102"/>
      <c r="AR80" s="102"/>
    </row>
    <row r="81" spans="1:44">
      <c r="A81" s="24"/>
      <c r="B81" s="24" t="s">
        <v>215</v>
      </c>
      <c r="C81" s="24"/>
      <c r="D81" s="24"/>
      <c r="E81" s="24"/>
      <c r="F81" s="24"/>
      <c r="G81" s="24"/>
      <c r="H81" s="24"/>
      <c r="I81" s="163"/>
      <c r="J81" s="163"/>
      <c r="K81" s="163"/>
      <c r="L81" s="213"/>
      <c r="M81" s="119" t="s">
        <v>75</v>
      </c>
      <c r="N81" s="441"/>
      <c r="O81" s="441"/>
      <c r="P81" s="441"/>
      <c r="Q81" s="119" t="s">
        <v>361</v>
      </c>
      <c r="R81" s="119"/>
      <c r="S81" s="24"/>
      <c r="T81" s="258" t="s">
        <v>346</v>
      </c>
      <c r="U81" s="472"/>
      <c r="V81" s="473"/>
      <c r="W81" s="473"/>
      <c r="X81" s="473"/>
      <c r="Y81" s="473"/>
      <c r="Z81" s="473"/>
      <c r="AA81" s="473"/>
      <c r="AB81" s="473"/>
      <c r="AC81" s="265" t="s">
        <v>351</v>
      </c>
      <c r="AD81" s="258" t="s">
        <v>346</v>
      </c>
      <c r="AE81" s="470"/>
      <c r="AF81" s="471"/>
      <c r="AG81" s="471"/>
      <c r="AH81" s="471"/>
      <c r="AI81" s="471"/>
      <c r="AJ81" s="471"/>
      <c r="AK81" s="24" t="s">
        <v>385</v>
      </c>
      <c r="AL81" s="287" t="s">
        <v>382</v>
      </c>
      <c r="AM81" s="24"/>
      <c r="AO81" s="78" t="str">
        <f>IF(COUNTA(N81:P98)=0,"NG","OK")</f>
        <v>NG</v>
      </c>
      <c r="AP81" s="101" t="str">
        <f>IF(AO81="NG","階を入力してください。","")</f>
        <v>階を入力してください。</v>
      </c>
      <c r="AQ81" s="102"/>
      <c r="AR81" s="102"/>
    </row>
    <row r="82" spans="1:44">
      <c r="A82" s="24"/>
      <c r="B82" s="24"/>
      <c r="C82" s="24"/>
      <c r="D82" s="24"/>
      <c r="E82" s="24"/>
      <c r="F82" s="24"/>
      <c r="G82" s="24"/>
      <c r="H82" s="24"/>
      <c r="I82" s="24"/>
      <c r="J82" s="24"/>
      <c r="K82" s="24"/>
      <c r="L82" s="24"/>
      <c r="M82" s="119"/>
      <c r="N82" s="288"/>
      <c r="O82" s="288"/>
      <c r="P82" s="288"/>
      <c r="Q82" s="119"/>
      <c r="R82" s="119"/>
      <c r="S82" s="24"/>
      <c r="T82" s="258" t="s">
        <v>346</v>
      </c>
      <c r="U82" s="472"/>
      <c r="V82" s="473"/>
      <c r="W82" s="473"/>
      <c r="X82" s="473"/>
      <c r="Y82" s="473"/>
      <c r="Z82" s="473"/>
      <c r="AA82" s="473"/>
      <c r="AB82" s="473"/>
      <c r="AC82" s="265" t="s">
        <v>351</v>
      </c>
      <c r="AD82" s="258" t="s">
        <v>346</v>
      </c>
      <c r="AE82" s="470"/>
      <c r="AF82" s="471"/>
      <c r="AG82" s="471"/>
      <c r="AH82" s="471"/>
      <c r="AI82" s="471"/>
      <c r="AJ82" s="471"/>
      <c r="AK82" s="24" t="s">
        <v>385</v>
      </c>
      <c r="AL82" s="287" t="s">
        <v>382</v>
      </c>
      <c r="AM82" s="24"/>
      <c r="AO82" s="78" t="str">
        <f>IF(COUNTA(U81:AB98)=0,"NG","OK")</f>
        <v>NG</v>
      </c>
      <c r="AP82" s="101" t="str">
        <f>IF(AO82="NG","階別の用途を入力してください。","")</f>
        <v>階別の用途を入力してください。</v>
      </c>
      <c r="AQ82" s="102"/>
      <c r="AR82" s="102"/>
    </row>
    <row r="83" spans="1:44">
      <c r="A83" s="24"/>
      <c r="B83" s="24"/>
      <c r="C83" s="24"/>
      <c r="D83" s="24"/>
      <c r="E83" s="24"/>
      <c r="F83" s="24"/>
      <c r="G83" s="24"/>
      <c r="H83" s="24"/>
      <c r="I83" s="24"/>
      <c r="J83" s="24"/>
      <c r="K83" s="24"/>
      <c r="L83" s="24"/>
      <c r="M83" s="119" t="s">
        <v>75</v>
      </c>
      <c r="N83" s="441"/>
      <c r="O83" s="441"/>
      <c r="P83" s="441"/>
      <c r="Q83" s="119" t="s">
        <v>361</v>
      </c>
      <c r="R83" s="119"/>
      <c r="S83" s="24"/>
      <c r="T83" s="258" t="s">
        <v>346</v>
      </c>
      <c r="U83" s="472"/>
      <c r="V83" s="473"/>
      <c r="W83" s="473"/>
      <c r="X83" s="473"/>
      <c r="Y83" s="473"/>
      <c r="Z83" s="473"/>
      <c r="AA83" s="473"/>
      <c r="AB83" s="473"/>
      <c r="AC83" s="265" t="s">
        <v>351</v>
      </c>
      <c r="AD83" s="258" t="s">
        <v>346</v>
      </c>
      <c r="AE83" s="470"/>
      <c r="AF83" s="471"/>
      <c r="AG83" s="471"/>
      <c r="AH83" s="471"/>
      <c r="AI83" s="471"/>
      <c r="AJ83" s="471"/>
      <c r="AK83" s="24" t="s">
        <v>385</v>
      </c>
      <c r="AL83" s="287" t="s">
        <v>382</v>
      </c>
      <c r="AM83" s="24"/>
      <c r="AO83" s="78" t="str">
        <f>IF(COUNTA(AE81:AJ98)=0,"NG","OK")</f>
        <v>NG</v>
      </c>
      <c r="AP83" s="101" t="str">
        <f>IF(AO83="NG","階別用途の床面積を入力してください。","")</f>
        <v>階別用途の床面積を入力してください。</v>
      </c>
      <c r="AQ83" s="102"/>
      <c r="AR83" s="102"/>
    </row>
    <row r="84" spans="1:44">
      <c r="A84" s="24"/>
      <c r="B84" s="24"/>
      <c r="C84" s="24"/>
      <c r="D84" s="24"/>
      <c r="E84" s="24"/>
      <c r="F84" s="24"/>
      <c r="G84" s="24"/>
      <c r="H84" s="24"/>
      <c r="I84" s="163"/>
      <c r="J84" s="163"/>
      <c r="K84" s="163"/>
      <c r="L84" s="213"/>
      <c r="M84" s="119"/>
      <c r="N84" s="288"/>
      <c r="O84" s="288"/>
      <c r="P84" s="288"/>
      <c r="Q84" s="119"/>
      <c r="R84" s="119"/>
      <c r="S84" s="24"/>
      <c r="T84" s="258" t="s">
        <v>346</v>
      </c>
      <c r="U84" s="472"/>
      <c r="V84" s="473"/>
      <c r="W84" s="473"/>
      <c r="X84" s="473"/>
      <c r="Y84" s="473"/>
      <c r="Z84" s="473"/>
      <c r="AA84" s="473"/>
      <c r="AB84" s="473"/>
      <c r="AC84" s="265" t="s">
        <v>351</v>
      </c>
      <c r="AD84" s="258" t="s">
        <v>346</v>
      </c>
      <c r="AE84" s="470"/>
      <c r="AF84" s="471"/>
      <c r="AG84" s="471"/>
      <c r="AH84" s="471"/>
      <c r="AI84" s="471"/>
      <c r="AJ84" s="471"/>
      <c r="AK84" s="24" t="s">
        <v>385</v>
      </c>
      <c r="AL84" s="287" t="s">
        <v>382</v>
      </c>
      <c r="AM84" s="24"/>
      <c r="AP84" s="101"/>
      <c r="AQ84" s="102"/>
      <c r="AR84" s="102"/>
    </row>
    <row r="85" spans="1:44">
      <c r="A85" s="24"/>
      <c r="B85" s="24"/>
      <c r="C85" s="24"/>
      <c r="D85" s="24"/>
      <c r="E85" s="24"/>
      <c r="F85" s="24"/>
      <c r="G85" s="24"/>
      <c r="H85" s="24"/>
      <c r="I85" s="24"/>
      <c r="J85" s="24"/>
      <c r="K85" s="24"/>
      <c r="L85" s="24"/>
      <c r="M85" s="119" t="s">
        <v>75</v>
      </c>
      <c r="N85" s="441"/>
      <c r="O85" s="441"/>
      <c r="P85" s="441"/>
      <c r="Q85" s="119" t="s">
        <v>361</v>
      </c>
      <c r="R85" s="119"/>
      <c r="S85" s="24"/>
      <c r="T85" s="258" t="s">
        <v>346</v>
      </c>
      <c r="U85" s="472"/>
      <c r="V85" s="473"/>
      <c r="W85" s="473"/>
      <c r="X85" s="473"/>
      <c r="Y85" s="473"/>
      <c r="Z85" s="473"/>
      <c r="AA85" s="473"/>
      <c r="AB85" s="473"/>
      <c r="AC85" s="265" t="s">
        <v>351</v>
      </c>
      <c r="AD85" s="258" t="s">
        <v>346</v>
      </c>
      <c r="AE85" s="470"/>
      <c r="AF85" s="471"/>
      <c r="AG85" s="471"/>
      <c r="AH85" s="471"/>
      <c r="AI85" s="471"/>
      <c r="AJ85" s="471"/>
      <c r="AK85" s="24" t="s">
        <v>385</v>
      </c>
      <c r="AL85" s="287" t="s">
        <v>382</v>
      </c>
      <c r="AM85" s="24"/>
      <c r="AP85" s="101"/>
      <c r="AQ85" s="102"/>
      <c r="AR85" s="102"/>
    </row>
    <row r="86" spans="1:44">
      <c r="A86" s="24"/>
      <c r="B86" s="24"/>
      <c r="C86" s="24"/>
      <c r="D86" s="24"/>
      <c r="E86" s="24"/>
      <c r="F86" s="24"/>
      <c r="G86" s="24"/>
      <c r="H86" s="24"/>
      <c r="I86" s="24"/>
      <c r="J86" s="24"/>
      <c r="K86" s="24"/>
      <c r="L86" s="24"/>
      <c r="M86" s="119"/>
      <c r="N86" s="362"/>
      <c r="O86" s="362"/>
      <c r="P86" s="362"/>
      <c r="Q86" s="119"/>
      <c r="R86" s="119"/>
      <c r="S86" s="24"/>
      <c r="T86" s="258" t="s">
        <v>346</v>
      </c>
      <c r="U86" s="472"/>
      <c r="V86" s="473"/>
      <c r="W86" s="473"/>
      <c r="X86" s="473"/>
      <c r="Y86" s="473"/>
      <c r="Z86" s="473"/>
      <c r="AA86" s="473"/>
      <c r="AB86" s="473"/>
      <c r="AC86" s="265" t="s">
        <v>351</v>
      </c>
      <c r="AD86" s="258" t="s">
        <v>346</v>
      </c>
      <c r="AE86" s="470"/>
      <c r="AF86" s="471"/>
      <c r="AG86" s="471"/>
      <c r="AH86" s="471"/>
      <c r="AI86" s="471"/>
      <c r="AJ86" s="471"/>
      <c r="AK86" s="24" t="s">
        <v>385</v>
      </c>
      <c r="AL86" s="287" t="s">
        <v>382</v>
      </c>
      <c r="AM86" s="24"/>
      <c r="AP86" s="101"/>
      <c r="AQ86" s="102"/>
      <c r="AR86" s="102"/>
    </row>
    <row r="87" spans="1:44">
      <c r="A87" s="24"/>
      <c r="B87" s="24"/>
      <c r="C87" s="24"/>
      <c r="D87" s="24"/>
      <c r="E87" s="24"/>
      <c r="F87" s="24"/>
      <c r="G87" s="24"/>
      <c r="H87" s="24"/>
      <c r="I87" s="163"/>
      <c r="J87" s="163"/>
      <c r="K87" s="163"/>
      <c r="L87" s="213"/>
      <c r="M87" s="119" t="s">
        <v>75</v>
      </c>
      <c r="N87" s="441"/>
      <c r="O87" s="441"/>
      <c r="P87" s="441"/>
      <c r="Q87" s="119" t="s">
        <v>361</v>
      </c>
      <c r="R87" s="119"/>
      <c r="S87" s="24"/>
      <c r="T87" s="258" t="s">
        <v>346</v>
      </c>
      <c r="U87" s="472"/>
      <c r="V87" s="473"/>
      <c r="W87" s="473"/>
      <c r="X87" s="473"/>
      <c r="Y87" s="473"/>
      <c r="Z87" s="473"/>
      <c r="AA87" s="473"/>
      <c r="AB87" s="473"/>
      <c r="AC87" s="265" t="s">
        <v>351</v>
      </c>
      <c r="AD87" s="258" t="s">
        <v>346</v>
      </c>
      <c r="AE87" s="470"/>
      <c r="AF87" s="471"/>
      <c r="AG87" s="471"/>
      <c r="AH87" s="471"/>
      <c r="AI87" s="471"/>
      <c r="AJ87" s="471"/>
      <c r="AK87" s="24" t="s">
        <v>385</v>
      </c>
      <c r="AL87" s="287" t="s">
        <v>382</v>
      </c>
      <c r="AM87" s="24"/>
      <c r="AP87" s="101"/>
      <c r="AQ87" s="102"/>
      <c r="AR87" s="102"/>
    </row>
    <row r="88" spans="1:44">
      <c r="A88" s="24"/>
      <c r="B88" s="24"/>
      <c r="C88" s="24"/>
      <c r="D88" s="24"/>
      <c r="E88" s="24"/>
      <c r="F88" s="24"/>
      <c r="G88" s="24"/>
      <c r="H88" s="24"/>
      <c r="I88" s="24"/>
      <c r="J88" s="24"/>
      <c r="K88" s="24"/>
      <c r="L88" s="24"/>
      <c r="M88" s="119"/>
      <c r="N88" s="288"/>
      <c r="O88" s="288"/>
      <c r="P88" s="288"/>
      <c r="Q88" s="119"/>
      <c r="R88" s="119"/>
      <c r="S88" s="24"/>
      <c r="T88" s="258" t="s">
        <v>346</v>
      </c>
      <c r="U88" s="472"/>
      <c r="V88" s="473"/>
      <c r="W88" s="473"/>
      <c r="X88" s="473"/>
      <c r="Y88" s="473"/>
      <c r="Z88" s="473"/>
      <c r="AA88" s="473"/>
      <c r="AB88" s="473"/>
      <c r="AC88" s="265" t="s">
        <v>351</v>
      </c>
      <c r="AD88" s="258" t="s">
        <v>346</v>
      </c>
      <c r="AE88" s="470"/>
      <c r="AF88" s="471"/>
      <c r="AG88" s="471"/>
      <c r="AH88" s="471"/>
      <c r="AI88" s="471"/>
      <c r="AJ88" s="471"/>
      <c r="AK88" s="24" t="s">
        <v>385</v>
      </c>
      <c r="AL88" s="287" t="s">
        <v>382</v>
      </c>
      <c r="AM88" s="24"/>
      <c r="AP88" s="101"/>
      <c r="AQ88" s="102"/>
      <c r="AR88" s="102"/>
    </row>
    <row r="89" spans="1:44">
      <c r="A89" s="24"/>
      <c r="B89" s="24"/>
      <c r="C89" s="24"/>
      <c r="D89" s="24"/>
      <c r="E89" s="24"/>
      <c r="F89" s="24"/>
      <c r="G89" s="24"/>
      <c r="H89" s="24"/>
      <c r="I89" s="24"/>
      <c r="J89" s="24"/>
      <c r="K89" s="24"/>
      <c r="L89" s="24"/>
      <c r="M89" s="119" t="s">
        <v>75</v>
      </c>
      <c r="N89" s="441"/>
      <c r="O89" s="441"/>
      <c r="P89" s="441"/>
      <c r="Q89" s="119" t="s">
        <v>361</v>
      </c>
      <c r="R89" s="119"/>
      <c r="S89" s="24"/>
      <c r="T89" s="258" t="s">
        <v>346</v>
      </c>
      <c r="U89" s="472"/>
      <c r="V89" s="473"/>
      <c r="W89" s="473"/>
      <c r="X89" s="473"/>
      <c r="Y89" s="473"/>
      <c r="Z89" s="473"/>
      <c r="AA89" s="473"/>
      <c r="AB89" s="473"/>
      <c r="AC89" s="265" t="s">
        <v>351</v>
      </c>
      <c r="AD89" s="258" t="s">
        <v>346</v>
      </c>
      <c r="AE89" s="470"/>
      <c r="AF89" s="471"/>
      <c r="AG89" s="471"/>
      <c r="AH89" s="471"/>
      <c r="AI89" s="471"/>
      <c r="AJ89" s="471"/>
      <c r="AK89" s="24" t="s">
        <v>385</v>
      </c>
      <c r="AL89" s="287" t="s">
        <v>382</v>
      </c>
      <c r="AM89" s="24"/>
      <c r="AP89" s="101"/>
      <c r="AQ89" s="102"/>
      <c r="AR89" s="102"/>
    </row>
    <row r="90" spans="1:44">
      <c r="A90" s="24"/>
      <c r="B90" s="24"/>
      <c r="C90" s="24"/>
      <c r="D90" s="24"/>
      <c r="E90" s="24"/>
      <c r="F90" s="24"/>
      <c r="G90" s="24"/>
      <c r="H90" s="24"/>
      <c r="I90" s="163"/>
      <c r="J90" s="163"/>
      <c r="K90" s="163"/>
      <c r="L90" s="213"/>
      <c r="M90" s="119"/>
      <c r="N90" s="288"/>
      <c r="O90" s="288"/>
      <c r="P90" s="288"/>
      <c r="Q90" s="119"/>
      <c r="R90" s="119"/>
      <c r="S90" s="24"/>
      <c r="T90" s="258" t="s">
        <v>346</v>
      </c>
      <c r="U90" s="472"/>
      <c r="V90" s="473"/>
      <c r="W90" s="473"/>
      <c r="X90" s="473"/>
      <c r="Y90" s="473"/>
      <c r="Z90" s="473"/>
      <c r="AA90" s="473"/>
      <c r="AB90" s="473"/>
      <c r="AC90" s="265" t="s">
        <v>351</v>
      </c>
      <c r="AD90" s="258" t="s">
        <v>346</v>
      </c>
      <c r="AE90" s="470"/>
      <c r="AF90" s="471"/>
      <c r="AG90" s="471"/>
      <c r="AH90" s="471"/>
      <c r="AI90" s="471"/>
      <c r="AJ90" s="471"/>
      <c r="AK90" s="24" t="s">
        <v>385</v>
      </c>
      <c r="AL90" s="287" t="s">
        <v>382</v>
      </c>
      <c r="AM90" s="24"/>
      <c r="AP90" s="101"/>
      <c r="AQ90" s="102"/>
      <c r="AR90" s="102"/>
    </row>
    <row r="91" spans="1:44">
      <c r="A91" s="24"/>
      <c r="B91" s="24"/>
      <c r="C91" s="24"/>
      <c r="D91" s="24"/>
      <c r="E91" s="24"/>
      <c r="F91" s="24"/>
      <c r="G91" s="24"/>
      <c r="H91" s="24"/>
      <c r="I91" s="24"/>
      <c r="J91" s="24"/>
      <c r="K91" s="24"/>
      <c r="L91" s="24"/>
      <c r="M91" s="119" t="s">
        <v>75</v>
      </c>
      <c r="N91" s="441"/>
      <c r="O91" s="441"/>
      <c r="P91" s="441"/>
      <c r="Q91" s="119" t="s">
        <v>361</v>
      </c>
      <c r="R91" s="119"/>
      <c r="S91" s="24"/>
      <c r="T91" s="258" t="s">
        <v>346</v>
      </c>
      <c r="U91" s="472"/>
      <c r="V91" s="473"/>
      <c r="W91" s="473"/>
      <c r="X91" s="473"/>
      <c r="Y91" s="473"/>
      <c r="Z91" s="473"/>
      <c r="AA91" s="473"/>
      <c r="AB91" s="473"/>
      <c r="AC91" s="265" t="s">
        <v>351</v>
      </c>
      <c r="AD91" s="258" t="s">
        <v>346</v>
      </c>
      <c r="AE91" s="470"/>
      <c r="AF91" s="471"/>
      <c r="AG91" s="471"/>
      <c r="AH91" s="471"/>
      <c r="AI91" s="471"/>
      <c r="AJ91" s="471"/>
      <c r="AK91" s="24" t="s">
        <v>385</v>
      </c>
      <c r="AL91" s="287" t="s">
        <v>382</v>
      </c>
      <c r="AM91" s="24"/>
      <c r="AP91" s="101"/>
      <c r="AQ91" s="102"/>
      <c r="AR91" s="102"/>
    </row>
    <row r="92" spans="1:44">
      <c r="A92" s="24"/>
      <c r="B92" s="24"/>
      <c r="C92" s="24"/>
      <c r="D92" s="24"/>
      <c r="E92" s="24"/>
      <c r="F92" s="24"/>
      <c r="G92" s="24"/>
      <c r="H92" s="24"/>
      <c r="I92" s="24"/>
      <c r="J92" s="24"/>
      <c r="K92" s="24"/>
      <c r="L92" s="24"/>
      <c r="M92" s="119"/>
      <c r="N92" s="288"/>
      <c r="O92" s="288"/>
      <c r="P92" s="288"/>
      <c r="Q92" s="119"/>
      <c r="R92" s="119"/>
      <c r="S92" s="24"/>
      <c r="T92" s="258" t="s">
        <v>346</v>
      </c>
      <c r="U92" s="472"/>
      <c r="V92" s="473"/>
      <c r="W92" s="473"/>
      <c r="X92" s="473"/>
      <c r="Y92" s="473"/>
      <c r="Z92" s="473"/>
      <c r="AA92" s="473"/>
      <c r="AB92" s="473"/>
      <c r="AC92" s="265" t="s">
        <v>351</v>
      </c>
      <c r="AD92" s="258" t="s">
        <v>346</v>
      </c>
      <c r="AE92" s="470"/>
      <c r="AF92" s="471"/>
      <c r="AG92" s="471"/>
      <c r="AH92" s="471"/>
      <c r="AI92" s="471"/>
      <c r="AJ92" s="471"/>
      <c r="AK92" s="24" t="s">
        <v>385</v>
      </c>
      <c r="AL92" s="287" t="s">
        <v>382</v>
      </c>
      <c r="AM92" s="24"/>
      <c r="AP92" s="101"/>
      <c r="AQ92" s="102"/>
      <c r="AR92" s="102"/>
    </row>
    <row r="93" spans="1:44">
      <c r="A93" s="24"/>
      <c r="B93" s="24"/>
      <c r="C93" s="24"/>
      <c r="D93" s="24"/>
      <c r="E93" s="24"/>
      <c r="F93" s="24"/>
      <c r="G93" s="24"/>
      <c r="H93" s="24"/>
      <c r="I93" s="163"/>
      <c r="J93" s="163"/>
      <c r="K93" s="163"/>
      <c r="L93" s="213"/>
      <c r="M93" s="119" t="s">
        <v>75</v>
      </c>
      <c r="N93" s="441"/>
      <c r="O93" s="441"/>
      <c r="P93" s="441"/>
      <c r="Q93" s="119" t="s">
        <v>361</v>
      </c>
      <c r="R93" s="119"/>
      <c r="S93" s="24"/>
      <c r="T93" s="258" t="s">
        <v>346</v>
      </c>
      <c r="U93" s="472"/>
      <c r="V93" s="473"/>
      <c r="W93" s="473"/>
      <c r="X93" s="473"/>
      <c r="Y93" s="473"/>
      <c r="Z93" s="473"/>
      <c r="AA93" s="473"/>
      <c r="AB93" s="473"/>
      <c r="AC93" s="265" t="s">
        <v>351</v>
      </c>
      <c r="AD93" s="258" t="s">
        <v>346</v>
      </c>
      <c r="AE93" s="470"/>
      <c r="AF93" s="471"/>
      <c r="AG93" s="471"/>
      <c r="AH93" s="471"/>
      <c r="AI93" s="471"/>
      <c r="AJ93" s="471"/>
      <c r="AK93" s="24" t="s">
        <v>385</v>
      </c>
      <c r="AL93" s="287" t="s">
        <v>382</v>
      </c>
      <c r="AM93" s="24"/>
      <c r="AP93" s="101"/>
      <c r="AQ93" s="102"/>
      <c r="AR93" s="102"/>
    </row>
    <row r="94" spans="1:44">
      <c r="A94" s="24"/>
      <c r="B94" s="24"/>
      <c r="C94" s="24"/>
      <c r="D94" s="24"/>
      <c r="E94" s="24"/>
      <c r="F94" s="24"/>
      <c r="G94" s="24"/>
      <c r="H94" s="24"/>
      <c r="I94" s="24"/>
      <c r="J94" s="24"/>
      <c r="K94" s="24"/>
      <c r="L94" s="24"/>
      <c r="M94" s="119"/>
      <c r="N94" s="288"/>
      <c r="O94" s="288"/>
      <c r="P94" s="288"/>
      <c r="Q94" s="119"/>
      <c r="R94" s="119"/>
      <c r="S94" s="24"/>
      <c r="T94" s="258" t="s">
        <v>346</v>
      </c>
      <c r="U94" s="472"/>
      <c r="V94" s="473"/>
      <c r="W94" s="473"/>
      <c r="X94" s="473"/>
      <c r="Y94" s="473"/>
      <c r="Z94" s="473"/>
      <c r="AA94" s="473"/>
      <c r="AB94" s="473"/>
      <c r="AC94" s="265" t="s">
        <v>351</v>
      </c>
      <c r="AD94" s="258" t="s">
        <v>346</v>
      </c>
      <c r="AE94" s="470"/>
      <c r="AF94" s="471"/>
      <c r="AG94" s="471"/>
      <c r="AH94" s="471"/>
      <c r="AI94" s="471"/>
      <c r="AJ94" s="471"/>
      <c r="AK94" s="24" t="s">
        <v>385</v>
      </c>
      <c r="AL94" s="287" t="s">
        <v>382</v>
      </c>
      <c r="AM94" s="24"/>
      <c r="AP94" s="101"/>
      <c r="AQ94" s="102"/>
      <c r="AR94" s="102"/>
    </row>
    <row r="95" spans="1:44">
      <c r="A95" s="24"/>
      <c r="B95" s="24"/>
      <c r="C95" s="24"/>
      <c r="D95" s="24"/>
      <c r="E95" s="24"/>
      <c r="F95" s="24"/>
      <c r="G95" s="24"/>
      <c r="H95" s="24"/>
      <c r="I95" s="24"/>
      <c r="J95" s="24"/>
      <c r="K95" s="24"/>
      <c r="L95" s="24"/>
      <c r="M95" s="119" t="s">
        <v>75</v>
      </c>
      <c r="N95" s="441"/>
      <c r="O95" s="441"/>
      <c r="P95" s="441"/>
      <c r="Q95" s="119" t="s">
        <v>361</v>
      </c>
      <c r="R95" s="119"/>
      <c r="S95" s="24"/>
      <c r="T95" s="258" t="s">
        <v>75</v>
      </c>
      <c r="U95" s="472"/>
      <c r="V95" s="473"/>
      <c r="W95" s="473"/>
      <c r="X95" s="473"/>
      <c r="Y95" s="473"/>
      <c r="Z95" s="473"/>
      <c r="AA95" s="473"/>
      <c r="AB95" s="473"/>
      <c r="AC95" s="265" t="s">
        <v>351</v>
      </c>
      <c r="AD95" s="258" t="s">
        <v>75</v>
      </c>
      <c r="AE95" s="470"/>
      <c r="AF95" s="471"/>
      <c r="AG95" s="471"/>
      <c r="AH95" s="471"/>
      <c r="AI95" s="471"/>
      <c r="AJ95" s="471"/>
      <c r="AK95" s="24" t="s">
        <v>380</v>
      </c>
      <c r="AL95" s="287" t="s">
        <v>298</v>
      </c>
      <c r="AM95" s="24"/>
      <c r="AP95" s="101"/>
      <c r="AQ95" s="102"/>
      <c r="AR95" s="102"/>
    </row>
    <row r="96" spans="1:44">
      <c r="A96" s="24"/>
      <c r="B96" s="24"/>
      <c r="C96" s="24"/>
      <c r="D96" s="24"/>
      <c r="E96" s="24"/>
      <c r="F96" s="24"/>
      <c r="G96" s="24"/>
      <c r="H96" s="24"/>
      <c r="I96" s="24"/>
      <c r="J96" s="24"/>
      <c r="K96" s="24"/>
      <c r="L96" s="24"/>
      <c r="M96" s="119"/>
      <c r="N96" s="288"/>
      <c r="O96" s="288"/>
      <c r="P96" s="288"/>
      <c r="Q96" s="119"/>
      <c r="R96" s="119"/>
      <c r="S96" s="24"/>
      <c r="T96" s="258" t="s">
        <v>75</v>
      </c>
      <c r="U96" s="472"/>
      <c r="V96" s="473"/>
      <c r="W96" s="473"/>
      <c r="X96" s="473"/>
      <c r="Y96" s="473"/>
      <c r="Z96" s="473"/>
      <c r="AA96" s="473"/>
      <c r="AB96" s="473"/>
      <c r="AC96" s="265" t="s">
        <v>351</v>
      </c>
      <c r="AD96" s="258" t="s">
        <v>75</v>
      </c>
      <c r="AE96" s="470"/>
      <c r="AF96" s="471"/>
      <c r="AG96" s="471"/>
      <c r="AH96" s="471"/>
      <c r="AI96" s="471"/>
      <c r="AJ96" s="471"/>
      <c r="AK96" s="24" t="s">
        <v>380</v>
      </c>
      <c r="AL96" s="287" t="s">
        <v>298</v>
      </c>
      <c r="AM96" s="24"/>
      <c r="AP96" s="101"/>
      <c r="AQ96" s="102"/>
      <c r="AR96" s="102"/>
    </row>
    <row r="97" spans="1:46">
      <c r="A97" s="24"/>
      <c r="B97" s="24"/>
      <c r="C97" s="24"/>
      <c r="D97" s="24"/>
      <c r="E97" s="24"/>
      <c r="F97" s="24"/>
      <c r="G97" s="24"/>
      <c r="H97" s="24"/>
      <c r="I97" s="163"/>
      <c r="J97" s="163"/>
      <c r="K97" s="163"/>
      <c r="L97" s="213"/>
      <c r="M97" s="119" t="s">
        <v>75</v>
      </c>
      <c r="N97" s="441"/>
      <c r="O97" s="441"/>
      <c r="P97" s="441"/>
      <c r="Q97" s="119" t="s">
        <v>361</v>
      </c>
      <c r="R97" s="119"/>
      <c r="S97" s="24"/>
      <c r="T97" s="258" t="s">
        <v>75</v>
      </c>
      <c r="U97" s="472"/>
      <c r="V97" s="473"/>
      <c r="W97" s="473"/>
      <c r="X97" s="473"/>
      <c r="Y97" s="473"/>
      <c r="Z97" s="473"/>
      <c r="AA97" s="473"/>
      <c r="AB97" s="473"/>
      <c r="AC97" s="265" t="s">
        <v>351</v>
      </c>
      <c r="AD97" s="258" t="s">
        <v>75</v>
      </c>
      <c r="AE97" s="470"/>
      <c r="AF97" s="471"/>
      <c r="AG97" s="471"/>
      <c r="AH97" s="471"/>
      <c r="AI97" s="471"/>
      <c r="AJ97" s="471"/>
      <c r="AK97" s="24" t="s">
        <v>380</v>
      </c>
      <c r="AL97" s="287" t="s">
        <v>298</v>
      </c>
      <c r="AM97" s="24"/>
      <c r="AP97" s="101"/>
      <c r="AQ97" s="102"/>
      <c r="AR97" s="102"/>
    </row>
    <row r="98" spans="1:46">
      <c r="A98" s="24"/>
      <c r="B98" s="24"/>
      <c r="C98" s="24"/>
      <c r="D98" s="24"/>
      <c r="E98" s="24"/>
      <c r="F98" s="24"/>
      <c r="G98" s="24"/>
      <c r="H98" s="24"/>
      <c r="I98" s="24"/>
      <c r="J98" s="24"/>
      <c r="K98" s="24"/>
      <c r="L98" s="24"/>
      <c r="M98" s="119"/>
      <c r="N98" s="288"/>
      <c r="O98" s="288"/>
      <c r="P98" s="288"/>
      <c r="Q98" s="119"/>
      <c r="R98" s="119"/>
      <c r="S98" s="24"/>
      <c r="T98" s="258" t="s">
        <v>75</v>
      </c>
      <c r="U98" s="472"/>
      <c r="V98" s="473"/>
      <c r="W98" s="473"/>
      <c r="X98" s="473"/>
      <c r="Y98" s="473"/>
      <c r="Z98" s="473"/>
      <c r="AA98" s="473"/>
      <c r="AB98" s="473"/>
      <c r="AC98" s="265" t="s">
        <v>351</v>
      </c>
      <c r="AD98" s="258" t="s">
        <v>75</v>
      </c>
      <c r="AE98" s="470"/>
      <c r="AF98" s="471"/>
      <c r="AG98" s="471"/>
      <c r="AH98" s="471"/>
      <c r="AI98" s="471"/>
      <c r="AJ98" s="471"/>
      <c r="AK98" s="24" t="s">
        <v>380</v>
      </c>
      <c r="AL98" s="287" t="s">
        <v>298</v>
      </c>
      <c r="AM98" s="24"/>
      <c r="AP98" s="101"/>
      <c r="AQ98" s="102"/>
      <c r="AR98" s="102"/>
    </row>
    <row r="99" spans="1:46" s="74" customFormat="1" ht="2.25" customHeight="1">
      <c r="A99" s="289"/>
      <c r="B99" s="289"/>
      <c r="C99" s="289"/>
      <c r="D99" s="289"/>
      <c r="E99" s="289"/>
      <c r="F99" s="289"/>
      <c r="G99" s="289"/>
      <c r="H99" s="289"/>
      <c r="I99" s="289"/>
      <c r="J99" s="289"/>
      <c r="K99" s="289"/>
      <c r="L99" s="289"/>
      <c r="M99" s="289"/>
      <c r="N99" s="290"/>
      <c r="O99" s="290"/>
      <c r="P99" s="290"/>
      <c r="Q99" s="289"/>
      <c r="R99" s="289"/>
      <c r="S99" s="289"/>
      <c r="T99" s="291"/>
      <c r="U99" s="292"/>
      <c r="V99" s="292"/>
      <c r="W99" s="292"/>
      <c r="X99" s="292"/>
      <c r="Y99" s="292"/>
      <c r="Z99" s="292"/>
      <c r="AA99" s="292"/>
      <c r="AB99" s="292"/>
      <c r="AC99" s="293"/>
      <c r="AD99" s="291"/>
      <c r="AE99" s="294"/>
      <c r="AF99" s="294"/>
      <c r="AG99" s="294"/>
      <c r="AH99" s="294"/>
      <c r="AI99" s="294"/>
      <c r="AJ99" s="294"/>
      <c r="AK99" s="289"/>
      <c r="AL99" s="293"/>
      <c r="AM99" s="289"/>
      <c r="AP99" s="101"/>
      <c r="AQ99" s="79"/>
      <c r="AR99" s="79"/>
      <c r="AT99" s="82"/>
    </row>
    <row r="100" spans="1:46" s="78" customFormat="1">
      <c r="A100" s="24"/>
      <c r="B100" s="24" t="s">
        <v>227</v>
      </c>
      <c r="C100" s="24"/>
      <c r="D100" s="24"/>
      <c r="E100" s="24"/>
      <c r="F100" s="24"/>
      <c r="G100" s="24"/>
      <c r="H100" s="24"/>
      <c r="I100" s="24"/>
      <c r="J100" s="24"/>
      <c r="K100" s="24"/>
      <c r="L100" s="24"/>
      <c r="M100" s="24"/>
      <c r="N100" s="24"/>
      <c r="O100" s="24"/>
      <c r="P100" s="24"/>
      <c r="Q100" s="24"/>
      <c r="R100" s="24"/>
      <c r="S100" s="24"/>
      <c r="T100" s="258" t="s">
        <v>346</v>
      </c>
      <c r="U100" s="472"/>
      <c r="V100" s="472"/>
      <c r="W100" s="472"/>
      <c r="X100" s="472"/>
      <c r="Y100" s="472"/>
      <c r="Z100" s="472"/>
      <c r="AA100" s="472"/>
      <c r="AB100" s="472"/>
      <c r="AC100" s="265" t="s">
        <v>351</v>
      </c>
      <c r="AD100" s="258" t="s">
        <v>346</v>
      </c>
      <c r="AE100" s="470"/>
      <c r="AF100" s="470"/>
      <c r="AG100" s="470"/>
      <c r="AH100" s="470"/>
      <c r="AI100" s="470"/>
      <c r="AJ100" s="470"/>
      <c r="AK100" s="24" t="s">
        <v>380</v>
      </c>
      <c r="AL100" s="287" t="s">
        <v>382</v>
      </c>
      <c r="AM100" s="24"/>
      <c r="AO100" s="78" t="str">
        <f>IF(COUNTA(U100:AB103)=0,"NG","OK")</f>
        <v>NG</v>
      </c>
      <c r="AP100" s="101" t="str">
        <f>IF(AO100="NG","用途を入力してください。","")</f>
        <v>用途を入力してください。</v>
      </c>
      <c r="AQ100" s="102"/>
      <c r="AR100" s="102"/>
      <c r="AT100" s="82"/>
    </row>
    <row r="101" spans="1:46">
      <c r="A101" s="24"/>
      <c r="B101" s="24"/>
      <c r="C101" s="24"/>
      <c r="D101" s="24"/>
      <c r="E101" s="24"/>
      <c r="F101" s="24"/>
      <c r="G101" s="24"/>
      <c r="H101" s="24"/>
      <c r="I101" s="24"/>
      <c r="J101" s="24"/>
      <c r="K101" s="24"/>
      <c r="L101" s="24"/>
      <c r="M101" s="24"/>
      <c r="N101" s="24"/>
      <c r="O101" s="24"/>
      <c r="P101" s="24"/>
      <c r="Q101" s="24"/>
      <c r="R101" s="24"/>
      <c r="S101" s="24"/>
      <c r="T101" s="258" t="s">
        <v>384</v>
      </c>
      <c r="U101" s="472"/>
      <c r="V101" s="473"/>
      <c r="W101" s="473"/>
      <c r="X101" s="473"/>
      <c r="Y101" s="473"/>
      <c r="Z101" s="473"/>
      <c r="AA101" s="473"/>
      <c r="AB101" s="473"/>
      <c r="AC101" s="265" t="s">
        <v>382</v>
      </c>
      <c r="AD101" s="258" t="s">
        <v>384</v>
      </c>
      <c r="AE101" s="470"/>
      <c r="AF101" s="471"/>
      <c r="AG101" s="471"/>
      <c r="AH101" s="471"/>
      <c r="AI101" s="471"/>
      <c r="AJ101" s="471"/>
      <c r="AK101" s="24" t="s">
        <v>385</v>
      </c>
      <c r="AL101" s="287" t="s">
        <v>382</v>
      </c>
      <c r="AM101" s="24"/>
      <c r="AO101" s="78" t="str">
        <f>IF(COUNTA(AE100:AJ103)=0,"NG","OK")</f>
        <v>NG</v>
      </c>
      <c r="AP101" s="101" t="str">
        <f>IF(AO101="NG","用途別の床面積を入力してください。","")</f>
        <v>用途別の床面積を入力してください。</v>
      </c>
      <c r="AQ101" s="102"/>
      <c r="AR101" s="102"/>
    </row>
    <row r="102" spans="1:46">
      <c r="A102" s="24"/>
      <c r="B102" s="24"/>
      <c r="C102" s="24"/>
      <c r="D102" s="24"/>
      <c r="E102" s="24"/>
      <c r="F102" s="24"/>
      <c r="G102" s="24"/>
      <c r="H102" s="24"/>
      <c r="I102" s="24"/>
      <c r="J102" s="24"/>
      <c r="K102" s="24"/>
      <c r="L102" s="24"/>
      <c r="M102" s="24"/>
      <c r="N102" s="24"/>
      <c r="O102" s="24"/>
      <c r="P102" s="24"/>
      <c r="Q102" s="24"/>
      <c r="R102" s="24"/>
      <c r="S102" s="24"/>
      <c r="T102" s="258" t="s">
        <v>346</v>
      </c>
      <c r="U102" s="472"/>
      <c r="V102" s="473"/>
      <c r="W102" s="473"/>
      <c r="X102" s="473"/>
      <c r="Y102" s="473"/>
      <c r="Z102" s="473"/>
      <c r="AA102" s="473"/>
      <c r="AB102" s="473"/>
      <c r="AC102" s="265" t="s">
        <v>351</v>
      </c>
      <c r="AD102" s="258" t="s">
        <v>346</v>
      </c>
      <c r="AE102" s="470"/>
      <c r="AF102" s="471"/>
      <c r="AG102" s="471"/>
      <c r="AH102" s="471"/>
      <c r="AI102" s="471"/>
      <c r="AJ102" s="471"/>
      <c r="AK102" s="24" t="s">
        <v>385</v>
      </c>
      <c r="AL102" s="287" t="s">
        <v>382</v>
      </c>
      <c r="AM102" s="24"/>
      <c r="AP102" s="101"/>
      <c r="AQ102" s="102"/>
      <c r="AR102" s="102"/>
    </row>
    <row r="103" spans="1:46">
      <c r="A103" s="261"/>
      <c r="B103" s="261"/>
      <c r="C103" s="261"/>
      <c r="D103" s="261"/>
      <c r="E103" s="261"/>
      <c r="F103" s="261"/>
      <c r="G103" s="261"/>
      <c r="H103" s="261"/>
      <c r="I103" s="261"/>
      <c r="J103" s="261"/>
      <c r="K103" s="261"/>
      <c r="L103" s="261"/>
      <c r="M103" s="261"/>
      <c r="N103" s="261"/>
      <c r="O103" s="261"/>
      <c r="P103" s="261"/>
      <c r="Q103" s="261"/>
      <c r="R103" s="261"/>
      <c r="S103" s="261"/>
      <c r="T103" s="295" t="s">
        <v>346</v>
      </c>
      <c r="U103" s="524"/>
      <c r="V103" s="524"/>
      <c r="W103" s="524"/>
      <c r="X103" s="524"/>
      <c r="Y103" s="524"/>
      <c r="Z103" s="524"/>
      <c r="AA103" s="524"/>
      <c r="AB103" s="524"/>
      <c r="AC103" s="296" t="s">
        <v>351</v>
      </c>
      <c r="AD103" s="295" t="s">
        <v>346</v>
      </c>
      <c r="AE103" s="523"/>
      <c r="AF103" s="523"/>
      <c r="AG103" s="523"/>
      <c r="AH103" s="523"/>
      <c r="AI103" s="523"/>
      <c r="AJ103" s="523"/>
      <c r="AK103" s="261" t="s">
        <v>385</v>
      </c>
      <c r="AL103" s="297" t="s">
        <v>382</v>
      </c>
      <c r="AM103" s="261"/>
      <c r="AP103" s="101"/>
      <c r="AQ103" s="102"/>
      <c r="AR103" s="102"/>
    </row>
    <row r="104" spans="1:46" ht="2.25" customHeight="1">
      <c r="A104" s="24"/>
      <c r="B104" s="24"/>
      <c r="C104" s="24"/>
      <c r="D104" s="24"/>
      <c r="E104" s="24"/>
      <c r="F104" s="24"/>
      <c r="G104" s="24"/>
      <c r="H104" s="24"/>
      <c r="I104" s="24"/>
      <c r="J104" s="24"/>
      <c r="K104" s="24"/>
      <c r="L104" s="24"/>
      <c r="M104" s="24"/>
      <c r="N104" s="24"/>
      <c r="O104" s="24"/>
      <c r="P104" s="24"/>
      <c r="Q104" s="24"/>
      <c r="R104" s="24"/>
      <c r="S104" s="24"/>
      <c r="T104" s="119"/>
      <c r="U104" s="119"/>
      <c r="V104" s="119"/>
      <c r="W104" s="119"/>
      <c r="X104" s="119"/>
      <c r="Y104" s="119"/>
      <c r="Z104" s="119"/>
      <c r="AA104" s="24"/>
      <c r="AB104" s="24"/>
      <c r="AC104" s="24"/>
      <c r="AD104" s="24"/>
      <c r="AE104" s="24"/>
      <c r="AF104" s="24"/>
      <c r="AG104" s="24"/>
      <c r="AH104" s="24"/>
      <c r="AI104" s="24"/>
      <c r="AJ104" s="24"/>
      <c r="AK104" s="24"/>
      <c r="AL104" s="24"/>
      <c r="AM104" s="24"/>
      <c r="AP104" s="101"/>
      <c r="AQ104" s="102"/>
      <c r="AR104" s="102"/>
    </row>
    <row r="105" spans="1:46">
      <c r="A105" s="24" t="s">
        <v>257</v>
      </c>
      <c r="B105" s="24"/>
      <c r="C105" s="24"/>
      <c r="D105" s="24"/>
      <c r="E105" s="24"/>
      <c r="F105" s="24"/>
      <c r="G105" s="24"/>
      <c r="H105" s="24"/>
      <c r="I105" s="24"/>
      <c r="J105" s="24"/>
      <c r="K105" s="269"/>
      <c r="L105" s="24" t="s">
        <v>258</v>
      </c>
      <c r="M105" s="189"/>
      <c r="N105" s="189"/>
      <c r="O105" s="189"/>
      <c r="P105" s="24"/>
      <c r="Q105" s="24"/>
      <c r="R105" s="24"/>
      <c r="S105" s="24"/>
      <c r="T105" s="24"/>
      <c r="U105" s="24"/>
      <c r="V105" s="24"/>
      <c r="W105" s="24"/>
      <c r="X105" s="24"/>
      <c r="Y105" s="269"/>
      <c r="Z105" s="24" t="s">
        <v>628</v>
      </c>
      <c r="AA105" s="189"/>
      <c r="AB105" s="189"/>
      <c r="AC105" s="189"/>
      <c r="AD105" s="24"/>
      <c r="AE105" s="24"/>
      <c r="AF105" s="24"/>
      <c r="AG105" s="24"/>
      <c r="AH105" s="24"/>
      <c r="AI105" s="24"/>
      <c r="AJ105" s="24"/>
      <c r="AK105" s="24"/>
      <c r="AL105" s="24"/>
      <c r="AM105" s="24"/>
      <c r="AP105" s="101"/>
      <c r="AQ105" s="102"/>
      <c r="AR105" s="102"/>
    </row>
    <row r="106" spans="1:46" ht="2.25" customHeight="1">
      <c r="A106" s="24"/>
      <c r="B106" s="24"/>
      <c r="C106" s="24"/>
      <c r="D106" s="24"/>
      <c r="E106" s="24"/>
      <c r="F106" s="24"/>
      <c r="G106" s="24"/>
      <c r="H106" s="24"/>
      <c r="I106" s="24"/>
      <c r="J106" s="24"/>
      <c r="K106" s="24"/>
      <c r="L106" s="24"/>
      <c r="M106" s="189"/>
      <c r="N106" s="189"/>
      <c r="O106" s="189"/>
      <c r="P106" s="24"/>
      <c r="Q106" s="24"/>
      <c r="R106" s="24"/>
      <c r="S106" s="24"/>
      <c r="T106" s="24"/>
      <c r="U106" s="24"/>
      <c r="V106" s="24"/>
      <c r="W106" s="24"/>
      <c r="X106" s="24"/>
      <c r="Y106" s="24"/>
      <c r="Z106" s="24"/>
      <c r="AA106" s="189"/>
      <c r="AB106" s="189"/>
      <c r="AC106" s="24"/>
      <c r="AD106" s="24"/>
      <c r="AE106" s="24"/>
      <c r="AF106" s="24"/>
      <c r="AG106" s="24"/>
      <c r="AH106" s="24"/>
      <c r="AI106" s="24"/>
      <c r="AJ106" s="24"/>
      <c r="AK106" s="24"/>
      <c r="AL106" s="24"/>
      <c r="AM106" s="24"/>
      <c r="AP106" s="101"/>
      <c r="AQ106" s="102"/>
      <c r="AR106" s="102"/>
    </row>
    <row r="107" spans="1:46">
      <c r="A107" s="24"/>
      <c r="B107" s="24"/>
      <c r="C107" s="24"/>
      <c r="D107" s="24"/>
      <c r="E107" s="24"/>
      <c r="F107" s="24"/>
      <c r="G107" s="24"/>
      <c r="H107" s="24"/>
      <c r="I107" s="24"/>
      <c r="J107" s="24"/>
      <c r="K107" s="269"/>
      <c r="L107" s="119" t="s">
        <v>677</v>
      </c>
      <c r="M107" s="189"/>
      <c r="N107" s="189"/>
      <c r="O107" s="189"/>
      <c r="P107" s="119"/>
      <c r="Q107" s="119"/>
      <c r="R107" s="119"/>
      <c r="S107" s="119"/>
      <c r="T107" s="258"/>
      <c r="U107" s="513"/>
      <c r="V107" s="513"/>
      <c r="W107" s="119" t="s">
        <v>679</v>
      </c>
      <c r="X107" s="189"/>
      <c r="Y107" s="269"/>
      <c r="Z107" s="119" t="s">
        <v>683</v>
      </c>
      <c r="AA107" s="189"/>
      <c r="AB107" s="189"/>
      <c r="AC107" s="189"/>
      <c r="AD107" s="24"/>
      <c r="AE107" s="24"/>
      <c r="AF107" s="24"/>
      <c r="AG107" s="183"/>
      <c r="AH107" s="298"/>
      <c r="AI107" s="513"/>
      <c r="AJ107" s="513"/>
      <c r="AK107" s="24" t="s">
        <v>681</v>
      </c>
      <c r="AL107" s="189"/>
      <c r="AM107" s="24"/>
      <c r="AO107" s="78" t="str">
        <f>IF(AND(K107="レ",U107=""),"NG",IF(AND(Y107="レ",AI107=""),"NG","OK"))</f>
        <v>OK</v>
      </c>
      <c r="AP107" s="101" t="str">
        <f>IF(AO107="NG","区画避難安全検証法又は階避難安全検証法が適用されている場合は対象の階を入力してください。","")</f>
        <v/>
      </c>
      <c r="AQ107" s="102"/>
      <c r="AR107" s="102"/>
    </row>
    <row r="108" spans="1:46" ht="2.25" customHeight="1">
      <c r="A108" s="24"/>
      <c r="B108" s="24"/>
      <c r="C108" s="24"/>
      <c r="D108" s="24"/>
      <c r="E108" s="24"/>
      <c r="F108" s="24"/>
      <c r="G108" s="24"/>
      <c r="H108" s="24"/>
      <c r="I108" s="24"/>
      <c r="J108" s="24"/>
      <c r="K108" s="24"/>
      <c r="L108" s="24"/>
      <c r="M108" s="189"/>
      <c r="N108" s="189"/>
      <c r="O108" s="189"/>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P108" s="101"/>
      <c r="AQ108" s="102"/>
      <c r="AR108" s="102"/>
    </row>
    <row r="109" spans="1:46" ht="13.5" customHeight="1">
      <c r="A109" s="24"/>
      <c r="B109" s="24"/>
      <c r="C109" s="24"/>
      <c r="D109" s="24"/>
      <c r="E109" s="24"/>
      <c r="F109" s="24"/>
      <c r="G109" s="24"/>
      <c r="H109" s="24"/>
      <c r="I109" s="24"/>
      <c r="J109" s="24"/>
      <c r="K109" s="269"/>
      <c r="L109" s="24" t="s">
        <v>241</v>
      </c>
      <c r="M109" s="189"/>
      <c r="N109" s="189"/>
      <c r="O109" s="189"/>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P109" s="101"/>
      <c r="AQ109" s="102"/>
      <c r="AR109" s="102"/>
    </row>
    <row r="110" spans="1:46" ht="2.25" customHeight="1">
      <c r="A110" s="24"/>
      <c r="B110" s="24"/>
      <c r="C110" s="24"/>
      <c r="D110" s="24"/>
      <c r="E110" s="24"/>
      <c r="F110" s="24"/>
      <c r="G110" s="24"/>
      <c r="H110" s="24"/>
      <c r="I110" s="24"/>
      <c r="J110" s="24"/>
      <c r="K110" s="24"/>
      <c r="L110" s="24"/>
      <c r="M110" s="189"/>
      <c r="N110" s="189"/>
      <c r="O110" s="189"/>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P110" s="101"/>
      <c r="AQ110" s="102"/>
      <c r="AR110" s="102"/>
    </row>
    <row r="111" spans="1:46">
      <c r="A111" s="24"/>
      <c r="B111" s="24"/>
      <c r="C111" s="24"/>
      <c r="D111" s="24"/>
      <c r="E111" s="24"/>
      <c r="F111" s="24"/>
      <c r="G111" s="24"/>
      <c r="H111" s="24"/>
      <c r="I111" s="24"/>
      <c r="J111" s="24" t="s">
        <v>259</v>
      </c>
      <c r="K111" s="269"/>
      <c r="L111" s="119" t="s">
        <v>682</v>
      </c>
      <c r="M111" s="189"/>
      <c r="N111" s="189"/>
      <c r="O111" s="189"/>
      <c r="P111" s="465"/>
      <c r="Q111" s="465"/>
      <c r="R111" s="465"/>
      <c r="S111" s="465"/>
      <c r="T111" s="465"/>
      <c r="U111" s="465"/>
      <c r="V111" s="465"/>
      <c r="W111" s="465"/>
      <c r="X111" s="465"/>
      <c r="Y111" s="465"/>
      <c r="Z111" s="465"/>
      <c r="AA111" s="465"/>
      <c r="AB111" s="465"/>
      <c r="AC111" s="465"/>
      <c r="AD111" s="465"/>
      <c r="AE111" s="465"/>
      <c r="AF111" s="24" t="s">
        <v>298</v>
      </c>
      <c r="AG111" s="189"/>
      <c r="AH111" s="24"/>
      <c r="AI111" s="24"/>
      <c r="AJ111" s="24"/>
      <c r="AK111" s="24"/>
      <c r="AL111" s="24"/>
      <c r="AM111" s="24"/>
      <c r="AP111" s="101"/>
      <c r="AQ111" s="102"/>
      <c r="AR111" s="102"/>
    </row>
    <row r="112" spans="1:46" ht="2.25" customHeight="1">
      <c r="A112" s="24"/>
      <c r="B112" s="24"/>
      <c r="C112" s="24"/>
      <c r="D112" s="24"/>
      <c r="E112" s="24"/>
      <c r="F112" s="24"/>
      <c r="G112" s="24"/>
      <c r="H112" s="24"/>
      <c r="I112" s="24"/>
      <c r="J112" s="24"/>
      <c r="K112" s="24"/>
      <c r="L112" s="24"/>
      <c r="M112" s="24"/>
      <c r="N112" s="24"/>
      <c r="O112" s="119"/>
      <c r="P112" s="119"/>
      <c r="Q112" s="119"/>
      <c r="R112" s="119"/>
      <c r="S112" s="24"/>
      <c r="T112" s="24"/>
      <c r="U112" s="24"/>
      <c r="V112" s="24"/>
      <c r="W112" s="24"/>
      <c r="X112" s="24"/>
      <c r="Y112" s="24"/>
      <c r="Z112" s="24"/>
      <c r="AA112" s="24"/>
      <c r="AB112" s="24"/>
      <c r="AC112" s="24"/>
      <c r="AD112" s="24"/>
      <c r="AE112" s="24"/>
      <c r="AF112" s="24"/>
      <c r="AG112" s="24"/>
      <c r="AH112" s="24"/>
      <c r="AI112" s="24"/>
      <c r="AJ112" s="24"/>
      <c r="AK112" s="24"/>
      <c r="AL112" s="24"/>
      <c r="AM112" s="24"/>
      <c r="AP112" s="101"/>
      <c r="AQ112" s="102"/>
      <c r="AR112" s="102"/>
    </row>
    <row r="113" spans="1:46">
      <c r="A113" s="266" t="s">
        <v>260</v>
      </c>
      <c r="B113" s="266"/>
      <c r="C113" s="266"/>
      <c r="D113" s="266"/>
      <c r="E113" s="266"/>
      <c r="F113" s="266"/>
      <c r="G113" s="266"/>
      <c r="H113" s="266"/>
      <c r="I113" s="266"/>
      <c r="J113" s="266"/>
      <c r="K113" s="266"/>
      <c r="L113" s="266"/>
      <c r="M113" s="266"/>
      <c r="N113" s="266"/>
      <c r="O113" s="266"/>
      <c r="P113" s="266"/>
      <c r="Q113" s="266"/>
      <c r="R113" s="266"/>
      <c r="S113" s="266"/>
      <c r="T113" s="266"/>
      <c r="U113" s="266"/>
      <c r="V113" s="266"/>
      <c r="W113" s="266"/>
      <c r="X113" s="266"/>
      <c r="Y113" s="266"/>
      <c r="Z113" s="266"/>
      <c r="AA113" s="266"/>
      <c r="AB113" s="266"/>
      <c r="AC113" s="266"/>
      <c r="AD113" s="266"/>
      <c r="AE113" s="266"/>
      <c r="AF113" s="266"/>
      <c r="AG113" s="266"/>
      <c r="AH113" s="266"/>
      <c r="AI113" s="266"/>
      <c r="AJ113" s="266"/>
      <c r="AK113" s="266"/>
      <c r="AL113" s="266"/>
      <c r="AM113" s="266"/>
      <c r="AP113" s="101"/>
      <c r="AQ113" s="102"/>
      <c r="AR113" s="102"/>
    </row>
    <row r="114" spans="1:46" ht="14.25" customHeight="1">
      <c r="A114" s="24"/>
      <c r="B114" s="299"/>
      <c r="C114" s="300"/>
      <c r="D114" s="300"/>
      <c r="E114" s="300"/>
      <c r="F114" s="300"/>
      <c r="G114" s="300"/>
      <c r="H114" s="513"/>
      <c r="I114" s="513"/>
      <c r="J114" s="513"/>
      <c r="K114" s="513"/>
      <c r="L114" s="119" t="s">
        <v>363</v>
      </c>
      <c r="M114" s="464"/>
      <c r="N114" s="464"/>
      <c r="O114" s="119" t="s">
        <v>364</v>
      </c>
      <c r="P114" s="464"/>
      <c r="Q114" s="464"/>
      <c r="R114" s="119" t="s">
        <v>365</v>
      </c>
      <c r="S114" s="119"/>
      <c r="T114" s="119"/>
      <c r="U114" s="119"/>
      <c r="V114" s="476"/>
      <c r="W114" s="476"/>
      <c r="X114" s="476"/>
      <c r="Y114" s="476"/>
      <c r="Z114" s="476"/>
      <c r="AA114" s="476"/>
      <c r="AB114" s="476"/>
      <c r="AC114" s="476"/>
      <c r="AD114" s="476"/>
      <c r="AE114" s="476"/>
      <c r="AF114" s="476"/>
      <c r="AG114" s="476"/>
      <c r="AH114" s="476"/>
      <c r="AI114" s="476"/>
      <c r="AJ114" s="476"/>
      <c r="AK114" s="476"/>
      <c r="AL114" s="119" t="s">
        <v>362</v>
      </c>
      <c r="AM114" s="119"/>
      <c r="AP114" s="101"/>
      <c r="AQ114" s="102"/>
      <c r="AR114" s="102"/>
    </row>
    <row r="115" spans="1:46" ht="14.25" customHeight="1">
      <c r="A115" s="24"/>
      <c r="B115" s="299"/>
      <c r="C115" s="300"/>
      <c r="D115" s="300"/>
      <c r="E115" s="300"/>
      <c r="F115" s="300"/>
      <c r="G115" s="300"/>
      <c r="H115" s="513"/>
      <c r="I115" s="513"/>
      <c r="J115" s="513"/>
      <c r="K115" s="513"/>
      <c r="L115" s="119" t="s">
        <v>363</v>
      </c>
      <c r="M115" s="464"/>
      <c r="N115" s="464"/>
      <c r="O115" s="119" t="s">
        <v>364</v>
      </c>
      <c r="P115" s="464"/>
      <c r="Q115" s="464"/>
      <c r="R115" s="119" t="s">
        <v>365</v>
      </c>
      <c r="S115" s="119"/>
      <c r="T115" s="119"/>
      <c r="U115" s="119"/>
      <c r="V115" s="476"/>
      <c r="W115" s="476"/>
      <c r="X115" s="476"/>
      <c r="Y115" s="476"/>
      <c r="Z115" s="476"/>
      <c r="AA115" s="476"/>
      <c r="AB115" s="476"/>
      <c r="AC115" s="476"/>
      <c r="AD115" s="476"/>
      <c r="AE115" s="476"/>
      <c r="AF115" s="476"/>
      <c r="AG115" s="476"/>
      <c r="AH115" s="476"/>
      <c r="AI115" s="476"/>
      <c r="AJ115" s="476"/>
      <c r="AK115" s="476"/>
      <c r="AL115" s="119" t="s">
        <v>362</v>
      </c>
      <c r="AM115" s="119"/>
      <c r="AP115" s="101"/>
      <c r="AQ115" s="102"/>
      <c r="AR115" s="102"/>
    </row>
    <row r="116" spans="1:46" ht="14.25" customHeight="1">
      <c r="A116" s="24"/>
      <c r="B116" s="299"/>
      <c r="C116" s="300"/>
      <c r="D116" s="300"/>
      <c r="E116" s="300"/>
      <c r="F116" s="300"/>
      <c r="G116" s="300"/>
      <c r="H116" s="513"/>
      <c r="I116" s="513"/>
      <c r="J116" s="513"/>
      <c r="K116" s="513"/>
      <c r="L116" s="119" t="s">
        <v>363</v>
      </c>
      <c r="M116" s="464"/>
      <c r="N116" s="464"/>
      <c r="O116" s="119" t="s">
        <v>364</v>
      </c>
      <c r="P116" s="464"/>
      <c r="Q116" s="464"/>
      <c r="R116" s="119" t="s">
        <v>365</v>
      </c>
      <c r="S116" s="119"/>
      <c r="T116" s="119"/>
      <c r="U116" s="119"/>
      <c r="V116" s="476"/>
      <c r="W116" s="476"/>
      <c r="X116" s="476"/>
      <c r="Y116" s="476"/>
      <c r="Z116" s="476"/>
      <c r="AA116" s="476"/>
      <c r="AB116" s="476"/>
      <c r="AC116" s="476"/>
      <c r="AD116" s="476"/>
      <c r="AE116" s="476"/>
      <c r="AF116" s="476"/>
      <c r="AG116" s="476"/>
      <c r="AH116" s="476"/>
      <c r="AI116" s="476"/>
      <c r="AJ116" s="476"/>
      <c r="AK116" s="476"/>
      <c r="AL116" s="119" t="s">
        <v>362</v>
      </c>
      <c r="AM116" s="119"/>
      <c r="AP116" s="101"/>
    </row>
    <row r="117" spans="1:46" s="78" customFormat="1">
      <c r="A117" s="24"/>
      <c r="B117" s="299"/>
      <c r="C117" s="300"/>
      <c r="D117" s="300"/>
      <c r="E117" s="300"/>
      <c r="F117" s="300"/>
      <c r="G117" s="300"/>
      <c r="H117" s="513"/>
      <c r="I117" s="513"/>
      <c r="J117" s="513"/>
      <c r="K117" s="513"/>
      <c r="L117" s="119" t="s">
        <v>363</v>
      </c>
      <c r="M117" s="464"/>
      <c r="N117" s="464"/>
      <c r="O117" s="119" t="s">
        <v>364</v>
      </c>
      <c r="P117" s="464"/>
      <c r="Q117" s="464"/>
      <c r="R117" s="119" t="s">
        <v>365</v>
      </c>
      <c r="S117" s="119"/>
      <c r="T117" s="119"/>
      <c r="U117" s="119"/>
      <c r="V117" s="476"/>
      <c r="W117" s="476"/>
      <c r="X117" s="476"/>
      <c r="Y117" s="476"/>
      <c r="Z117" s="476"/>
      <c r="AA117" s="476"/>
      <c r="AB117" s="476"/>
      <c r="AC117" s="476"/>
      <c r="AD117" s="476"/>
      <c r="AE117" s="476"/>
      <c r="AF117" s="476"/>
      <c r="AG117" s="476"/>
      <c r="AH117" s="476"/>
      <c r="AI117" s="476"/>
      <c r="AJ117" s="476"/>
      <c r="AK117" s="476"/>
      <c r="AL117" s="119" t="s">
        <v>362</v>
      </c>
      <c r="AM117" s="119"/>
      <c r="AP117" s="101"/>
      <c r="AQ117" s="117"/>
      <c r="AR117" s="117"/>
      <c r="AT117" s="82"/>
    </row>
    <row r="118" spans="1:46" s="78" customFormat="1" ht="2.25" customHeight="1">
      <c r="A118" s="216"/>
      <c r="B118" s="301"/>
      <c r="C118" s="302"/>
      <c r="D118" s="302"/>
      <c r="E118" s="302"/>
      <c r="F118" s="302"/>
      <c r="G118" s="302"/>
      <c r="H118" s="302"/>
      <c r="I118" s="303"/>
      <c r="J118" s="303"/>
      <c r="K118" s="303"/>
      <c r="L118" s="216"/>
      <c r="M118" s="303"/>
      <c r="N118" s="303"/>
      <c r="O118" s="216"/>
      <c r="P118" s="303"/>
      <c r="Q118" s="303"/>
      <c r="R118" s="216"/>
      <c r="S118" s="216"/>
      <c r="T118" s="216"/>
      <c r="U118" s="216"/>
      <c r="V118" s="304"/>
      <c r="W118" s="304"/>
      <c r="X118" s="304"/>
      <c r="Y118" s="304"/>
      <c r="Z118" s="304"/>
      <c r="AA118" s="304"/>
      <c r="AB118" s="304"/>
      <c r="AC118" s="304"/>
      <c r="AD118" s="304"/>
      <c r="AE118" s="304"/>
      <c r="AF118" s="304"/>
      <c r="AG118" s="304"/>
      <c r="AH118" s="304"/>
      <c r="AI118" s="304"/>
      <c r="AJ118" s="304"/>
      <c r="AK118" s="304"/>
      <c r="AL118" s="216"/>
      <c r="AM118" s="216"/>
      <c r="AP118" s="101"/>
      <c r="AQ118" s="117"/>
      <c r="AR118" s="117"/>
      <c r="AT118" s="82"/>
    </row>
    <row r="119" spans="1:46">
      <c r="A119" s="24" t="s">
        <v>228</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P119" s="101"/>
      <c r="AQ119" s="102"/>
      <c r="AR119" s="102"/>
    </row>
    <row r="120" spans="1:46">
      <c r="A120" s="24"/>
      <c r="B120" s="24" t="s">
        <v>261</v>
      </c>
      <c r="C120" s="24"/>
      <c r="D120" s="24"/>
      <c r="E120" s="24"/>
      <c r="F120" s="24"/>
      <c r="G120" s="24"/>
      <c r="H120" s="24"/>
      <c r="I120" s="24"/>
      <c r="J120" s="24"/>
      <c r="K120" s="24"/>
      <c r="L120" s="24"/>
      <c r="M120" s="305"/>
      <c r="N120" s="269"/>
      <c r="O120" s="24" t="s">
        <v>84</v>
      </c>
      <c r="P120" s="183" t="s">
        <v>262</v>
      </c>
      <c r="Q120" s="269"/>
      <c r="R120" s="24" t="s">
        <v>242</v>
      </c>
      <c r="S120" s="24"/>
      <c r="T120" s="24"/>
      <c r="U120" s="24"/>
      <c r="V120" s="24"/>
      <c r="W120" s="24"/>
      <c r="X120" s="24"/>
      <c r="Y120" s="305"/>
      <c r="Z120" s="269"/>
      <c r="AA120" s="24" t="s">
        <v>378</v>
      </c>
      <c r="AB120" s="24"/>
      <c r="AC120" s="24"/>
      <c r="AD120" s="24"/>
      <c r="AE120" s="24"/>
      <c r="AF120" s="24"/>
      <c r="AG120" s="24"/>
      <c r="AH120" s="24"/>
      <c r="AI120" s="24"/>
      <c r="AJ120" s="24"/>
      <c r="AK120" s="24"/>
      <c r="AL120" s="24"/>
      <c r="AM120" s="24"/>
      <c r="AP120" s="101"/>
      <c r="AQ120" s="102"/>
      <c r="AR120" s="102"/>
    </row>
    <row r="121" spans="1:46" ht="2.2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P121" s="101"/>
      <c r="AQ121" s="102"/>
      <c r="AR121" s="102"/>
    </row>
    <row r="122" spans="1:46">
      <c r="A122" s="24"/>
      <c r="B122" s="24" t="s">
        <v>263</v>
      </c>
      <c r="C122" s="24"/>
      <c r="D122" s="24"/>
      <c r="E122" s="24"/>
      <c r="F122" s="24"/>
      <c r="G122" s="24"/>
      <c r="H122" s="24"/>
      <c r="I122" s="24"/>
      <c r="J122" s="305"/>
      <c r="K122" s="24"/>
      <c r="L122" s="24"/>
      <c r="M122" s="305"/>
      <c r="N122" s="269"/>
      <c r="O122" s="119" t="s">
        <v>84</v>
      </c>
      <c r="P122" s="119"/>
      <c r="Q122" s="269"/>
      <c r="R122" s="119" t="s">
        <v>378</v>
      </c>
      <c r="S122" s="24"/>
      <c r="T122" s="24"/>
      <c r="U122" s="24"/>
      <c r="V122" s="24"/>
      <c r="W122" s="24"/>
      <c r="X122" s="24"/>
      <c r="Y122" s="24"/>
      <c r="Z122" s="24"/>
      <c r="AA122" s="24"/>
      <c r="AB122" s="24"/>
      <c r="AC122" s="24"/>
      <c r="AD122" s="24"/>
      <c r="AE122" s="24"/>
      <c r="AF122" s="24"/>
      <c r="AG122" s="24"/>
      <c r="AH122" s="24"/>
      <c r="AI122" s="24"/>
      <c r="AJ122" s="24"/>
      <c r="AK122" s="24"/>
      <c r="AL122" s="24"/>
      <c r="AM122" s="24"/>
      <c r="AP122" s="101"/>
      <c r="AQ122" s="102"/>
      <c r="AR122" s="102"/>
    </row>
    <row r="123" spans="1:46">
      <c r="A123" s="24"/>
      <c r="B123" s="24"/>
      <c r="C123" s="24"/>
      <c r="D123" s="24"/>
      <c r="E123" s="24"/>
      <c r="F123" s="24"/>
      <c r="G123" s="183"/>
      <c r="H123" s="469" t="s">
        <v>80</v>
      </c>
      <c r="I123" s="466"/>
      <c r="J123" s="466"/>
      <c r="K123" s="466"/>
      <c r="L123" s="306"/>
      <c r="M123" s="298"/>
      <c r="N123" s="298"/>
      <c r="O123" s="298"/>
      <c r="P123" s="298"/>
      <c r="Q123" s="298"/>
      <c r="R123" s="189"/>
      <c r="S123" s="513"/>
      <c r="T123" s="513"/>
      <c r="U123" s="513"/>
      <c r="V123" s="513"/>
      <c r="W123" s="298" t="s">
        <v>340</v>
      </c>
      <c r="X123" s="467"/>
      <c r="Y123" s="468"/>
      <c r="Z123" s="213" t="s">
        <v>339</v>
      </c>
      <c r="AA123" s="467"/>
      <c r="AB123" s="468"/>
      <c r="AC123" s="213" t="s">
        <v>81</v>
      </c>
      <c r="AD123" s="213"/>
      <c r="AE123" s="258" t="s">
        <v>345</v>
      </c>
      <c r="AF123" s="514"/>
      <c r="AG123" s="514"/>
      <c r="AH123" s="514"/>
      <c r="AI123" s="514"/>
      <c r="AJ123" s="514"/>
      <c r="AK123" s="514"/>
      <c r="AL123" s="119" t="s">
        <v>343</v>
      </c>
      <c r="AM123" s="119"/>
      <c r="AO123" s="82" t="str">
        <f>IF(OR(S123="",U123="",X123="",AA123="",AF123=""),"NG","OK")</f>
        <v>NG</v>
      </c>
      <c r="AP123" s="101" t="str">
        <f>IF(AO123="NG","確認済証の交付年月日及び交付番号を入力してください。","")</f>
        <v>確認済証の交付年月日及び交付番号を入力してください。</v>
      </c>
      <c r="AQ123" s="102"/>
      <c r="AR123" s="102"/>
    </row>
    <row r="124" spans="1:46">
      <c r="A124" s="24"/>
      <c r="B124" s="24"/>
      <c r="C124" s="24"/>
      <c r="D124" s="24"/>
      <c r="E124" s="24"/>
      <c r="F124" s="24"/>
      <c r="G124" s="183"/>
      <c r="H124" s="469" t="s">
        <v>82</v>
      </c>
      <c r="I124" s="466"/>
      <c r="J124" s="466"/>
      <c r="K124" s="466"/>
      <c r="L124" s="24"/>
      <c r="M124" s="307"/>
      <c r="N124" s="269"/>
      <c r="O124" s="24" t="s">
        <v>1263</v>
      </c>
      <c r="P124" s="24"/>
      <c r="Q124" s="24"/>
      <c r="R124" s="24"/>
      <c r="S124" s="305"/>
      <c r="T124" s="269"/>
      <c r="U124" s="466" t="s">
        <v>85</v>
      </c>
      <c r="V124" s="466"/>
      <c r="W124" s="466"/>
      <c r="X124" s="466"/>
      <c r="Y124" s="466"/>
      <c r="Z124" s="466"/>
      <c r="AA124" s="466"/>
      <c r="AB124" s="466"/>
      <c r="AC124" s="473"/>
      <c r="AD124" s="473"/>
      <c r="AE124" s="473"/>
      <c r="AF124" s="473"/>
      <c r="AG124" s="473"/>
      <c r="AH124" s="473"/>
      <c r="AI124" s="473"/>
      <c r="AJ124" s="473"/>
      <c r="AK124" s="473"/>
      <c r="AL124" s="189" t="s">
        <v>382</v>
      </c>
      <c r="AM124" s="24"/>
      <c r="AO124" s="82" t="str">
        <f>IF(AND(N124="",T124=""),"NG","OK")</f>
        <v>NG</v>
      </c>
      <c r="AP124" s="101" t="str">
        <f>IF(AO124="NG","確認済証の交付者を選択してください。","")</f>
        <v>確認済証の交付者を選択してください。</v>
      </c>
      <c r="AQ124" s="102"/>
      <c r="AR124" s="102"/>
    </row>
    <row r="125" spans="1:46" ht="3" customHeight="1">
      <c r="A125" s="24"/>
      <c r="B125" s="24"/>
      <c r="C125" s="24"/>
      <c r="D125" s="24"/>
      <c r="E125" s="24"/>
      <c r="F125" s="24"/>
      <c r="G125" s="24"/>
      <c r="H125" s="24"/>
      <c r="I125" s="24"/>
      <c r="J125" s="24"/>
      <c r="K125" s="24"/>
      <c r="L125" s="24"/>
      <c r="M125" s="24"/>
      <c r="N125" s="24"/>
      <c r="O125" s="24"/>
      <c r="P125" s="24"/>
      <c r="Q125" s="24"/>
      <c r="R125" s="24"/>
      <c r="S125" s="284"/>
      <c r="T125" s="24"/>
      <c r="U125" s="24"/>
      <c r="V125" s="24"/>
      <c r="W125" s="24"/>
      <c r="X125" s="24"/>
      <c r="Y125" s="284"/>
      <c r="Z125" s="24"/>
      <c r="AA125" s="24"/>
      <c r="AB125" s="24"/>
      <c r="AC125" s="24"/>
      <c r="AD125" s="24"/>
      <c r="AE125" s="24"/>
      <c r="AF125" s="24"/>
      <c r="AG125" s="24"/>
      <c r="AH125" s="24"/>
      <c r="AI125" s="24"/>
      <c r="AJ125" s="24"/>
      <c r="AK125" s="24"/>
      <c r="AL125" s="24"/>
      <c r="AM125" s="24"/>
      <c r="AP125" s="101"/>
      <c r="AQ125" s="102"/>
      <c r="AR125" s="102"/>
    </row>
    <row r="126" spans="1:46">
      <c r="A126" s="24"/>
      <c r="B126" s="24" t="s">
        <v>265</v>
      </c>
      <c r="C126" s="24"/>
      <c r="D126" s="24"/>
      <c r="E126" s="24"/>
      <c r="F126" s="24"/>
      <c r="G126" s="24"/>
      <c r="H126" s="24"/>
      <c r="I126" s="24"/>
      <c r="J126" s="24"/>
      <c r="K126" s="24"/>
      <c r="L126" s="24"/>
      <c r="M126" s="119"/>
      <c r="N126" s="269"/>
      <c r="O126" s="119" t="s">
        <v>84</v>
      </c>
      <c r="P126" s="119"/>
      <c r="Q126" s="269"/>
      <c r="R126" s="119" t="s">
        <v>378</v>
      </c>
      <c r="S126" s="24"/>
      <c r="T126" s="24"/>
      <c r="U126" s="24"/>
      <c r="V126" s="24"/>
      <c r="W126" s="24"/>
      <c r="X126" s="24"/>
      <c r="Y126" s="24"/>
      <c r="Z126" s="24"/>
      <c r="AA126" s="24"/>
      <c r="AB126" s="24"/>
      <c r="AC126" s="24"/>
      <c r="AD126" s="24"/>
      <c r="AE126" s="24"/>
      <c r="AF126" s="24"/>
      <c r="AG126" s="24"/>
      <c r="AH126" s="24"/>
      <c r="AI126" s="24"/>
      <c r="AJ126" s="24"/>
      <c r="AK126" s="24"/>
      <c r="AL126" s="24"/>
      <c r="AM126" s="24"/>
      <c r="AP126" s="101"/>
      <c r="AQ126" s="102"/>
      <c r="AR126" s="102"/>
    </row>
    <row r="127" spans="1:46" ht="3" customHeight="1">
      <c r="A127" s="24"/>
      <c r="B127" s="24"/>
      <c r="C127" s="24"/>
      <c r="D127" s="24"/>
      <c r="E127" s="24"/>
      <c r="F127" s="24"/>
      <c r="G127" s="24"/>
      <c r="H127" s="24"/>
      <c r="I127" s="24"/>
      <c r="J127" s="24"/>
      <c r="K127" s="24"/>
      <c r="L127" s="24"/>
      <c r="M127" s="24"/>
      <c r="N127" s="24"/>
      <c r="O127" s="24"/>
      <c r="P127" s="24"/>
      <c r="Q127" s="24"/>
      <c r="R127" s="24"/>
      <c r="S127" s="24"/>
      <c r="T127" s="24"/>
      <c r="U127" s="24"/>
      <c r="V127" s="189"/>
      <c r="W127" s="24"/>
      <c r="X127" s="24"/>
      <c r="Y127" s="24"/>
      <c r="Z127" s="24"/>
      <c r="AA127" s="24"/>
      <c r="AB127" s="24"/>
      <c r="AC127" s="24"/>
      <c r="AD127" s="24"/>
      <c r="AE127" s="24"/>
      <c r="AF127" s="24"/>
      <c r="AG127" s="24"/>
      <c r="AH127" s="24"/>
      <c r="AI127" s="24"/>
      <c r="AJ127" s="24"/>
      <c r="AK127" s="24"/>
      <c r="AL127" s="24"/>
      <c r="AM127" s="24"/>
      <c r="AP127" s="101"/>
      <c r="AQ127" s="102"/>
      <c r="AR127" s="102"/>
    </row>
    <row r="128" spans="1:46">
      <c r="A128" s="24"/>
      <c r="B128" s="24" t="s">
        <v>266</v>
      </c>
      <c r="C128" s="24"/>
      <c r="D128" s="24"/>
      <c r="E128" s="24"/>
      <c r="F128" s="24"/>
      <c r="G128" s="24"/>
      <c r="H128" s="24"/>
      <c r="I128" s="24"/>
      <c r="J128" s="305"/>
      <c r="K128" s="24"/>
      <c r="L128" s="24"/>
      <c r="M128" s="213"/>
      <c r="N128" s="269"/>
      <c r="O128" s="24" t="s">
        <v>84</v>
      </c>
      <c r="P128" s="119"/>
      <c r="Q128" s="269"/>
      <c r="R128" s="24" t="s">
        <v>378</v>
      </c>
      <c r="S128" s="24"/>
      <c r="T128" s="24"/>
      <c r="U128" s="24"/>
      <c r="V128" s="24"/>
      <c r="W128" s="24"/>
      <c r="X128" s="24"/>
      <c r="Y128" s="24"/>
      <c r="Z128" s="24"/>
      <c r="AA128" s="24"/>
      <c r="AB128" s="24"/>
      <c r="AC128" s="24"/>
      <c r="AD128" s="24"/>
      <c r="AE128" s="24"/>
      <c r="AF128" s="24"/>
      <c r="AG128" s="24"/>
      <c r="AH128" s="24"/>
      <c r="AI128" s="24"/>
      <c r="AJ128" s="24"/>
      <c r="AK128" s="24"/>
      <c r="AL128" s="24"/>
      <c r="AM128" s="24"/>
      <c r="AP128" s="101"/>
      <c r="AQ128" s="102"/>
      <c r="AR128" s="102"/>
    </row>
    <row r="129" spans="1:44">
      <c r="A129" s="24"/>
      <c r="B129" s="24"/>
      <c r="C129" s="24"/>
      <c r="D129" s="24"/>
      <c r="E129" s="24"/>
      <c r="F129" s="24"/>
      <c r="G129" s="183"/>
      <c r="H129" s="469" t="s">
        <v>80</v>
      </c>
      <c r="I129" s="466"/>
      <c r="J129" s="466"/>
      <c r="K129" s="466"/>
      <c r="L129" s="258"/>
      <c r="M129" s="308"/>
      <c r="N129" s="308"/>
      <c r="O129" s="308"/>
      <c r="P129" s="308"/>
      <c r="Q129" s="308"/>
      <c r="R129" s="189"/>
      <c r="S129" s="513"/>
      <c r="T129" s="513"/>
      <c r="U129" s="513"/>
      <c r="V129" s="513"/>
      <c r="W129" s="298" t="s">
        <v>340</v>
      </c>
      <c r="X129" s="441"/>
      <c r="Y129" s="525"/>
      <c r="Z129" s="213" t="s">
        <v>339</v>
      </c>
      <c r="AA129" s="441"/>
      <c r="AB129" s="525"/>
      <c r="AC129" s="213" t="s">
        <v>81</v>
      </c>
      <c r="AD129" s="213"/>
      <c r="AE129" s="258" t="s">
        <v>345</v>
      </c>
      <c r="AF129" s="514"/>
      <c r="AG129" s="514"/>
      <c r="AH129" s="514"/>
      <c r="AI129" s="514"/>
      <c r="AJ129" s="514"/>
      <c r="AK129" s="514"/>
      <c r="AL129" s="119" t="s">
        <v>343</v>
      </c>
      <c r="AM129" s="119"/>
      <c r="AO129" s="82" t="str">
        <f>IF(AF129="未検査","OK",IF(OR(S129="",U129="",X129="",AA129="",AF129=""),"NG","OK"))</f>
        <v>NG</v>
      </c>
      <c r="AP129" s="101" t="str">
        <f>IF(AO129="NG","検査済証の交付年月日及び交付番号を入力してください。","")</f>
        <v>検査済証の交付年月日及び交付番号を入力してください。</v>
      </c>
      <c r="AQ129" s="102"/>
      <c r="AR129" s="102"/>
    </row>
    <row r="130" spans="1:44">
      <c r="A130" s="24"/>
      <c r="B130" s="24"/>
      <c r="C130" s="24"/>
      <c r="D130" s="24"/>
      <c r="E130" s="24"/>
      <c r="F130" s="24"/>
      <c r="G130" s="183"/>
      <c r="H130" s="469" t="s">
        <v>82</v>
      </c>
      <c r="I130" s="466"/>
      <c r="J130" s="466"/>
      <c r="K130" s="466"/>
      <c r="L130" s="24"/>
      <c r="M130" s="307"/>
      <c r="N130" s="269"/>
      <c r="O130" s="24" t="s">
        <v>1263</v>
      </c>
      <c r="P130" s="24"/>
      <c r="Q130" s="24"/>
      <c r="R130" s="24"/>
      <c r="S130" s="305"/>
      <c r="T130" s="269"/>
      <c r="U130" s="466" t="s">
        <v>85</v>
      </c>
      <c r="V130" s="466"/>
      <c r="W130" s="466"/>
      <c r="X130" s="466"/>
      <c r="Y130" s="466"/>
      <c r="Z130" s="466"/>
      <c r="AA130" s="466"/>
      <c r="AB130" s="466"/>
      <c r="AC130" s="473"/>
      <c r="AD130" s="473"/>
      <c r="AE130" s="473"/>
      <c r="AF130" s="473"/>
      <c r="AG130" s="473"/>
      <c r="AH130" s="473"/>
      <c r="AI130" s="473"/>
      <c r="AJ130" s="473"/>
      <c r="AK130" s="473"/>
      <c r="AL130" s="309" t="s">
        <v>382</v>
      </c>
      <c r="AM130" s="24"/>
      <c r="AO130" s="82" t="str">
        <f>IF(AND(N130="",T130=""),"NG","OK")</f>
        <v>NG</v>
      </c>
      <c r="AP130" s="101" t="str">
        <f>IF(AO130="NG","検査済証の交付者を選択してください。","")</f>
        <v>検査済証の交付者を選択してください。</v>
      </c>
      <c r="AQ130" s="102"/>
      <c r="AR130" s="102"/>
    </row>
    <row r="131" spans="1:44" ht="3" customHeight="1">
      <c r="A131" s="24"/>
      <c r="B131" s="24"/>
      <c r="C131" s="24"/>
      <c r="D131" s="24"/>
      <c r="E131" s="24"/>
      <c r="F131" s="24"/>
      <c r="G131" s="24"/>
      <c r="H131" s="24"/>
      <c r="I131" s="24"/>
      <c r="J131" s="24"/>
      <c r="K131" s="24"/>
      <c r="L131" s="24"/>
      <c r="M131" s="24"/>
      <c r="N131" s="24"/>
      <c r="O131" s="24"/>
      <c r="P131" s="24"/>
      <c r="Q131" s="24"/>
      <c r="R131" s="24"/>
      <c r="S131" s="284"/>
      <c r="T131" s="24"/>
      <c r="U131" s="24"/>
      <c r="V131" s="24"/>
      <c r="W131" s="24"/>
      <c r="X131" s="24"/>
      <c r="Y131" s="284"/>
      <c r="Z131" s="24"/>
      <c r="AA131" s="24"/>
      <c r="AB131" s="24"/>
      <c r="AC131" s="24"/>
      <c r="AD131" s="24"/>
      <c r="AE131" s="24"/>
      <c r="AF131" s="24"/>
      <c r="AG131" s="24"/>
      <c r="AH131" s="24"/>
      <c r="AI131" s="24"/>
      <c r="AJ131" s="24"/>
      <c r="AK131" s="24"/>
      <c r="AL131" s="24"/>
      <c r="AM131" s="24"/>
      <c r="AP131" s="101"/>
      <c r="AQ131" s="102"/>
      <c r="AR131" s="102"/>
    </row>
    <row r="132" spans="1:44">
      <c r="A132" s="24"/>
      <c r="B132" s="24" t="s">
        <v>267</v>
      </c>
      <c r="C132" s="24"/>
      <c r="D132" s="24"/>
      <c r="E132" s="24"/>
      <c r="F132" s="24"/>
      <c r="G132" s="24"/>
      <c r="H132" s="24"/>
      <c r="I132" s="24"/>
      <c r="J132" s="24"/>
      <c r="K132" s="24"/>
      <c r="L132" s="24"/>
      <c r="M132" s="24"/>
      <c r="N132" s="24"/>
      <c r="O132" s="24"/>
      <c r="P132" s="24"/>
      <c r="Q132" s="24"/>
      <c r="R132" s="24"/>
      <c r="S132" s="269"/>
      <c r="T132" s="119" t="s">
        <v>264</v>
      </c>
      <c r="U132" s="24"/>
      <c r="V132" s="269"/>
      <c r="W132" s="24" t="s">
        <v>236</v>
      </c>
      <c r="X132" s="24"/>
      <c r="Y132" s="24"/>
      <c r="Z132" s="24"/>
      <c r="AA132" s="24"/>
      <c r="AB132" s="24"/>
      <c r="AC132" s="24"/>
      <c r="AD132" s="24"/>
      <c r="AE132" s="24"/>
      <c r="AF132" s="24"/>
      <c r="AG132" s="24"/>
      <c r="AH132" s="24"/>
      <c r="AI132" s="24"/>
      <c r="AJ132" s="24"/>
      <c r="AK132" s="24"/>
      <c r="AL132" s="24"/>
      <c r="AM132" s="24"/>
      <c r="AO132" s="78" t="str">
        <f>IF(AND(S132="",V132=""),"NG","OK")</f>
        <v>NG</v>
      </c>
      <c r="AP132" s="101" t="str">
        <f>IF(AO132="NG","維持保全に関する準則又は計画の有無を入力してください。","")</f>
        <v>維持保全に関する準則又は計画の有無を入力してください。</v>
      </c>
      <c r="AQ132" s="102"/>
      <c r="AR132" s="102"/>
    </row>
    <row r="133" spans="1:44" ht="3"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P133" s="101"/>
      <c r="AQ133" s="102"/>
      <c r="AR133" s="102"/>
    </row>
    <row r="134" spans="1:44">
      <c r="A134" s="24"/>
      <c r="B134" s="24" t="s">
        <v>268</v>
      </c>
      <c r="C134" s="24"/>
      <c r="D134" s="24"/>
      <c r="E134" s="24"/>
      <c r="F134" s="24"/>
      <c r="G134" s="24"/>
      <c r="H134" s="24"/>
      <c r="I134" s="24"/>
      <c r="J134" s="24"/>
      <c r="K134" s="24"/>
      <c r="L134" s="24"/>
      <c r="M134" s="24"/>
      <c r="N134" s="24"/>
      <c r="O134" s="24"/>
      <c r="P134" s="24"/>
      <c r="Q134" s="24"/>
      <c r="R134" s="24"/>
      <c r="S134" s="269"/>
      <c r="T134" s="24" t="s">
        <v>264</v>
      </c>
      <c r="U134" s="24"/>
      <c r="V134" s="269"/>
      <c r="W134" s="24" t="s">
        <v>236</v>
      </c>
      <c r="X134" s="24"/>
      <c r="Y134" s="269"/>
      <c r="Z134" s="24" t="s">
        <v>244</v>
      </c>
      <c r="AA134" s="24"/>
      <c r="AB134" s="24"/>
      <c r="AC134" s="24"/>
      <c r="AD134" s="24"/>
      <c r="AE134" s="24"/>
      <c r="AF134" s="24"/>
      <c r="AG134" s="24"/>
      <c r="AH134" s="24"/>
      <c r="AI134" s="24"/>
      <c r="AJ134" s="24"/>
      <c r="AK134" s="24"/>
      <c r="AL134" s="24"/>
      <c r="AM134" s="24"/>
      <c r="AP134" s="101"/>
      <c r="AQ134" s="102"/>
      <c r="AR134" s="102"/>
    </row>
    <row r="135" spans="1:44" ht="2.2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P135" s="101"/>
      <c r="AQ135" s="102"/>
      <c r="AR135" s="102"/>
    </row>
    <row r="136" spans="1:44">
      <c r="A136" s="266" t="s">
        <v>269</v>
      </c>
      <c r="B136" s="266"/>
      <c r="C136" s="266"/>
      <c r="D136" s="266"/>
      <c r="E136" s="266"/>
      <c r="F136" s="266"/>
      <c r="G136" s="266"/>
      <c r="H136" s="266"/>
      <c r="I136" s="266"/>
      <c r="J136" s="266"/>
      <c r="K136" s="266"/>
      <c r="L136" s="266"/>
      <c r="M136" s="266"/>
      <c r="N136" s="266"/>
      <c r="O136" s="266"/>
      <c r="P136" s="266"/>
      <c r="Q136" s="266"/>
      <c r="R136" s="266"/>
      <c r="S136" s="266"/>
      <c r="T136" s="266"/>
      <c r="U136" s="266"/>
      <c r="V136" s="266"/>
      <c r="W136" s="266"/>
      <c r="X136" s="266"/>
      <c r="Y136" s="266"/>
      <c r="Z136" s="266"/>
      <c r="AA136" s="266"/>
      <c r="AB136" s="266"/>
      <c r="AC136" s="266"/>
      <c r="AD136" s="266"/>
      <c r="AE136" s="266"/>
      <c r="AF136" s="266"/>
      <c r="AG136" s="266"/>
      <c r="AH136" s="266"/>
      <c r="AI136" s="266"/>
      <c r="AJ136" s="266"/>
      <c r="AK136" s="266"/>
      <c r="AL136" s="266"/>
      <c r="AM136" s="266"/>
      <c r="AP136" s="101"/>
    </row>
    <row r="137" spans="1:44">
      <c r="A137" s="24"/>
      <c r="B137" s="515"/>
      <c r="C137" s="516"/>
      <c r="D137" s="516"/>
      <c r="E137" s="516"/>
      <c r="F137" s="516"/>
      <c r="G137" s="516"/>
      <c r="H137" s="516"/>
      <c r="I137" s="516"/>
      <c r="J137" s="516"/>
      <c r="K137" s="516"/>
      <c r="L137" s="516"/>
      <c r="M137" s="516"/>
      <c r="N137" s="516"/>
      <c r="O137" s="516"/>
      <c r="P137" s="516"/>
      <c r="Q137" s="516"/>
      <c r="R137" s="516"/>
      <c r="S137" s="516"/>
      <c r="T137" s="516"/>
      <c r="U137" s="516"/>
      <c r="V137" s="516"/>
      <c r="W137" s="516"/>
      <c r="X137" s="516"/>
      <c r="Y137" s="516"/>
      <c r="Z137" s="516"/>
      <c r="AA137" s="516"/>
      <c r="AB137" s="516"/>
      <c r="AC137" s="516"/>
      <c r="AD137" s="516"/>
      <c r="AE137" s="516"/>
      <c r="AF137" s="517"/>
      <c r="AG137" s="517"/>
      <c r="AH137" s="517"/>
      <c r="AI137" s="517"/>
      <c r="AJ137" s="517"/>
      <c r="AK137" s="517"/>
      <c r="AL137" s="517"/>
      <c r="AM137" s="517"/>
      <c r="AP137" s="101"/>
      <c r="AQ137" s="102"/>
      <c r="AR137" s="102"/>
    </row>
    <row r="138" spans="1:44">
      <c r="A138" s="24"/>
      <c r="B138" s="516"/>
      <c r="C138" s="516"/>
      <c r="D138" s="516"/>
      <c r="E138" s="516"/>
      <c r="F138" s="516"/>
      <c r="G138" s="516"/>
      <c r="H138" s="516"/>
      <c r="I138" s="516"/>
      <c r="J138" s="516"/>
      <c r="K138" s="516"/>
      <c r="L138" s="516"/>
      <c r="M138" s="516"/>
      <c r="N138" s="516"/>
      <c r="O138" s="516"/>
      <c r="P138" s="516"/>
      <c r="Q138" s="516"/>
      <c r="R138" s="516"/>
      <c r="S138" s="516"/>
      <c r="T138" s="516"/>
      <c r="U138" s="516"/>
      <c r="V138" s="516"/>
      <c r="W138" s="516"/>
      <c r="X138" s="516"/>
      <c r="Y138" s="516"/>
      <c r="Z138" s="516"/>
      <c r="AA138" s="516"/>
      <c r="AB138" s="516"/>
      <c r="AC138" s="516"/>
      <c r="AD138" s="516"/>
      <c r="AE138" s="516"/>
      <c r="AF138" s="517"/>
      <c r="AG138" s="517"/>
      <c r="AH138" s="517"/>
      <c r="AI138" s="517"/>
      <c r="AJ138" s="517"/>
      <c r="AK138" s="517"/>
      <c r="AL138" s="517"/>
      <c r="AM138" s="517"/>
      <c r="AP138" s="101"/>
      <c r="AQ138" s="102"/>
      <c r="AR138" s="102"/>
    </row>
    <row r="139" spans="1:44">
      <c r="A139" s="24"/>
      <c r="B139" s="516"/>
      <c r="C139" s="516"/>
      <c r="D139" s="516"/>
      <c r="E139" s="516"/>
      <c r="F139" s="516"/>
      <c r="G139" s="516"/>
      <c r="H139" s="516"/>
      <c r="I139" s="516"/>
      <c r="J139" s="516"/>
      <c r="K139" s="516"/>
      <c r="L139" s="516"/>
      <c r="M139" s="516"/>
      <c r="N139" s="516"/>
      <c r="O139" s="516"/>
      <c r="P139" s="516"/>
      <c r="Q139" s="516"/>
      <c r="R139" s="516"/>
      <c r="S139" s="516"/>
      <c r="T139" s="516"/>
      <c r="U139" s="516"/>
      <c r="V139" s="516"/>
      <c r="W139" s="516"/>
      <c r="X139" s="516"/>
      <c r="Y139" s="516"/>
      <c r="Z139" s="516"/>
      <c r="AA139" s="516"/>
      <c r="AB139" s="516"/>
      <c r="AC139" s="516"/>
      <c r="AD139" s="516"/>
      <c r="AE139" s="516"/>
      <c r="AF139" s="517"/>
      <c r="AG139" s="517"/>
      <c r="AH139" s="517"/>
      <c r="AI139" s="517"/>
      <c r="AJ139" s="517"/>
      <c r="AK139" s="517"/>
      <c r="AL139" s="517"/>
      <c r="AM139" s="517"/>
      <c r="AP139" s="101"/>
      <c r="AQ139" s="102"/>
      <c r="AR139" s="102"/>
    </row>
    <row r="140" spans="1:44">
      <c r="A140" s="24"/>
      <c r="B140" s="516"/>
      <c r="C140" s="516"/>
      <c r="D140" s="516"/>
      <c r="E140" s="516"/>
      <c r="F140" s="516"/>
      <c r="G140" s="516"/>
      <c r="H140" s="516"/>
      <c r="I140" s="516"/>
      <c r="J140" s="516"/>
      <c r="K140" s="516"/>
      <c r="L140" s="516"/>
      <c r="M140" s="516"/>
      <c r="N140" s="516"/>
      <c r="O140" s="516"/>
      <c r="P140" s="516"/>
      <c r="Q140" s="516"/>
      <c r="R140" s="516"/>
      <c r="S140" s="516"/>
      <c r="T140" s="516"/>
      <c r="U140" s="516"/>
      <c r="V140" s="516"/>
      <c r="W140" s="516"/>
      <c r="X140" s="516"/>
      <c r="Y140" s="516"/>
      <c r="Z140" s="516"/>
      <c r="AA140" s="516"/>
      <c r="AB140" s="516"/>
      <c r="AC140" s="516"/>
      <c r="AD140" s="516"/>
      <c r="AE140" s="516"/>
      <c r="AF140" s="517"/>
      <c r="AG140" s="517"/>
      <c r="AH140" s="517"/>
      <c r="AI140" s="517"/>
      <c r="AJ140" s="517"/>
      <c r="AK140" s="517"/>
      <c r="AL140" s="517"/>
      <c r="AM140" s="517"/>
      <c r="AP140" s="101"/>
      <c r="AQ140" s="102"/>
      <c r="AR140" s="102"/>
    </row>
    <row r="141" spans="1:44">
      <c r="A141" s="261"/>
      <c r="B141" s="518"/>
      <c r="C141" s="518"/>
      <c r="D141" s="518"/>
      <c r="E141" s="518"/>
      <c r="F141" s="518"/>
      <c r="G141" s="518"/>
      <c r="H141" s="518"/>
      <c r="I141" s="518"/>
      <c r="J141" s="518"/>
      <c r="K141" s="518"/>
      <c r="L141" s="518"/>
      <c r="M141" s="518"/>
      <c r="N141" s="518"/>
      <c r="O141" s="518"/>
      <c r="P141" s="518"/>
      <c r="Q141" s="518"/>
      <c r="R141" s="518"/>
      <c r="S141" s="518"/>
      <c r="T141" s="518"/>
      <c r="U141" s="518"/>
      <c r="V141" s="518"/>
      <c r="W141" s="518"/>
      <c r="X141" s="518"/>
      <c r="Y141" s="518"/>
      <c r="Z141" s="518"/>
      <c r="AA141" s="518"/>
      <c r="AB141" s="518"/>
      <c r="AC141" s="518"/>
      <c r="AD141" s="518"/>
      <c r="AE141" s="518"/>
      <c r="AF141" s="519"/>
      <c r="AG141" s="519"/>
      <c r="AH141" s="519"/>
      <c r="AI141" s="519"/>
      <c r="AJ141" s="519"/>
      <c r="AK141" s="519"/>
      <c r="AL141" s="519"/>
      <c r="AM141" s="519"/>
      <c r="AP141" s="101"/>
      <c r="AQ141" s="102"/>
      <c r="AR141" s="102"/>
    </row>
    <row r="142" spans="1:44">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P142" s="101"/>
      <c r="AQ142" s="102"/>
      <c r="AR142" s="102"/>
    </row>
    <row r="143" spans="1:44">
      <c r="A143" s="475" t="s">
        <v>270</v>
      </c>
      <c r="B143" s="475"/>
      <c r="C143" s="475"/>
      <c r="D143" s="475"/>
      <c r="E143" s="475"/>
      <c r="F143" s="475"/>
      <c r="G143" s="475"/>
      <c r="H143" s="475"/>
      <c r="I143" s="475"/>
      <c r="J143" s="475"/>
      <c r="K143" s="475"/>
      <c r="L143" s="475"/>
      <c r="M143" s="475"/>
      <c r="N143" s="475"/>
      <c r="O143" s="475"/>
      <c r="P143" s="475"/>
      <c r="Q143" s="475"/>
      <c r="R143" s="475"/>
      <c r="S143" s="475"/>
      <c r="T143" s="475"/>
      <c r="U143" s="475"/>
      <c r="V143" s="475"/>
      <c r="W143" s="475"/>
      <c r="X143" s="475"/>
      <c r="Y143" s="475"/>
      <c r="Z143" s="475"/>
      <c r="AA143" s="475"/>
      <c r="AB143" s="475"/>
      <c r="AC143" s="475"/>
      <c r="AD143" s="475"/>
      <c r="AE143" s="475"/>
      <c r="AF143" s="466"/>
      <c r="AG143" s="466"/>
      <c r="AH143" s="466"/>
      <c r="AI143" s="466"/>
      <c r="AJ143" s="466"/>
      <c r="AK143" s="466"/>
      <c r="AL143" s="466"/>
      <c r="AM143" s="466"/>
      <c r="AP143" s="101"/>
      <c r="AQ143" s="102"/>
      <c r="AR143" s="102"/>
    </row>
    <row r="144" spans="1:44">
      <c r="A144" s="24" t="s">
        <v>271</v>
      </c>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P144" s="101"/>
      <c r="AQ144" s="102"/>
      <c r="AR144" s="102"/>
    </row>
    <row r="145" spans="1:45">
      <c r="A145" s="24" t="s">
        <v>272</v>
      </c>
      <c r="B145" s="24"/>
      <c r="C145" s="24"/>
      <c r="D145" s="24"/>
      <c r="E145" s="24"/>
      <c r="F145" s="24"/>
      <c r="G145" s="24"/>
      <c r="H145" s="24"/>
      <c r="I145" s="24"/>
      <c r="J145" s="24"/>
      <c r="K145" s="24"/>
      <c r="L145" s="24"/>
      <c r="M145" s="24"/>
      <c r="N145" s="24"/>
      <c r="O145" s="24"/>
      <c r="P145" s="24"/>
      <c r="Q145" s="24"/>
      <c r="R145" s="24"/>
      <c r="S145" s="24"/>
      <c r="T145" s="24"/>
      <c r="U145" s="24"/>
      <c r="V145" s="24"/>
      <c r="W145" s="119"/>
      <c r="X145" s="24"/>
      <c r="Y145" s="24"/>
      <c r="Z145" s="24"/>
      <c r="AA145" s="24"/>
      <c r="AB145" s="24"/>
      <c r="AC145" s="24"/>
      <c r="AD145" s="24"/>
      <c r="AE145" s="24"/>
      <c r="AF145" s="24"/>
      <c r="AG145" s="24"/>
      <c r="AH145" s="24"/>
      <c r="AI145" s="24"/>
      <c r="AJ145" s="24"/>
      <c r="AK145" s="24"/>
      <c r="AL145" s="24"/>
      <c r="AM145" s="24"/>
      <c r="AP145" s="101"/>
      <c r="AQ145" s="102"/>
      <c r="AR145" s="102"/>
    </row>
    <row r="146" spans="1:45">
      <c r="A146" s="24"/>
      <c r="B146" s="24" t="s">
        <v>319</v>
      </c>
      <c r="C146" s="24"/>
      <c r="D146" s="24"/>
      <c r="E146" s="24"/>
      <c r="F146" s="24"/>
      <c r="G146" s="24"/>
      <c r="H146" s="24"/>
      <c r="I146" s="24"/>
      <c r="J146" s="24"/>
      <c r="K146" s="24"/>
      <c r="L146" s="24"/>
      <c r="M146" s="24"/>
      <c r="N146" s="24"/>
      <c r="O146" s="24"/>
      <c r="P146" s="24"/>
      <c r="Q146" s="24"/>
      <c r="R146" s="119"/>
      <c r="S146" s="460" t="s">
        <v>734</v>
      </c>
      <c r="T146" s="460"/>
      <c r="U146" s="461"/>
      <c r="V146" s="461"/>
      <c r="W146" s="119" t="s">
        <v>340</v>
      </c>
      <c r="X146" s="467"/>
      <c r="Y146" s="467"/>
      <c r="Z146" s="119" t="s">
        <v>349</v>
      </c>
      <c r="AA146" s="467"/>
      <c r="AB146" s="467"/>
      <c r="AC146" s="24" t="s">
        <v>366</v>
      </c>
      <c r="AD146" s="24"/>
      <c r="AE146" s="24"/>
      <c r="AF146" s="24"/>
      <c r="AG146" s="24"/>
      <c r="AH146" s="24"/>
      <c r="AI146" s="24"/>
      <c r="AJ146" s="24"/>
      <c r="AK146" s="24"/>
      <c r="AL146" s="24"/>
      <c r="AM146" s="24"/>
      <c r="AO146" s="78" t="str">
        <f>IF(OR(,U146="",X146="",AA146=""),"NG","OK")</f>
        <v>NG</v>
      </c>
      <c r="AP146" s="101" t="str">
        <f>IF(AO146="NG","調査日を入力してください。","")</f>
        <v>調査日を入力してください。</v>
      </c>
      <c r="AQ146" s="102"/>
      <c r="AR146" s="102"/>
    </row>
    <row r="147" spans="1:45" ht="2.25" customHeight="1">
      <c r="A147" s="24"/>
      <c r="B147" s="24"/>
      <c r="C147" s="24"/>
      <c r="D147" s="24"/>
      <c r="E147" s="24"/>
      <c r="F147" s="24"/>
      <c r="G147" s="24"/>
      <c r="H147" s="24"/>
      <c r="I147" s="24"/>
      <c r="J147" s="24"/>
      <c r="K147" s="24"/>
      <c r="L147" s="24"/>
      <c r="M147" s="24"/>
      <c r="N147" s="24"/>
      <c r="O147" s="24"/>
      <c r="P147" s="24"/>
      <c r="Q147" s="24"/>
      <c r="R147" s="24"/>
      <c r="S147" s="258"/>
      <c r="T147" s="258"/>
      <c r="U147" s="310"/>
      <c r="V147" s="258"/>
      <c r="W147" s="119"/>
      <c r="X147" s="258"/>
      <c r="Y147" s="258"/>
      <c r="Z147" s="119"/>
      <c r="AA147" s="183"/>
      <c r="AB147" s="183"/>
      <c r="AC147" s="24"/>
      <c r="AD147" s="24"/>
      <c r="AE147" s="24"/>
      <c r="AF147" s="24"/>
      <c r="AG147" s="24"/>
      <c r="AH147" s="24"/>
      <c r="AI147" s="24"/>
      <c r="AJ147" s="24"/>
      <c r="AK147" s="24"/>
      <c r="AL147" s="24"/>
      <c r="AM147" s="24"/>
      <c r="AP147" s="101" t="str">
        <f>IF(AO147="NG","報告者氏名を入力してください。","")</f>
        <v/>
      </c>
      <c r="AQ147" s="102"/>
      <c r="AR147" s="102"/>
    </row>
    <row r="148" spans="1:45">
      <c r="A148" s="24"/>
      <c r="B148" s="24" t="s">
        <v>273</v>
      </c>
      <c r="C148" s="24"/>
      <c r="D148" s="24"/>
      <c r="E148" s="24"/>
      <c r="F148" s="24"/>
      <c r="G148" s="24"/>
      <c r="H148" s="24"/>
      <c r="I148" s="24"/>
      <c r="J148" s="24"/>
      <c r="K148" s="24"/>
      <c r="L148" s="24"/>
      <c r="M148" s="24"/>
      <c r="N148" s="269"/>
      <c r="O148" s="24" t="s">
        <v>367</v>
      </c>
      <c r="P148" s="24"/>
      <c r="Q148" s="24"/>
      <c r="R148" s="258" t="s">
        <v>75</v>
      </c>
      <c r="S148" s="513"/>
      <c r="T148" s="513"/>
      <c r="U148" s="513"/>
      <c r="V148" s="513"/>
      <c r="W148" s="119" t="s">
        <v>340</v>
      </c>
      <c r="X148" s="467"/>
      <c r="Y148" s="467"/>
      <c r="Z148" s="119" t="s">
        <v>349</v>
      </c>
      <c r="AA148" s="467"/>
      <c r="AB148" s="467"/>
      <c r="AC148" s="24" t="s">
        <v>386</v>
      </c>
      <c r="AD148" s="24"/>
      <c r="AE148" s="24"/>
      <c r="AF148" s="24"/>
      <c r="AG148" s="24"/>
      <c r="AH148" s="269"/>
      <c r="AI148" s="24" t="s">
        <v>245</v>
      </c>
      <c r="AJ148" s="24"/>
      <c r="AK148" s="24"/>
      <c r="AL148" s="24"/>
      <c r="AM148" s="24"/>
      <c r="AP148" s="101"/>
      <c r="AQ148" s="102"/>
      <c r="AR148" s="102"/>
    </row>
    <row r="149" spans="1:45" ht="2.25" customHeight="1">
      <c r="A149" s="24"/>
      <c r="B149" s="24"/>
      <c r="C149" s="24"/>
      <c r="D149" s="24"/>
      <c r="E149" s="24"/>
      <c r="F149" s="24"/>
      <c r="G149" s="24"/>
      <c r="H149" s="24"/>
      <c r="I149" s="24"/>
      <c r="J149" s="24"/>
      <c r="K149" s="24"/>
      <c r="L149" s="24"/>
      <c r="M149" s="24"/>
      <c r="N149" s="24"/>
      <c r="O149" s="24"/>
      <c r="P149" s="24"/>
      <c r="Q149" s="24"/>
      <c r="R149" s="119"/>
      <c r="S149" s="258"/>
      <c r="T149" s="258"/>
      <c r="U149" s="310"/>
      <c r="V149" s="258"/>
      <c r="W149" s="119"/>
      <c r="X149" s="258"/>
      <c r="Y149" s="258"/>
      <c r="Z149" s="119"/>
      <c r="AA149" s="183"/>
      <c r="AB149" s="183"/>
      <c r="AC149" s="24"/>
      <c r="AD149" s="24"/>
      <c r="AE149" s="24"/>
      <c r="AF149" s="24"/>
      <c r="AG149" s="24"/>
      <c r="AH149" s="24"/>
      <c r="AI149" s="24"/>
      <c r="AJ149" s="24"/>
      <c r="AK149" s="24"/>
      <c r="AL149" s="24"/>
      <c r="AM149" s="24"/>
      <c r="AP149" s="101"/>
      <c r="AQ149" s="102"/>
      <c r="AR149" s="102"/>
    </row>
    <row r="150" spans="1:45">
      <c r="A150" s="24"/>
      <c r="B150" s="24" t="s">
        <v>67</v>
      </c>
      <c r="C150" s="24"/>
      <c r="D150" s="24"/>
      <c r="E150" s="24"/>
      <c r="F150" s="24"/>
      <c r="G150" s="24"/>
      <c r="H150" s="24"/>
      <c r="I150" s="24"/>
      <c r="J150" s="24"/>
      <c r="K150" s="24"/>
      <c r="L150" s="24"/>
      <c r="M150" s="24"/>
      <c r="N150" s="269"/>
      <c r="O150" s="24" t="s">
        <v>367</v>
      </c>
      <c r="P150" s="24"/>
      <c r="Q150" s="24"/>
      <c r="R150" s="258" t="s">
        <v>75</v>
      </c>
      <c r="S150" s="513"/>
      <c r="T150" s="513"/>
      <c r="U150" s="513"/>
      <c r="V150" s="513"/>
      <c r="W150" s="119" t="s">
        <v>340</v>
      </c>
      <c r="X150" s="467"/>
      <c r="Y150" s="467"/>
      <c r="Z150" s="119" t="s">
        <v>349</v>
      </c>
      <c r="AA150" s="467"/>
      <c r="AB150" s="467"/>
      <c r="AC150" s="24" t="s">
        <v>386</v>
      </c>
      <c r="AD150" s="24"/>
      <c r="AE150" s="24"/>
      <c r="AF150" s="24"/>
      <c r="AG150" s="24"/>
      <c r="AH150" s="269"/>
      <c r="AI150" s="24" t="s">
        <v>245</v>
      </c>
      <c r="AJ150" s="24"/>
      <c r="AK150" s="24"/>
      <c r="AL150" s="24"/>
      <c r="AM150" s="24"/>
      <c r="AP150" s="101"/>
      <c r="AQ150" s="102"/>
      <c r="AR150" s="102"/>
    </row>
    <row r="151" spans="1:45" ht="2.25" customHeight="1">
      <c r="A151" s="24"/>
      <c r="B151" s="24"/>
      <c r="C151" s="24"/>
      <c r="D151" s="24"/>
      <c r="E151" s="24"/>
      <c r="F151" s="24"/>
      <c r="G151" s="24"/>
      <c r="H151" s="24"/>
      <c r="I151" s="24"/>
      <c r="J151" s="24"/>
      <c r="K151" s="24"/>
      <c r="L151" s="24"/>
      <c r="M151" s="24"/>
      <c r="N151" s="24"/>
      <c r="O151" s="24"/>
      <c r="P151" s="24"/>
      <c r="Q151" s="24"/>
      <c r="R151" s="119"/>
      <c r="S151" s="258"/>
      <c r="T151" s="258"/>
      <c r="U151" s="310"/>
      <c r="V151" s="258"/>
      <c r="W151" s="119"/>
      <c r="X151" s="258"/>
      <c r="Y151" s="258"/>
      <c r="Z151" s="119"/>
      <c r="AA151" s="183"/>
      <c r="AB151" s="183"/>
      <c r="AC151" s="24"/>
      <c r="AD151" s="24"/>
      <c r="AE151" s="24"/>
      <c r="AF151" s="24"/>
      <c r="AG151" s="24"/>
      <c r="AH151" s="24"/>
      <c r="AI151" s="24"/>
      <c r="AJ151" s="24"/>
      <c r="AK151" s="24"/>
      <c r="AL151" s="24"/>
      <c r="AM151" s="24"/>
      <c r="AP151" s="101"/>
      <c r="AQ151" s="102"/>
      <c r="AR151" s="102"/>
    </row>
    <row r="152" spans="1:45">
      <c r="A152" s="24"/>
      <c r="B152" s="24" t="s">
        <v>68</v>
      </c>
      <c r="C152" s="24"/>
      <c r="D152" s="24"/>
      <c r="E152" s="24"/>
      <c r="F152" s="24"/>
      <c r="G152" s="24"/>
      <c r="H152" s="24"/>
      <c r="I152" s="24"/>
      <c r="J152" s="24"/>
      <c r="K152" s="24"/>
      <c r="L152" s="24"/>
      <c r="M152" s="24"/>
      <c r="N152" s="269"/>
      <c r="O152" s="272" t="s">
        <v>367</v>
      </c>
      <c r="P152" s="24"/>
      <c r="Q152" s="24"/>
      <c r="R152" s="258" t="s">
        <v>75</v>
      </c>
      <c r="S152" s="513"/>
      <c r="T152" s="513"/>
      <c r="U152" s="513"/>
      <c r="V152" s="513"/>
      <c r="W152" s="119" t="s">
        <v>340</v>
      </c>
      <c r="X152" s="467"/>
      <c r="Y152" s="467"/>
      <c r="Z152" s="119" t="s">
        <v>349</v>
      </c>
      <c r="AA152" s="467"/>
      <c r="AB152" s="467"/>
      <c r="AC152" s="24" t="s">
        <v>386</v>
      </c>
      <c r="AD152" s="24"/>
      <c r="AE152" s="24"/>
      <c r="AF152" s="24"/>
      <c r="AG152" s="24"/>
      <c r="AH152" s="269"/>
      <c r="AI152" s="119" t="s">
        <v>245</v>
      </c>
      <c r="AJ152" s="24"/>
      <c r="AK152" s="24"/>
      <c r="AL152" s="24"/>
      <c r="AM152" s="24"/>
      <c r="AP152" s="101"/>
      <c r="AQ152" s="102"/>
      <c r="AR152" s="102"/>
    </row>
    <row r="153" spans="1:45" ht="2.25" customHeight="1">
      <c r="A153" s="24"/>
      <c r="B153" s="24"/>
      <c r="C153" s="24"/>
      <c r="D153" s="24"/>
      <c r="E153" s="24"/>
      <c r="F153" s="24"/>
      <c r="G153" s="24"/>
      <c r="H153" s="24"/>
      <c r="I153" s="24"/>
      <c r="J153" s="24"/>
      <c r="K153" s="24"/>
      <c r="L153" s="24"/>
      <c r="M153" s="24"/>
      <c r="N153" s="24"/>
      <c r="O153" s="24"/>
      <c r="P153" s="24"/>
      <c r="Q153" s="24"/>
      <c r="R153" s="119"/>
      <c r="S153" s="258"/>
      <c r="T153" s="258"/>
      <c r="U153" s="310"/>
      <c r="V153" s="258"/>
      <c r="W153" s="119"/>
      <c r="X153" s="258"/>
      <c r="Y153" s="258"/>
      <c r="Z153" s="119"/>
      <c r="AA153" s="258"/>
      <c r="AB153" s="258"/>
      <c r="AC153" s="24"/>
      <c r="AD153" s="24"/>
      <c r="AE153" s="24"/>
      <c r="AF153" s="24"/>
      <c r="AG153" s="24"/>
      <c r="AH153" s="24"/>
      <c r="AI153" s="119"/>
      <c r="AJ153" s="24"/>
      <c r="AK153" s="24"/>
      <c r="AL153" s="24"/>
      <c r="AM153" s="24"/>
      <c r="AP153" s="101"/>
      <c r="AQ153" s="102"/>
      <c r="AR153" s="102"/>
    </row>
    <row r="154" spans="1:45">
      <c r="A154" s="24"/>
      <c r="B154" s="24" t="s">
        <v>636</v>
      </c>
      <c r="C154" s="24"/>
      <c r="D154" s="24"/>
      <c r="E154" s="24"/>
      <c r="F154" s="24"/>
      <c r="G154" s="24"/>
      <c r="H154" s="24"/>
      <c r="I154" s="24"/>
      <c r="J154" s="24"/>
      <c r="K154" s="24"/>
      <c r="L154" s="24"/>
      <c r="M154" s="24"/>
      <c r="N154" s="269"/>
      <c r="O154" s="272" t="s">
        <v>367</v>
      </c>
      <c r="P154" s="24"/>
      <c r="Q154" s="24"/>
      <c r="R154" s="258" t="s">
        <v>75</v>
      </c>
      <c r="S154" s="513"/>
      <c r="T154" s="513"/>
      <c r="U154" s="513"/>
      <c r="V154" s="513"/>
      <c r="W154" s="119" t="s">
        <v>340</v>
      </c>
      <c r="X154" s="467"/>
      <c r="Y154" s="467"/>
      <c r="Z154" s="119" t="s">
        <v>349</v>
      </c>
      <c r="AA154" s="467"/>
      <c r="AB154" s="467"/>
      <c r="AC154" s="24" t="s">
        <v>386</v>
      </c>
      <c r="AD154" s="24"/>
      <c r="AE154" s="24"/>
      <c r="AF154" s="24"/>
      <c r="AG154" s="24"/>
      <c r="AH154" s="269"/>
      <c r="AI154" s="119" t="s">
        <v>245</v>
      </c>
      <c r="AJ154" s="24"/>
      <c r="AK154" s="24"/>
      <c r="AL154" s="24"/>
      <c r="AM154" s="24"/>
      <c r="AP154" s="101"/>
      <c r="AQ154" s="102"/>
      <c r="AR154" s="102"/>
    </row>
    <row r="155" spans="1:45" ht="2.25" customHeight="1">
      <c r="A155" s="216"/>
      <c r="B155" s="216"/>
      <c r="C155" s="216"/>
      <c r="D155" s="216"/>
      <c r="E155" s="216"/>
      <c r="F155" s="216"/>
      <c r="G155" s="216"/>
      <c r="H155" s="216"/>
      <c r="I155" s="216"/>
      <c r="J155" s="216"/>
      <c r="K155" s="216"/>
      <c r="L155" s="216"/>
      <c r="M155" s="216"/>
      <c r="N155" s="311"/>
      <c r="O155" s="216"/>
      <c r="P155" s="216"/>
      <c r="Q155" s="216"/>
      <c r="R155" s="216"/>
      <c r="S155" s="295"/>
      <c r="T155" s="216"/>
      <c r="U155" s="216"/>
      <c r="V155" s="216"/>
      <c r="W155" s="216"/>
      <c r="X155" s="216"/>
      <c r="Y155" s="216"/>
      <c r="Z155" s="295"/>
      <c r="AA155" s="295"/>
      <c r="AB155" s="216"/>
      <c r="AC155" s="216"/>
      <c r="AD155" s="216"/>
      <c r="AE155" s="216"/>
      <c r="AF155" s="216"/>
      <c r="AG155" s="216"/>
      <c r="AH155" s="311"/>
      <c r="AI155" s="216"/>
      <c r="AJ155" s="216"/>
      <c r="AK155" s="216"/>
      <c r="AL155" s="216"/>
      <c r="AM155" s="216"/>
      <c r="AP155" s="101"/>
      <c r="AQ155" s="102"/>
      <c r="AR155" s="102"/>
    </row>
    <row r="156" spans="1:45">
      <c r="A156" s="24" t="s">
        <v>274</v>
      </c>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P156" s="101"/>
      <c r="AQ156" s="102"/>
      <c r="AR156" s="102"/>
    </row>
    <row r="157" spans="1:45">
      <c r="A157" s="24" t="s">
        <v>275</v>
      </c>
      <c r="B157" s="24"/>
      <c r="C157" s="24"/>
      <c r="D157" s="24"/>
      <c r="E157" s="24"/>
      <c r="F157" s="24"/>
      <c r="G157" s="24"/>
      <c r="H157" s="24"/>
      <c r="I157" s="24"/>
      <c r="J157" s="24"/>
      <c r="K157" s="24"/>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P157" s="101"/>
      <c r="AQ157" s="102"/>
      <c r="AR157" s="102"/>
    </row>
    <row r="158" spans="1:45">
      <c r="A158" s="24"/>
      <c r="B158" s="24" t="s">
        <v>247</v>
      </c>
      <c r="C158" s="24"/>
      <c r="D158" s="24"/>
      <c r="E158" s="24"/>
      <c r="F158" s="24"/>
      <c r="G158" s="24"/>
      <c r="H158" s="24"/>
      <c r="I158" s="24"/>
      <c r="J158" s="24"/>
      <c r="K158" s="24"/>
      <c r="L158" s="312"/>
      <c r="M158" s="119" t="s">
        <v>248</v>
      </c>
      <c r="N158" s="119"/>
      <c r="O158" s="119"/>
      <c r="P158" s="119"/>
      <c r="Q158" s="119"/>
      <c r="R158" s="119"/>
      <c r="S158" s="119"/>
      <c r="T158" s="119"/>
      <c r="U158" s="258" t="s">
        <v>320</v>
      </c>
      <c r="V158" s="312"/>
      <c r="W158" s="119" t="s">
        <v>250</v>
      </c>
      <c r="X158" s="119"/>
      <c r="Y158" s="119"/>
      <c r="Z158" s="119"/>
      <c r="AA158" s="119"/>
      <c r="AB158" s="119"/>
      <c r="AC158" s="119"/>
      <c r="AD158" s="312"/>
      <c r="AE158" s="119" t="s">
        <v>235</v>
      </c>
      <c r="AF158" s="119"/>
      <c r="AG158" s="119"/>
      <c r="AH158" s="119"/>
      <c r="AI158" s="119"/>
      <c r="AJ158" s="119"/>
      <c r="AK158" s="119"/>
      <c r="AL158" s="119"/>
      <c r="AM158" s="119"/>
      <c r="AO158" s="82" t="str">
        <f>IF(L158=AD158,"NG",IF(AND(L158="",V158="レ"),"NG","OK"))</f>
        <v>NG</v>
      </c>
      <c r="AP158" s="101" t="str">
        <f>IF(AO158="NG","指摘の内容を正しく入力してください。","")</f>
        <v>指摘の内容を正しく入力してください。</v>
      </c>
      <c r="AQ158" s="102"/>
      <c r="AR158" s="102"/>
      <c r="AS158" s="118" t="str">
        <f>IF(AO158="NG","-",IF(AD158="レ","A",IF(AND(L158="レ",V158="レ"),"Aｷ",IF(AND(L158="レ",V158="",OR(L160="",R160="",U160="")),"C2","C1"))))</f>
        <v>-</v>
      </c>
    </row>
    <row r="159" spans="1:45" ht="27" customHeight="1">
      <c r="A159" s="24"/>
      <c r="B159" s="268" t="s">
        <v>251</v>
      </c>
      <c r="C159" s="24"/>
      <c r="D159" s="24"/>
      <c r="E159" s="24"/>
      <c r="F159" s="24"/>
      <c r="G159" s="24"/>
      <c r="H159" s="24"/>
      <c r="I159" s="24"/>
      <c r="J159" s="24"/>
      <c r="K159" s="24"/>
      <c r="L159" s="457"/>
      <c r="M159" s="458"/>
      <c r="N159" s="458"/>
      <c r="O159" s="458"/>
      <c r="P159" s="458"/>
      <c r="Q159" s="458"/>
      <c r="R159" s="458"/>
      <c r="S159" s="458"/>
      <c r="T159" s="458"/>
      <c r="U159" s="458"/>
      <c r="V159" s="458"/>
      <c r="W159" s="458"/>
      <c r="X159" s="458"/>
      <c r="Y159" s="458"/>
      <c r="Z159" s="458"/>
      <c r="AA159" s="458"/>
      <c r="AB159" s="458"/>
      <c r="AC159" s="458"/>
      <c r="AD159" s="458"/>
      <c r="AE159" s="458"/>
      <c r="AF159" s="458"/>
      <c r="AG159" s="458"/>
      <c r="AH159" s="458"/>
      <c r="AI159" s="458"/>
      <c r="AJ159" s="458"/>
      <c r="AK159" s="458"/>
      <c r="AL159" s="458"/>
      <c r="AM159" s="458"/>
      <c r="AO159" s="78" t="str">
        <f>IF(AND(L158="レ",V158="",L159=""),"NG","OK")</f>
        <v>OK</v>
      </c>
      <c r="AP159" s="101" t="str">
        <f>IF(AO159="NG","要是正の指摘がある場合は指摘の概要を入力してください。","")</f>
        <v/>
      </c>
      <c r="AQ159" s="102"/>
      <c r="AR159" s="102"/>
    </row>
    <row r="160" spans="1:45">
      <c r="A160" s="24"/>
      <c r="B160" s="24" t="s">
        <v>317</v>
      </c>
      <c r="C160" s="24"/>
      <c r="D160" s="24"/>
      <c r="E160" s="24"/>
      <c r="F160" s="24"/>
      <c r="G160" s="24"/>
      <c r="H160" s="24"/>
      <c r="I160" s="24"/>
      <c r="J160" s="24"/>
      <c r="K160" s="24"/>
      <c r="L160" s="312"/>
      <c r="M160" s="119" t="s">
        <v>368</v>
      </c>
      <c r="N160" s="119"/>
      <c r="O160" s="258" t="s">
        <v>75</v>
      </c>
      <c r="P160" s="460" t="s">
        <v>734</v>
      </c>
      <c r="Q160" s="460"/>
      <c r="R160" s="513"/>
      <c r="S160" s="513"/>
      <c r="T160" s="119" t="s">
        <v>340</v>
      </c>
      <c r="U160" s="461"/>
      <c r="V160" s="461"/>
      <c r="W160" s="119" t="s">
        <v>339</v>
      </c>
      <c r="X160" s="119" t="s">
        <v>371</v>
      </c>
      <c r="Y160" s="119"/>
      <c r="Z160" s="119"/>
      <c r="AA160" s="119"/>
      <c r="AB160" s="119"/>
      <c r="AC160" s="119"/>
      <c r="AD160" s="312"/>
      <c r="AE160" s="119" t="s">
        <v>236</v>
      </c>
      <c r="AF160" s="119"/>
      <c r="AG160" s="119"/>
      <c r="AH160" s="119"/>
      <c r="AI160" s="119"/>
      <c r="AJ160" s="119"/>
      <c r="AK160" s="119"/>
      <c r="AL160" s="119"/>
      <c r="AM160" s="119"/>
      <c r="AO160" s="78" t="str">
        <f>IF(AND(L160="レ",AD160="レ"),"NG",IF(AND(AD158="レ",L160="レ"),"NG",IF(AND(L158="レ",V158="",L160="",AD160=""),"NG","OK")))</f>
        <v>OK</v>
      </c>
      <c r="AP160" s="101" t="str">
        <f>IF(AO160="NG","改善予定の有無を正しく入力してください。","")</f>
        <v/>
      </c>
      <c r="AQ160" s="102"/>
      <c r="AR160" s="102"/>
    </row>
    <row r="161" spans="1:45">
      <c r="A161" s="24"/>
      <c r="B161" s="24"/>
      <c r="C161" s="24"/>
      <c r="D161" s="24"/>
      <c r="E161" s="24"/>
      <c r="F161" s="24"/>
      <c r="G161" s="24"/>
      <c r="H161" s="24"/>
      <c r="I161" s="24"/>
      <c r="J161" s="24"/>
      <c r="K161" s="24"/>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O161" s="78" t="str">
        <f>IF(AND(L158="レ",V158="",OR(L160="",R160="",U160="")),"NG","OK")</f>
        <v>OK</v>
      </c>
      <c r="AP161" s="101" t="str">
        <f>IF(AO161="NG","要是正の指摘（既存不適格を除く）がある場合は改善予定をご検討のうえ提出してください。","")</f>
        <v/>
      </c>
      <c r="AQ161" s="102"/>
      <c r="AR161" s="102"/>
    </row>
    <row r="162" spans="1:45">
      <c r="A162" s="24" t="s">
        <v>276</v>
      </c>
      <c r="B162" s="24"/>
      <c r="C162" s="24"/>
      <c r="D162" s="24"/>
      <c r="E162" s="24"/>
      <c r="F162" s="24"/>
      <c r="G162" s="24"/>
      <c r="H162" s="24"/>
      <c r="I162" s="24"/>
      <c r="J162" s="24"/>
      <c r="K162" s="24"/>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P162" s="101"/>
      <c r="AQ162" s="102"/>
      <c r="AR162" s="102"/>
    </row>
    <row r="163" spans="1:45">
      <c r="A163" s="24"/>
      <c r="B163" s="24" t="s">
        <v>247</v>
      </c>
      <c r="C163" s="24"/>
      <c r="D163" s="24"/>
      <c r="E163" s="24"/>
      <c r="F163" s="24"/>
      <c r="G163" s="24"/>
      <c r="H163" s="24"/>
      <c r="I163" s="24"/>
      <c r="J163" s="24"/>
      <c r="K163" s="24"/>
      <c r="L163" s="312"/>
      <c r="M163" s="119" t="s">
        <v>248</v>
      </c>
      <c r="N163" s="119"/>
      <c r="O163" s="119"/>
      <c r="P163" s="119"/>
      <c r="Q163" s="119"/>
      <c r="R163" s="119"/>
      <c r="S163" s="119"/>
      <c r="T163" s="119"/>
      <c r="U163" s="258" t="s">
        <v>320</v>
      </c>
      <c r="V163" s="312"/>
      <c r="W163" s="119" t="s">
        <v>250</v>
      </c>
      <c r="X163" s="119"/>
      <c r="Y163" s="119"/>
      <c r="Z163" s="119"/>
      <c r="AA163" s="119"/>
      <c r="AB163" s="119"/>
      <c r="AC163" s="119"/>
      <c r="AD163" s="312"/>
      <c r="AE163" s="119" t="s">
        <v>235</v>
      </c>
      <c r="AF163" s="119"/>
      <c r="AG163" s="119"/>
      <c r="AH163" s="119"/>
      <c r="AI163" s="119"/>
      <c r="AJ163" s="119"/>
      <c r="AK163" s="119"/>
      <c r="AL163" s="119"/>
      <c r="AM163" s="119"/>
      <c r="AO163" s="82" t="str">
        <f>IF(L163=AD163,"NG",IF(AND(L163="",V163="レ"),"NG","OK"))</f>
        <v>NG</v>
      </c>
      <c r="AP163" s="101" t="str">
        <f>IF(AO163="NG","指摘の内容を正しく入力してください。","")</f>
        <v>指摘の内容を正しく入力してください。</v>
      </c>
      <c r="AQ163" s="102"/>
      <c r="AR163" s="102"/>
      <c r="AS163" s="118" t="str">
        <f>IF(AO163="NG","-",IF(AD163="レ","A",IF(AND(L163="レ",V163="レ"),"Aｷ",IF(AND(L163="レ",V163="",OR(L165="",R165="",U165="")),"C2","C1"))))</f>
        <v>-</v>
      </c>
    </row>
    <row r="164" spans="1:45" ht="27" customHeight="1">
      <c r="A164" s="24"/>
      <c r="B164" s="268" t="s">
        <v>251</v>
      </c>
      <c r="C164" s="24"/>
      <c r="D164" s="24"/>
      <c r="E164" s="24"/>
      <c r="F164" s="24"/>
      <c r="G164" s="24"/>
      <c r="H164" s="24"/>
      <c r="I164" s="24"/>
      <c r="J164" s="24"/>
      <c r="K164" s="24"/>
      <c r="L164" s="457"/>
      <c r="M164" s="458"/>
      <c r="N164" s="458"/>
      <c r="O164" s="458"/>
      <c r="P164" s="458"/>
      <c r="Q164" s="458"/>
      <c r="R164" s="458"/>
      <c r="S164" s="458"/>
      <c r="T164" s="458"/>
      <c r="U164" s="458"/>
      <c r="V164" s="458"/>
      <c r="W164" s="458"/>
      <c r="X164" s="458"/>
      <c r="Y164" s="458"/>
      <c r="Z164" s="458"/>
      <c r="AA164" s="458"/>
      <c r="AB164" s="458"/>
      <c r="AC164" s="458"/>
      <c r="AD164" s="458"/>
      <c r="AE164" s="458"/>
      <c r="AF164" s="458"/>
      <c r="AG164" s="458"/>
      <c r="AH164" s="458"/>
      <c r="AI164" s="458"/>
      <c r="AJ164" s="458"/>
      <c r="AK164" s="458"/>
      <c r="AL164" s="458"/>
      <c r="AM164" s="458"/>
      <c r="AO164" s="78" t="str">
        <f>IF(AND(L163="レ",V163="",L164=""),"NG","OK")</f>
        <v>OK</v>
      </c>
      <c r="AP164" s="101" t="str">
        <f>IF(AO164="NG","要是正の指摘がある場合は指摘の概要を入力してください。","")</f>
        <v/>
      </c>
      <c r="AQ164" s="102"/>
      <c r="AR164" s="102"/>
    </row>
    <row r="165" spans="1:45">
      <c r="A165" s="24"/>
      <c r="B165" s="24" t="s">
        <v>317</v>
      </c>
      <c r="C165" s="24"/>
      <c r="D165" s="24"/>
      <c r="E165" s="24"/>
      <c r="F165" s="24"/>
      <c r="G165" s="24"/>
      <c r="H165" s="24"/>
      <c r="I165" s="24"/>
      <c r="J165" s="24"/>
      <c r="K165" s="24"/>
      <c r="L165" s="312"/>
      <c r="M165" s="119" t="s">
        <v>368</v>
      </c>
      <c r="N165" s="119"/>
      <c r="O165" s="258" t="s">
        <v>75</v>
      </c>
      <c r="P165" s="460" t="s">
        <v>734</v>
      </c>
      <c r="Q165" s="460"/>
      <c r="R165" s="513"/>
      <c r="S165" s="513"/>
      <c r="T165" s="119" t="s">
        <v>340</v>
      </c>
      <c r="U165" s="461"/>
      <c r="V165" s="461"/>
      <c r="W165" s="119" t="s">
        <v>339</v>
      </c>
      <c r="X165" s="119" t="s">
        <v>371</v>
      </c>
      <c r="Y165" s="119"/>
      <c r="Z165" s="119"/>
      <c r="AA165" s="119"/>
      <c r="AB165" s="119"/>
      <c r="AC165" s="119"/>
      <c r="AD165" s="312"/>
      <c r="AE165" s="119" t="s">
        <v>236</v>
      </c>
      <c r="AF165" s="119"/>
      <c r="AG165" s="119"/>
      <c r="AH165" s="119"/>
      <c r="AI165" s="119"/>
      <c r="AJ165" s="119"/>
      <c r="AK165" s="119"/>
      <c r="AL165" s="119"/>
      <c r="AM165" s="119"/>
      <c r="AO165" s="78" t="str">
        <f>IF(AND(L165="レ",AD165="レ"),"NG",IF(AND(AD163="レ",L165="レ"),"NG",IF(AND(L163="レ",V163="",L165="",AD165=""),"NG","OK")))</f>
        <v>OK</v>
      </c>
      <c r="AP165" s="101" t="str">
        <f>IF(AO165="NG","改善予定の有無を正しく入力してください。","")</f>
        <v/>
      </c>
      <c r="AQ165" s="102"/>
      <c r="AR165" s="102"/>
    </row>
    <row r="166" spans="1:45">
      <c r="A166" s="24"/>
      <c r="B166" s="24"/>
      <c r="C166" s="24"/>
      <c r="D166" s="24"/>
      <c r="E166" s="24"/>
      <c r="F166" s="24"/>
      <c r="G166" s="24"/>
      <c r="H166" s="24"/>
      <c r="I166" s="24"/>
      <c r="J166" s="24"/>
      <c r="K166" s="24"/>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O166" s="78" t="str">
        <f>IF(AND(L163="レ",V163="",OR(L165="",R165="",U165="")),"NG","OK")</f>
        <v>OK</v>
      </c>
      <c r="AP166" s="101" t="str">
        <f>IF(AO166="NG","要是正の指摘（既存不適格を除く）がある場合は改善予定をご検討のうえ提出してください。","")</f>
        <v/>
      </c>
      <c r="AQ166" s="102"/>
      <c r="AR166" s="102"/>
    </row>
    <row r="167" spans="1:45">
      <c r="A167" s="24" t="s">
        <v>277</v>
      </c>
      <c r="B167" s="24"/>
      <c r="C167" s="24"/>
      <c r="D167" s="24"/>
      <c r="E167" s="24"/>
      <c r="F167" s="24"/>
      <c r="G167" s="24"/>
      <c r="H167" s="24"/>
      <c r="I167" s="24"/>
      <c r="J167" s="24"/>
      <c r="K167" s="24"/>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P167" s="101"/>
      <c r="AQ167" s="102"/>
      <c r="AR167" s="102"/>
    </row>
    <row r="168" spans="1:45">
      <c r="A168" s="24"/>
      <c r="B168" s="24" t="s">
        <v>247</v>
      </c>
      <c r="C168" s="24"/>
      <c r="D168" s="24"/>
      <c r="E168" s="24"/>
      <c r="F168" s="24"/>
      <c r="G168" s="24"/>
      <c r="H168" s="24"/>
      <c r="I168" s="24"/>
      <c r="J168" s="24"/>
      <c r="K168" s="24"/>
      <c r="L168" s="312"/>
      <c r="M168" s="119" t="s">
        <v>248</v>
      </c>
      <c r="N168" s="119"/>
      <c r="O168" s="119"/>
      <c r="P168" s="119"/>
      <c r="Q168" s="119"/>
      <c r="R168" s="119"/>
      <c r="S168" s="119"/>
      <c r="T168" s="119"/>
      <c r="U168" s="258" t="s">
        <v>320</v>
      </c>
      <c r="V168" s="312"/>
      <c r="W168" s="119" t="s">
        <v>250</v>
      </c>
      <c r="X168" s="119"/>
      <c r="Y168" s="119"/>
      <c r="Z168" s="119"/>
      <c r="AA168" s="119"/>
      <c r="AB168" s="119"/>
      <c r="AC168" s="119"/>
      <c r="AD168" s="312"/>
      <c r="AE168" s="119" t="s">
        <v>235</v>
      </c>
      <c r="AF168" s="119"/>
      <c r="AG168" s="119"/>
      <c r="AH168" s="119"/>
      <c r="AI168" s="119"/>
      <c r="AJ168" s="119"/>
      <c r="AK168" s="119"/>
      <c r="AL168" s="119"/>
      <c r="AM168" s="119"/>
      <c r="AO168" s="82" t="str">
        <f>IF(L168=AD168,"NG",IF(AND(L168="",V168="レ"),"NG","OK"))</f>
        <v>NG</v>
      </c>
      <c r="AP168" s="101" t="str">
        <f>IF(AO168="NG","指摘の内容を正しく入力してください。","")</f>
        <v>指摘の内容を正しく入力してください。</v>
      </c>
      <c r="AQ168" s="102"/>
      <c r="AR168" s="102"/>
      <c r="AS168" s="118" t="str">
        <f>IF(AO168="NG","-",IF(AD168="レ","A",IF(AND(L168="レ",V168="レ"),"Aｷ",IF(AND(L168="レ",V168="",OR(L170="",R170="",U170="")),"C2","C1"))))</f>
        <v>-</v>
      </c>
    </row>
    <row r="169" spans="1:45" ht="27" customHeight="1">
      <c r="A169" s="24"/>
      <c r="B169" s="268" t="s">
        <v>251</v>
      </c>
      <c r="C169" s="24"/>
      <c r="D169" s="24"/>
      <c r="E169" s="24"/>
      <c r="F169" s="24"/>
      <c r="G169" s="24"/>
      <c r="H169" s="24"/>
      <c r="I169" s="24"/>
      <c r="J169" s="24"/>
      <c r="K169" s="24"/>
      <c r="L169" s="457"/>
      <c r="M169" s="458"/>
      <c r="N169" s="458"/>
      <c r="O169" s="458"/>
      <c r="P169" s="458"/>
      <c r="Q169" s="458"/>
      <c r="R169" s="458"/>
      <c r="S169" s="458"/>
      <c r="T169" s="458"/>
      <c r="U169" s="458"/>
      <c r="V169" s="458"/>
      <c r="W169" s="458"/>
      <c r="X169" s="458"/>
      <c r="Y169" s="458"/>
      <c r="Z169" s="458"/>
      <c r="AA169" s="458"/>
      <c r="AB169" s="458"/>
      <c r="AC169" s="458"/>
      <c r="AD169" s="458"/>
      <c r="AE169" s="458"/>
      <c r="AF169" s="458"/>
      <c r="AG169" s="458"/>
      <c r="AH169" s="458"/>
      <c r="AI169" s="458"/>
      <c r="AJ169" s="458"/>
      <c r="AK169" s="458"/>
      <c r="AL169" s="458"/>
      <c r="AM169" s="458"/>
      <c r="AO169" s="78" t="str">
        <f>IF(AND(L168="レ",V168="",L169=""),"NG","OK")</f>
        <v>OK</v>
      </c>
      <c r="AP169" s="101" t="str">
        <f>IF(AO169="NG","要是正の指摘がある場合は指摘の概要を入力してください。","")</f>
        <v/>
      </c>
      <c r="AQ169" s="102"/>
      <c r="AR169" s="102"/>
    </row>
    <row r="170" spans="1:45">
      <c r="A170" s="24"/>
      <c r="B170" s="24" t="s">
        <v>317</v>
      </c>
      <c r="C170" s="24"/>
      <c r="D170" s="24"/>
      <c r="E170" s="24"/>
      <c r="F170" s="24"/>
      <c r="G170" s="24"/>
      <c r="H170" s="24"/>
      <c r="I170" s="24"/>
      <c r="J170" s="24"/>
      <c r="K170" s="24"/>
      <c r="L170" s="312"/>
      <c r="M170" s="119" t="s">
        <v>368</v>
      </c>
      <c r="N170" s="119"/>
      <c r="O170" s="258" t="s">
        <v>75</v>
      </c>
      <c r="P170" s="460" t="s">
        <v>734</v>
      </c>
      <c r="Q170" s="460"/>
      <c r="R170" s="513"/>
      <c r="S170" s="513"/>
      <c r="T170" s="119" t="s">
        <v>340</v>
      </c>
      <c r="U170" s="461"/>
      <c r="V170" s="461"/>
      <c r="W170" s="119" t="s">
        <v>339</v>
      </c>
      <c r="X170" s="119" t="s">
        <v>371</v>
      </c>
      <c r="Y170" s="119"/>
      <c r="Z170" s="119"/>
      <c r="AA170" s="119"/>
      <c r="AB170" s="119"/>
      <c r="AC170" s="119"/>
      <c r="AD170" s="312"/>
      <c r="AE170" s="119" t="s">
        <v>236</v>
      </c>
      <c r="AF170" s="119"/>
      <c r="AG170" s="119"/>
      <c r="AH170" s="119"/>
      <c r="AI170" s="119"/>
      <c r="AJ170" s="119"/>
      <c r="AK170" s="119"/>
      <c r="AL170" s="119"/>
      <c r="AM170" s="119"/>
      <c r="AO170" s="78" t="str">
        <f>IF(AND(L170="レ",AD170="レ"),"NG",IF(AND(AD168="レ",L170="レ"),"NG",IF(AND(L168="レ",V168="",L170="",AD170=""),"NG","OK")))</f>
        <v>OK</v>
      </c>
      <c r="AP170" s="101" t="str">
        <f>IF(AO170="NG","改善予定の有無を正しく入力してください。","")</f>
        <v/>
      </c>
      <c r="AQ170" s="102"/>
      <c r="AR170" s="102"/>
    </row>
    <row r="171" spans="1:45">
      <c r="A171" s="24"/>
      <c r="B171" s="24"/>
      <c r="C171" s="24"/>
      <c r="D171" s="24"/>
      <c r="E171" s="24"/>
      <c r="F171" s="24"/>
      <c r="G171" s="24"/>
      <c r="H171" s="24"/>
      <c r="I171" s="24"/>
      <c r="J171" s="24"/>
      <c r="K171" s="24"/>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O171" s="78" t="str">
        <f>IF(AND(L168="レ",V168="",OR(L170="",R170="",U170="")),"NG","OK")</f>
        <v>OK</v>
      </c>
      <c r="AP171" s="101" t="str">
        <f>IF(AO171="NG","要是正の指摘（既存不適格を除く）がある場合は改善予定をご検討のうえ提出してください。","")</f>
        <v/>
      </c>
      <c r="AQ171" s="102"/>
      <c r="AR171" s="102"/>
    </row>
    <row r="172" spans="1:45">
      <c r="A172" s="24" t="s">
        <v>278</v>
      </c>
      <c r="B172" s="24"/>
      <c r="C172" s="24"/>
      <c r="D172" s="24"/>
      <c r="E172" s="24"/>
      <c r="F172" s="24"/>
      <c r="G172" s="24"/>
      <c r="H172" s="24"/>
      <c r="I172" s="24"/>
      <c r="J172" s="24"/>
      <c r="K172" s="24"/>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P172" s="101"/>
      <c r="AQ172" s="102"/>
      <c r="AR172" s="102"/>
    </row>
    <row r="173" spans="1:45">
      <c r="A173" s="24"/>
      <c r="B173" s="24" t="s">
        <v>247</v>
      </c>
      <c r="C173" s="24"/>
      <c r="D173" s="24"/>
      <c r="E173" s="24"/>
      <c r="F173" s="24"/>
      <c r="G173" s="24"/>
      <c r="H173" s="24"/>
      <c r="I173" s="24"/>
      <c r="J173" s="24"/>
      <c r="K173" s="24"/>
      <c r="L173" s="312"/>
      <c r="M173" s="119" t="s">
        <v>248</v>
      </c>
      <c r="N173" s="119"/>
      <c r="O173" s="119"/>
      <c r="P173" s="119"/>
      <c r="Q173" s="119"/>
      <c r="R173" s="119"/>
      <c r="S173" s="119"/>
      <c r="T173" s="119"/>
      <c r="U173" s="258" t="s">
        <v>320</v>
      </c>
      <c r="V173" s="312"/>
      <c r="W173" s="119" t="s">
        <v>250</v>
      </c>
      <c r="X173" s="119"/>
      <c r="Y173" s="119"/>
      <c r="Z173" s="119"/>
      <c r="AA173" s="119"/>
      <c r="AB173" s="119"/>
      <c r="AC173" s="119"/>
      <c r="AD173" s="312"/>
      <c r="AE173" s="119" t="s">
        <v>235</v>
      </c>
      <c r="AF173" s="119"/>
      <c r="AG173" s="119"/>
      <c r="AH173" s="119"/>
      <c r="AI173" s="119"/>
      <c r="AJ173" s="119"/>
      <c r="AK173" s="119"/>
      <c r="AL173" s="119"/>
      <c r="AM173" s="119"/>
      <c r="AO173" s="82" t="str">
        <f>IF(L173=AD173,"NG",IF(AND(L173="",V173="レ"),"NG","OK"))</f>
        <v>NG</v>
      </c>
      <c r="AP173" s="101" t="str">
        <f>IF(AO173="NG","指摘の内容を正しく入力してください。","")</f>
        <v>指摘の内容を正しく入力してください。</v>
      </c>
      <c r="AQ173" s="102"/>
      <c r="AR173" s="102"/>
      <c r="AS173" s="118" t="str">
        <f>IF(AO173="NG","-",IF(AD173="レ","A",IF(AND(L173="レ",V173="レ"),"Aｷ",IF(AND(L173="レ",V173="",OR(L175="",R175="",U175="")),"C2","C1"))))</f>
        <v>-</v>
      </c>
    </row>
    <row r="174" spans="1:45" ht="27" customHeight="1">
      <c r="A174" s="24"/>
      <c r="B174" s="268" t="s">
        <v>251</v>
      </c>
      <c r="C174" s="24"/>
      <c r="D174" s="24"/>
      <c r="E174" s="24"/>
      <c r="F174" s="24"/>
      <c r="G174" s="24"/>
      <c r="H174" s="24"/>
      <c r="I174" s="24"/>
      <c r="J174" s="24"/>
      <c r="K174" s="24"/>
      <c r="L174" s="457"/>
      <c r="M174" s="458"/>
      <c r="N174" s="458"/>
      <c r="O174" s="458"/>
      <c r="P174" s="458"/>
      <c r="Q174" s="458"/>
      <c r="R174" s="458"/>
      <c r="S174" s="458"/>
      <c r="T174" s="458"/>
      <c r="U174" s="458"/>
      <c r="V174" s="458"/>
      <c r="W174" s="458"/>
      <c r="X174" s="458"/>
      <c r="Y174" s="458"/>
      <c r="Z174" s="458"/>
      <c r="AA174" s="458"/>
      <c r="AB174" s="458"/>
      <c r="AC174" s="458"/>
      <c r="AD174" s="458"/>
      <c r="AE174" s="458"/>
      <c r="AF174" s="458"/>
      <c r="AG174" s="458"/>
      <c r="AH174" s="458"/>
      <c r="AI174" s="458"/>
      <c r="AJ174" s="458"/>
      <c r="AK174" s="458"/>
      <c r="AL174" s="458"/>
      <c r="AM174" s="458"/>
      <c r="AO174" s="78" t="str">
        <f>IF(AND(L173="レ",V173="",L174=""),"NG","OK")</f>
        <v>OK</v>
      </c>
      <c r="AP174" s="101" t="str">
        <f>IF(AO174="NG","要是正の指摘がある場合は指摘の概要を入力してください。","")</f>
        <v/>
      </c>
      <c r="AQ174" s="102"/>
      <c r="AR174" s="102"/>
    </row>
    <row r="175" spans="1:45">
      <c r="A175" s="24"/>
      <c r="B175" s="24" t="s">
        <v>317</v>
      </c>
      <c r="C175" s="24"/>
      <c r="D175" s="24"/>
      <c r="E175" s="24"/>
      <c r="F175" s="24"/>
      <c r="G175" s="24"/>
      <c r="H175" s="24"/>
      <c r="I175" s="24"/>
      <c r="J175" s="24"/>
      <c r="K175" s="24"/>
      <c r="L175" s="312"/>
      <c r="M175" s="119" t="s">
        <v>368</v>
      </c>
      <c r="N175" s="119"/>
      <c r="O175" s="258" t="s">
        <v>75</v>
      </c>
      <c r="P175" s="460" t="s">
        <v>734</v>
      </c>
      <c r="Q175" s="460"/>
      <c r="R175" s="513"/>
      <c r="S175" s="513"/>
      <c r="T175" s="119" t="s">
        <v>340</v>
      </c>
      <c r="U175" s="461"/>
      <c r="V175" s="461"/>
      <c r="W175" s="119" t="s">
        <v>339</v>
      </c>
      <c r="X175" s="119" t="s">
        <v>371</v>
      </c>
      <c r="Y175" s="119"/>
      <c r="Z175" s="119"/>
      <c r="AA175" s="119"/>
      <c r="AB175" s="119"/>
      <c r="AC175" s="119"/>
      <c r="AD175" s="312"/>
      <c r="AE175" s="119" t="s">
        <v>236</v>
      </c>
      <c r="AF175" s="119"/>
      <c r="AG175" s="119"/>
      <c r="AH175" s="119"/>
      <c r="AI175" s="119"/>
      <c r="AJ175" s="119"/>
      <c r="AK175" s="119"/>
      <c r="AL175" s="119"/>
      <c r="AM175" s="119"/>
      <c r="AO175" s="78" t="str">
        <f>IF(AND(L175="レ",AD175="レ"),"NG",IF(AND(AD173="レ",L175="レ"),"NG",IF(AND(L173="レ",V173="",L175="",AD175=""),"NG","OK")))</f>
        <v>OK</v>
      </c>
      <c r="AP175" s="101" t="str">
        <f>IF(AO175="NG","改善予定の有無を正しく入力してください。","")</f>
        <v/>
      </c>
      <c r="AQ175" s="102"/>
      <c r="AR175" s="102"/>
    </row>
    <row r="176" spans="1:45">
      <c r="A176" s="24"/>
      <c r="B176" s="24"/>
      <c r="C176" s="24"/>
      <c r="D176" s="24"/>
      <c r="E176" s="24"/>
      <c r="F176" s="24"/>
      <c r="G176" s="24"/>
      <c r="H176" s="24"/>
      <c r="I176" s="24"/>
      <c r="J176" s="24"/>
      <c r="K176" s="24"/>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c r="AI176" s="119"/>
      <c r="AJ176" s="119"/>
      <c r="AK176" s="119"/>
      <c r="AL176" s="119"/>
      <c r="AM176" s="119"/>
      <c r="AO176" s="78" t="str">
        <f>IF(AND(L173="レ",V173="",OR(L175="",R175="",U175="")),"NG","OK")</f>
        <v>OK</v>
      </c>
      <c r="AP176" s="101" t="str">
        <f>IF(AO176="NG","要是正の指摘（既存不適格を除く）がある場合は改善予定をご検討のうえ提出してください。","")</f>
        <v/>
      </c>
      <c r="AQ176" s="102"/>
      <c r="AR176" s="102"/>
    </row>
    <row r="177" spans="1:46">
      <c r="A177" s="24" t="s">
        <v>279</v>
      </c>
      <c r="B177" s="24"/>
      <c r="C177" s="24"/>
      <c r="D177" s="24"/>
      <c r="E177" s="24"/>
      <c r="F177" s="24"/>
      <c r="G177" s="24"/>
      <c r="H177" s="24"/>
      <c r="I177" s="24"/>
      <c r="J177" s="24"/>
      <c r="K177" s="24"/>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c r="AH177" s="119"/>
      <c r="AI177" s="119"/>
      <c r="AJ177" s="119"/>
      <c r="AK177" s="119"/>
      <c r="AL177" s="119"/>
      <c r="AM177" s="119"/>
      <c r="AP177" s="101"/>
      <c r="AQ177" s="102"/>
      <c r="AR177" s="102"/>
    </row>
    <row r="178" spans="1:46">
      <c r="A178" s="24"/>
      <c r="B178" s="24" t="s">
        <v>247</v>
      </c>
      <c r="C178" s="24"/>
      <c r="D178" s="24"/>
      <c r="E178" s="24"/>
      <c r="F178" s="24"/>
      <c r="G178" s="24"/>
      <c r="H178" s="24"/>
      <c r="I178" s="24"/>
      <c r="J178" s="24"/>
      <c r="K178" s="24"/>
      <c r="L178" s="312"/>
      <c r="M178" s="119" t="s">
        <v>248</v>
      </c>
      <c r="N178" s="119"/>
      <c r="O178" s="119"/>
      <c r="P178" s="119"/>
      <c r="Q178" s="119"/>
      <c r="R178" s="119"/>
      <c r="S178" s="119"/>
      <c r="T178" s="119"/>
      <c r="U178" s="258" t="s">
        <v>320</v>
      </c>
      <c r="V178" s="312"/>
      <c r="W178" s="119" t="s">
        <v>250</v>
      </c>
      <c r="X178" s="119"/>
      <c r="Y178" s="119"/>
      <c r="Z178" s="119"/>
      <c r="AA178" s="119"/>
      <c r="AB178" s="119"/>
      <c r="AC178" s="119"/>
      <c r="AD178" s="312"/>
      <c r="AE178" s="119" t="s">
        <v>235</v>
      </c>
      <c r="AF178" s="119"/>
      <c r="AG178" s="119"/>
      <c r="AH178" s="119"/>
      <c r="AI178" s="119"/>
      <c r="AJ178" s="119"/>
      <c r="AK178" s="119"/>
      <c r="AL178" s="119"/>
      <c r="AM178" s="119"/>
      <c r="AO178" s="82" t="str">
        <f>IF(L178=AD178,"NG",IF(AND(L178="",V178="レ"),"NG","OK"))</f>
        <v>NG</v>
      </c>
      <c r="AP178" s="101" t="str">
        <f>IF(AO178="NG","指摘の内容を正しく入力してください。","")</f>
        <v>指摘の内容を正しく入力してください。</v>
      </c>
      <c r="AQ178" s="102"/>
      <c r="AR178" s="102"/>
      <c r="AS178" s="118" t="str">
        <f>IF(AO178="NG","-",IF(AD178="レ","A",IF(AND(L178="レ",V178="レ"),"Aｷ",IF(AND(L178="レ",V178="",OR(L180="",R180="",U180="")),"C2","C1"))))</f>
        <v>-</v>
      </c>
    </row>
    <row r="179" spans="1:46" ht="27" customHeight="1">
      <c r="A179" s="24"/>
      <c r="B179" s="268" t="s">
        <v>251</v>
      </c>
      <c r="C179" s="24"/>
      <c r="D179" s="24"/>
      <c r="E179" s="24"/>
      <c r="F179" s="24"/>
      <c r="G179" s="24"/>
      <c r="H179" s="24"/>
      <c r="I179" s="24"/>
      <c r="J179" s="24"/>
      <c r="K179" s="24"/>
      <c r="L179" s="457"/>
      <c r="M179" s="458"/>
      <c r="N179" s="458"/>
      <c r="O179" s="458"/>
      <c r="P179" s="458"/>
      <c r="Q179" s="458"/>
      <c r="R179" s="458"/>
      <c r="S179" s="458"/>
      <c r="T179" s="458"/>
      <c r="U179" s="458"/>
      <c r="V179" s="458"/>
      <c r="W179" s="458"/>
      <c r="X179" s="458"/>
      <c r="Y179" s="458"/>
      <c r="Z179" s="458"/>
      <c r="AA179" s="458"/>
      <c r="AB179" s="458"/>
      <c r="AC179" s="458"/>
      <c r="AD179" s="458"/>
      <c r="AE179" s="458"/>
      <c r="AF179" s="458"/>
      <c r="AG179" s="458"/>
      <c r="AH179" s="458"/>
      <c r="AI179" s="458"/>
      <c r="AJ179" s="458"/>
      <c r="AK179" s="458"/>
      <c r="AL179" s="458"/>
      <c r="AM179" s="458"/>
      <c r="AO179" s="78" t="str">
        <f>IF(AND(L178="レ",V178="",L179=""),"NG","OK")</f>
        <v>OK</v>
      </c>
      <c r="AP179" s="101" t="str">
        <f>IF(AO179="NG","要是正の指摘がある場合は指摘の概要を入力してください。","")</f>
        <v/>
      </c>
      <c r="AQ179" s="102"/>
      <c r="AR179" s="102"/>
    </row>
    <row r="180" spans="1:46">
      <c r="A180" s="24"/>
      <c r="B180" s="24" t="s">
        <v>317</v>
      </c>
      <c r="C180" s="24"/>
      <c r="D180" s="24"/>
      <c r="E180" s="24"/>
      <c r="F180" s="24"/>
      <c r="G180" s="24"/>
      <c r="H180" s="24"/>
      <c r="I180" s="24"/>
      <c r="J180" s="24"/>
      <c r="K180" s="24"/>
      <c r="L180" s="312"/>
      <c r="M180" s="119" t="s">
        <v>368</v>
      </c>
      <c r="N180" s="119"/>
      <c r="O180" s="258" t="s">
        <v>75</v>
      </c>
      <c r="P180" s="460" t="s">
        <v>734</v>
      </c>
      <c r="Q180" s="460"/>
      <c r="R180" s="513"/>
      <c r="S180" s="513"/>
      <c r="T180" s="119" t="s">
        <v>340</v>
      </c>
      <c r="U180" s="461"/>
      <c r="V180" s="461"/>
      <c r="W180" s="119" t="s">
        <v>339</v>
      </c>
      <c r="X180" s="119" t="s">
        <v>371</v>
      </c>
      <c r="Y180" s="119"/>
      <c r="Z180" s="119"/>
      <c r="AA180" s="119"/>
      <c r="AB180" s="119"/>
      <c r="AC180" s="119"/>
      <c r="AD180" s="312"/>
      <c r="AE180" s="119" t="s">
        <v>236</v>
      </c>
      <c r="AF180" s="119"/>
      <c r="AG180" s="119"/>
      <c r="AH180" s="119"/>
      <c r="AI180" s="119"/>
      <c r="AJ180" s="119"/>
      <c r="AK180" s="119"/>
      <c r="AL180" s="119"/>
      <c r="AM180" s="119"/>
      <c r="AO180" s="78" t="str">
        <f>IF(AND(L180="レ",AD180="レ"),"NG",IF(AND(AD178="レ",L180="レ"),"NG",IF(AND(L178="レ",V178="",L180="",AD180=""),"NG","OK")))</f>
        <v>OK</v>
      </c>
      <c r="AP180" s="101" t="str">
        <f>IF(AO180="NG","改善予定の有無を正しく入力してください。","")</f>
        <v/>
      </c>
      <c r="AQ180" s="102"/>
      <c r="AR180" s="102"/>
    </row>
    <row r="181" spans="1:46">
      <c r="A181" s="24"/>
      <c r="B181" s="24"/>
      <c r="C181" s="24"/>
      <c r="D181" s="24"/>
      <c r="E181" s="24"/>
      <c r="F181" s="24"/>
      <c r="G181" s="24"/>
      <c r="H181" s="24"/>
      <c r="I181" s="24"/>
      <c r="J181" s="24"/>
      <c r="K181" s="24"/>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c r="AI181" s="119"/>
      <c r="AJ181" s="119"/>
      <c r="AK181" s="119"/>
      <c r="AL181" s="119"/>
      <c r="AM181" s="119"/>
      <c r="AO181" s="78" t="str">
        <f>IF(AND(L178="レ",V178="",OR(L180="",R180="",U180="")),"NG","OK")</f>
        <v>OK</v>
      </c>
      <c r="AP181" s="101" t="str">
        <f>IF(AO181="NG","要是正の指摘（既存不適格を除く）がある場合は改善予定をご検討のうえ提出してください。","")</f>
        <v/>
      </c>
      <c r="AQ181" s="102"/>
      <c r="AR181" s="102"/>
    </row>
    <row r="182" spans="1:46">
      <c r="A182" s="24" t="s">
        <v>280</v>
      </c>
      <c r="B182" s="24"/>
      <c r="C182" s="24"/>
      <c r="D182" s="24"/>
      <c r="E182" s="361" t="s">
        <v>1294</v>
      </c>
      <c r="F182" s="24"/>
      <c r="G182" s="24"/>
      <c r="H182" s="24"/>
      <c r="I182" s="24"/>
      <c r="J182" s="24"/>
      <c r="K182" s="24"/>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c r="AI182" s="119"/>
      <c r="AJ182" s="119"/>
      <c r="AK182" s="119"/>
      <c r="AL182" s="119"/>
      <c r="AM182" s="119"/>
      <c r="AP182" s="101"/>
      <c r="AQ182" s="102"/>
      <c r="AR182" s="102"/>
    </row>
    <row r="183" spans="1:46">
      <c r="A183" s="24"/>
      <c r="B183" s="24" t="s">
        <v>247</v>
      </c>
      <c r="C183" s="24"/>
      <c r="D183" s="24"/>
      <c r="E183" s="24"/>
      <c r="F183" s="24"/>
      <c r="G183" s="24"/>
      <c r="H183" s="24"/>
      <c r="I183" s="24"/>
      <c r="J183" s="24"/>
      <c r="K183" s="24"/>
      <c r="L183" s="312"/>
      <c r="M183" s="119" t="s">
        <v>248</v>
      </c>
      <c r="N183" s="119"/>
      <c r="O183" s="119"/>
      <c r="P183" s="119"/>
      <c r="Q183" s="119"/>
      <c r="R183" s="119"/>
      <c r="S183" s="119"/>
      <c r="T183" s="119"/>
      <c r="U183" s="258" t="s">
        <v>320</v>
      </c>
      <c r="V183" s="312"/>
      <c r="W183" s="119" t="s">
        <v>250</v>
      </c>
      <c r="X183" s="119"/>
      <c r="Y183" s="119"/>
      <c r="Z183" s="119"/>
      <c r="AA183" s="119"/>
      <c r="AB183" s="119"/>
      <c r="AC183" s="119"/>
      <c r="AD183" s="312"/>
      <c r="AE183" s="119" t="s">
        <v>235</v>
      </c>
      <c r="AF183" s="119"/>
      <c r="AG183" s="119"/>
      <c r="AH183" s="119"/>
      <c r="AI183" s="119"/>
      <c r="AJ183" s="119"/>
      <c r="AK183" s="119"/>
      <c r="AL183" s="119"/>
      <c r="AM183" s="119"/>
      <c r="AO183" s="82" t="str">
        <f>IF(AND(L183="レ",AD183="レ"),"NG",IF(AND(L183="",V183="レ"),"NG","OK"))</f>
        <v>OK</v>
      </c>
      <c r="AP183" s="101" t="str">
        <f>IF(AO183="NG","指摘の内容を正しく入力してください。","")</f>
        <v/>
      </c>
      <c r="AQ183" s="102"/>
      <c r="AR183" s="102"/>
      <c r="AS183" s="118" t="str">
        <f>IF(AND(L183="",V183="",AD183=""),"-",IF(AO183="NG","-",IF(AD183="レ","A",IF(AND(L183="レ",V183="レ"),"Aｷ",IF(AND(L183="レ",V183="",OR(L185="",R185="",U185="")),"C2","C1")))))</f>
        <v>-</v>
      </c>
    </row>
    <row r="184" spans="1:46" ht="27" customHeight="1">
      <c r="A184" s="24"/>
      <c r="B184" s="268" t="s">
        <v>251</v>
      </c>
      <c r="C184" s="24"/>
      <c r="D184" s="24"/>
      <c r="E184" s="24"/>
      <c r="F184" s="24"/>
      <c r="G184" s="24"/>
      <c r="H184" s="24"/>
      <c r="I184" s="24"/>
      <c r="J184" s="24"/>
      <c r="K184" s="24"/>
      <c r="L184" s="457"/>
      <c r="M184" s="458"/>
      <c r="N184" s="458"/>
      <c r="O184" s="458"/>
      <c r="P184" s="458"/>
      <c r="Q184" s="458"/>
      <c r="R184" s="458"/>
      <c r="S184" s="458"/>
      <c r="T184" s="458"/>
      <c r="U184" s="458"/>
      <c r="V184" s="458"/>
      <c r="W184" s="458"/>
      <c r="X184" s="458"/>
      <c r="Y184" s="458"/>
      <c r="Z184" s="458"/>
      <c r="AA184" s="458"/>
      <c r="AB184" s="458"/>
      <c r="AC184" s="458"/>
      <c r="AD184" s="458"/>
      <c r="AE184" s="458"/>
      <c r="AF184" s="458"/>
      <c r="AG184" s="458"/>
      <c r="AH184" s="458"/>
      <c r="AI184" s="458"/>
      <c r="AJ184" s="458"/>
      <c r="AK184" s="458"/>
      <c r="AL184" s="458"/>
      <c r="AM184" s="458"/>
      <c r="AO184" s="78" t="str">
        <f>IF(AND(L183="レ",V183="",L184=""),"NG","OK")</f>
        <v>OK</v>
      </c>
      <c r="AP184" s="101" t="str">
        <f>IF(AO184="NG","要是正の指摘がある場合は指摘の概要を入力してください。","")</f>
        <v/>
      </c>
      <c r="AQ184" s="102"/>
      <c r="AR184" s="102"/>
    </row>
    <row r="185" spans="1:46">
      <c r="A185" s="24"/>
      <c r="B185" s="24" t="s">
        <v>317</v>
      </c>
      <c r="C185" s="24"/>
      <c r="D185" s="24"/>
      <c r="E185" s="24"/>
      <c r="F185" s="24"/>
      <c r="G185" s="24"/>
      <c r="H185" s="24"/>
      <c r="I185" s="24"/>
      <c r="J185" s="24"/>
      <c r="K185" s="24"/>
      <c r="L185" s="312"/>
      <c r="M185" s="119" t="s">
        <v>368</v>
      </c>
      <c r="N185" s="119"/>
      <c r="O185" s="258" t="s">
        <v>75</v>
      </c>
      <c r="P185" s="460" t="s">
        <v>734</v>
      </c>
      <c r="Q185" s="460"/>
      <c r="R185" s="513"/>
      <c r="S185" s="513"/>
      <c r="T185" s="119" t="s">
        <v>340</v>
      </c>
      <c r="U185" s="461"/>
      <c r="V185" s="461"/>
      <c r="W185" s="119" t="s">
        <v>339</v>
      </c>
      <c r="X185" s="119" t="s">
        <v>371</v>
      </c>
      <c r="Y185" s="119"/>
      <c r="Z185" s="119"/>
      <c r="AA185" s="119"/>
      <c r="AB185" s="119"/>
      <c r="AC185" s="119"/>
      <c r="AD185" s="312"/>
      <c r="AE185" s="119" t="s">
        <v>236</v>
      </c>
      <c r="AF185" s="119"/>
      <c r="AG185" s="119"/>
      <c r="AH185" s="119"/>
      <c r="AI185" s="119"/>
      <c r="AJ185" s="119"/>
      <c r="AK185" s="119"/>
      <c r="AL185" s="119"/>
      <c r="AM185" s="119"/>
      <c r="AO185" s="78" t="str">
        <f>IF(AND(L185="レ",AD185="レ"),"NG",IF(AND(AD183="レ",L185="レ"),"NG",IF(AND(L183="レ",V183="",L185="",AD185=""),"NG","OK")))</f>
        <v>OK</v>
      </c>
      <c r="AP185" s="101" t="str">
        <f>IF(AO185="NG","改善予定の有無を正しく入力してください。","")</f>
        <v/>
      </c>
      <c r="AQ185" s="102"/>
      <c r="AR185" s="102"/>
    </row>
    <row r="186" spans="1:46" ht="13.5" customHeight="1">
      <c r="A186" s="261"/>
      <c r="B186" s="261"/>
      <c r="C186" s="261"/>
      <c r="D186" s="261"/>
      <c r="E186" s="261"/>
      <c r="F186" s="261"/>
      <c r="G186" s="261"/>
      <c r="H186" s="261"/>
      <c r="I186" s="261"/>
      <c r="J186" s="261"/>
      <c r="K186" s="261"/>
      <c r="L186" s="311"/>
      <c r="M186" s="216"/>
      <c r="N186" s="216"/>
      <c r="O186" s="216"/>
      <c r="P186" s="216"/>
      <c r="Q186" s="216"/>
      <c r="R186" s="216"/>
      <c r="S186" s="216"/>
      <c r="T186" s="216"/>
      <c r="U186" s="216"/>
      <c r="V186" s="216"/>
      <c r="W186" s="216"/>
      <c r="X186" s="216"/>
      <c r="Y186" s="216"/>
      <c r="Z186" s="216"/>
      <c r="AA186" s="216"/>
      <c r="AB186" s="216"/>
      <c r="AC186" s="216"/>
      <c r="AD186" s="311"/>
      <c r="AE186" s="216"/>
      <c r="AF186" s="216"/>
      <c r="AG186" s="216"/>
      <c r="AH186" s="216"/>
      <c r="AI186" s="216"/>
      <c r="AJ186" s="216"/>
      <c r="AK186" s="216"/>
      <c r="AL186" s="216"/>
      <c r="AM186" s="216"/>
      <c r="AO186" s="78" t="str">
        <f>IF(AND(L183="レ",V183="",OR(L185="",R185="",U185="")),"NG","OK")</f>
        <v>OK</v>
      </c>
      <c r="AP186" s="101" t="str">
        <f>IF(AO186="NG","要是正の指摘（既存不適格を除く）がある場合は改善予定をご検討のうえ提出してください。","")</f>
        <v/>
      </c>
      <c r="AQ186" s="102"/>
      <c r="AR186" s="102"/>
    </row>
    <row r="187" spans="1:46">
      <c r="A187" s="24" t="s">
        <v>321</v>
      </c>
      <c r="B187" s="24"/>
      <c r="C187" s="24"/>
      <c r="D187" s="24"/>
      <c r="E187" s="24"/>
      <c r="F187" s="24"/>
      <c r="G187" s="24"/>
      <c r="H187" s="24"/>
      <c r="I187" s="24"/>
      <c r="J187" s="24"/>
      <c r="K187" s="24"/>
      <c r="L187" s="119"/>
      <c r="M187" s="119"/>
      <c r="N187" s="119"/>
      <c r="O187" s="119"/>
      <c r="P187" s="119"/>
      <c r="Q187" s="119"/>
      <c r="R187" s="119"/>
      <c r="S187" s="119"/>
      <c r="T187" s="119"/>
      <c r="U187" s="119"/>
      <c r="V187" s="119"/>
      <c r="W187" s="119"/>
      <c r="X187" s="119" t="s">
        <v>287</v>
      </c>
      <c r="Y187" s="119"/>
      <c r="Z187" s="119"/>
      <c r="AA187" s="119"/>
      <c r="AB187" s="119"/>
      <c r="AC187" s="119"/>
      <c r="AD187" s="119"/>
      <c r="AE187" s="119"/>
      <c r="AF187" s="119"/>
      <c r="AG187" s="119"/>
      <c r="AH187" s="119"/>
      <c r="AI187" s="119"/>
      <c r="AJ187" s="119"/>
      <c r="AK187" s="119"/>
      <c r="AL187" s="119"/>
      <c r="AM187" s="119"/>
      <c r="AP187" s="101"/>
      <c r="AQ187" s="102"/>
      <c r="AR187" s="102"/>
    </row>
    <row r="188" spans="1:46">
      <c r="A188" s="24"/>
      <c r="B188" s="24" t="s">
        <v>281</v>
      </c>
      <c r="C188" s="24"/>
      <c r="D188" s="24"/>
      <c r="E188" s="24"/>
      <c r="F188" s="24"/>
      <c r="G188" s="24"/>
      <c r="H188" s="24"/>
      <c r="I188" s="24"/>
      <c r="J188" s="24"/>
      <c r="K188" s="24"/>
      <c r="L188" s="119"/>
      <c r="M188" s="119"/>
      <c r="N188" s="312"/>
      <c r="O188" s="119" t="s">
        <v>288</v>
      </c>
      <c r="P188" s="119"/>
      <c r="Q188" s="119"/>
      <c r="R188" s="119"/>
      <c r="S188" s="119"/>
      <c r="T188" s="119"/>
      <c r="U188" s="119"/>
      <c r="V188" s="119"/>
      <c r="W188" s="119"/>
      <c r="X188" s="119" t="s">
        <v>346</v>
      </c>
      <c r="Y188" s="521"/>
      <c r="Z188" s="521"/>
      <c r="AA188" s="521"/>
      <c r="AB188" s="521"/>
      <c r="AC188" s="521"/>
      <c r="AD188" s="521"/>
      <c r="AE188" s="521"/>
      <c r="AF188" s="521"/>
      <c r="AG188" s="521"/>
      <c r="AH188" s="521"/>
      <c r="AI188" s="521"/>
      <c r="AJ188" s="521"/>
      <c r="AK188" s="521"/>
      <c r="AL188" s="119" t="s">
        <v>351</v>
      </c>
      <c r="AM188" s="119"/>
      <c r="AO188" s="82" t="str">
        <f>IF(AND(N188="",N190="",N192=""),"NG","OK")</f>
        <v>NG</v>
      </c>
      <c r="AP188" s="101" t="str">
        <f>IF(AO188="NG","石綿を添加した建築材料の有無を入力してください。","")</f>
        <v>石綿を添加した建築材料の有無を入力してください。</v>
      </c>
      <c r="AQ188" s="102"/>
      <c r="AR188" s="102"/>
    </row>
    <row r="189" spans="1:46" ht="2.25" customHeight="1">
      <c r="A189" s="24"/>
      <c r="B189" s="24"/>
      <c r="C189" s="24"/>
      <c r="D189" s="24"/>
      <c r="E189" s="24"/>
      <c r="F189" s="24"/>
      <c r="G189" s="24"/>
      <c r="H189" s="24"/>
      <c r="I189" s="24"/>
      <c r="J189" s="24"/>
      <c r="K189" s="24"/>
      <c r="L189" s="119"/>
      <c r="M189" s="119"/>
      <c r="N189" s="119"/>
      <c r="O189" s="119"/>
      <c r="P189" s="119"/>
      <c r="Q189" s="119"/>
      <c r="R189" s="119"/>
      <c r="S189" s="119"/>
      <c r="T189" s="119"/>
      <c r="U189" s="119"/>
      <c r="V189" s="119"/>
      <c r="W189" s="119"/>
      <c r="X189" s="119"/>
      <c r="Y189" s="265"/>
      <c r="Z189" s="265"/>
      <c r="AA189" s="265"/>
      <c r="AB189" s="265"/>
      <c r="AC189" s="265"/>
      <c r="AD189" s="265"/>
      <c r="AE189" s="265"/>
      <c r="AF189" s="265"/>
      <c r="AG189" s="265"/>
      <c r="AH189" s="265"/>
      <c r="AI189" s="265"/>
      <c r="AJ189" s="265"/>
      <c r="AK189" s="265"/>
      <c r="AL189" s="119"/>
      <c r="AM189" s="119"/>
      <c r="AP189" s="101" t="str">
        <f>IF(AO189="NG","報告者氏名を入力してください。","")</f>
        <v/>
      </c>
      <c r="AR189" s="102"/>
    </row>
    <row r="190" spans="1:46">
      <c r="A190" s="24"/>
      <c r="B190" s="24"/>
      <c r="C190" s="24"/>
      <c r="D190" s="24"/>
      <c r="E190" s="24"/>
      <c r="F190" s="24"/>
      <c r="G190" s="24"/>
      <c r="H190" s="24"/>
      <c r="I190" s="24"/>
      <c r="J190" s="24"/>
      <c r="K190" s="24"/>
      <c r="L190" s="119"/>
      <c r="M190" s="119"/>
      <c r="N190" s="312"/>
      <c r="O190" s="119" t="s">
        <v>322</v>
      </c>
      <c r="P190" s="119"/>
      <c r="Q190" s="119"/>
      <c r="R190" s="119"/>
      <c r="S190" s="119"/>
      <c r="T190" s="119"/>
      <c r="U190" s="119"/>
      <c r="V190" s="119"/>
      <c r="W190" s="119"/>
      <c r="X190" s="119" t="s">
        <v>346</v>
      </c>
      <c r="Y190" s="521"/>
      <c r="Z190" s="521"/>
      <c r="AA190" s="521"/>
      <c r="AB190" s="521"/>
      <c r="AC190" s="521"/>
      <c r="AD190" s="521"/>
      <c r="AE190" s="521"/>
      <c r="AF190" s="521"/>
      <c r="AG190" s="521"/>
      <c r="AH190" s="521"/>
      <c r="AI190" s="521"/>
      <c r="AJ190" s="521"/>
      <c r="AK190" s="521"/>
      <c r="AL190" s="119" t="s">
        <v>351</v>
      </c>
      <c r="AM190" s="119"/>
      <c r="AO190" s="78" t="str">
        <f>IF(OR(AND(N188="レ",Y188=""),AND(N190="レ",Y190="")),"NG","OK")</f>
        <v>OK</v>
      </c>
      <c r="AP190" s="101" t="str">
        <f>IF(AO190="NG","石綿を添加した建築材料が有の場合は使用されている室等を入力してください。","")</f>
        <v/>
      </c>
      <c r="AQ190" s="102"/>
      <c r="AR190" s="102"/>
    </row>
    <row r="191" spans="1:46" ht="2.25" customHeight="1">
      <c r="A191" s="24"/>
      <c r="B191" s="24"/>
      <c r="C191" s="24"/>
      <c r="D191" s="24"/>
      <c r="E191" s="24"/>
      <c r="F191" s="24"/>
      <c r="G191" s="24"/>
      <c r="H191" s="24"/>
      <c r="I191" s="24"/>
      <c r="J191" s="24"/>
      <c r="K191" s="24"/>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R191" s="102"/>
      <c r="AT191" s="82" t="str">
        <f>AP191&amp;AQ191&amp;AR191</f>
        <v/>
      </c>
    </row>
    <row r="192" spans="1:46">
      <c r="A192" s="24"/>
      <c r="B192" s="24"/>
      <c r="C192" s="24"/>
      <c r="D192" s="24"/>
      <c r="E192" s="24"/>
      <c r="F192" s="24"/>
      <c r="G192" s="24"/>
      <c r="H192" s="24"/>
      <c r="I192" s="24"/>
      <c r="J192" s="24"/>
      <c r="K192" s="24"/>
      <c r="L192" s="119"/>
      <c r="M192" s="119"/>
      <c r="N192" s="312"/>
      <c r="O192" s="119" t="s">
        <v>323</v>
      </c>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R192" s="102"/>
    </row>
    <row r="193" spans="1:44" ht="2.25" customHeight="1">
      <c r="A193" s="24"/>
      <c r="B193" s="24"/>
      <c r="C193" s="24"/>
      <c r="D193" s="24"/>
      <c r="E193" s="24"/>
      <c r="F193" s="24"/>
      <c r="G193" s="24"/>
      <c r="H193" s="24"/>
      <c r="I193" s="24"/>
      <c r="J193" s="24"/>
      <c r="K193" s="24"/>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R193" s="102"/>
    </row>
    <row r="194" spans="1:44">
      <c r="A194" s="24"/>
      <c r="B194" s="24" t="s">
        <v>282</v>
      </c>
      <c r="C194" s="24"/>
      <c r="D194" s="24"/>
      <c r="E194" s="24"/>
      <c r="F194" s="24"/>
      <c r="G194" s="24"/>
      <c r="H194" s="24"/>
      <c r="I194" s="24"/>
      <c r="J194" s="24"/>
      <c r="K194" s="24"/>
      <c r="L194" s="119"/>
      <c r="M194" s="119"/>
      <c r="N194" s="312"/>
      <c r="O194" s="119" t="s">
        <v>368</v>
      </c>
      <c r="P194" s="119"/>
      <c r="Q194" s="258" t="s">
        <v>75</v>
      </c>
      <c r="R194" s="461"/>
      <c r="S194" s="461"/>
      <c r="T194" s="513"/>
      <c r="U194" s="513"/>
      <c r="V194" s="119" t="s">
        <v>340</v>
      </c>
      <c r="W194" s="461"/>
      <c r="X194" s="461"/>
      <c r="Y194" s="119" t="s">
        <v>339</v>
      </c>
      <c r="Z194" s="119" t="s">
        <v>371</v>
      </c>
      <c r="AA194" s="119"/>
      <c r="AB194" s="119"/>
      <c r="AC194" s="119"/>
      <c r="AD194" s="119"/>
      <c r="AE194" s="119"/>
      <c r="AF194" s="119"/>
      <c r="AG194" s="312"/>
      <c r="AH194" s="119" t="s">
        <v>236</v>
      </c>
      <c r="AI194" s="119"/>
      <c r="AJ194" s="119"/>
      <c r="AK194" s="119"/>
      <c r="AL194" s="119"/>
      <c r="AM194" s="119"/>
    </row>
    <row r="195" spans="1:44" ht="2.25" customHeight="1">
      <c r="A195" s="261"/>
      <c r="B195" s="261"/>
      <c r="C195" s="261"/>
      <c r="D195" s="261"/>
      <c r="E195" s="261"/>
      <c r="F195" s="261"/>
      <c r="G195" s="261"/>
      <c r="H195" s="261"/>
      <c r="I195" s="261"/>
      <c r="J195" s="261"/>
      <c r="K195" s="261"/>
      <c r="L195" s="216"/>
      <c r="M195" s="216"/>
      <c r="N195" s="311"/>
      <c r="O195" s="216"/>
      <c r="P195" s="216"/>
      <c r="Q195" s="216"/>
      <c r="R195" s="295"/>
      <c r="S195" s="216"/>
      <c r="T195" s="216"/>
      <c r="U195" s="216"/>
      <c r="V195" s="216"/>
      <c r="W195" s="216"/>
      <c r="X195" s="216"/>
      <c r="Y195" s="216"/>
      <c r="Z195" s="216"/>
      <c r="AA195" s="216"/>
      <c r="AB195" s="216"/>
      <c r="AC195" s="216"/>
      <c r="AD195" s="216"/>
      <c r="AE195" s="216"/>
      <c r="AF195" s="216"/>
      <c r="AG195" s="311"/>
      <c r="AH195" s="216"/>
      <c r="AI195" s="216"/>
      <c r="AJ195" s="216"/>
      <c r="AK195" s="216"/>
      <c r="AL195" s="216"/>
      <c r="AM195" s="216"/>
    </row>
    <row r="196" spans="1:44">
      <c r="A196" s="24" t="s">
        <v>283</v>
      </c>
      <c r="B196" s="24"/>
      <c r="C196" s="24"/>
      <c r="D196" s="24"/>
      <c r="E196" s="24"/>
      <c r="F196" s="24"/>
      <c r="G196" s="24"/>
      <c r="H196" s="24"/>
      <c r="I196" s="24"/>
      <c r="J196" s="24"/>
      <c r="K196" s="24"/>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row>
    <row r="197" spans="1:44">
      <c r="A197" s="24"/>
      <c r="B197" s="24" t="s">
        <v>324</v>
      </c>
      <c r="C197" s="24"/>
      <c r="D197" s="24"/>
      <c r="E197" s="24"/>
      <c r="F197" s="24"/>
      <c r="G197" s="24"/>
      <c r="H197" s="24"/>
      <c r="I197" s="24"/>
      <c r="J197" s="24"/>
      <c r="K197" s="24"/>
      <c r="L197" s="119"/>
      <c r="M197" s="119"/>
      <c r="N197" s="312"/>
      <c r="O197" s="119" t="s">
        <v>325</v>
      </c>
      <c r="P197" s="119"/>
      <c r="Q197" s="312"/>
      <c r="R197" s="119" t="s">
        <v>369</v>
      </c>
      <c r="S197" s="258" t="s">
        <v>75</v>
      </c>
      <c r="T197" s="461"/>
      <c r="U197" s="461"/>
      <c r="V197" s="513"/>
      <c r="W197" s="513"/>
      <c r="X197" s="119" t="s">
        <v>340</v>
      </c>
      <c r="Y197" s="461"/>
      <c r="Z197" s="461"/>
      <c r="AA197" s="119" t="s">
        <v>339</v>
      </c>
      <c r="AB197" s="119" t="s">
        <v>372</v>
      </c>
      <c r="AC197" s="189"/>
      <c r="AD197" s="119"/>
      <c r="AE197" s="119"/>
      <c r="AF197" s="119"/>
      <c r="AG197" s="119"/>
      <c r="AH197" s="312"/>
      <c r="AI197" s="119" t="s">
        <v>243</v>
      </c>
      <c r="AJ197" s="119"/>
      <c r="AK197" s="119"/>
      <c r="AL197" s="119"/>
      <c r="AM197" s="119"/>
      <c r="AR197" s="102"/>
    </row>
    <row r="198" spans="1:44" ht="2.25" customHeight="1">
      <c r="A198" s="24"/>
      <c r="B198" s="24"/>
      <c r="C198" s="24"/>
      <c r="D198" s="24"/>
      <c r="E198" s="24"/>
      <c r="F198" s="24"/>
      <c r="G198" s="24"/>
      <c r="H198" s="24"/>
      <c r="I198" s="24"/>
      <c r="J198" s="24"/>
      <c r="K198" s="24"/>
      <c r="L198" s="119"/>
      <c r="M198" s="119"/>
      <c r="N198" s="119"/>
      <c r="O198" s="119"/>
      <c r="P198" s="119"/>
      <c r="Q198" s="119"/>
      <c r="R198" s="119"/>
      <c r="S198" s="119"/>
      <c r="T198" s="119"/>
      <c r="U198" s="119"/>
      <c r="V198" s="119"/>
      <c r="W198" s="119"/>
      <c r="X198" s="119"/>
      <c r="Y198" s="119"/>
      <c r="Z198" s="119"/>
      <c r="AA198" s="189"/>
      <c r="AB198" s="119"/>
      <c r="AC198" s="189"/>
      <c r="AD198" s="119"/>
      <c r="AE198" s="119"/>
      <c r="AF198" s="119"/>
      <c r="AG198" s="119"/>
      <c r="AH198" s="119"/>
      <c r="AI198" s="119"/>
      <c r="AJ198" s="119"/>
      <c r="AK198" s="119"/>
      <c r="AL198" s="119"/>
      <c r="AM198" s="119"/>
      <c r="AR198" s="102"/>
    </row>
    <row r="199" spans="1:44">
      <c r="A199" s="24"/>
      <c r="B199" s="24" t="s">
        <v>289</v>
      </c>
      <c r="C199" s="24"/>
      <c r="D199" s="24"/>
      <c r="E199" s="24"/>
      <c r="F199" s="24"/>
      <c r="G199" s="24"/>
      <c r="H199" s="24"/>
      <c r="I199" s="24"/>
      <c r="J199" s="24"/>
      <c r="K199" s="24"/>
      <c r="L199" s="119"/>
      <c r="M199" s="119"/>
      <c r="N199" s="312"/>
      <c r="O199" s="119" t="s">
        <v>264</v>
      </c>
      <c r="P199" s="119"/>
      <c r="Q199" s="312"/>
      <c r="R199" s="119" t="s">
        <v>369</v>
      </c>
      <c r="S199" s="258" t="s">
        <v>75</v>
      </c>
      <c r="T199" s="461"/>
      <c r="U199" s="461"/>
      <c r="V199" s="513"/>
      <c r="W199" s="513"/>
      <c r="X199" s="119" t="s">
        <v>340</v>
      </c>
      <c r="Y199" s="461"/>
      <c r="Z199" s="461"/>
      <c r="AA199" s="119" t="s">
        <v>339</v>
      </c>
      <c r="AB199" s="119" t="s">
        <v>372</v>
      </c>
      <c r="AC199" s="189"/>
      <c r="AD199" s="119"/>
      <c r="AE199" s="119"/>
      <c r="AF199" s="119"/>
      <c r="AG199" s="119"/>
      <c r="AH199" s="312"/>
      <c r="AI199" s="119" t="s">
        <v>243</v>
      </c>
      <c r="AJ199" s="119"/>
      <c r="AK199" s="119"/>
      <c r="AL199" s="119"/>
      <c r="AM199" s="119"/>
      <c r="AR199" s="102"/>
    </row>
    <row r="200" spans="1:44" ht="2.25" customHeight="1">
      <c r="A200" s="261"/>
      <c r="B200" s="261"/>
      <c r="C200" s="261"/>
      <c r="D200" s="261"/>
      <c r="E200" s="261"/>
      <c r="F200" s="261"/>
      <c r="G200" s="261"/>
      <c r="H200" s="261"/>
      <c r="I200" s="261"/>
      <c r="J200" s="261"/>
      <c r="K200" s="261"/>
      <c r="L200" s="261"/>
      <c r="M200" s="261"/>
      <c r="N200" s="313"/>
      <c r="O200" s="261"/>
      <c r="P200" s="261"/>
      <c r="Q200" s="313"/>
      <c r="R200" s="261"/>
      <c r="S200" s="261"/>
      <c r="T200" s="261"/>
      <c r="U200" s="260"/>
      <c r="V200" s="261"/>
      <c r="W200" s="261"/>
      <c r="X200" s="261"/>
      <c r="Y200" s="261"/>
      <c r="Z200" s="261"/>
      <c r="AA200" s="261"/>
      <c r="AB200" s="261"/>
      <c r="AC200" s="261"/>
      <c r="AD200" s="261"/>
      <c r="AE200" s="261"/>
      <c r="AF200" s="261"/>
      <c r="AG200" s="261"/>
      <c r="AH200" s="313"/>
      <c r="AI200" s="261"/>
      <c r="AJ200" s="261"/>
      <c r="AK200" s="261"/>
      <c r="AL200" s="261"/>
      <c r="AM200" s="261"/>
      <c r="AR200" s="102"/>
    </row>
    <row r="201" spans="1:44">
      <c r="A201" s="24" t="s">
        <v>284</v>
      </c>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R201" s="102"/>
    </row>
    <row r="202" spans="1:44">
      <c r="A202" s="24"/>
      <c r="B202" s="24" t="s">
        <v>326</v>
      </c>
      <c r="C202" s="24"/>
      <c r="D202" s="24"/>
      <c r="E202" s="24"/>
      <c r="F202" s="24"/>
      <c r="G202" s="24"/>
      <c r="H202" s="24"/>
      <c r="I202" s="24"/>
      <c r="J202" s="24"/>
      <c r="K202" s="24"/>
      <c r="L202" s="24"/>
      <c r="M202" s="24"/>
      <c r="N202" s="24"/>
      <c r="O202" s="24"/>
      <c r="P202" s="269"/>
      <c r="Q202" s="24" t="s">
        <v>264</v>
      </c>
      <c r="R202" s="24"/>
      <c r="S202" s="24"/>
      <c r="T202" s="269"/>
      <c r="U202" s="24" t="s">
        <v>236</v>
      </c>
      <c r="V202" s="24"/>
      <c r="W202" s="24"/>
      <c r="X202" s="24"/>
      <c r="Y202" s="24"/>
      <c r="Z202" s="24"/>
      <c r="AA202" s="24"/>
      <c r="AB202" s="24"/>
      <c r="AC202" s="24"/>
      <c r="AD202" s="24"/>
      <c r="AE202" s="24"/>
      <c r="AF202" s="24"/>
      <c r="AG202" s="24"/>
      <c r="AH202" s="24"/>
      <c r="AI202" s="24"/>
      <c r="AJ202" s="24"/>
      <c r="AK202" s="24"/>
      <c r="AL202" s="24"/>
      <c r="AM202" s="24"/>
      <c r="AR202" s="102"/>
    </row>
    <row r="203" spans="1:44" ht="2.2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R203" s="102"/>
    </row>
    <row r="204" spans="1:44">
      <c r="A204" s="24"/>
      <c r="B204" s="24" t="s">
        <v>327</v>
      </c>
      <c r="C204" s="24"/>
      <c r="D204" s="24"/>
      <c r="E204" s="24"/>
      <c r="F204" s="24"/>
      <c r="G204" s="24"/>
      <c r="H204" s="24"/>
      <c r="I204" s="24"/>
      <c r="J204" s="24"/>
      <c r="K204" s="24"/>
      <c r="L204" s="24"/>
      <c r="M204" s="24"/>
      <c r="N204" s="24"/>
      <c r="O204" s="24"/>
      <c r="P204" s="269"/>
      <c r="Q204" s="24" t="s">
        <v>264</v>
      </c>
      <c r="R204" s="24"/>
      <c r="S204" s="24"/>
      <c r="T204" s="269"/>
      <c r="U204" s="24" t="s">
        <v>236</v>
      </c>
      <c r="V204" s="24"/>
      <c r="W204" s="24"/>
      <c r="X204" s="24"/>
      <c r="Y204" s="24"/>
      <c r="Z204" s="24"/>
      <c r="AA204" s="24"/>
      <c r="AB204" s="24"/>
      <c r="AC204" s="24"/>
      <c r="AD204" s="24"/>
      <c r="AE204" s="24"/>
      <c r="AF204" s="24"/>
      <c r="AG204" s="24"/>
      <c r="AH204" s="24"/>
      <c r="AI204" s="24"/>
      <c r="AJ204" s="24"/>
      <c r="AK204" s="24"/>
      <c r="AL204" s="24"/>
      <c r="AM204" s="24"/>
      <c r="AR204" s="102"/>
    </row>
    <row r="205" spans="1:44" ht="2.2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R205" s="102"/>
    </row>
    <row r="206" spans="1:44">
      <c r="A206" s="24"/>
      <c r="B206" s="24"/>
      <c r="C206" s="24"/>
      <c r="D206" s="24"/>
      <c r="E206" s="24"/>
      <c r="F206" s="24"/>
      <c r="G206" s="24"/>
      <c r="H206" s="24"/>
      <c r="I206" s="24"/>
      <c r="J206" s="24"/>
      <c r="K206" s="269"/>
      <c r="L206" s="24" t="s">
        <v>328</v>
      </c>
      <c r="M206" s="24"/>
      <c r="N206" s="24"/>
      <c r="O206" s="24"/>
      <c r="P206" s="269"/>
      <c r="Q206" s="119" t="s">
        <v>1017</v>
      </c>
      <c r="R206" s="119"/>
      <c r="S206" s="119"/>
      <c r="T206" s="119"/>
      <c r="U206" s="461"/>
      <c r="V206" s="461"/>
      <c r="W206" s="513"/>
      <c r="X206" s="513"/>
      <c r="Y206" s="119" t="s">
        <v>340</v>
      </c>
      <c r="Z206" s="461"/>
      <c r="AA206" s="461"/>
      <c r="AB206" s="119" t="s">
        <v>339</v>
      </c>
      <c r="AC206" s="119" t="s">
        <v>371</v>
      </c>
      <c r="AD206" s="189"/>
      <c r="AE206" s="24"/>
      <c r="AF206" s="24"/>
      <c r="AG206" s="24"/>
      <c r="AH206" s="24"/>
      <c r="AI206" s="269"/>
      <c r="AJ206" s="24" t="s">
        <v>290</v>
      </c>
      <c r="AK206" s="24"/>
      <c r="AL206" s="24"/>
      <c r="AM206" s="24"/>
      <c r="AR206" s="102"/>
    </row>
    <row r="207" spans="1:44" ht="2.25" customHeight="1">
      <c r="A207" s="261"/>
      <c r="B207" s="261"/>
      <c r="C207" s="261"/>
      <c r="D207" s="261"/>
      <c r="E207" s="261"/>
      <c r="F207" s="261"/>
      <c r="G207" s="261"/>
      <c r="H207" s="261"/>
      <c r="I207" s="119"/>
      <c r="J207" s="119"/>
      <c r="K207" s="305"/>
      <c r="L207" s="119"/>
      <c r="M207" s="119"/>
      <c r="N207" s="119"/>
      <c r="O207" s="119"/>
      <c r="P207" s="305"/>
      <c r="Q207" s="119"/>
      <c r="R207" s="119"/>
      <c r="S207" s="119"/>
      <c r="T207" s="119"/>
      <c r="U207" s="119"/>
      <c r="V207" s="258"/>
      <c r="W207" s="119"/>
      <c r="X207" s="119"/>
      <c r="Y207" s="119"/>
      <c r="Z207" s="119"/>
      <c r="AA207" s="119"/>
      <c r="AB207" s="119"/>
      <c r="AC207" s="119"/>
      <c r="AD207" s="119"/>
      <c r="AE207" s="119"/>
      <c r="AF207" s="119"/>
      <c r="AG207" s="119"/>
      <c r="AH207" s="119"/>
      <c r="AI207" s="305"/>
      <c r="AJ207" s="119"/>
      <c r="AK207" s="119"/>
      <c r="AL207" s="119"/>
      <c r="AM207" s="119"/>
      <c r="AR207" s="102"/>
    </row>
    <row r="208" spans="1:44">
      <c r="A208" s="24" t="s">
        <v>1238</v>
      </c>
      <c r="B208" s="24"/>
      <c r="C208" s="24"/>
      <c r="D208" s="24"/>
      <c r="E208" s="314" t="s">
        <v>1239</v>
      </c>
      <c r="F208" s="24"/>
      <c r="G208" s="189"/>
      <c r="H208" s="24"/>
      <c r="I208" s="266"/>
      <c r="J208" s="266"/>
      <c r="K208" s="266"/>
      <c r="L208" s="266"/>
      <c r="M208" s="266"/>
      <c r="N208" s="266"/>
      <c r="O208" s="266"/>
      <c r="P208" s="266"/>
      <c r="Q208" s="266"/>
      <c r="R208" s="266"/>
      <c r="S208" s="266"/>
      <c r="T208" s="266"/>
      <c r="U208" s="266"/>
      <c r="V208" s="266"/>
      <c r="W208" s="266"/>
      <c r="X208" s="266"/>
      <c r="Y208" s="266"/>
      <c r="Z208" s="266"/>
      <c r="AA208" s="266"/>
      <c r="AB208" s="266"/>
      <c r="AC208" s="266"/>
      <c r="AD208" s="266"/>
      <c r="AE208" s="266"/>
      <c r="AF208" s="266"/>
      <c r="AG208" s="266"/>
      <c r="AH208" s="266"/>
      <c r="AI208" s="266"/>
      <c r="AJ208" s="266"/>
      <c r="AK208" s="266"/>
      <c r="AL208" s="266"/>
      <c r="AM208" s="266"/>
      <c r="AR208" s="102"/>
    </row>
    <row r="209" spans="1:44">
      <c r="A209" s="24"/>
      <c r="B209" s="454"/>
      <c r="C209" s="455"/>
      <c r="D209" s="455"/>
      <c r="E209" s="455"/>
      <c r="F209" s="455"/>
      <c r="G209" s="455"/>
      <c r="H209" s="455"/>
      <c r="I209" s="455"/>
      <c r="J209" s="455"/>
      <c r="K209" s="455"/>
      <c r="L209" s="455"/>
      <c r="M209" s="455"/>
      <c r="N209" s="455"/>
      <c r="O209" s="455"/>
      <c r="P209" s="455"/>
      <c r="Q209" s="455"/>
      <c r="R209" s="455"/>
      <c r="S209" s="455"/>
      <c r="T209" s="455"/>
      <c r="U209" s="455"/>
      <c r="V209" s="455"/>
      <c r="W209" s="455"/>
      <c r="X209" s="455"/>
      <c r="Y209" s="455"/>
      <c r="Z209" s="455"/>
      <c r="AA209" s="455"/>
      <c r="AB209" s="455"/>
      <c r="AC209" s="455"/>
      <c r="AD209" s="455"/>
      <c r="AE209" s="455"/>
      <c r="AF209" s="455"/>
      <c r="AG209" s="455"/>
      <c r="AH209" s="455"/>
      <c r="AI209" s="455"/>
      <c r="AJ209" s="455"/>
      <c r="AK209" s="455"/>
      <c r="AL209" s="455"/>
      <c r="AM209" s="455"/>
      <c r="AR209" s="102"/>
    </row>
    <row r="210" spans="1:44">
      <c r="A210" s="24"/>
      <c r="B210" s="455"/>
      <c r="C210" s="455"/>
      <c r="D210" s="455"/>
      <c r="E210" s="455"/>
      <c r="F210" s="455"/>
      <c r="G210" s="455"/>
      <c r="H210" s="455"/>
      <c r="I210" s="455"/>
      <c r="J210" s="455"/>
      <c r="K210" s="455"/>
      <c r="L210" s="455"/>
      <c r="M210" s="455"/>
      <c r="N210" s="455"/>
      <c r="O210" s="455"/>
      <c r="P210" s="455"/>
      <c r="Q210" s="455"/>
      <c r="R210" s="455"/>
      <c r="S210" s="455"/>
      <c r="T210" s="455"/>
      <c r="U210" s="455"/>
      <c r="V210" s="455"/>
      <c r="W210" s="455"/>
      <c r="X210" s="455"/>
      <c r="Y210" s="455"/>
      <c r="Z210" s="455"/>
      <c r="AA210" s="455"/>
      <c r="AB210" s="455"/>
      <c r="AC210" s="455"/>
      <c r="AD210" s="455"/>
      <c r="AE210" s="455"/>
      <c r="AF210" s="455"/>
      <c r="AG210" s="455"/>
      <c r="AH210" s="455"/>
      <c r="AI210" s="455"/>
      <c r="AJ210" s="455"/>
      <c r="AK210" s="455"/>
      <c r="AL210" s="455"/>
      <c r="AM210" s="455"/>
      <c r="AR210" s="102"/>
    </row>
    <row r="211" spans="1:44">
      <c r="A211" s="24"/>
      <c r="B211" s="455"/>
      <c r="C211" s="455"/>
      <c r="D211" s="455"/>
      <c r="E211" s="455"/>
      <c r="F211" s="455"/>
      <c r="G211" s="455"/>
      <c r="H211" s="455"/>
      <c r="I211" s="455"/>
      <c r="J211" s="455"/>
      <c r="K211" s="455"/>
      <c r="L211" s="455"/>
      <c r="M211" s="455"/>
      <c r="N211" s="455"/>
      <c r="O211" s="455"/>
      <c r="P211" s="455"/>
      <c r="Q211" s="455"/>
      <c r="R211" s="455"/>
      <c r="S211" s="455"/>
      <c r="T211" s="455"/>
      <c r="U211" s="455"/>
      <c r="V211" s="455"/>
      <c r="W211" s="455"/>
      <c r="X211" s="455"/>
      <c r="Y211" s="455"/>
      <c r="Z211" s="455"/>
      <c r="AA211" s="455"/>
      <c r="AB211" s="455"/>
      <c r="AC211" s="455"/>
      <c r="AD211" s="455"/>
      <c r="AE211" s="455"/>
      <c r="AF211" s="455"/>
      <c r="AG211" s="455"/>
      <c r="AH211" s="455"/>
      <c r="AI211" s="455"/>
      <c r="AJ211" s="455"/>
      <c r="AK211" s="455"/>
      <c r="AL211" s="455"/>
      <c r="AM211" s="455"/>
      <c r="AR211" s="102"/>
    </row>
    <row r="212" spans="1:44">
      <c r="A212" s="261"/>
      <c r="B212" s="456"/>
      <c r="C212" s="456"/>
      <c r="D212" s="456"/>
      <c r="E212" s="456"/>
      <c r="F212" s="456"/>
      <c r="G212" s="456"/>
      <c r="H212" s="456"/>
      <c r="I212" s="456"/>
      <c r="J212" s="456"/>
      <c r="K212" s="456"/>
      <c r="L212" s="456"/>
      <c r="M212" s="456"/>
      <c r="N212" s="456"/>
      <c r="O212" s="456"/>
      <c r="P212" s="456"/>
      <c r="Q212" s="456"/>
      <c r="R212" s="456"/>
      <c r="S212" s="456"/>
      <c r="T212" s="456"/>
      <c r="U212" s="456"/>
      <c r="V212" s="456"/>
      <c r="W212" s="456"/>
      <c r="X212" s="456"/>
      <c r="Y212" s="456"/>
      <c r="Z212" s="456"/>
      <c r="AA212" s="456"/>
      <c r="AB212" s="456"/>
      <c r="AC212" s="456"/>
      <c r="AD212" s="456"/>
      <c r="AE212" s="456"/>
      <c r="AF212" s="456"/>
      <c r="AG212" s="456"/>
      <c r="AH212" s="456"/>
      <c r="AI212" s="456"/>
      <c r="AJ212" s="456"/>
      <c r="AK212" s="456"/>
      <c r="AL212" s="456"/>
      <c r="AM212" s="456"/>
      <c r="AR212" s="102"/>
    </row>
    <row r="213" spans="1:44" ht="2.2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R213" s="102"/>
    </row>
    <row r="214" spans="1:44">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R214" s="102"/>
    </row>
    <row r="215" spans="1:44">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R215" s="102"/>
    </row>
    <row r="216" spans="1:44">
      <c r="A216" s="475" t="s">
        <v>74</v>
      </c>
      <c r="B216" s="475"/>
      <c r="C216" s="475"/>
      <c r="D216" s="475"/>
      <c r="E216" s="475"/>
      <c r="F216" s="475"/>
      <c r="G216" s="475"/>
      <c r="H216" s="475"/>
      <c r="I216" s="475"/>
      <c r="J216" s="475"/>
      <c r="K216" s="475"/>
      <c r="L216" s="475"/>
      <c r="M216" s="475"/>
      <c r="N216" s="475"/>
      <c r="O216" s="475"/>
      <c r="P216" s="475"/>
      <c r="Q216" s="475"/>
      <c r="R216" s="475"/>
      <c r="S216" s="475"/>
      <c r="T216" s="475"/>
      <c r="U216" s="475"/>
      <c r="V216" s="475"/>
      <c r="W216" s="475"/>
      <c r="X216" s="475"/>
      <c r="Y216" s="475"/>
      <c r="Z216" s="475"/>
      <c r="AA216" s="475"/>
      <c r="AB216" s="475"/>
      <c r="AC216" s="475"/>
      <c r="AD216" s="475"/>
      <c r="AE216" s="475"/>
      <c r="AF216" s="482"/>
      <c r="AG216" s="482"/>
      <c r="AH216" s="482"/>
      <c r="AI216" s="482"/>
      <c r="AJ216" s="482"/>
      <c r="AK216" s="482"/>
      <c r="AL216" s="482"/>
      <c r="AM216" s="482"/>
      <c r="AR216" s="102"/>
    </row>
    <row r="217" spans="1:44">
      <c r="A217" s="261" t="s">
        <v>285</v>
      </c>
      <c r="B217" s="261"/>
      <c r="C217" s="261"/>
      <c r="D217" s="261"/>
      <c r="E217" s="261"/>
      <c r="F217" s="261"/>
      <c r="G217" s="261"/>
      <c r="H217" s="261"/>
      <c r="I217" s="261"/>
      <c r="J217" s="261"/>
      <c r="K217" s="261"/>
      <c r="L217" s="261"/>
      <c r="M217" s="261"/>
      <c r="N217" s="261"/>
      <c r="O217" s="261"/>
      <c r="P217" s="261"/>
      <c r="Q217" s="261"/>
      <c r="R217" s="261"/>
      <c r="S217" s="261"/>
      <c r="T217" s="261"/>
      <c r="U217" s="261"/>
      <c r="V217" s="261"/>
      <c r="W217" s="261"/>
      <c r="X217" s="261"/>
      <c r="Y217" s="261"/>
      <c r="Z217" s="261"/>
      <c r="AA217" s="261"/>
      <c r="AB217" s="261"/>
      <c r="AC217" s="261"/>
      <c r="AD217" s="261"/>
      <c r="AE217" s="261"/>
      <c r="AF217" s="261"/>
      <c r="AG217" s="261"/>
      <c r="AH217" s="261"/>
      <c r="AI217" s="261"/>
      <c r="AJ217" s="261"/>
      <c r="AK217" s="261"/>
      <c r="AL217" s="261"/>
      <c r="AM217" s="261"/>
      <c r="AN217" s="78"/>
      <c r="AR217" s="102"/>
    </row>
    <row r="218" spans="1:44">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R218" s="102"/>
    </row>
    <row r="219" spans="1:44">
      <c r="A219" s="512" t="s">
        <v>329</v>
      </c>
      <c r="B219" s="512"/>
      <c r="C219" s="512"/>
      <c r="D219" s="512"/>
      <c r="E219" s="512"/>
      <c r="F219" s="512" t="s">
        <v>330</v>
      </c>
      <c r="G219" s="512"/>
      <c r="H219" s="512"/>
      <c r="I219" s="512"/>
      <c r="J219" s="512"/>
      <c r="K219" s="512"/>
      <c r="L219" s="512"/>
      <c r="M219" s="512"/>
      <c r="N219" s="512" t="s">
        <v>331</v>
      </c>
      <c r="O219" s="512"/>
      <c r="P219" s="512"/>
      <c r="Q219" s="512"/>
      <c r="R219" s="512"/>
      <c r="S219" s="512"/>
      <c r="T219" s="512"/>
      <c r="U219" s="512"/>
      <c r="V219" s="512" t="s">
        <v>332</v>
      </c>
      <c r="W219" s="512"/>
      <c r="X219" s="512"/>
      <c r="Y219" s="512"/>
      <c r="Z219" s="512"/>
      <c r="AA219" s="512" t="s">
        <v>333</v>
      </c>
      <c r="AB219" s="512"/>
      <c r="AC219" s="512"/>
      <c r="AD219" s="512"/>
      <c r="AE219" s="512"/>
      <c r="AF219" s="512"/>
      <c r="AG219" s="512"/>
      <c r="AH219" s="512"/>
      <c r="AI219" s="512"/>
      <c r="AJ219" s="512"/>
      <c r="AK219" s="512"/>
      <c r="AL219" s="512"/>
      <c r="AM219" s="512"/>
      <c r="AR219" s="102"/>
    </row>
    <row r="220" spans="1:44">
      <c r="A220" s="512"/>
      <c r="B220" s="512"/>
      <c r="C220" s="512"/>
      <c r="D220" s="512"/>
      <c r="E220" s="512"/>
      <c r="F220" s="512"/>
      <c r="G220" s="512"/>
      <c r="H220" s="512"/>
      <c r="I220" s="512"/>
      <c r="J220" s="512"/>
      <c r="K220" s="512"/>
      <c r="L220" s="512"/>
      <c r="M220" s="512"/>
      <c r="N220" s="512"/>
      <c r="O220" s="512"/>
      <c r="P220" s="512"/>
      <c r="Q220" s="512"/>
      <c r="R220" s="512"/>
      <c r="S220" s="512"/>
      <c r="T220" s="512"/>
      <c r="U220" s="512"/>
      <c r="V220" s="512"/>
      <c r="W220" s="512"/>
      <c r="X220" s="512"/>
      <c r="Y220" s="512"/>
      <c r="Z220" s="512"/>
      <c r="AA220" s="512"/>
      <c r="AB220" s="512"/>
      <c r="AC220" s="512"/>
      <c r="AD220" s="512"/>
      <c r="AE220" s="512"/>
      <c r="AF220" s="512"/>
      <c r="AG220" s="512"/>
      <c r="AH220" s="512"/>
      <c r="AI220" s="512"/>
      <c r="AJ220" s="512"/>
      <c r="AK220" s="512"/>
      <c r="AL220" s="512"/>
      <c r="AM220" s="512"/>
      <c r="AR220" s="102"/>
    </row>
    <row r="221" spans="1:44">
      <c r="A221" s="512"/>
      <c r="B221" s="512"/>
      <c r="C221" s="512"/>
      <c r="D221" s="512"/>
      <c r="E221" s="512"/>
      <c r="F221" s="512"/>
      <c r="G221" s="512"/>
      <c r="H221" s="512"/>
      <c r="I221" s="512"/>
      <c r="J221" s="512"/>
      <c r="K221" s="512"/>
      <c r="L221" s="512"/>
      <c r="M221" s="512"/>
      <c r="N221" s="512"/>
      <c r="O221" s="512"/>
      <c r="P221" s="512"/>
      <c r="Q221" s="512"/>
      <c r="R221" s="512"/>
      <c r="S221" s="512"/>
      <c r="T221" s="512"/>
      <c r="U221" s="512"/>
      <c r="V221" s="512"/>
      <c r="W221" s="512"/>
      <c r="X221" s="512"/>
      <c r="Y221" s="512"/>
      <c r="Z221" s="512"/>
      <c r="AA221" s="512"/>
      <c r="AB221" s="512"/>
      <c r="AC221" s="512"/>
      <c r="AD221" s="512"/>
      <c r="AE221" s="512"/>
      <c r="AF221" s="512"/>
      <c r="AG221" s="512"/>
      <c r="AH221" s="512"/>
      <c r="AI221" s="512"/>
      <c r="AJ221" s="512"/>
      <c r="AK221" s="512"/>
      <c r="AL221" s="512"/>
      <c r="AM221" s="512"/>
      <c r="AR221" s="102"/>
    </row>
    <row r="222" spans="1:44">
      <c r="A222" s="511"/>
      <c r="B222" s="511"/>
      <c r="C222" s="511"/>
      <c r="D222" s="511"/>
      <c r="E222" s="511"/>
      <c r="F222" s="459"/>
      <c r="G222" s="459"/>
      <c r="H222" s="459"/>
      <c r="I222" s="459"/>
      <c r="J222" s="459"/>
      <c r="K222" s="459"/>
      <c r="L222" s="459"/>
      <c r="M222" s="459"/>
      <c r="N222" s="459" t="s">
        <v>334</v>
      </c>
      <c r="O222" s="459"/>
      <c r="P222" s="459"/>
      <c r="Q222" s="459"/>
      <c r="R222" s="459"/>
      <c r="S222" s="459"/>
      <c r="T222" s="459"/>
      <c r="U222" s="459"/>
      <c r="V222" s="511"/>
      <c r="W222" s="511"/>
      <c r="X222" s="511"/>
      <c r="Y222" s="511"/>
      <c r="Z222" s="511"/>
      <c r="AA222" s="459"/>
      <c r="AB222" s="459"/>
      <c r="AC222" s="459"/>
      <c r="AD222" s="459"/>
      <c r="AE222" s="459"/>
      <c r="AF222" s="459"/>
      <c r="AG222" s="459"/>
      <c r="AH222" s="459"/>
      <c r="AI222" s="459"/>
      <c r="AJ222" s="459"/>
      <c r="AK222" s="459"/>
      <c r="AL222" s="459"/>
      <c r="AM222" s="459"/>
      <c r="AR222" s="102"/>
    </row>
    <row r="223" spans="1:44">
      <c r="A223" s="511"/>
      <c r="B223" s="511"/>
      <c r="C223" s="511"/>
      <c r="D223" s="511"/>
      <c r="E223" s="511"/>
      <c r="F223" s="459"/>
      <c r="G223" s="459"/>
      <c r="H223" s="459"/>
      <c r="I223" s="459"/>
      <c r="J223" s="459"/>
      <c r="K223" s="459"/>
      <c r="L223" s="459"/>
      <c r="M223" s="459"/>
      <c r="N223" s="459"/>
      <c r="O223" s="459"/>
      <c r="P223" s="459"/>
      <c r="Q223" s="459"/>
      <c r="R223" s="459"/>
      <c r="S223" s="459"/>
      <c r="T223" s="459"/>
      <c r="U223" s="459"/>
      <c r="V223" s="511"/>
      <c r="W223" s="511"/>
      <c r="X223" s="511"/>
      <c r="Y223" s="511"/>
      <c r="Z223" s="511"/>
      <c r="AA223" s="459"/>
      <c r="AB223" s="459"/>
      <c r="AC223" s="459"/>
      <c r="AD223" s="459"/>
      <c r="AE223" s="459"/>
      <c r="AF223" s="459"/>
      <c r="AG223" s="459"/>
      <c r="AH223" s="459"/>
      <c r="AI223" s="459"/>
      <c r="AJ223" s="459"/>
      <c r="AK223" s="459"/>
      <c r="AL223" s="459"/>
      <c r="AM223" s="459"/>
      <c r="AR223" s="102"/>
    </row>
    <row r="224" spans="1:44">
      <c r="A224" s="511"/>
      <c r="B224" s="511"/>
      <c r="C224" s="511"/>
      <c r="D224" s="511"/>
      <c r="E224" s="511"/>
      <c r="F224" s="459"/>
      <c r="G224" s="459"/>
      <c r="H224" s="459"/>
      <c r="I224" s="459"/>
      <c r="J224" s="459"/>
      <c r="K224" s="459"/>
      <c r="L224" s="459"/>
      <c r="M224" s="459"/>
      <c r="N224" s="459"/>
      <c r="O224" s="459"/>
      <c r="P224" s="459"/>
      <c r="Q224" s="459"/>
      <c r="R224" s="459"/>
      <c r="S224" s="459"/>
      <c r="T224" s="459"/>
      <c r="U224" s="459"/>
      <c r="V224" s="511"/>
      <c r="W224" s="511"/>
      <c r="X224" s="511"/>
      <c r="Y224" s="511"/>
      <c r="Z224" s="511"/>
      <c r="AA224" s="459"/>
      <c r="AB224" s="459"/>
      <c r="AC224" s="459"/>
      <c r="AD224" s="459"/>
      <c r="AE224" s="459"/>
      <c r="AF224" s="459"/>
      <c r="AG224" s="459"/>
      <c r="AH224" s="459"/>
      <c r="AI224" s="459"/>
      <c r="AJ224" s="459"/>
      <c r="AK224" s="459"/>
      <c r="AL224" s="459"/>
      <c r="AM224" s="459"/>
      <c r="AR224" s="102"/>
    </row>
    <row r="225" spans="1:44">
      <c r="A225" s="511"/>
      <c r="B225" s="511"/>
      <c r="C225" s="511"/>
      <c r="D225" s="511"/>
      <c r="E225" s="511"/>
      <c r="F225" s="459"/>
      <c r="G225" s="459"/>
      <c r="H225" s="459"/>
      <c r="I225" s="459"/>
      <c r="J225" s="459"/>
      <c r="K225" s="459"/>
      <c r="L225" s="459"/>
      <c r="M225" s="459"/>
      <c r="N225" s="459" t="s">
        <v>334</v>
      </c>
      <c r="O225" s="459"/>
      <c r="P225" s="459"/>
      <c r="Q225" s="459"/>
      <c r="R225" s="459"/>
      <c r="S225" s="459"/>
      <c r="T225" s="459"/>
      <c r="U225" s="459"/>
      <c r="V225" s="511"/>
      <c r="W225" s="511"/>
      <c r="X225" s="511"/>
      <c r="Y225" s="511"/>
      <c r="Z225" s="511"/>
      <c r="AA225" s="459"/>
      <c r="AB225" s="459"/>
      <c r="AC225" s="459"/>
      <c r="AD225" s="459"/>
      <c r="AE225" s="459"/>
      <c r="AF225" s="459"/>
      <c r="AG225" s="459"/>
      <c r="AH225" s="459"/>
      <c r="AI225" s="459"/>
      <c r="AJ225" s="459"/>
      <c r="AK225" s="459"/>
      <c r="AL225" s="459"/>
      <c r="AM225" s="459"/>
      <c r="AR225" s="102"/>
    </row>
    <row r="226" spans="1:44">
      <c r="A226" s="511"/>
      <c r="B226" s="511"/>
      <c r="C226" s="511"/>
      <c r="D226" s="511"/>
      <c r="E226" s="511"/>
      <c r="F226" s="459"/>
      <c r="G226" s="459"/>
      <c r="H226" s="459"/>
      <c r="I226" s="459"/>
      <c r="J226" s="459"/>
      <c r="K226" s="459"/>
      <c r="L226" s="459"/>
      <c r="M226" s="459"/>
      <c r="N226" s="459"/>
      <c r="O226" s="459"/>
      <c r="P226" s="459"/>
      <c r="Q226" s="459"/>
      <c r="R226" s="459"/>
      <c r="S226" s="459"/>
      <c r="T226" s="459"/>
      <c r="U226" s="459"/>
      <c r="V226" s="511"/>
      <c r="W226" s="511"/>
      <c r="X226" s="511"/>
      <c r="Y226" s="511"/>
      <c r="Z226" s="511"/>
      <c r="AA226" s="459"/>
      <c r="AB226" s="459"/>
      <c r="AC226" s="459"/>
      <c r="AD226" s="459"/>
      <c r="AE226" s="459"/>
      <c r="AF226" s="459"/>
      <c r="AG226" s="459"/>
      <c r="AH226" s="459"/>
      <c r="AI226" s="459"/>
      <c r="AJ226" s="459"/>
      <c r="AK226" s="459"/>
      <c r="AL226" s="459"/>
      <c r="AM226" s="459"/>
      <c r="AR226" s="102"/>
    </row>
    <row r="227" spans="1:44">
      <c r="A227" s="511"/>
      <c r="B227" s="511"/>
      <c r="C227" s="511"/>
      <c r="D227" s="511"/>
      <c r="E227" s="511"/>
      <c r="F227" s="459"/>
      <c r="G227" s="459"/>
      <c r="H227" s="459"/>
      <c r="I227" s="459"/>
      <c r="J227" s="459"/>
      <c r="K227" s="459"/>
      <c r="L227" s="459"/>
      <c r="M227" s="459"/>
      <c r="N227" s="459"/>
      <c r="O227" s="459"/>
      <c r="P227" s="459"/>
      <c r="Q227" s="459"/>
      <c r="R227" s="459"/>
      <c r="S227" s="459"/>
      <c r="T227" s="459"/>
      <c r="U227" s="459"/>
      <c r="V227" s="511"/>
      <c r="W227" s="511"/>
      <c r="X227" s="511"/>
      <c r="Y227" s="511"/>
      <c r="Z227" s="511"/>
      <c r="AA227" s="459"/>
      <c r="AB227" s="459"/>
      <c r="AC227" s="459"/>
      <c r="AD227" s="459"/>
      <c r="AE227" s="459"/>
      <c r="AF227" s="459"/>
      <c r="AG227" s="459"/>
      <c r="AH227" s="459"/>
      <c r="AI227" s="459"/>
      <c r="AJ227" s="459"/>
      <c r="AK227" s="459"/>
      <c r="AL227" s="459"/>
      <c r="AM227" s="459"/>
      <c r="AR227" s="102"/>
    </row>
    <row r="228" spans="1:44">
      <c r="A228" s="511"/>
      <c r="B228" s="511"/>
      <c r="C228" s="511"/>
      <c r="D228" s="511"/>
      <c r="E228" s="511"/>
      <c r="F228" s="459"/>
      <c r="G228" s="459"/>
      <c r="H228" s="459"/>
      <c r="I228" s="459"/>
      <c r="J228" s="459"/>
      <c r="K228" s="459"/>
      <c r="L228" s="459"/>
      <c r="M228" s="459"/>
      <c r="N228" s="459" t="s">
        <v>334</v>
      </c>
      <c r="O228" s="459"/>
      <c r="P228" s="459"/>
      <c r="Q228" s="459"/>
      <c r="R228" s="459"/>
      <c r="S228" s="459"/>
      <c r="T228" s="459"/>
      <c r="U228" s="459"/>
      <c r="V228" s="511"/>
      <c r="W228" s="511"/>
      <c r="X228" s="511"/>
      <c r="Y228" s="511"/>
      <c r="Z228" s="511"/>
      <c r="AA228" s="459"/>
      <c r="AB228" s="459"/>
      <c r="AC228" s="459"/>
      <c r="AD228" s="459"/>
      <c r="AE228" s="459"/>
      <c r="AF228" s="459"/>
      <c r="AG228" s="459"/>
      <c r="AH228" s="459"/>
      <c r="AI228" s="459"/>
      <c r="AJ228" s="459"/>
      <c r="AK228" s="459"/>
      <c r="AL228" s="459"/>
      <c r="AM228" s="459"/>
      <c r="AR228" s="102"/>
    </row>
    <row r="229" spans="1:44">
      <c r="A229" s="511"/>
      <c r="B229" s="511"/>
      <c r="C229" s="511"/>
      <c r="D229" s="511"/>
      <c r="E229" s="511"/>
      <c r="F229" s="459"/>
      <c r="G229" s="459"/>
      <c r="H229" s="459"/>
      <c r="I229" s="459"/>
      <c r="J229" s="459"/>
      <c r="K229" s="459"/>
      <c r="L229" s="459"/>
      <c r="M229" s="459"/>
      <c r="N229" s="459"/>
      <c r="O229" s="459"/>
      <c r="P229" s="459"/>
      <c r="Q229" s="459"/>
      <c r="R229" s="459"/>
      <c r="S229" s="459"/>
      <c r="T229" s="459"/>
      <c r="U229" s="459"/>
      <c r="V229" s="511"/>
      <c r="W229" s="511"/>
      <c r="X229" s="511"/>
      <c r="Y229" s="511"/>
      <c r="Z229" s="511"/>
      <c r="AA229" s="459"/>
      <c r="AB229" s="459"/>
      <c r="AC229" s="459"/>
      <c r="AD229" s="459"/>
      <c r="AE229" s="459"/>
      <c r="AF229" s="459"/>
      <c r="AG229" s="459"/>
      <c r="AH229" s="459"/>
      <c r="AI229" s="459"/>
      <c r="AJ229" s="459"/>
      <c r="AK229" s="459"/>
      <c r="AL229" s="459"/>
      <c r="AM229" s="459"/>
      <c r="AR229" s="102"/>
    </row>
    <row r="230" spans="1:44">
      <c r="A230" s="511"/>
      <c r="B230" s="511"/>
      <c r="C230" s="511"/>
      <c r="D230" s="511"/>
      <c r="E230" s="511"/>
      <c r="F230" s="459"/>
      <c r="G230" s="459"/>
      <c r="H230" s="459"/>
      <c r="I230" s="459"/>
      <c r="J230" s="459"/>
      <c r="K230" s="459"/>
      <c r="L230" s="459"/>
      <c r="M230" s="459"/>
      <c r="N230" s="459"/>
      <c r="O230" s="459"/>
      <c r="P230" s="459"/>
      <c r="Q230" s="459"/>
      <c r="R230" s="459"/>
      <c r="S230" s="459"/>
      <c r="T230" s="459"/>
      <c r="U230" s="459"/>
      <c r="V230" s="511"/>
      <c r="W230" s="511"/>
      <c r="X230" s="511"/>
      <c r="Y230" s="511"/>
      <c r="Z230" s="511"/>
      <c r="AA230" s="459"/>
      <c r="AB230" s="459"/>
      <c r="AC230" s="459"/>
      <c r="AD230" s="459"/>
      <c r="AE230" s="459"/>
      <c r="AF230" s="459"/>
      <c r="AG230" s="459"/>
      <c r="AH230" s="459"/>
      <c r="AI230" s="459"/>
      <c r="AJ230" s="459"/>
      <c r="AK230" s="459"/>
      <c r="AL230" s="459"/>
      <c r="AM230" s="459"/>
      <c r="AR230" s="102"/>
    </row>
    <row r="231" spans="1:44">
      <c r="A231" s="511"/>
      <c r="B231" s="511"/>
      <c r="C231" s="511"/>
      <c r="D231" s="511"/>
      <c r="E231" s="511"/>
      <c r="F231" s="459"/>
      <c r="G231" s="459"/>
      <c r="H231" s="459"/>
      <c r="I231" s="459"/>
      <c r="J231" s="459"/>
      <c r="K231" s="459"/>
      <c r="L231" s="459"/>
      <c r="M231" s="459"/>
      <c r="N231" s="459" t="s">
        <v>334</v>
      </c>
      <c r="O231" s="459"/>
      <c r="P231" s="459"/>
      <c r="Q231" s="459"/>
      <c r="R231" s="459"/>
      <c r="S231" s="459"/>
      <c r="T231" s="459"/>
      <c r="U231" s="459"/>
      <c r="V231" s="511"/>
      <c r="W231" s="511"/>
      <c r="X231" s="511"/>
      <c r="Y231" s="511"/>
      <c r="Z231" s="511"/>
      <c r="AA231" s="459"/>
      <c r="AB231" s="459"/>
      <c r="AC231" s="459"/>
      <c r="AD231" s="459"/>
      <c r="AE231" s="459"/>
      <c r="AF231" s="459"/>
      <c r="AG231" s="459"/>
      <c r="AH231" s="459"/>
      <c r="AI231" s="459"/>
      <c r="AJ231" s="459"/>
      <c r="AK231" s="459"/>
      <c r="AL231" s="459"/>
      <c r="AM231" s="459"/>
      <c r="AR231" s="102"/>
    </row>
    <row r="232" spans="1:44">
      <c r="A232" s="511"/>
      <c r="B232" s="511"/>
      <c r="C232" s="511"/>
      <c r="D232" s="511"/>
      <c r="E232" s="511"/>
      <c r="F232" s="459"/>
      <c r="G232" s="459"/>
      <c r="H232" s="459"/>
      <c r="I232" s="459"/>
      <c r="J232" s="459"/>
      <c r="K232" s="459"/>
      <c r="L232" s="459"/>
      <c r="M232" s="459"/>
      <c r="N232" s="459"/>
      <c r="O232" s="459"/>
      <c r="P232" s="459"/>
      <c r="Q232" s="459"/>
      <c r="R232" s="459"/>
      <c r="S232" s="459"/>
      <c r="T232" s="459"/>
      <c r="U232" s="459"/>
      <c r="V232" s="511"/>
      <c r="W232" s="511"/>
      <c r="X232" s="511"/>
      <c r="Y232" s="511"/>
      <c r="Z232" s="511"/>
      <c r="AA232" s="459"/>
      <c r="AB232" s="459"/>
      <c r="AC232" s="459"/>
      <c r="AD232" s="459"/>
      <c r="AE232" s="459"/>
      <c r="AF232" s="459"/>
      <c r="AG232" s="459"/>
      <c r="AH232" s="459"/>
      <c r="AI232" s="459"/>
      <c r="AJ232" s="459"/>
      <c r="AK232" s="459"/>
      <c r="AL232" s="459"/>
      <c r="AM232" s="459"/>
      <c r="AR232" s="102"/>
    </row>
    <row r="233" spans="1:44">
      <c r="A233" s="511"/>
      <c r="B233" s="511"/>
      <c r="C233" s="511"/>
      <c r="D233" s="511"/>
      <c r="E233" s="511"/>
      <c r="F233" s="459"/>
      <c r="G233" s="459"/>
      <c r="H233" s="459"/>
      <c r="I233" s="459"/>
      <c r="J233" s="459"/>
      <c r="K233" s="459"/>
      <c r="L233" s="459"/>
      <c r="M233" s="459"/>
      <c r="N233" s="459"/>
      <c r="O233" s="459"/>
      <c r="P233" s="459"/>
      <c r="Q233" s="459"/>
      <c r="R233" s="459"/>
      <c r="S233" s="459"/>
      <c r="T233" s="459"/>
      <c r="U233" s="459"/>
      <c r="V233" s="511"/>
      <c r="W233" s="511"/>
      <c r="X233" s="511"/>
      <c r="Y233" s="511"/>
      <c r="Z233" s="511"/>
      <c r="AA233" s="459"/>
      <c r="AB233" s="459"/>
      <c r="AC233" s="459"/>
      <c r="AD233" s="459"/>
      <c r="AE233" s="459"/>
      <c r="AF233" s="459"/>
      <c r="AG233" s="459"/>
      <c r="AH233" s="459"/>
      <c r="AI233" s="459"/>
      <c r="AJ233" s="459"/>
      <c r="AK233" s="459"/>
      <c r="AL233" s="459"/>
      <c r="AM233" s="459"/>
      <c r="AR233" s="102"/>
    </row>
    <row r="234" spans="1:44">
      <c r="A234" s="511"/>
      <c r="B234" s="511"/>
      <c r="C234" s="511"/>
      <c r="D234" s="511"/>
      <c r="E234" s="511"/>
      <c r="F234" s="459"/>
      <c r="G234" s="459"/>
      <c r="H234" s="459"/>
      <c r="I234" s="459"/>
      <c r="J234" s="459"/>
      <c r="K234" s="459"/>
      <c r="L234" s="459"/>
      <c r="M234" s="459"/>
      <c r="N234" s="459" t="s">
        <v>334</v>
      </c>
      <c r="O234" s="459"/>
      <c r="P234" s="459"/>
      <c r="Q234" s="459"/>
      <c r="R234" s="459"/>
      <c r="S234" s="459"/>
      <c r="T234" s="459"/>
      <c r="U234" s="459"/>
      <c r="V234" s="511"/>
      <c r="W234" s="511"/>
      <c r="X234" s="511"/>
      <c r="Y234" s="511"/>
      <c r="Z234" s="511"/>
      <c r="AA234" s="459"/>
      <c r="AB234" s="459"/>
      <c r="AC234" s="459"/>
      <c r="AD234" s="459"/>
      <c r="AE234" s="459"/>
      <c r="AF234" s="459"/>
      <c r="AG234" s="459"/>
      <c r="AH234" s="459"/>
      <c r="AI234" s="459"/>
      <c r="AJ234" s="459"/>
      <c r="AK234" s="459"/>
      <c r="AL234" s="459"/>
      <c r="AM234" s="459"/>
      <c r="AR234" s="102"/>
    </row>
    <row r="235" spans="1:44">
      <c r="A235" s="511"/>
      <c r="B235" s="511"/>
      <c r="C235" s="511"/>
      <c r="D235" s="511"/>
      <c r="E235" s="511"/>
      <c r="F235" s="459"/>
      <c r="G235" s="459"/>
      <c r="H235" s="459"/>
      <c r="I235" s="459"/>
      <c r="J235" s="459"/>
      <c r="K235" s="459"/>
      <c r="L235" s="459"/>
      <c r="M235" s="459"/>
      <c r="N235" s="459"/>
      <c r="O235" s="459"/>
      <c r="P235" s="459"/>
      <c r="Q235" s="459"/>
      <c r="R235" s="459"/>
      <c r="S235" s="459"/>
      <c r="T235" s="459"/>
      <c r="U235" s="459"/>
      <c r="V235" s="511"/>
      <c r="W235" s="511"/>
      <c r="X235" s="511"/>
      <c r="Y235" s="511"/>
      <c r="Z235" s="511"/>
      <c r="AA235" s="459"/>
      <c r="AB235" s="459"/>
      <c r="AC235" s="459"/>
      <c r="AD235" s="459"/>
      <c r="AE235" s="459"/>
      <c r="AF235" s="459"/>
      <c r="AG235" s="459"/>
      <c r="AH235" s="459"/>
      <c r="AI235" s="459"/>
      <c r="AJ235" s="459"/>
      <c r="AK235" s="459"/>
      <c r="AL235" s="459"/>
      <c r="AM235" s="459"/>
      <c r="AR235" s="102"/>
    </row>
    <row r="236" spans="1:44">
      <c r="A236" s="511"/>
      <c r="B236" s="511"/>
      <c r="C236" s="511"/>
      <c r="D236" s="511"/>
      <c r="E236" s="511"/>
      <c r="F236" s="459"/>
      <c r="G236" s="459"/>
      <c r="H236" s="459"/>
      <c r="I236" s="459"/>
      <c r="J236" s="459"/>
      <c r="K236" s="459"/>
      <c r="L236" s="459"/>
      <c r="M236" s="459"/>
      <c r="N236" s="459"/>
      <c r="O236" s="459"/>
      <c r="P236" s="459"/>
      <c r="Q236" s="459"/>
      <c r="R236" s="459"/>
      <c r="S236" s="459"/>
      <c r="T236" s="459"/>
      <c r="U236" s="459"/>
      <c r="V236" s="511"/>
      <c r="W236" s="511"/>
      <c r="X236" s="511"/>
      <c r="Y236" s="511"/>
      <c r="Z236" s="511"/>
      <c r="AA236" s="459"/>
      <c r="AB236" s="459"/>
      <c r="AC236" s="459"/>
      <c r="AD236" s="459"/>
      <c r="AE236" s="459"/>
      <c r="AF236" s="459"/>
      <c r="AG236" s="459"/>
      <c r="AH236" s="459"/>
      <c r="AI236" s="459"/>
      <c r="AJ236" s="459"/>
      <c r="AK236" s="459"/>
      <c r="AL236" s="459"/>
      <c r="AM236" s="459"/>
    </row>
    <row r="237" spans="1:44">
      <c r="A237" s="266"/>
      <c r="B237" s="266"/>
      <c r="C237" s="266"/>
      <c r="D237" s="266"/>
      <c r="E237" s="266"/>
      <c r="F237" s="266"/>
      <c r="G237" s="266"/>
      <c r="H237" s="266"/>
      <c r="I237" s="266"/>
      <c r="J237" s="266"/>
      <c r="K237" s="266"/>
      <c r="L237" s="266"/>
      <c r="M237" s="266"/>
      <c r="N237" s="266"/>
      <c r="O237" s="266"/>
      <c r="P237" s="266"/>
      <c r="Q237" s="266"/>
      <c r="R237" s="266"/>
      <c r="S237" s="266"/>
      <c r="T237" s="266"/>
      <c r="U237" s="266"/>
      <c r="V237" s="266"/>
      <c r="W237" s="266"/>
      <c r="X237" s="266"/>
      <c r="Y237" s="266"/>
      <c r="Z237" s="266"/>
      <c r="AA237" s="266"/>
      <c r="AB237" s="266"/>
      <c r="AC237" s="266"/>
      <c r="AD237" s="266"/>
      <c r="AE237" s="266"/>
      <c r="AF237" s="266"/>
      <c r="AG237" s="266"/>
      <c r="AH237" s="266"/>
      <c r="AI237" s="266"/>
      <c r="AJ237" s="266"/>
      <c r="AK237" s="266"/>
      <c r="AL237" s="266"/>
      <c r="AM237" s="266"/>
    </row>
    <row r="238" spans="1:44">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row>
    <row r="239" spans="1:44">
      <c r="A239" s="482" t="s">
        <v>11</v>
      </c>
      <c r="B239" s="482"/>
      <c r="C239" s="482"/>
      <c r="D239" s="482"/>
      <c r="E239" s="482"/>
      <c r="F239" s="482"/>
      <c r="G239" s="482"/>
      <c r="H239" s="482"/>
      <c r="I239" s="482"/>
      <c r="J239" s="482"/>
      <c r="K239" s="482"/>
      <c r="L239" s="482"/>
      <c r="M239" s="482"/>
      <c r="N239" s="482"/>
      <c r="O239" s="482"/>
      <c r="P239" s="482"/>
      <c r="Q239" s="482"/>
      <c r="R239" s="482"/>
      <c r="S239" s="482"/>
      <c r="T239" s="482"/>
      <c r="U239" s="482"/>
      <c r="V239" s="482"/>
      <c r="W239" s="482"/>
      <c r="X239" s="482"/>
      <c r="Y239" s="482"/>
      <c r="Z239" s="482"/>
      <c r="AA239" s="482"/>
      <c r="AB239" s="482"/>
      <c r="AC239" s="482"/>
      <c r="AD239" s="482"/>
      <c r="AE239" s="482"/>
      <c r="AF239" s="482"/>
      <c r="AG239" s="482"/>
      <c r="AH239" s="482"/>
      <c r="AI239" s="482"/>
      <c r="AJ239" s="482"/>
      <c r="AK239" s="482"/>
      <c r="AL239" s="482"/>
      <c r="AM239" s="482"/>
    </row>
    <row r="240" spans="1:44">
      <c r="A240" s="482" t="s">
        <v>12</v>
      </c>
      <c r="B240" s="482"/>
      <c r="C240" s="482"/>
      <c r="D240" s="482"/>
      <c r="E240" s="482"/>
      <c r="F240" s="482"/>
      <c r="G240" s="482"/>
      <c r="H240" s="482"/>
      <c r="I240" s="482"/>
      <c r="J240" s="482"/>
      <c r="K240" s="482"/>
      <c r="L240" s="482"/>
      <c r="M240" s="482"/>
      <c r="N240" s="482"/>
      <c r="O240" s="482"/>
      <c r="P240" s="482"/>
      <c r="Q240" s="482"/>
      <c r="R240" s="482"/>
      <c r="S240" s="482"/>
      <c r="T240" s="482"/>
      <c r="U240" s="482"/>
      <c r="V240" s="482"/>
      <c r="W240" s="482"/>
      <c r="X240" s="482"/>
      <c r="Y240" s="482"/>
      <c r="Z240" s="482"/>
      <c r="AA240" s="482"/>
      <c r="AB240" s="482"/>
      <c r="AC240" s="482"/>
      <c r="AD240" s="482"/>
      <c r="AE240" s="482"/>
      <c r="AF240" s="482"/>
      <c r="AG240" s="482"/>
      <c r="AH240" s="482"/>
      <c r="AI240" s="482"/>
      <c r="AJ240" s="482"/>
      <c r="AK240" s="482"/>
      <c r="AL240" s="482"/>
      <c r="AM240" s="482"/>
    </row>
    <row r="241" spans="1:39">
      <c r="A241" s="24"/>
      <c r="B241" s="188" t="s">
        <v>13</v>
      </c>
      <c r="C241" s="453" t="s">
        <v>14</v>
      </c>
      <c r="D241" s="453"/>
      <c r="E241" s="453"/>
      <c r="F241" s="453"/>
      <c r="G241" s="453"/>
      <c r="H241" s="453"/>
      <c r="I241" s="453"/>
      <c r="J241" s="453"/>
      <c r="K241" s="453"/>
      <c r="L241" s="453"/>
      <c r="M241" s="453"/>
      <c r="N241" s="453"/>
      <c r="O241" s="453"/>
      <c r="P241" s="453"/>
      <c r="Q241" s="453"/>
      <c r="R241" s="453"/>
      <c r="S241" s="453"/>
      <c r="T241" s="453"/>
      <c r="U241" s="453"/>
      <c r="V241" s="453"/>
      <c r="W241" s="453"/>
      <c r="X241" s="453"/>
      <c r="Y241" s="453"/>
      <c r="Z241" s="453"/>
      <c r="AA241" s="453"/>
      <c r="AB241" s="453"/>
      <c r="AC241" s="453"/>
      <c r="AD241" s="453"/>
      <c r="AE241" s="453"/>
      <c r="AF241" s="453"/>
      <c r="AG241" s="453"/>
      <c r="AH241" s="453"/>
      <c r="AI241" s="453"/>
      <c r="AJ241" s="453"/>
      <c r="AK241" s="453"/>
      <c r="AL241" s="453"/>
      <c r="AM241" s="453"/>
    </row>
    <row r="242" spans="1:39">
      <c r="A242" s="24"/>
      <c r="B242" s="188" t="s">
        <v>15</v>
      </c>
      <c r="C242" s="453" t="s">
        <v>16</v>
      </c>
      <c r="D242" s="453"/>
      <c r="E242" s="453"/>
      <c r="F242" s="453"/>
      <c r="G242" s="453"/>
      <c r="H242" s="453"/>
      <c r="I242" s="453"/>
      <c r="J242" s="453"/>
      <c r="K242" s="453"/>
      <c r="L242" s="453"/>
      <c r="M242" s="453"/>
      <c r="N242" s="453"/>
      <c r="O242" s="453"/>
      <c r="P242" s="453"/>
      <c r="Q242" s="453"/>
      <c r="R242" s="453"/>
      <c r="S242" s="453"/>
      <c r="T242" s="453"/>
      <c r="U242" s="453"/>
      <c r="V242" s="453"/>
      <c r="W242" s="453"/>
      <c r="X242" s="453"/>
      <c r="Y242" s="453"/>
      <c r="Z242" s="453"/>
      <c r="AA242" s="453"/>
      <c r="AB242" s="453"/>
      <c r="AC242" s="453"/>
      <c r="AD242" s="453"/>
      <c r="AE242" s="453"/>
      <c r="AF242" s="453"/>
      <c r="AG242" s="453"/>
      <c r="AH242" s="453"/>
      <c r="AI242" s="453"/>
      <c r="AJ242" s="453"/>
      <c r="AK242" s="453"/>
      <c r="AL242" s="453"/>
      <c r="AM242" s="453"/>
    </row>
    <row r="243" spans="1:39">
      <c r="A243" s="24"/>
      <c r="B243" s="188" t="s">
        <v>17</v>
      </c>
      <c r="C243" s="453" t="s">
        <v>18</v>
      </c>
      <c r="D243" s="453"/>
      <c r="E243" s="453"/>
      <c r="F243" s="453"/>
      <c r="G243" s="453"/>
      <c r="H243" s="453"/>
      <c r="I243" s="453"/>
      <c r="J243" s="453"/>
      <c r="K243" s="453"/>
      <c r="L243" s="453"/>
      <c r="M243" s="453"/>
      <c r="N243" s="453"/>
      <c r="O243" s="453"/>
      <c r="P243" s="453"/>
      <c r="Q243" s="453"/>
      <c r="R243" s="453"/>
      <c r="S243" s="453"/>
      <c r="T243" s="453"/>
      <c r="U243" s="453"/>
      <c r="V243" s="453"/>
      <c r="W243" s="453"/>
      <c r="X243" s="453"/>
      <c r="Y243" s="453"/>
      <c r="Z243" s="453"/>
      <c r="AA243" s="453"/>
      <c r="AB243" s="453"/>
      <c r="AC243" s="453"/>
      <c r="AD243" s="453"/>
      <c r="AE243" s="453"/>
      <c r="AF243" s="453"/>
      <c r="AG243" s="453"/>
      <c r="AH243" s="453"/>
      <c r="AI243" s="453"/>
      <c r="AJ243" s="453"/>
      <c r="AK243" s="453"/>
      <c r="AL243" s="453"/>
      <c r="AM243" s="453"/>
    </row>
    <row r="244" spans="1:39">
      <c r="A244" s="462" t="s">
        <v>19</v>
      </c>
      <c r="B244" s="481"/>
      <c r="C244" s="481"/>
      <c r="D244" s="481"/>
      <c r="E244" s="481"/>
      <c r="F244" s="481"/>
      <c r="G244" s="481"/>
      <c r="H244" s="481"/>
      <c r="I244" s="481"/>
      <c r="J244" s="481"/>
      <c r="K244" s="481"/>
      <c r="L244" s="481"/>
      <c r="M244" s="481"/>
      <c r="N244" s="481"/>
      <c r="O244" s="481"/>
      <c r="P244" s="481"/>
      <c r="Q244" s="481"/>
      <c r="R244" s="481"/>
      <c r="S244" s="481"/>
      <c r="T244" s="481"/>
      <c r="U244" s="481"/>
      <c r="V244" s="481"/>
      <c r="W244" s="481"/>
      <c r="X244" s="481"/>
      <c r="Y244" s="481"/>
      <c r="Z244" s="481"/>
      <c r="AA244" s="481"/>
      <c r="AB244" s="481"/>
      <c r="AC244" s="481"/>
      <c r="AD244" s="481"/>
      <c r="AE244" s="481"/>
      <c r="AF244" s="481"/>
      <c r="AG244" s="481"/>
      <c r="AH244" s="481"/>
      <c r="AI244" s="481"/>
      <c r="AJ244" s="481"/>
      <c r="AK244" s="481"/>
      <c r="AL244" s="481"/>
      <c r="AM244" s="481"/>
    </row>
    <row r="245" spans="1:39">
      <c r="A245" s="24"/>
      <c r="B245" s="188" t="s">
        <v>0</v>
      </c>
      <c r="C245" s="453" t="s">
        <v>20</v>
      </c>
      <c r="D245" s="453"/>
      <c r="E245" s="453"/>
      <c r="F245" s="453"/>
      <c r="G245" s="453"/>
      <c r="H245" s="453"/>
      <c r="I245" s="453"/>
      <c r="J245" s="453"/>
      <c r="K245" s="453"/>
      <c r="L245" s="453"/>
      <c r="M245" s="453"/>
      <c r="N245" s="453"/>
      <c r="O245" s="453"/>
      <c r="P245" s="453"/>
      <c r="Q245" s="453"/>
      <c r="R245" s="453"/>
      <c r="S245" s="453"/>
      <c r="T245" s="453"/>
      <c r="U245" s="453"/>
      <c r="V245" s="453"/>
      <c r="W245" s="453"/>
      <c r="X245" s="453"/>
      <c r="Y245" s="453"/>
      <c r="Z245" s="453"/>
      <c r="AA245" s="453"/>
      <c r="AB245" s="453"/>
      <c r="AC245" s="453"/>
      <c r="AD245" s="453"/>
      <c r="AE245" s="453"/>
      <c r="AF245" s="453"/>
      <c r="AG245" s="453"/>
      <c r="AH245" s="453"/>
      <c r="AI245" s="453"/>
      <c r="AJ245" s="453"/>
      <c r="AK245" s="453"/>
      <c r="AL245" s="453"/>
      <c r="AM245" s="453"/>
    </row>
    <row r="246" spans="1:39" ht="27" customHeight="1">
      <c r="A246" s="24"/>
      <c r="B246" s="188" t="s">
        <v>1</v>
      </c>
      <c r="C246" s="453" t="s">
        <v>21</v>
      </c>
      <c r="D246" s="453"/>
      <c r="E246" s="453"/>
      <c r="F246" s="453"/>
      <c r="G246" s="453"/>
      <c r="H246" s="453"/>
      <c r="I246" s="453"/>
      <c r="J246" s="453"/>
      <c r="K246" s="453"/>
      <c r="L246" s="453"/>
      <c r="M246" s="453"/>
      <c r="N246" s="453"/>
      <c r="O246" s="453"/>
      <c r="P246" s="453"/>
      <c r="Q246" s="453"/>
      <c r="R246" s="453"/>
      <c r="S246" s="453"/>
      <c r="T246" s="453"/>
      <c r="U246" s="453"/>
      <c r="V246" s="453"/>
      <c r="W246" s="453"/>
      <c r="X246" s="453"/>
      <c r="Y246" s="453"/>
      <c r="Z246" s="453"/>
      <c r="AA246" s="453"/>
      <c r="AB246" s="453"/>
      <c r="AC246" s="453"/>
      <c r="AD246" s="453"/>
      <c r="AE246" s="453"/>
      <c r="AF246" s="453"/>
      <c r="AG246" s="453"/>
      <c r="AH246" s="453"/>
      <c r="AI246" s="453"/>
      <c r="AJ246" s="453"/>
      <c r="AK246" s="453"/>
      <c r="AL246" s="453"/>
      <c r="AM246" s="453"/>
    </row>
    <row r="247" spans="1:39" ht="28.5" customHeight="1">
      <c r="A247" s="24"/>
      <c r="B247" s="188" t="s">
        <v>2</v>
      </c>
      <c r="C247" s="453" t="s">
        <v>22</v>
      </c>
      <c r="D247" s="453"/>
      <c r="E247" s="453"/>
      <c r="F247" s="453"/>
      <c r="G247" s="453"/>
      <c r="H247" s="453"/>
      <c r="I247" s="453"/>
      <c r="J247" s="453"/>
      <c r="K247" s="453"/>
      <c r="L247" s="453"/>
      <c r="M247" s="453"/>
      <c r="N247" s="453"/>
      <c r="O247" s="453"/>
      <c r="P247" s="453"/>
      <c r="Q247" s="453"/>
      <c r="R247" s="453"/>
      <c r="S247" s="453"/>
      <c r="T247" s="453"/>
      <c r="U247" s="453"/>
      <c r="V247" s="453"/>
      <c r="W247" s="453"/>
      <c r="X247" s="453"/>
      <c r="Y247" s="453"/>
      <c r="Z247" s="453"/>
      <c r="AA247" s="453"/>
      <c r="AB247" s="453"/>
      <c r="AC247" s="453"/>
      <c r="AD247" s="453"/>
      <c r="AE247" s="453"/>
      <c r="AF247" s="453"/>
      <c r="AG247" s="453"/>
      <c r="AH247" s="453"/>
      <c r="AI247" s="453"/>
      <c r="AJ247" s="453"/>
      <c r="AK247" s="453"/>
      <c r="AL247" s="453"/>
      <c r="AM247" s="453"/>
    </row>
    <row r="248" spans="1:39" ht="27.75" customHeight="1">
      <c r="A248" s="24"/>
      <c r="B248" s="188" t="s">
        <v>3</v>
      </c>
      <c r="C248" s="453" t="s">
        <v>644</v>
      </c>
      <c r="D248" s="453"/>
      <c r="E248" s="453"/>
      <c r="F248" s="453"/>
      <c r="G248" s="453"/>
      <c r="H248" s="453"/>
      <c r="I248" s="453"/>
      <c r="J248" s="453"/>
      <c r="K248" s="453"/>
      <c r="L248" s="453"/>
      <c r="M248" s="453"/>
      <c r="N248" s="453"/>
      <c r="O248" s="453"/>
      <c r="P248" s="453"/>
      <c r="Q248" s="453"/>
      <c r="R248" s="453"/>
      <c r="S248" s="453"/>
      <c r="T248" s="453"/>
      <c r="U248" s="453"/>
      <c r="V248" s="453"/>
      <c r="W248" s="453"/>
      <c r="X248" s="453"/>
      <c r="Y248" s="453"/>
      <c r="Z248" s="453"/>
      <c r="AA248" s="453"/>
      <c r="AB248" s="453"/>
      <c r="AC248" s="453"/>
      <c r="AD248" s="453"/>
      <c r="AE248" s="453"/>
      <c r="AF248" s="453"/>
      <c r="AG248" s="453"/>
      <c r="AH248" s="453"/>
      <c r="AI248" s="453"/>
      <c r="AJ248" s="453"/>
      <c r="AK248" s="453"/>
      <c r="AL248" s="453"/>
      <c r="AM248" s="453"/>
    </row>
    <row r="249" spans="1:39" ht="30" customHeight="1">
      <c r="A249" s="24"/>
      <c r="B249" s="188" t="s">
        <v>4</v>
      </c>
      <c r="C249" s="453" t="s">
        <v>23</v>
      </c>
      <c r="D249" s="453"/>
      <c r="E249" s="453"/>
      <c r="F249" s="453"/>
      <c r="G249" s="453"/>
      <c r="H249" s="453"/>
      <c r="I249" s="453"/>
      <c r="J249" s="453"/>
      <c r="K249" s="453"/>
      <c r="L249" s="453"/>
      <c r="M249" s="453"/>
      <c r="N249" s="453"/>
      <c r="O249" s="453"/>
      <c r="P249" s="453"/>
      <c r="Q249" s="453"/>
      <c r="R249" s="453"/>
      <c r="S249" s="453"/>
      <c r="T249" s="453"/>
      <c r="U249" s="453"/>
      <c r="V249" s="453"/>
      <c r="W249" s="453"/>
      <c r="X249" s="453"/>
      <c r="Y249" s="453"/>
      <c r="Z249" s="453"/>
      <c r="AA249" s="453"/>
      <c r="AB249" s="453"/>
      <c r="AC249" s="453"/>
      <c r="AD249" s="453"/>
      <c r="AE249" s="453"/>
      <c r="AF249" s="453"/>
      <c r="AG249" s="453"/>
      <c r="AH249" s="453"/>
      <c r="AI249" s="453"/>
      <c r="AJ249" s="453"/>
      <c r="AK249" s="453"/>
      <c r="AL249" s="453"/>
      <c r="AM249" s="453"/>
    </row>
    <row r="250" spans="1:39" ht="28.5" customHeight="1">
      <c r="A250" s="24"/>
      <c r="B250" s="188" t="s">
        <v>5</v>
      </c>
      <c r="C250" s="453" t="s">
        <v>24</v>
      </c>
      <c r="D250" s="453"/>
      <c r="E250" s="453"/>
      <c r="F250" s="453"/>
      <c r="G250" s="453"/>
      <c r="H250" s="453"/>
      <c r="I250" s="453"/>
      <c r="J250" s="453"/>
      <c r="K250" s="453"/>
      <c r="L250" s="453"/>
      <c r="M250" s="453"/>
      <c r="N250" s="453"/>
      <c r="O250" s="453"/>
      <c r="P250" s="453"/>
      <c r="Q250" s="453"/>
      <c r="R250" s="453"/>
      <c r="S250" s="453"/>
      <c r="T250" s="453"/>
      <c r="U250" s="453"/>
      <c r="V250" s="453"/>
      <c r="W250" s="453"/>
      <c r="X250" s="453"/>
      <c r="Y250" s="453"/>
      <c r="Z250" s="453"/>
      <c r="AA250" s="453"/>
      <c r="AB250" s="453"/>
      <c r="AC250" s="453"/>
      <c r="AD250" s="453"/>
      <c r="AE250" s="453"/>
      <c r="AF250" s="453"/>
      <c r="AG250" s="453"/>
      <c r="AH250" s="453"/>
      <c r="AI250" s="453"/>
      <c r="AJ250" s="453"/>
      <c r="AK250" s="453"/>
      <c r="AL250" s="453"/>
      <c r="AM250" s="453"/>
    </row>
    <row r="251" spans="1:39" ht="66.75" customHeight="1">
      <c r="A251" s="24"/>
      <c r="B251" s="188" t="s">
        <v>6</v>
      </c>
      <c r="C251" s="453" t="s">
        <v>669</v>
      </c>
      <c r="D251" s="453"/>
      <c r="E251" s="453"/>
      <c r="F251" s="453"/>
      <c r="G251" s="453"/>
      <c r="H251" s="453"/>
      <c r="I251" s="453"/>
      <c r="J251" s="453"/>
      <c r="K251" s="453"/>
      <c r="L251" s="453"/>
      <c r="M251" s="453"/>
      <c r="N251" s="453"/>
      <c r="O251" s="453"/>
      <c r="P251" s="453"/>
      <c r="Q251" s="453"/>
      <c r="R251" s="453"/>
      <c r="S251" s="453"/>
      <c r="T251" s="453"/>
      <c r="U251" s="453"/>
      <c r="V251" s="453"/>
      <c r="W251" s="453"/>
      <c r="X251" s="453"/>
      <c r="Y251" s="453"/>
      <c r="Z251" s="453"/>
      <c r="AA251" s="453"/>
      <c r="AB251" s="453"/>
      <c r="AC251" s="453"/>
      <c r="AD251" s="453"/>
      <c r="AE251" s="453"/>
      <c r="AF251" s="453"/>
      <c r="AG251" s="453"/>
      <c r="AH251" s="453"/>
      <c r="AI251" s="453"/>
      <c r="AJ251" s="453"/>
      <c r="AK251" s="453"/>
      <c r="AL251" s="453"/>
      <c r="AM251" s="453"/>
    </row>
    <row r="252" spans="1:39">
      <c r="A252" s="24"/>
      <c r="B252" s="188" t="s">
        <v>7</v>
      </c>
      <c r="C252" s="453" t="s">
        <v>25</v>
      </c>
      <c r="D252" s="453"/>
      <c r="E252" s="453"/>
      <c r="F252" s="453"/>
      <c r="G252" s="453"/>
      <c r="H252" s="453"/>
      <c r="I252" s="453"/>
      <c r="J252" s="453"/>
      <c r="K252" s="453"/>
      <c r="L252" s="453"/>
      <c r="M252" s="453"/>
      <c r="N252" s="453"/>
      <c r="O252" s="453"/>
      <c r="P252" s="453"/>
      <c r="Q252" s="453"/>
      <c r="R252" s="453"/>
      <c r="S252" s="453"/>
      <c r="T252" s="453"/>
      <c r="U252" s="453"/>
      <c r="V252" s="453"/>
      <c r="W252" s="453"/>
      <c r="X252" s="453"/>
      <c r="Y252" s="453"/>
      <c r="Z252" s="453"/>
      <c r="AA252" s="453"/>
      <c r="AB252" s="453"/>
      <c r="AC252" s="453"/>
      <c r="AD252" s="453"/>
      <c r="AE252" s="453"/>
      <c r="AF252" s="453"/>
      <c r="AG252" s="453"/>
      <c r="AH252" s="453"/>
      <c r="AI252" s="453"/>
      <c r="AJ252" s="453"/>
      <c r="AK252" s="453"/>
      <c r="AL252" s="453"/>
      <c r="AM252" s="453"/>
    </row>
    <row r="253" spans="1:39" ht="33" customHeight="1">
      <c r="A253" s="24"/>
      <c r="B253" s="188" t="s">
        <v>8</v>
      </c>
      <c r="C253" s="453" t="s">
        <v>26</v>
      </c>
      <c r="D253" s="453"/>
      <c r="E253" s="453"/>
      <c r="F253" s="453"/>
      <c r="G253" s="453"/>
      <c r="H253" s="453"/>
      <c r="I253" s="453"/>
      <c r="J253" s="453"/>
      <c r="K253" s="453"/>
      <c r="L253" s="453"/>
      <c r="M253" s="453"/>
      <c r="N253" s="453"/>
      <c r="O253" s="453"/>
      <c r="P253" s="453"/>
      <c r="Q253" s="453"/>
      <c r="R253" s="453"/>
      <c r="S253" s="453"/>
      <c r="T253" s="453"/>
      <c r="U253" s="453"/>
      <c r="V253" s="453"/>
      <c r="W253" s="453"/>
      <c r="X253" s="453"/>
      <c r="Y253" s="453"/>
      <c r="Z253" s="453"/>
      <c r="AA253" s="453"/>
      <c r="AB253" s="453"/>
      <c r="AC253" s="453"/>
      <c r="AD253" s="453"/>
      <c r="AE253" s="453"/>
      <c r="AF253" s="453"/>
      <c r="AG253" s="453"/>
      <c r="AH253" s="453"/>
      <c r="AI253" s="453"/>
      <c r="AJ253" s="453"/>
      <c r="AK253" s="453"/>
      <c r="AL253" s="453"/>
      <c r="AM253" s="453"/>
    </row>
    <row r="254" spans="1:39">
      <c r="A254" s="24"/>
      <c r="B254" s="188" t="s">
        <v>9</v>
      </c>
      <c r="C254" s="453" t="s">
        <v>27</v>
      </c>
      <c r="D254" s="453"/>
      <c r="E254" s="453"/>
      <c r="F254" s="453"/>
      <c r="G254" s="453"/>
      <c r="H254" s="453"/>
      <c r="I254" s="453"/>
      <c r="J254" s="453"/>
      <c r="K254" s="453"/>
      <c r="L254" s="453"/>
      <c r="M254" s="453"/>
      <c r="N254" s="453"/>
      <c r="O254" s="453"/>
      <c r="P254" s="453"/>
      <c r="Q254" s="453"/>
      <c r="R254" s="453"/>
      <c r="S254" s="453"/>
      <c r="T254" s="453"/>
      <c r="U254" s="453"/>
      <c r="V254" s="453"/>
      <c r="W254" s="453"/>
      <c r="X254" s="453"/>
      <c r="Y254" s="453"/>
      <c r="Z254" s="453"/>
      <c r="AA254" s="453"/>
      <c r="AB254" s="453"/>
      <c r="AC254" s="453"/>
      <c r="AD254" s="453"/>
      <c r="AE254" s="453"/>
      <c r="AF254" s="453"/>
      <c r="AG254" s="453"/>
      <c r="AH254" s="453"/>
      <c r="AI254" s="453"/>
      <c r="AJ254" s="453"/>
      <c r="AK254" s="453"/>
      <c r="AL254" s="453"/>
      <c r="AM254" s="453"/>
    </row>
    <row r="255" spans="1:39">
      <c r="A255" s="462" t="s">
        <v>28</v>
      </c>
      <c r="B255" s="462"/>
      <c r="C255" s="462"/>
      <c r="D255" s="462"/>
      <c r="E255" s="462"/>
      <c r="F255" s="462"/>
      <c r="G255" s="462"/>
      <c r="H255" s="462"/>
      <c r="I255" s="462"/>
      <c r="J255" s="462"/>
      <c r="K255" s="462"/>
      <c r="L255" s="462"/>
      <c r="M255" s="462"/>
      <c r="N255" s="462"/>
      <c r="O255" s="462"/>
      <c r="P255" s="462"/>
      <c r="Q255" s="462"/>
      <c r="R255" s="462"/>
      <c r="S255" s="462"/>
      <c r="T255" s="462"/>
      <c r="U255" s="462"/>
      <c r="V255" s="462"/>
      <c r="W255" s="462"/>
      <c r="X255" s="462"/>
      <c r="Y255" s="462"/>
      <c r="Z255" s="462"/>
      <c r="AA255" s="462"/>
      <c r="AB255" s="462"/>
      <c r="AC255" s="462"/>
      <c r="AD255" s="462"/>
      <c r="AE255" s="462"/>
      <c r="AF255" s="462"/>
      <c r="AG255" s="462"/>
      <c r="AH255" s="462"/>
      <c r="AI255" s="462"/>
      <c r="AJ255" s="462"/>
      <c r="AK255" s="462"/>
      <c r="AL255" s="462"/>
      <c r="AM255" s="462"/>
    </row>
    <row r="256" spans="1:39">
      <c r="A256" s="24"/>
      <c r="B256" s="188" t="s">
        <v>0</v>
      </c>
      <c r="C256" s="453" t="s">
        <v>29</v>
      </c>
      <c r="D256" s="453"/>
      <c r="E256" s="453"/>
      <c r="F256" s="453"/>
      <c r="G256" s="453"/>
      <c r="H256" s="453"/>
      <c r="I256" s="453"/>
      <c r="J256" s="453"/>
      <c r="K256" s="453"/>
      <c r="L256" s="453"/>
      <c r="M256" s="453"/>
      <c r="N256" s="453"/>
      <c r="O256" s="453"/>
      <c r="P256" s="453"/>
      <c r="Q256" s="453"/>
      <c r="R256" s="453"/>
      <c r="S256" s="453"/>
      <c r="T256" s="453"/>
      <c r="U256" s="453"/>
      <c r="V256" s="453"/>
      <c r="W256" s="453"/>
      <c r="X256" s="453"/>
      <c r="Y256" s="453"/>
      <c r="Z256" s="453"/>
      <c r="AA256" s="453"/>
      <c r="AB256" s="453"/>
      <c r="AC256" s="453"/>
      <c r="AD256" s="453"/>
      <c r="AE256" s="453"/>
      <c r="AF256" s="453"/>
      <c r="AG256" s="453"/>
      <c r="AH256" s="453"/>
      <c r="AI256" s="453"/>
      <c r="AJ256" s="453"/>
      <c r="AK256" s="453"/>
      <c r="AL256" s="453"/>
      <c r="AM256" s="453"/>
    </row>
    <row r="257" spans="1:39" ht="54.75" customHeight="1">
      <c r="A257" s="189"/>
      <c r="B257" s="190" t="s">
        <v>1</v>
      </c>
      <c r="C257" s="451" t="s">
        <v>30</v>
      </c>
      <c r="D257" s="451"/>
      <c r="E257" s="451"/>
      <c r="F257" s="451"/>
      <c r="G257" s="451"/>
      <c r="H257" s="451"/>
      <c r="I257" s="451"/>
      <c r="J257" s="451"/>
      <c r="K257" s="451"/>
      <c r="L257" s="451"/>
      <c r="M257" s="451"/>
      <c r="N257" s="451"/>
      <c r="O257" s="451"/>
      <c r="P257" s="451"/>
      <c r="Q257" s="451"/>
      <c r="R257" s="451"/>
      <c r="S257" s="451"/>
      <c r="T257" s="451"/>
      <c r="U257" s="451"/>
      <c r="V257" s="451"/>
      <c r="W257" s="451"/>
      <c r="X257" s="451"/>
      <c r="Y257" s="451"/>
      <c r="Z257" s="451"/>
      <c r="AA257" s="451"/>
      <c r="AB257" s="451"/>
      <c r="AC257" s="451"/>
      <c r="AD257" s="451"/>
      <c r="AE257" s="451"/>
      <c r="AF257" s="451"/>
      <c r="AG257" s="451"/>
      <c r="AH257" s="451"/>
      <c r="AI257" s="451"/>
      <c r="AJ257" s="451"/>
      <c r="AK257" s="451"/>
      <c r="AL257" s="451"/>
      <c r="AM257" s="451"/>
    </row>
    <row r="258" spans="1:39">
      <c r="A258" s="189"/>
      <c r="B258" s="190" t="s">
        <v>2</v>
      </c>
      <c r="C258" s="451" t="s">
        <v>31</v>
      </c>
      <c r="D258" s="451"/>
      <c r="E258" s="451"/>
      <c r="F258" s="451"/>
      <c r="G258" s="451"/>
      <c r="H258" s="451"/>
      <c r="I258" s="451"/>
      <c r="J258" s="451"/>
      <c r="K258" s="451"/>
      <c r="L258" s="451"/>
      <c r="M258" s="451"/>
      <c r="N258" s="451"/>
      <c r="O258" s="451"/>
      <c r="P258" s="451"/>
      <c r="Q258" s="451"/>
      <c r="R258" s="451"/>
      <c r="S258" s="451"/>
      <c r="T258" s="451"/>
      <c r="U258" s="451"/>
      <c r="V258" s="451"/>
      <c r="W258" s="451"/>
      <c r="X258" s="451"/>
      <c r="Y258" s="451"/>
      <c r="Z258" s="451"/>
      <c r="AA258" s="451"/>
      <c r="AB258" s="451"/>
      <c r="AC258" s="451"/>
      <c r="AD258" s="451"/>
      <c r="AE258" s="451"/>
      <c r="AF258" s="451"/>
      <c r="AG258" s="451"/>
      <c r="AH258" s="451"/>
      <c r="AI258" s="451"/>
      <c r="AJ258" s="451"/>
      <c r="AK258" s="451"/>
      <c r="AL258" s="451"/>
      <c r="AM258" s="451"/>
    </row>
    <row r="259" spans="1:39" ht="31.5" customHeight="1">
      <c r="A259" s="189"/>
      <c r="B259" s="190" t="s">
        <v>3</v>
      </c>
      <c r="C259" s="451" t="s">
        <v>32</v>
      </c>
      <c r="D259" s="451"/>
      <c r="E259" s="451"/>
      <c r="F259" s="451"/>
      <c r="G259" s="451"/>
      <c r="H259" s="451"/>
      <c r="I259" s="451"/>
      <c r="J259" s="451"/>
      <c r="K259" s="451"/>
      <c r="L259" s="451"/>
      <c r="M259" s="451"/>
      <c r="N259" s="451"/>
      <c r="O259" s="451"/>
      <c r="P259" s="451"/>
      <c r="Q259" s="451"/>
      <c r="R259" s="451"/>
      <c r="S259" s="451"/>
      <c r="T259" s="451"/>
      <c r="U259" s="451"/>
      <c r="V259" s="451"/>
      <c r="W259" s="451"/>
      <c r="X259" s="451"/>
      <c r="Y259" s="451"/>
      <c r="Z259" s="451"/>
      <c r="AA259" s="451"/>
      <c r="AB259" s="451"/>
      <c r="AC259" s="451"/>
      <c r="AD259" s="451"/>
      <c r="AE259" s="451"/>
      <c r="AF259" s="451"/>
      <c r="AG259" s="451"/>
      <c r="AH259" s="451"/>
      <c r="AI259" s="451"/>
      <c r="AJ259" s="451"/>
      <c r="AK259" s="451"/>
      <c r="AL259" s="451"/>
      <c r="AM259" s="451"/>
    </row>
    <row r="260" spans="1:39" ht="41.25" customHeight="1">
      <c r="A260" s="189"/>
      <c r="B260" s="190" t="s">
        <v>4</v>
      </c>
      <c r="C260" s="451" t="s">
        <v>33</v>
      </c>
      <c r="D260" s="451"/>
      <c r="E260" s="451"/>
      <c r="F260" s="451"/>
      <c r="G260" s="451"/>
      <c r="H260" s="451"/>
      <c r="I260" s="451"/>
      <c r="J260" s="451"/>
      <c r="K260" s="451"/>
      <c r="L260" s="451"/>
      <c r="M260" s="451"/>
      <c r="N260" s="451"/>
      <c r="O260" s="451"/>
      <c r="P260" s="451"/>
      <c r="Q260" s="451"/>
      <c r="R260" s="451"/>
      <c r="S260" s="451"/>
      <c r="T260" s="451"/>
      <c r="U260" s="451"/>
      <c r="V260" s="451"/>
      <c r="W260" s="451"/>
      <c r="X260" s="451"/>
      <c r="Y260" s="451"/>
      <c r="Z260" s="451"/>
      <c r="AA260" s="451"/>
      <c r="AB260" s="451"/>
      <c r="AC260" s="451"/>
      <c r="AD260" s="451"/>
      <c r="AE260" s="451"/>
      <c r="AF260" s="451"/>
      <c r="AG260" s="451"/>
      <c r="AH260" s="451"/>
      <c r="AI260" s="451"/>
      <c r="AJ260" s="451"/>
      <c r="AK260" s="451"/>
      <c r="AL260" s="451"/>
      <c r="AM260" s="451"/>
    </row>
    <row r="261" spans="1:39">
      <c r="A261" s="189"/>
      <c r="B261" s="190" t="s">
        <v>5</v>
      </c>
      <c r="C261" s="451" t="s">
        <v>34</v>
      </c>
      <c r="D261" s="451"/>
      <c r="E261" s="451"/>
      <c r="F261" s="451"/>
      <c r="G261" s="451"/>
      <c r="H261" s="451"/>
      <c r="I261" s="451"/>
      <c r="J261" s="451"/>
      <c r="K261" s="451"/>
      <c r="L261" s="451"/>
      <c r="M261" s="451"/>
      <c r="N261" s="451"/>
      <c r="O261" s="451"/>
      <c r="P261" s="451"/>
      <c r="Q261" s="451"/>
      <c r="R261" s="451"/>
      <c r="S261" s="451"/>
      <c r="T261" s="451"/>
      <c r="U261" s="451"/>
      <c r="V261" s="451"/>
      <c r="W261" s="451"/>
      <c r="X261" s="451"/>
      <c r="Y261" s="451"/>
      <c r="Z261" s="451"/>
      <c r="AA261" s="451"/>
      <c r="AB261" s="451"/>
      <c r="AC261" s="451"/>
      <c r="AD261" s="451"/>
      <c r="AE261" s="451"/>
      <c r="AF261" s="451"/>
      <c r="AG261" s="451"/>
      <c r="AH261" s="451"/>
      <c r="AI261" s="451"/>
      <c r="AJ261" s="451"/>
      <c r="AK261" s="451"/>
      <c r="AL261" s="451"/>
      <c r="AM261" s="451"/>
    </row>
    <row r="262" spans="1:39" ht="152.25" customHeight="1">
      <c r="A262" s="189"/>
      <c r="B262" s="190" t="s">
        <v>6</v>
      </c>
      <c r="C262" s="451" t="s">
        <v>680</v>
      </c>
      <c r="D262" s="451"/>
      <c r="E262" s="451"/>
      <c r="F262" s="451"/>
      <c r="G262" s="451"/>
      <c r="H262" s="451"/>
      <c r="I262" s="451"/>
      <c r="J262" s="451"/>
      <c r="K262" s="451"/>
      <c r="L262" s="451"/>
      <c r="M262" s="451"/>
      <c r="N262" s="451"/>
      <c r="O262" s="451"/>
      <c r="P262" s="451"/>
      <c r="Q262" s="451"/>
      <c r="R262" s="451"/>
      <c r="S262" s="451"/>
      <c r="T262" s="451"/>
      <c r="U262" s="451"/>
      <c r="V262" s="451"/>
      <c r="W262" s="451"/>
      <c r="X262" s="451"/>
      <c r="Y262" s="451"/>
      <c r="Z262" s="451"/>
      <c r="AA262" s="451"/>
      <c r="AB262" s="451"/>
      <c r="AC262" s="451"/>
      <c r="AD262" s="451"/>
      <c r="AE262" s="451"/>
      <c r="AF262" s="451"/>
      <c r="AG262" s="451"/>
      <c r="AH262" s="451"/>
      <c r="AI262" s="451"/>
      <c r="AJ262" s="451"/>
      <c r="AK262" s="451"/>
      <c r="AL262" s="451"/>
      <c r="AM262" s="451"/>
    </row>
    <row r="263" spans="1:39" ht="54.75" customHeight="1">
      <c r="A263" s="189"/>
      <c r="B263" s="190" t="s">
        <v>7</v>
      </c>
      <c r="C263" s="451" t="s">
        <v>670</v>
      </c>
      <c r="D263" s="451"/>
      <c r="E263" s="451"/>
      <c r="F263" s="451"/>
      <c r="G263" s="451"/>
      <c r="H263" s="451"/>
      <c r="I263" s="451"/>
      <c r="J263" s="451"/>
      <c r="K263" s="451"/>
      <c r="L263" s="451"/>
      <c r="M263" s="451"/>
      <c r="N263" s="451"/>
      <c r="O263" s="451"/>
      <c r="P263" s="451"/>
      <c r="Q263" s="451"/>
      <c r="R263" s="451"/>
      <c r="S263" s="451"/>
      <c r="T263" s="451"/>
      <c r="U263" s="451"/>
      <c r="V263" s="451"/>
      <c r="W263" s="451"/>
      <c r="X263" s="451"/>
      <c r="Y263" s="451"/>
      <c r="Z263" s="451"/>
      <c r="AA263" s="451"/>
      <c r="AB263" s="451"/>
      <c r="AC263" s="451"/>
      <c r="AD263" s="451"/>
      <c r="AE263" s="451"/>
      <c r="AF263" s="451"/>
      <c r="AG263" s="451"/>
      <c r="AH263" s="451"/>
      <c r="AI263" s="451"/>
      <c r="AJ263" s="451"/>
      <c r="AK263" s="451"/>
      <c r="AL263" s="451"/>
      <c r="AM263" s="451"/>
    </row>
    <row r="264" spans="1:39" ht="40.5" customHeight="1">
      <c r="A264" s="189"/>
      <c r="B264" s="190" t="s">
        <v>8</v>
      </c>
      <c r="C264" s="451" t="s">
        <v>35</v>
      </c>
      <c r="D264" s="451"/>
      <c r="E264" s="451"/>
      <c r="F264" s="451"/>
      <c r="G264" s="451"/>
      <c r="H264" s="451"/>
      <c r="I264" s="451"/>
      <c r="J264" s="451"/>
      <c r="K264" s="451"/>
      <c r="L264" s="451"/>
      <c r="M264" s="451"/>
      <c r="N264" s="451"/>
      <c r="O264" s="451"/>
      <c r="P264" s="451"/>
      <c r="Q264" s="451"/>
      <c r="R264" s="451"/>
      <c r="S264" s="451"/>
      <c r="T264" s="451"/>
      <c r="U264" s="451"/>
      <c r="V264" s="451"/>
      <c r="W264" s="451"/>
      <c r="X264" s="451"/>
      <c r="Y264" s="451"/>
      <c r="Z264" s="451"/>
      <c r="AA264" s="451"/>
      <c r="AB264" s="451"/>
      <c r="AC264" s="451"/>
      <c r="AD264" s="451"/>
      <c r="AE264" s="451"/>
      <c r="AF264" s="451"/>
      <c r="AG264" s="451"/>
      <c r="AH264" s="451"/>
      <c r="AI264" s="451"/>
      <c r="AJ264" s="451"/>
      <c r="AK264" s="451"/>
      <c r="AL264" s="451"/>
      <c r="AM264" s="451"/>
    </row>
    <row r="265" spans="1:39" ht="40.5" customHeight="1">
      <c r="A265" s="189"/>
      <c r="B265" s="190" t="s">
        <v>9</v>
      </c>
      <c r="C265" s="451" t="s">
        <v>36</v>
      </c>
      <c r="D265" s="451"/>
      <c r="E265" s="451"/>
      <c r="F265" s="451"/>
      <c r="G265" s="451"/>
      <c r="H265" s="451"/>
      <c r="I265" s="451"/>
      <c r="J265" s="451"/>
      <c r="K265" s="451"/>
      <c r="L265" s="451"/>
      <c r="M265" s="451"/>
      <c r="N265" s="451"/>
      <c r="O265" s="451"/>
      <c r="P265" s="451"/>
      <c r="Q265" s="451"/>
      <c r="R265" s="451"/>
      <c r="S265" s="451"/>
      <c r="T265" s="451"/>
      <c r="U265" s="451"/>
      <c r="V265" s="451"/>
      <c r="W265" s="451"/>
      <c r="X265" s="451"/>
      <c r="Y265" s="451"/>
      <c r="Z265" s="451"/>
      <c r="AA265" s="451"/>
      <c r="AB265" s="451"/>
      <c r="AC265" s="451"/>
      <c r="AD265" s="451"/>
      <c r="AE265" s="451"/>
      <c r="AF265" s="451"/>
      <c r="AG265" s="451"/>
      <c r="AH265" s="451"/>
      <c r="AI265" s="451"/>
      <c r="AJ265" s="451"/>
      <c r="AK265" s="451"/>
      <c r="AL265" s="451"/>
      <c r="AM265" s="451"/>
    </row>
    <row r="266" spans="1:39" ht="31.5" customHeight="1">
      <c r="A266" s="189"/>
      <c r="B266" s="190" t="s">
        <v>10</v>
      </c>
      <c r="C266" s="451" t="s">
        <v>37</v>
      </c>
      <c r="D266" s="451"/>
      <c r="E266" s="451"/>
      <c r="F266" s="451"/>
      <c r="G266" s="451"/>
      <c r="H266" s="451"/>
      <c r="I266" s="451"/>
      <c r="J266" s="451"/>
      <c r="K266" s="451"/>
      <c r="L266" s="451"/>
      <c r="M266" s="451"/>
      <c r="N266" s="451"/>
      <c r="O266" s="451"/>
      <c r="P266" s="451"/>
      <c r="Q266" s="451"/>
      <c r="R266" s="451"/>
      <c r="S266" s="451"/>
      <c r="T266" s="451"/>
      <c r="U266" s="451"/>
      <c r="V266" s="451"/>
      <c r="W266" s="451"/>
      <c r="X266" s="451"/>
      <c r="Y266" s="451"/>
      <c r="Z266" s="451"/>
      <c r="AA266" s="451"/>
      <c r="AB266" s="451"/>
      <c r="AC266" s="451"/>
      <c r="AD266" s="451"/>
      <c r="AE266" s="451"/>
      <c r="AF266" s="451"/>
      <c r="AG266" s="451"/>
      <c r="AH266" s="451"/>
      <c r="AI266" s="451"/>
      <c r="AJ266" s="451"/>
      <c r="AK266" s="451"/>
      <c r="AL266" s="451"/>
      <c r="AM266" s="451"/>
    </row>
    <row r="267" spans="1:39">
      <c r="A267" s="189"/>
      <c r="B267" s="190" t="s">
        <v>38</v>
      </c>
      <c r="C267" s="451" t="s">
        <v>39</v>
      </c>
      <c r="D267" s="451"/>
      <c r="E267" s="451"/>
      <c r="F267" s="451"/>
      <c r="G267" s="451"/>
      <c r="H267" s="451"/>
      <c r="I267" s="451"/>
      <c r="J267" s="451"/>
      <c r="K267" s="451"/>
      <c r="L267" s="451"/>
      <c r="M267" s="451"/>
      <c r="N267" s="451"/>
      <c r="O267" s="451"/>
      <c r="P267" s="451"/>
      <c r="Q267" s="451"/>
      <c r="R267" s="451"/>
      <c r="S267" s="451"/>
      <c r="T267" s="451"/>
      <c r="U267" s="451"/>
      <c r="V267" s="451"/>
      <c r="W267" s="451"/>
      <c r="X267" s="451"/>
      <c r="Y267" s="451"/>
      <c r="Z267" s="451"/>
      <c r="AA267" s="451"/>
      <c r="AB267" s="451"/>
      <c r="AC267" s="451"/>
      <c r="AD267" s="451"/>
      <c r="AE267" s="451"/>
      <c r="AF267" s="451"/>
      <c r="AG267" s="451"/>
      <c r="AH267" s="451"/>
      <c r="AI267" s="451"/>
      <c r="AJ267" s="451"/>
      <c r="AK267" s="451"/>
      <c r="AL267" s="451"/>
      <c r="AM267" s="451"/>
    </row>
    <row r="268" spans="1:39" ht="16.5" customHeight="1">
      <c r="A268" s="189"/>
      <c r="B268" s="190" t="s">
        <v>40</v>
      </c>
      <c r="C268" s="451" t="s">
        <v>41</v>
      </c>
      <c r="D268" s="451"/>
      <c r="E268" s="451"/>
      <c r="F268" s="451"/>
      <c r="G268" s="451"/>
      <c r="H268" s="451"/>
      <c r="I268" s="451"/>
      <c r="J268" s="451"/>
      <c r="K268" s="451"/>
      <c r="L268" s="451"/>
      <c r="M268" s="451"/>
      <c r="N268" s="451"/>
      <c r="O268" s="451"/>
      <c r="P268" s="451"/>
      <c r="Q268" s="451"/>
      <c r="R268" s="451"/>
      <c r="S268" s="451"/>
      <c r="T268" s="451"/>
      <c r="U268" s="451"/>
      <c r="V268" s="451"/>
      <c r="W268" s="451"/>
      <c r="X268" s="451"/>
      <c r="Y268" s="451"/>
      <c r="Z268" s="451"/>
      <c r="AA268" s="451"/>
      <c r="AB268" s="451"/>
      <c r="AC268" s="451"/>
      <c r="AD268" s="451"/>
      <c r="AE268" s="451"/>
      <c r="AF268" s="451"/>
      <c r="AG268" s="451"/>
      <c r="AH268" s="451"/>
      <c r="AI268" s="451"/>
      <c r="AJ268" s="451"/>
      <c r="AK268" s="451"/>
      <c r="AL268" s="451"/>
      <c r="AM268" s="451"/>
    </row>
    <row r="269" spans="1:39">
      <c r="A269" s="189"/>
      <c r="B269" s="190" t="s">
        <v>42</v>
      </c>
      <c r="C269" s="451" t="s">
        <v>43</v>
      </c>
      <c r="D269" s="451"/>
      <c r="E269" s="451"/>
      <c r="F269" s="451"/>
      <c r="G269" s="451"/>
      <c r="H269" s="451"/>
      <c r="I269" s="451"/>
      <c r="J269" s="451"/>
      <c r="K269" s="451"/>
      <c r="L269" s="451"/>
      <c r="M269" s="451"/>
      <c r="N269" s="451"/>
      <c r="O269" s="451"/>
      <c r="P269" s="451"/>
      <c r="Q269" s="451"/>
      <c r="R269" s="451"/>
      <c r="S269" s="451"/>
      <c r="T269" s="451"/>
      <c r="U269" s="451"/>
      <c r="V269" s="451"/>
      <c r="W269" s="451"/>
      <c r="X269" s="451"/>
      <c r="Y269" s="451"/>
      <c r="Z269" s="451"/>
      <c r="AA269" s="451"/>
      <c r="AB269" s="451"/>
      <c r="AC269" s="451"/>
      <c r="AD269" s="451"/>
      <c r="AE269" s="451"/>
      <c r="AF269" s="451"/>
      <c r="AG269" s="451"/>
      <c r="AH269" s="451"/>
      <c r="AI269" s="451"/>
      <c r="AJ269" s="451"/>
      <c r="AK269" s="451"/>
      <c r="AL269" s="451"/>
      <c r="AM269" s="451"/>
    </row>
    <row r="270" spans="1:39">
      <c r="A270" s="189"/>
      <c r="B270" s="190" t="s">
        <v>44</v>
      </c>
      <c r="C270" s="451" t="s">
        <v>45</v>
      </c>
      <c r="D270" s="451"/>
      <c r="E270" s="451"/>
      <c r="F270" s="451"/>
      <c r="G270" s="451"/>
      <c r="H270" s="451"/>
      <c r="I270" s="451"/>
      <c r="J270" s="451"/>
      <c r="K270" s="451"/>
      <c r="L270" s="451"/>
      <c r="M270" s="451"/>
      <c r="N270" s="451"/>
      <c r="O270" s="451"/>
      <c r="P270" s="451"/>
      <c r="Q270" s="451"/>
      <c r="R270" s="451"/>
      <c r="S270" s="451"/>
      <c r="T270" s="451"/>
      <c r="U270" s="451"/>
      <c r="V270" s="451"/>
      <c r="W270" s="451"/>
      <c r="X270" s="451"/>
      <c r="Y270" s="451"/>
      <c r="Z270" s="451"/>
      <c r="AA270" s="451"/>
      <c r="AB270" s="451"/>
      <c r="AC270" s="451"/>
      <c r="AD270" s="451"/>
      <c r="AE270" s="451"/>
      <c r="AF270" s="451"/>
      <c r="AG270" s="451"/>
      <c r="AH270" s="451"/>
      <c r="AI270" s="451"/>
      <c r="AJ270" s="451"/>
      <c r="AK270" s="451"/>
      <c r="AL270" s="451"/>
      <c r="AM270" s="451"/>
    </row>
    <row r="271" spans="1:39">
      <c r="A271" s="189"/>
      <c r="B271" s="190" t="s">
        <v>46</v>
      </c>
      <c r="C271" s="451" t="s">
        <v>47</v>
      </c>
      <c r="D271" s="451"/>
      <c r="E271" s="451"/>
      <c r="F271" s="451"/>
      <c r="G271" s="451"/>
      <c r="H271" s="451"/>
      <c r="I271" s="451"/>
      <c r="J271" s="451"/>
      <c r="K271" s="451"/>
      <c r="L271" s="451"/>
      <c r="M271" s="451"/>
      <c r="N271" s="451"/>
      <c r="O271" s="451"/>
      <c r="P271" s="451"/>
      <c r="Q271" s="451"/>
      <c r="R271" s="451"/>
      <c r="S271" s="451"/>
      <c r="T271" s="451"/>
      <c r="U271" s="451"/>
      <c r="V271" s="451"/>
      <c r="W271" s="451"/>
      <c r="X271" s="451"/>
      <c r="Y271" s="451"/>
      <c r="Z271" s="451"/>
      <c r="AA271" s="451"/>
      <c r="AB271" s="451"/>
      <c r="AC271" s="451"/>
      <c r="AD271" s="451"/>
      <c r="AE271" s="451"/>
      <c r="AF271" s="451"/>
      <c r="AG271" s="451"/>
      <c r="AH271" s="451"/>
      <c r="AI271" s="451"/>
      <c r="AJ271" s="451"/>
      <c r="AK271" s="451"/>
      <c r="AL271" s="451"/>
      <c r="AM271" s="451"/>
    </row>
    <row r="272" spans="1:39">
      <c r="A272" s="452" t="s">
        <v>336</v>
      </c>
      <c r="B272" s="452"/>
      <c r="C272" s="452"/>
      <c r="D272" s="452"/>
      <c r="E272" s="452"/>
      <c r="F272" s="452"/>
      <c r="G272" s="452"/>
      <c r="H272" s="452"/>
      <c r="I272" s="452"/>
      <c r="J272" s="452"/>
      <c r="K272" s="452"/>
      <c r="L272" s="452"/>
      <c r="M272" s="452"/>
      <c r="N272" s="452"/>
      <c r="O272" s="452"/>
      <c r="P272" s="452"/>
      <c r="Q272" s="452"/>
      <c r="R272" s="452"/>
      <c r="S272" s="452"/>
      <c r="T272" s="452"/>
      <c r="U272" s="452"/>
      <c r="V272" s="452"/>
      <c r="W272" s="452"/>
      <c r="X272" s="452"/>
      <c r="Y272" s="452"/>
      <c r="Z272" s="452"/>
      <c r="AA272" s="452"/>
      <c r="AB272" s="452"/>
      <c r="AC272" s="452"/>
      <c r="AD272" s="452"/>
      <c r="AE272" s="452"/>
      <c r="AF272" s="452"/>
      <c r="AG272" s="452"/>
      <c r="AH272" s="452"/>
      <c r="AI272" s="452"/>
      <c r="AJ272" s="452"/>
      <c r="AK272" s="452"/>
      <c r="AL272" s="452"/>
      <c r="AM272" s="452"/>
    </row>
    <row r="273" spans="1:39" ht="31.5" customHeight="1">
      <c r="A273" s="189"/>
      <c r="B273" s="190" t="s">
        <v>0</v>
      </c>
      <c r="C273" s="451" t="s">
        <v>48</v>
      </c>
      <c r="D273" s="451"/>
      <c r="E273" s="451"/>
      <c r="F273" s="451"/>
      <c r="G273" s="451"/>
      <c r="H273" s="451"/>
      <c r="I273" s="451"/>
      <c r="J273" s="451"/>
      <c r="K273" s="451"/>
      <c r="L273" s="451"/>
      <c r="M273" s="451"/>
      <c r="N273" s="451"/>
      <c r="O273" s="451"/>
      <c r="P273" s="451"/>
      <c r="Q273" s="451"/>
      <c r="R273" s="451"/>
      <c r="S273" s="451"/>
      <c r="T273" s="451"/>
      <c r="U273" s="451"/>
      <c r="V273" s="451"/>
      <c r="W273" s="451"/>
      <c r="X273" s="451"/>
      <c r="Y273" s="451"/>
      <c r="Z273" s="451"/>
      <c r="AA273" s="451"/>
      <c r="AB273" s="451"/>
      <c r="AC273" s="451"/>
      <c r="AD273" s="451"/>
      <c r="AE273" s="451"/>
      <c r="AF273" s="451"/>
      <c r="AG273" s="451"/>
      <c r="AH273" s="451"/>
      <c r="AI273" s="451"/>
      <c r="AJ273" s="451"/>
      <c r="AK273" s="451"/>
      <c r="AL273" s="451"/>
      <c r="AM273" s="451"/>
    </row>
    <row r="274" spans="1:39">
      <c r="A274" s="189"/>
      <c r="B274" s="190" t="s">
        <v>1</v>
      </c>
      <c r="C274" s="451" t="s">
        <v>49</v>
      </c>
      <c r="D274" s="451"/>
      <c r="E274" s="451"/>
      <c r="F274" s="451"/>
      <c r="G274" s="451"/>
      <c r="H274" s="451"/>
      <c r="I274" s="451"/>
      <c r="J274" s="451"/>
      <c r="K274" s="451"/>
      <c r="L274" s="451"/>
      <c r="M274" s="451"/>
      <c r="N274" s="451"/>
      <c r="O274" s="451"/>
      <c r="P274" s="451"/>
      <c r="Q274" s="451"/>
      <c r="R274" s="451"/>
      <c r="S274" s="451"/>
      <c r="T274" s="451"/>
      <c r="U274" s="451"/>
      <c r="V274" s="451"/>
      <c r="W274" s="451"/>
      <c r="X274" s="451"/>
      <c r="Y274" s="451"/>
      <c r="Z274" s="451"/>
      <c r="AA274" s="451"/>
      <c r="AB274" s="451"/>
      <c r="AC274" s="451"/>
      <c r="AD274" s="451"/>
      <c r="AE274" s="451"/>
      <c r="AF274" s="451"/>
      <c r="AG274" s="451"/>
      <c r="AH274" s="451"/>
      <c r="AI274" s="451"/>
      <c r="AJ274" s="451"/>
      <c r="AK274" s="451"/>
      <c r="AL274" s="451"/>
      <c r="AM274" s="451"/>
    </row>
    <row r="275" spans="1:39" ht="27.75" customHeight="1">
      <c r="A275" s="189"/>
      <c r="B275" s="190" t="s">
        <v>2</v>
      </c>
      <c r="C275" s="451" t="s">
        <v>645</v>
      </c>
      <c r="D275" s="451"/>
      <c r="E275" s="451"/>
      <c r="F275" s="451"/>
      <c r="G275" s="451"/>
      <c r="H275" s="451"/>
      <c r="I275" s="451"/>
      <c r="J275" s="451"/>
      <c r="K275" s="451"/>
      <c r="L275" s="451"/>
      <c r="M275" s="451"/>
      <c r="N275" s="451"/>
      <c r="O275" s="451"/>
      <c r="P275" s="451"/>
      <c r="Q275" s="451"/>
      <c r="R275" s="451"/>
      <c r="S275" s="451"/>
      <c r="T275" s="451"/>
      <c r="U275" s="451"/>
      <c r="V275" s="451"/>
      <c r="W275" s="451"/>
      <c r="X275" s="451"/>
      <c r="Y275" s="451"/>
      <c r="Z275" s="451"/>
      <c r="AA275" s="451"/>
      <c r="AB275" s="451"/>
      <c r="AC275" s="451"/>
      <c r="AD275" s="451"/>
      <c r="AE275" s="451"/>
      <c r="AF275" s="451"/>
      <c r="AG275" s="451"/>
      <c r="AH275" s="451"/>
      <c r="AI275" s="451"/>
      <c r="AJ275" s="451"/>
      <c r="AK275" s="451"/>
      <c r="AL275" s="451"/>
      <c r="AM275" s="451"/>
    </row>
    <row r="276" spans="1:39">
      <c r="A276" s="189"/>
      <c r="B276" s="190" t="s">
        <v>3</v>
      </c>
      <c r="C276" s="451" t="s">
        <v>646</v>
      </c>
      <c r="D276" s="451"/>
      <c r="E276" s="451"/>
      <c r="F276" s="451"/>
      <c r="G276" s="451"/>
      <c r="H276" s="451"/>
      <c r="I276" s="451"/>
      <c r="J276" s="451"/>
      <c r="K276" s="451"/>
      <c r="L276" s="451"/>
      <c r="M276" s="451"/>
      <c r="N276" s="451"/>
      <c r="O276" s="451"/>
      <c r="P276" s="451"/>
      <c r="Q276" s="451"/>
      <c r="R276" s="451"/>
      <c r="S276" s="451"/>
      <c r="T276" s="451"/>
      <c r="U276" s="451"/>
      <c r="V276" s="451"/>
      <c r="W276" s="451"/>
      <c r="X276" s="451"/>
      <c r="Y276" s="451"/>
      <c r="Z276" s="451"/>
      <c r="AA276" s="451"/>
      <c r="AB276" s="451"/>
      <c r="AC276" s="451"/>
      <c r="AD276" s="451"/>
      <c r="AE276" s="451"/>
      <c r="AF276" s="451"/>
      <c r="AG276" s="451"/>
      <c r="AH276" s="451"/>
      <c r="AI276" s="451"/>
      <c r="AJ276" s="451"/>
      <c r="AK276" s="451"/>
      <c r="AL276" s="451"/>
      <c r="AM276" s="451"/>
    </row>
    <row r="277" spans="1:39" ht="43.5" customHeight="1">
      <c r="A277" s="189"/>
      <c r="B277" s="190" t="s">
        <v>4</v>
      </c>
      <c r="C277" s="451" t="s">
        <v>50</v>
      </c>
      <c r="D277" s="451"/>
      <c r="E277" s="451"/>
      <c r="F277" s="451"/>
      <c r="G277" s="451"/>
      <c r="H277" s="451"/>
      <c r="I277" s="451"/>
      <c r="J277" s="451"/>
      <c r="K277" s="451"/>
      <c r="L277" s="451"/>
      <c r="M277" s="451"/>
      <c r="N277" s="451"/>
      <c r="O277" s="451"/>
      <c r="P277" s="451"/>
      <c r="Q277" s="451"/>
      <c r="R277" s="451"/>
      <c r="S277" s="451"/>
      <c r="T277" s="451"/>
      <c r="U277" s="451"/>
      <c r="V277" s="451"/>
      <c r="W277" s="451"/>
      <c r="X277" s="451"/>
      <c r="Y277" s="451"/>
      <c r="Z277" s="451"/>
      <c r="AA277" s="451"/>
      <c r="AB277" s="451"/>
      <c r="AC277" s="451"/>
      <c r="AD277" s="451"/>
      <c r="AE277" s="451"/>
      <c r="AF277" s="451"/>
      <c r="AG277" s="451"/>
      <c r="AH277" s="451"/>
      <c r="AI277" s="451"/>
      <c r="AJ277" s="451"/>
      <c r="AK277" s="451"/>
      <c r="AL277" s="451"/>
      <c r="AM277" s="451"/>
    </row>
    <row r="278" spans="1:39" ht="27.75" customHeight="1">
      <c r="A278" s="189"/>
      <c r="B278" s="190" t="s">
        <v>5</v>
      </c>
      <c r="C278" s="451" t="s">
        <v>51</v>
      </c>
      <c r="D278" s="451"/>
      <c r="E278" s="451"/>
      <c r="F278" s="451"/>
      <c r="G278" s="451"/>
      <c r="H278" s="451"/>
      <c r="I278" s="451"/>
      <c r="J278" s="451"/>
      <c r="K278" s="451"/>
      <c r="L278" s="451"/>
      <c r="M278" s="451"/>
      <c r="N278" s="451"/>
      <c r="O278" s="451"/>
      <c r="P278" s="451"/>
      <c r="Q278" s="451"/>
      <c r="R278" s="451"/>
      <c r="S278" s="451"/>
      <c r="T278" s="451"/>
      <c r="U278" s="451"/>
      <c r="V278" s="451"/>
      <c r="W278" s="451"/>
      <c r="X278" s="451"/>
      <c r="Y278" s="451"/>
      <c r="Z278" s="451"/>
      <c r="AA278" s="451"/>
      <c r="AB278" s="451"/>
      <c r="AC278" s="451"/>
      <c r="AD278" s="451"/>
      <c r="AE278" s="451"/>
      <c r="AF278" s="451"/>
      <c r="AG278" s="451"/>
      <c r="AH278" s="451"/>
      <c r="AI278" s="451"/>
      <c r="AJ278" s="451"/>
      <c r="AK278" s="451"/>
      <c r="AL278" s="451"/>
      <c r="AM278" s="451"/>
    </row>
    <row r="279" spans="1:39" ht="42.75" customHeight="1">
      <c r="A279" s="189"/>
      <c r="B279" s="190" t="s">
        <v>6</v>
      </c>
      <c r="C279" s="451" t="s">
        <v>52</v>
      </c>
      <c r="D279" s="451"/>
      <c r="E279" s="451"/>
      <c r="F279" s="451"/>
      <c r="G279" s="451"/>
      <c r="H279" s="451"/>
      <c r="I279" s="451"/>
      <c r="J279" s="451"/>
      <c r="K279" s="451"/>
      <c r="L279" s="451"/>
      <c r="M279" s="451"/>
      <c r="N279" s="451"/>
      <c r="O279" s="451"/>
      <c r="P279" s="451"/>
      <c r="Q279" s="451"/>
      <c r="R279" s="451"/>
      <c r="S279" s="451"/>
      <c r="T279" s="451"/>
      <c r="U279" s="451"/>
      <c r="V279" s="451"/>
      <c r="W279" s="451"/>
      <c r="X279" s="451"/>
      <c r="Y279" s="451"/>
      <c r="Z279" s="451"/>
      <c r="AA279" s="451"/>
      <c r="AB279" s="451"/>
      <c r="AC279" s="451"/>
      <c r="AD279" s="451"/>
      <c r="AE279" s="451"/>
      <c r="AF279" s="451"/>
      <c r="AG279" s="451"/>
      <c r="AH279" s="451"/>
      <c r="AI279" s="451"/>
      <c r="AJ279" s="451"/>
      <c r="AK279" s="451"/>
      <c r="AL279" s="451"/>
      <c r="AM279" s="451"/>
    </row>
    <row r="280" spans="1:39" ht="65.25" customHeight="1">
      <c r="A280" s="189"/>
      <c r="B280" s="190" t="s">
        <v>7</v>
      </c>
      <c r="C280" s="451" t="s">
        <v>53</v>
      </c>
      <c r="D280" s="451"/>
      <c r="E280" s="451"/>
      <c r="F280" s="451"/>
      <c r="G280" s="451"/>
      <c r="H280" s="451"/>
      <c r="I280" s="451"/>
      <c r="J280" s="451"/>
      <c r="K280" s="451"/>
      <c r="L280" s="451"/>
      <c r="M280" s="451"/>
      <c r="N280" s="451"/>
      <c r="O280" s="451"/>
      <c r="P280" s="451"/>
      <c r="Q280" s="451"/>
      <c r="R280" s="451"/>
      <c r="S280" s="451"/>
      <c r="T280" s="451"/>
      <c r="U280" s="451"/>
      <c r="V280" s="451"/>
      <c r="W280" s="451"/>
      <c r="X280" s="451"/>
      <c r="Y280" s="451"/>
      <c r="Z280" s="451"/>
      <c r="AA280" s="451"/>
      <c r="AB280" s="451"/>
      <c r="AC280" s="451"/>
      <c r="AD280" s="451"/>
      <c r="AE280" s="451"/>
      <c r="AF280" s="451"/>
      <c r="AG280" s="451"/>
      <c r="AH280" s="451"/>
      <c r="AI280" s="451"/>
      <c r="AJ280" s="451"/>
      <c r="AK280" s="451"/>
      <c r="AL280" s="451"/>
      <c r="AM280" s="451"/>
    </row>
    <row r="281" spans="1:39" ht="41.25" customHeight="1">
      <c r="A281" s="189"/>
      <c r="B281" s="190" t="s">
        <v>8</v>
      </c>
      <c r="C281" s="451" t="s">
        <v>54</v>
      </c>
      <c r="D281" s="451"/>
      <c r="E281" s="451"/>
      <c r="F281" s="451"/>
      <c r="G281" s="451"/>
      <c r="H281" s="451"/>
      <c r="I281" s="451"/>
      <c r="J281" s="451"/>
      <c r="K281" s="451"/>
      <c r="L281" s="451"/>
      <c r="M281" s="451"/>
      <c r="N281" s="451"/>
      <c r="O281" s="451"/>
      <c r="P281" s="451"/>
      <c r="Q281" s="451"/>
      <c r="R281" s="451"/>
      <c r="S281" s="451"/>
      <c r="T281" s="451"/>
      <c r="U281" s="451"/>
      <c r="V281" s="451"/>
      <c r="W281" s="451"/>
      <c r="X281" s="451"/>
      <c r="Y281" s="451"/>
      <c r="Z281" s="451"/>
      <c r="AA281" s="451"/>
      <c r="AB281" s="451"/>
      <c r="AC281" s="451"/>
      <c r="AD281" s="451"/>
      <c r="AE281" s="451"/>
      <c r="AF281" s="451"/>
      <c r="AG281" s="451"/>
      <c r="AH281" s="451"/>
      <c r="AI281" s="451"/>
      <c r="AJ281" s="451"/>
      <c r="AK281" s="451"/>
      <c r="AL281" s="451"/>
      <c r="AM281" s="451"/>
    </row>
    <row r="282" spans="1:39" ht="122.25" customHeight="1">
      <c r="A282" s="189"/>
      <c r="B282" s="190" t="s">
        <v>9</v>
      </c>
      <c r="C282" s="451" t="s">
        <v>705</v>
      </c>
      <c r="D282" s="451"/>
      <c r="E282" s="451"/>
      <c r="F282" s="451"/>
      <c r="G282" s="451"/>
      <c r="H282" s="451"/>
      <c r="I282" s="451"/>
      <c r="J282" s="451"/>
      <c r="K282" s="451"/>
      <c r="L282" s="451"/>
      <c r="M282" s="451"/>
      <c r="N282" s="451"/>
      <c r="O282" s="451"/>
      <c r="P282" s="451"/>
      <c r="Q282" s="451"/>
      <c r="R282" s="451"/>
      <c r="S282" s="451"/>
      <c r="T282" s="451"/>
      <c r="U282" s="451"/>
      <c r="V282" s="451"/>
      <c r="W282" s="451"/>
      <c r="X282" s="451"/>
      <c r="Y282" s="451"/>
      <c r="Z282" s="451"/>
      <c r="AA282" s="451"/>
      <c r="AB282" s="451"/>
      <c r="AC282" s="451"/>
      <c r="AD282" s="451"/>
      <c r="AE282" s="451"/>
      <c r="AF282" s="451"/>
      <c r="AG282" s="451"/>
      <c r="AH282" s="451"/>
      <c r="AI282" s="451"/>
      <c r="AJ282" s="451"/>
      <c r="AK282" s="451"/>
      <c r="AL282" s="451"/>
      <c r="AM282" s="451"/>
    </row>
    <row r="283" spans="1:39" ht="18" customHeight="1">
      <c r="A283" s="189"/>
      <c r="B283" s="190" t="s">
        <v>10</v>
      </c>
      <c r="C283" s="451" t="s">
        <v>55</v>
      </c>
      <c r="D283" s="451"/>
      <c r="E283" s="451"/>
      <c r="F283" s="451"/>
      <c r="G283" s="451"/>
      <c r="H283" s="451"/>
      <c r="I283" s="451"/>
      <c r="J283" s="451"/>
      <c r="K283" s="451"/>
      <c r="L283" s="451"/>
      <c r="M283" s="451"/>
      <c r="N283" s="451"/>
      <c r="O283" s="451"/>
      <c r="P283" s="451"/>
      <c r="Q283" s="451"/>
      <c r="R283" s="451"/>
      <c r="S283" s="451"/>
      <c r="T283" s="451"/>
      <c r="U283" s="451"/>
      <c r="V283" s="451"/>
      <c r="W283" s="451"/>
      <c r="X283" s="451"/>
      <c r="Y283" s="451"/>
      <c r="Z283" s="451"/>
      <c r="AA283" s="451"/>
      <c r="AB283" s="451"/>
      <c r="AC283" s="451"/>
      <c r="AD283" s="451"/>
      <c r="AE283" s="451"/>
      <c r="AF283" s="451"/>
      <c r="AG283" s="451"/>
      <c r="AH283" s="451"/>
      <c r="AI283" s="451"/>
      <c r="AJ283" s="451"/>
      <c r="AK283" s="451"/>
      <c r="AL283" s="451"/>
      <c r="AM283" s="451"/>
    </row>
    <row r="284" spans="1:39">
      <c r="A284" s="452" t="s">
        <v>56</v>
      </c>
      <c r="B284" s="452"/>
      <c r="C284" s="452"/>
      <c r="D284" s="452"/>
      <c r="E284" s="452"/>
      <c r="F284" s="452"/>
      <c r="G284" s="452"/>
      <c r="H284" s="452"/>
      <c r="I284" s="452"/>
      <c r="J284" s="452"/>
      <c r="K284" s="452"/>
      <c r="L284" s="452"/>
      <c r="M284" s="452"/>
      <c r="N284" s="452"/>
      <c r="O284" s="452"/>
      <c r="P284" s="452"/>
      <c r="Q284" s="452"/>
      <c r="R284" s="452"/>
      <c r="S284" s="452"/>
      <c r="T284" s="452"/>
      <c r="U284" s="452"/>
      <c r="V284" s="452"/>
      <c r="W284" s="452"/>
      <c r="X284" s="452"/>
      <c r="Y284" s="452"/>
      <c r="Z284" s="452"/>
      <c r="AA284" s="452"/>
      <c r="AB284" s="452"/>
      <c r="AC284" s="452"/>
      <c r="AD284" s="452"/>
      <c r="AE284" s="452"/>
      <c r="AF284" s="452"/>
      <c r="AG284" s="452"/>
      <c r="AH284" s="452"/>
      <c r="AI284" s="452"/>
      <c r="AJ284" s="452"/>
      <c r="AK284" s="452"/>
      <c r="AL284" s="452"/>
      <c r="AM284" s="452"/>
    </row>
    <row r="285" spans="1:39" ht="40.5" customHeight="1">
      <c r="A285" s="189"/>
      <c r="B285" s="190" t="s">
        <v>0</v>
      </c>
      <c r="C285" s="451" t="s">
        <v>57</v>
      </c>
      <c r="D285" s="451"/>
      <c r="E285" s="451"/>
      <c r="F285" s="451"/>
      <c r="G285" s="451"/>
      <c r="H285" s="451"/>
      <c r="I285" s="451"/>
      <c r="J285" s="451"/>
      <c r="K285" s="451"/>
      <c r="L285" s="451"/>
      <c r="M285" s="451"/>
      <c r="N285" s="451"/>
      <c r="O285" s="451"/>
      <c r="P285" s="451"/>
      <c r="Q285" s="451"/>
      <c r="R285" s="451"/>
      <c r="S285" s="451"/>
      <c r="T285" s="451"/>
      <c r="U285" s="451"/>
      <c r="V285" s="451"/>
      <c r="W285" s="451"/>
      <c r="X285" s="451"/>
      <c r="Y285" s="451"/>
      <c r="Z285" s="451"/>
      <c r="AA285" s="451"/>
      <c r="AB285" s="451"/>
      <c r="AC285" s="451"/>
      <c r="AD285" s="451"/>
      <c r="AE285" s="451"/>
      <c r="AF285" s="451"/>
      <c r="AG285" s="451"/>
      <c r="AH285" s="451"/>
      <c r="AI285" s="451"/>
      <c r="AJ285" s="451"/>
      <c r="AK285" s="451"/>
      <c r="AL285" s="451"/>
      <c r="AM285" s="451"/>
    </row>
    <row r="286" spans="1:39">
      <c r="A286" s="189"/>
      <c r="B286" s="190" t="s">
        <v>1</v>
      </c>
      <c r="C286" s="451" t="s">
        <v>58</v>
      </c>
      <c r="D286" s="451"/>
      <c r="E286" s="451"/>
      <c r="F286" s="451"/>
      <c r="G286" s="451"/>
      <c r="H286" s="451"/>
      <c r="I286" s="451"/>
      <c r="J286" s="451"/>
      <c r="K286" s="451"/>
      <c r="L286" s="451"/>
      <c r="M286" s="451"/>
      <c r="N286" s="451"/>
      <c r="O286" s="451"/>
      <c r="P286" s="451"/>
      <c r="Q286" s="451"/>
      <c r="R286" s="451"/>
      <c r="S286" s="451"/>
      <c r="T286" s="451"/>
      <c r="U286" s="451"/>
      <c r="V286" s="451"/>
      <c r="W286" s="451"/>
      <c r="X286" s="451"/>
      <c r="Y286" s="451"/>
      <c r="Z286" s="451"/>
      <c r="AA286" s="451"/>
      <c r="AB286" s="451"/>
      <c r="AC286" s="451"/>
      <c r="AD286" s="451"/>
      <c r="AE286" s="451"/>
      <c r="AF286" s="451"/>
      <c r="AG286" s="451"/>
      <c r="AH286" s="451"/>
      <c r="AI286" s="451"/>
      <c r="AJ286" s="451"/>
      <c r="AK286" s="451"/>
      <c r="AL286" s="451"/>
      <c r="AM286" s="451"/>
    </row>
    <row r="287" spans="1:39">
      <c r="A287" s="189"/>
      <c r="B287" s="190" t="s">
        <v>2</v>
      </c>
      <c r="C287" s="451" t="s">
        <v>59</v>
      </c>
      <c r="D287" s="451"/>
      <c r="E287" s="451"/>
      <c r="F287" s="451"/>
      <c r="G287" s="451"/>
      <c r="H287" s="451"/>
      <c r="I287" s="451"/>
      <c r="J287" s="451"/>
      <c r="K287" s="451"/>
      <c r="L287" s="451"/>
      <c r="M287" s="451"/>
      <c r="N287" s="451"/>
      <c r="O287" s="451"/>
      <c r="P287" s="451"/>
      <c r="Q287" s="451"/>
      <c r="R287" s="451"/>
      <c r="S287" s="451"/>
      <c r="T287" s="451"/>
      <c r="U287" s="451"/>
      <c r="V287" s="451"/>
      <c r="W287" s="451"/>
      <c r="X287" s="451"/>
      <c r="Y287" s="451"/>
      <c r="Z287" s="451"/>
      <c r="AA287" s="451"/>
      <c r="AB287" s="451"/>
      <c r="AC287" s="451"/>
      <c r="AD287" s="451"/>
      <c r="AE287" s="451"/>
      <c r="AF287" s="451"/>
      <c r="AG287" s="451"/>
      <c r="AH287" s="451"/>
      <c r="AI287" s="451"/>
      <c r="AJ287" s="451"/>
      <c r="AK287" s="451"/>
      <c r="AL287" s="451"/>
      <c r="AM287" s="451"/>
    </row>
    <row r="288" spans="1:39" ht="13.5" customHeight="1">
      <c r="A288" s="189"/>
      <c r="B288" s="190" t="s">
        <v>3</v>
      </c>
      <c r="C288" s="451" t="s">
        <v>60</v>
      </c>
      <c r="D288" s="451"/>
      <c r="E288" s="451"/>
      <c r="F288" s="451"/>
      <c r="G288" s="451"/>
      <c r="H288" s="451"/>
      <c r="I288" s="451"/>
      <c r="J288" s="451"/>
      <c r="K288" s="451"/>
      <c r="L288" s="451"/>
      <c r="M288" s="451"/>
      <c r="N288" s="451"/>
      <c r="O288" s="451"/>
      <c r="P288" s="451"/>
      <c r="Q288" s="451"/>
      <c r="R288" s="451"/>
      <c r="S288" s="451"/>
      <c r="T288" s="451"/>
      <c r="U288" s="451"/>
      <c r="V288" s="451"/>
      <c r="W288" s="451"/>
      <c r="X288" s="451"/>
      <c r="Y288" s="451"/>
      <c r="Z288" s="451"/>
      <c r="AA288" s="451"/>
      <c r="AB288" s="451"/>
      <c r="AC288" s="451"/>
      <c r="AD288" s="451"/>
      <c r="AE288" s="451"/>
      <c r="AF288" s="451"/>
      <c r="AG288" s="451"/>
      <c r="AH288" s="451"/>
      <c r="AI288" s="451"/>
      <c r="AJ288" s="451"/>
      <c r="AK288" s="451"/>
      <c r="AL288" s="451"/>
      <c r="AM288" s="451"/>
    </row>
    <row r="289" spans="1:39" ht="26.25" customHeight="1">
      <c r="A289" s="189"/>
      <c r="B289" s="190" t="s">
        <v>4</v>
      </c>
      <c r="C289" s="451" t="s">
        <v>61</v>
      </c>
      <c r="D289" s="451"/>
      <c r="E289" s="451"/>
      <c r="F289" s="451"/>
      <c r="G289" s="451"/>
      <c r="H289" s="451"/>
      <c r="I289" s="451"/>
      <c r="J289" s="451"/>
      <c r="K289" s="451"/>
      <c r="L289" s="451"/>
      <c r="M289" s="451"/>
      <c r="N289" s="451"/>
      <c r="O289" s="451"/>
      <c r="P289" s="451"/>
      <c r="Q289" s="451"/>
      <c r="R289" s="451"/>
      <c r="S289" s="451"/>
      <c r="T289" s="451"/>
      <c r="U289" s="451"/>
      <c r="V289" s="451"/>
      <c r="W289" s="451"/>
      <c r="X289" s="451"/>
      <c r="Y289" s="451"/>
      <c r="Z289" s="451"/>
      <c r="AA289" s="451"/>
      <c r="AB289" s="451"/>
      <c r="AC289" s="451"/>
      <c r="AD289" s="451"/>
      <c r="AE289" s="451"/>
      <c r="AF289" s="451"/>
      <c r="AG289" s="451"/>
      <c r="AH289" s="451"/>
      <c r="AI289" s="451"/>
      <c r="AJ289" s="451"/>
      <c r="AK289" s="451"/>
      <c r="AL289" s="451"/>
      <c r="AM289" s="451"/>
    </row>
    <row r="290" spans="1:39" ht="27" customHeight="1">
      <c r="A290" s="189"/>
      <c r="B290" s="190" t="s">
        <v>5</v>
      </c>
      <c r="C290" s="451" t="s">
        <v>62</v>
      </c>
      <c r="D290" s="451"/>
      <c r="E290" s="451"/>
      <c r="F290" s="451"/>
      <c r="G290" s="451"/>
      <c r="H290" s="451"/>
      <c r="I290" s="451"/>
      <c r="J290" s="451"/>
      <c r="K290" s="451"/>
      <c r="L290" s="451"/>
      <c r="M290" s="451"/>
      <c r="N290" s="451"/>
      <c r="O290" s="451"/>
      <c r="P290" s="451"/>
      <c r="Q290" s="451"/>
      <c r="R290" s="451"/>
      <c r="S290" s="451"/>
      <c r="T290" s="451"/>
      <c r="U290" s="451"/>
      <c r="V290" s="451"/>
      <c r="W290" s="451"/>
      <c r="X290" s="451"/>
      <c r="Y290" s="451"/>
      <c r="Z290" s="451"/>
      <c r="AA290" s="451"/>
      <c r="AB290" s="451"/>
      <c r="AC290" s="451"/>
      <c r="AD290" s="451"/>
      <c r="AE290" s="451"/>
      <c r="AF290" s="451"/>
      <c r="AG290" s="451"/>
      <c r="AH290" s="451"/>
      <c r="AI290" s="451"/>
      <c r="AJ290" s="451"/>
      <c r="AK290" s="451"/>
      <c r="AL290" s="451"/>
      <c r="AM290" s="451"/>
    </row>
    <row r="291" spans="1:39">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c r="AC291" s="89"/>
      <c r="AD291" s="89"/>
      <c r="AE291" s="89"/>
      <c r="AF291" s="89"/>
      <c r="AG291" s="89"/>
      <c r="AH291" s="89"/>
      <c r="AI291" s="89"/>
      <c r="AJ291" s="89"/>
      <c r="AK291" s="89"/>
      <c r="AL291" s="89"/>
      <c r="AM291" s="89"/>
    </row>
    <row r="292" spans="1:39">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c r="AC292" s="89"/>
      <c r="AD292" s="89"/>
      <c r="AE292" s="89"/>
      <c r="AF292" s="89"/>
      <c r="AG292" s="89"/>
      <c r="AH292" s="89"/>
      <c r="AI292" s="89"/>
      <c r="AJ292" s="89"/>
      <c r="AK292" s="89"/>
      <c r="AL292" s="89"/>
      <c r="AM292" s="89"/>
    </row>
    <row r="293" spans="1:39">
      <c r="A293" s="89"/>
      <c r="B293" s="315"/>
      <c r="C293" s="316"/>
      <c r="D293" s="316"/>
      <c r="E293" s="316"/>
      <c r="F293" s="316"/>
      <c r="G293" s="316"/>
      <c r="H293" s="316"/>
      <c r="I293" s="316"/>
      <c r="J293" s="316"/>
      <c r="K293" s="316"/>
      <c r="L293" s="316"/>
      <c r="M293" s="316"/>
      <c r="N293" s="316"/>
      <c r="O293" s="316"/>
      <c r="P293" s="316"/>
      <c r="Q293" s="316"/>
      <c r="R293" s="316"/>
      <c r="S293" s="316"/>
      <c r="T293" s="316"/>
      <c r="U293" s="316"/>
      <c r="V293" s="316"/>
      <c r="W293" s="316"/>
      <c r="X293" s="316"/>
      <c r="Y293" s="316"/>
      <c r="Z293" s="316"/>
      <c r="AA293" s="316"/>
      <c r="AB293" s="316"/>
      <c r="AC293" s="316"/>
      <c r="AD293" s="316"/>
      <c r="AE293" s="316"/>
      <c r="AF293" s="316"/>
      <c r="AG293" s="316"/>
      <c r="AH293" s="316"/>
      <c r="AI293" s="316"/>
      <c r="AJ293" s="316"/>
      <c r="AK293" s="316"/>
      <c r="AL293" s="316"/>
      <c r="AM293" s="316"/>
    </row>
    <row r="294" spans="1:39">
      <c r="A294" s="89"/>
      <c r="B294" s="315"/>
      <c r="C294" s="316"/>
      <c r="D294" s="316"/>
      <c r="E294" s="316"/>
      <c r="F294" s="316"/>
      <c r="G294" s="316"/>
      <c r="H294" s="316"/>
      <c r="I294" s="316"/>
      <c r="J294" s="316"/>
      <c r="K294" s="316"/>
      <c r="L294" s="316"/>
      <c r="M294" s="316"/>
      <c r="N294" s="316"/>
      <c r="O294" s="316"/>
      <c r="P294" s="316"/>
      <c r="Q294" s="316"/>
      <c r="R294" s="316"/>
      <c r="S294" s="316"/>
      <c r="T294" s="316"/>
      <c r="U294" s="316"/>
      <c r="V294" s="316"/>
      <c r="W294" s="316"/>
      <c r="X294" s="316"/>
      <c r="Y294" s="316"/>
      <c r="Z294" s="316"/>
      <c r="AA294" s="316"/>
      <c r="AB294" s="316"/>
      <c r="AC294" s="316"/>
      <c r="AD294" s="316"/>
      <c r="AE294" s="316"/>
      <c r="AF294" s="316"/>
      <c r="AG294" s="316"/>
      <c r="AH294" s="316"/>
      <c r="AI294" s="316"/>
      <c r="AJ294" s="316"/>
      <c r="AK294" s="316"/>
      <c r="AL294" s="316"/>
      <c r="AM294" s="316"/>
    </row>
    <row r="295" spans="1:39" ht="13.5" hidden="1" customHeight="1">
      <c r="A295" s="317"/>
      <c r="B295" s="315"/>
      <c r="C295" s="316"/>
      <c r="D295" s="316"/>
      <c r="E295" s="316"/>
      <c r="F295" s="316"/>
      <c r="G295" s="316"/>
      <c r="H295" s="316"/>
      <c r="I295" s="316"/>
      <c r="J295" s="316"/>
      <c r="K295" s="316"/>
      <c r="L295" s="316"/>
      <c r="M295" s="316"/>
      <c r="N295" s="316"/>
      <c r="O295" s="316"/>
      <c r="P295" s="316"/>
      <c r="Q295" s="316"/>
      <c r="R295" s="316"/>
      <c r="S295" s="316"/>
      <c r="T295" s="316"/>
      <c r="U295" s="316"/>
      <c r="V295" s="316"/>
      <c r="W295" s="316"/>
      <c r="X295" s="316"/>
      <c r="Y295" s="316"/>
      <c r="Z295" s="316"/>
      <c r="AA295" s="316"/>
      <c r="AB295" s="316"/>
      <c r="AC295" s="316"/>
      <c r="AD295" s="316"/>
      <c r="AE295" s="316"/>
      <c r="AF295" s="316"/>
      <c r="AG295" s="316"/>
      <c r="AH295" s="316"/>
      <c r="AI295" s="316"/>
      <c r="AJ295" s="316"/>
      <c r="AK295" s="316"/>
      <c r="AL295" s="316"/>
      <c r="AM295" s="316"/>
    </row>
    <row r="296" spans="1:39" ht="13.5" hidden="1" customHeight="1">
      <c r="A296" s="318">
        <v>1</v>
      </c>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c r="AD296" s="89"/>
      <c r="AE296" s="89"/>
      <c r="AF296" s="89"/>
      <c r="AG296" s="89"/>
      <c r="AH296" s="89"/>
      <c r="AI296" s="89"/>
      <c r="AJ296" s="89"/>
      <c r="AK296" s="89"/>
      <c r="AL296" s="89"/>
      <c r="AM296" s="89"/>
    </row>
    <row r="297" spans="1:39" ht="13.5" hidden="1" customHeight="1">
      <c r="A297" s="318">
        <v>2</v>
      </c>
      <c r="B297" s="315"/>
      <c r="C297" s="316"/>
      <c r="D297" s="316"/>
      <c r="E297" s="316"/>
      <c r="F297" s="316"/>
      <c r="G297" s="316"/>
      <c r="H297" s="316"/>
      <c r="I297" s="316"/>
      <c r="J297" s="316"/>
      <c r="K297" s="316"/>
      <c r="L297" s="316"/>
      <c r="M297" s="316"/>
      <c r="N297" s="316"/>
      <c r="O297" s="316"/>
      <c r="P297" s="316"/>
      <c r="Q297" s="316"/>
      <c r="R297" s="316"/>
      <c r="S297" s="316"/>
      <c r="T297" s="316"/>
      <c r="U297" s="316"/>
      <c r="V297" s="316"/>
      <c r="W297" s="316"/>
      <c r="X297" s="316"/>
      <c r="Y297" s="316"/>
      <c r="Z297" s="316"/>
      <c r="AA297" s="316"/>
      <c r="AB297" s="316"/>
      <c r="AC297" s="316"/>
      <c r="AD297" s="316"/>
      <c r="AE297" s="316"/>
      <c r="AF297" s="316"/>
      <c r="AG297" s="316"/>
      <c r="AH297" s="316"/>
      <c r="AI297" s="316"/>
      <c r="AJ297" s="316"/>
      <c r="AK297" s="316"/>
      <c r="AL297" s="316"/>
      <c r="AM297" s="316"/>
    </row>
    <row r="298" spans="1:39" ht="13.5" hidden="1" customHeight="1">
      <c r="A298" s="318">
        <v>3</v>
      </c>
      <c r="B298" s="315"/>
      <c r="C298" s="316"/>
      <c r="D298" s="316"/>
      <c r="E298" s="316"/>
      <c r="F298" s="316"/>
      <c r="G298" s="316"/>
      <c r="H298" s="316"/>
      <c r="I298" s="316"/>
      <c r="J298" s="316"/>
      <c r="K298" s="316"/>
      <c r="L298" s="316"/>
      <c r="M298" s="316"/>
      <c r="N298" s="316"/>
      <c r="O298" s="316"/>
      <c r="P298" s="316"/>
      <c r="Q298" s="316"/>
      <c r="R298" s="316"/>
      <c r="S298" s="316"/>
      <c r="T298" s="316"/>
      <c r="U298" s="316"/>
      <c r="V298" s="316"/>
      <c r="W298" s="316"/>
      <c r="X298" s="316"/>
      <c r="Y298" s="316"/>
      <c r="Z298" s="316"/>
      <c r="AA298" s="316"/>
      <c r="AB298" s="316"/>
      <c r="AC298" s="316"/>
      <c r="AD298" s="316"/>
      <c r="AE298" s="316"/>
      <c r="AF298" s="316"/>
      <c r="AG298" s="316"/>
      <c r="AH298" s="316"/>
      <c r="AI298" s="316"/>
      <c r="AJ298" s="316"/>
      <c r="AK298" s="316"/>
      <c r="AL298" s="316"/>
      <c r="AM298" s="316"/>
    </row>
    <row r="299" spans="1:39" ht="13.5" hidden="1" customHeight="1">
      <c r="A299" s="318">
        <v>4</v>
      </c>
      <c r="B299" s="315"/>
      <c r="C299" s="316"/>
      <c r="D299" s="316"/>
      <c r="E299" s="316"/>
      <c r="F299" s="316"/>
      <c r="G299" s="316"/>
      <c r="H299" s="316"/>
      <c r="I299" s="316"/>
      <c r="J299" s="316"/>
      <c r="K299" s="316"/>
      <c r="L299" s="316"/>
      <c r="M299" s="316"/>
      <c r="N299" s="316"/>
      <c r="O299" s="316"/>
      <c r="P299" s="316"/>
      <c r="Q299" s="316"/>
      <c r="R299" s="316"/>
      <c r="S299" s="316"/>
      <c r="T299" s="316"/>
      <c r="U299" s="316"/>
      <c r="V299" s="316"/>
      <c r="W299" s="316"/>
      <c r="X299" s="316"/>
      <c r="Y299" s="316"/>
      <c r="Z299" s="316"/>
      <c r="AA299" s="316"/>
      <c r="AB299" s="316"/>
      <c r="AC299" s="316"/>
      <c r="AD299" s="316"/>
      <c r="AE299" s="316"/>
      <c r="AF299" s="316"/>
      <c r="AG299" s="316"/>
      <c r="AH299" s="316"/>
      <c r="AI299" s="316"/>
      <c r="AJ299" s="316"/>
      <c r="AK299" s="316"/>
      <c r="AL299" s="316"/>
      <c r="AM299" s="316"/>
    </row>
    <row r="300" spans="1:39" ht="13.5" hidden="1" customHeight="1">
      <c r="A300" s="318">
        <v>5</v>
      </c>
      <c r="B300" s="315"/>
      <c r="C300" s="316"/>
      <c r="D300" s="316"/>
      <c r="E300" s="316"/>
      <c r="F300" s="316"/>
      <c r="G300" s="316"/>
      <c r="H300" s="316"/>
      <c r="I300" s="316"/>
      <c r="J300" s="316"/>
      <c r="K300" s="316"/>
      <c r="L300" s="316"/>
      <c r="M300" s="316"/>
      <c r="N300" s="316"/>
      <c r="O300" s="316"/>
      <c r="P300" s="316"/>
      <c r="Q300" s="316"/>
      <c r="R300" s="316"/>
      <c r="S300" s="316"/>
      <c r="T300" s="316"/>
      <c r="U300" s="316"/>
      <c r="V300" s="316"/>
      <c r="W300" s="316"/>
      <c r="X300" s="316"/>
      <c r="Y300" s="316"/>
      <c r="Z300" s="316"/>
      <c r="AA300" s="316"/>
      <c r="AB300" s="316"/>
      <c r="AC300" s="316"/>
      <c r="AD300" s="316"/>
      <c r="AE300" s="316"/>
      <c r="AF300" s="316"/>
      <c r="AG300" s="316"/>
      <c r="AH300" s="316"/>
      <c r="AI300" s="316"/>
      <c r="AJ300" s="316"/>
      <c r="AK300" s="316"/>
      <c r="AL300" s="316"/>
      <c r="AM300" s="316"/>
    </row>
    <row r="301" spans="1:39" ht="13.5" hidden="1" customHeight="1">
      <c r="A301" s="318">
        <v>6</v>
      </c>
      <c r="B301" s="315"/>
      <c r="C301" s="316"/>
      <c r="D301" s="316"/>
      <c r="E301" s="316"/>
      <c r="F301" s="316"/>
      <c r="G301" s="316"/>
      <c r="H301" s="316"/>
      <c r="I301" s="316"/>
      <c r="J301" s="316"/>
      <c r="K301" s="316"/>
      <c r="L301" s="316"/>
      <c r="M301" s="316"/>
      <c r="N301" s="316"/>
      <c r="O301" s="316"/>
      <c r="P301" s="316"/>
      <c r="Q301" s="316"/>
      <c r="R301" s="316"/>
      <c r="S301" s="316"/>
      <c r="T301" s="316"/>
      <c r="U301" s="316"/>
      <c r="V301" s="316"/>
      <c r="W301" s="316"/>
      <c r="X301" s="316"/>
      <c r="Y301" s="316"/>
      <c r="Z301" s="316"/>
      <c r="AA301" s="316"/>
      <c r="AB301" s="316"/>
      <c r="AC301" s="316"/>
      <c r="AD301" s="316"/>
      <c r="AE301" s="316"/>
      <c r="AF301" s="316"/>
      <c r="AG301" s="316"/>
      <c r="AH301" s="316"/>
      <c r="AI301" s="316"/>
      <c r="AJ301" s="316"/>
      <c r="AK301" s="316"/>
      <c r="AL301" s="316"/>
      <c r="AM301" s="316"/>
    </row>
    <row r="302" spans="1:39" ht="13.5" hidden="1" customHeight="1">
      <c r="A302" s="318">
        <v>7</v>
      </c>
      <c r="B302" s="315"/>
      <c r="C302" s="316"/>
      <c r="D302" s="316"/>
      <c r="E302" s="316"/>
      <c r="F302" s="316"/>
      <c r="G302" s="316"/>
      <c r="H302" s="316"/>
      <c r="I302" s="316"/>
      <c r="J302" s="316"/>
      <c r="K302" s="316"/>
      <c r="L302" s="316"/>
      <c r="M302" s="316"/>
      <c r="N302" s="316"/>
      <c r="O302" s="316"/>
      <c r="P302" s="316"/>
      <c r="Q302" s="316"/>
      <c r="R302" s="316"/>
      <c r="S302" s="316"/>
      <c r="T302" s="316"/>
      <c r="U302" s="316"/>
      <c r="V302" s="316"/>
      <c r="W302" s="316"/>
      <c r="X302" s="316"/>
      <c r="Y302" s="316"/>
      <c r="Z302" s="316"/>
      <c r="AA302" s="316"/>
      <c r="AB302" s="316"/>
      <c r="AC302" s="316"/>
      <c r="AD302" s="316"/>
      <c r="AE302" s="316"/>
      <c r="AF302" s="316"/>
      <c r="AG302" s="316"/>
      <c r="AH302" s="316"/>
      <c r="AI302" s="316"/>
      <c r="AJ302" s="316"/>
      <c r="AK302" s="316"/>
      <c r="AL302" s="316"/>
      <c r="AM302" s="316"/>
    </row>
    <row r="303" spans="1:39" ht="13.5" hidden="1" customHeight="1">
      <c r="A303" s="318">
        <v>8</v>
      </c>
      <c r="B303" s="315"/>
      <c r="C303" s="316"/>
      <c r="D303" s="316"/>
      <c r="E303" s="316"/>
      <c r="F303" s="316"/>
      <c r="G303" s="316"/>
      <c r="H303" s="316"/>
      <c r="I303" s="316"/>
      <c r="J303" s="316"/>
      <c r="K303" s="316"/>
      <c r="L303" s="316"/>
      <c r="M303" s="316"/>
      <c r="N303" s="316"/>
      <c r="O303" s="316"/>
      <c r="P303" s="316"/>
      <c r="Q303" s="316"/>
      <c r="R303" s="316"/>
      <c r="S303" s="316"/>
      <c r="T303" s="316"/>
      <c r="U303" s="316"/>
      <c r="V303" s="316"/>
      <c r="W303" s="316"/>
      <c r="X303" s="316"/>
      <c r="Y303" s="316"/>
      <c r="Z303" s="316"/>
      <c r="AA303" s="316"/>
      <c r="AB303" s="316"/>
      <c r="AC303" s="316"/>
      <c r="AD303" s="316"/>
      <c r="AE303" s="316"/>
      <c r="AF303" s="316"/>
      <c r="AG303" s="316"/>
      <c r="AH303" s="316"/>
      <c r="AI303" s="316"/>
      <c r="AJ303" s="316"/>
      <c r="AK303" s="316"/>
      <c r="AL303" s="316"/>
      <c r="AM303" s="316"/>
    </row>
    <row r="304" spans="1:39" ht="13.5" hidden="1" customHeight="1">
      <c r="A304" s="318">
        <v>9</v>
      </c>
      <c r="B304" s="315"/>
      <c r="C304" s="316"/>
      <c r="D304" s="316"/>
      <c r="E304" s="316"/>
      <c r="F304" s="316"/>
      <c r="G304" s="316"/>
      <c r="H304" s="316"/>
      <c r="I304" s="316"/>
      <c r="J304" s="316"/>
      <c r="K304" s="316"/>
      <c r="L304" s="316"/>
      <c r="M304" s="316"/>
      <c r="N304" s="316"/>
      <c r="O304" s="316"/>
      <c r="P304" s="316"/>
      <c r="Q304" s="316"/>
      <c r="R304" s="316"/>
      <c r="S304" s="316"/>
      <c r="T304" s="316"/>
      <c r="U304" s="316"/>
      <c r="V304" s="316"/>
      <c r="W304" s="316"/>
      <c r="X304" s="316"/>
      <c r="Y304" s="316"/>
      <c r="Z304" s="316"/>
      <c r="AA304" s="316"/>
      <c r="AB304" s="316"/>
      <c r="AC304" s="316"/>
      <c r="AD304" s="316"/>
      <c r="AE304" s="316"/>
      <c r="AF304" s="316"/>
      <c r="AG304" s="316"/>
      <c r="AH304" s="316"/>
      <c r="AI304" s="316"/>
      <c r="AJ304" s="316"/>
      <c r="AK304" s="316"/>
      <c r="AL304" s="316"/>
      <c r="AM304" s="316"/>
    </row>
    <row r="305" spans="1:39" ht="13.5" hidden="1" customHeight="1">
      <c r="A305" s="318">
        <v>10</v>
      </c>
      <c r="B305" s="315"/>
      <c r="C305" s="316"/>
      <c r="D305" s="316"/>
      <c r="E305" s="316"/>
      <c r="F305" s="316"/>
      <c r="G305" s="316"/>
      <c r="H305" s="316"/>
      <c r="I305" s="316"/>
      <c r="J305" s="316"/>
      <c r="K305" s="316"/>
      <c r="L305" s="316"/>
      <c r="M305" s="316"/>
      <c r="N305" s="316"/>
      <c r="O305" s="316"/>
      <c r="P305" s="316"/>
      <c r="Q305" s="316"/>
      <c r="R305" s="316"/>
      <c r="S305" s="316"/>
      <c r="T305" s="316"/>
      <c r="U305" s="316"/>
      <c r="V305" s="316"/>
      <c r="W305" s="316"/>
      <c r="X305" s="316"/>
      <c r="Y305" s="316"/>
      <c r="Z305" s="316"/>
      <c r="AA305" s="316"/>
      <c r="AB305" s="316"/>
      <c r="AC305" s="316"/>
      <c r="AD305" s="316"/>
      <c r="AE305" s="316"/>
      <c r="AF305" s="316"/>
      <c r="AG305" s="316"/>
      <c r="AH305" s="316"/>
      <c r="AI305" s="316"/>
      <c r="AJ305" s="316"/>
      <c r="AK305" s="316"/>
      <c r="AL305" s="316"/>
      <c r="AM305" s="316"/>
    </row>
    <row r="306" spans="1:39" ht="13.5" hidden="1" customHeight="1">
      <c r="A306" s="318">
        <v>11</v>
      </c>
      <c r="B306" s="315"/>
      <c r="C306" s="316"/>
      <c r="D306" s="316"/>
      <c r="E306" s="316"/>
      <c r="F306" s="316"/>
      <c r="G306" s="316"/>
      <c r="H306" s="316"/>
      <c r="I306" s="316"/>
      <c r="J306" s="316"/>
      <c r="K306" s="316"/>
      <c r="L306" s="316"/>
      <c r="M306" s="316"/>
      <c r="N306" s="316"/>
      <c r="O306" s="316"/>
      <c r="P306" s="316"/>
      <c r="Q306" s="316"/>
      <c r="R306" s="316"/>
      <c r="S306" s="316"/>
      <c r="T306" s="316"/>
      <c r="U306" s="316"/>
      <c r="V306" s="316"/>
      <c r="W306" s="316"/>
      <c r="X306" s="316"/>
      <c r="Y306" s="316"/>
      <c r="Z306" s="316"/>
      <c r="AA306" s="316"/>
      <c r="AB306" s="316"/>
      <c r="AC306" s="316"/>
      <c r="AD306" s="316"/>
      <c r="AE306" s="316"/>
      <c r="AF306" s="316"/>
      <c r="AG306" s="316"/>
      <c r="AH306" s="316"/>
      <c r="AI306" s="316"/>
      <c r="AJ306" s="316"/>
      <c r="AK306" s="316"/>
      <c r="AL306" s="316"/>
      <c r="AM306" s="316"/>
    </row>
    <row r="307" spans="1:39" ht="13.5" hidden="1" customHeight="1">
      <c r="A307" s="318">
        <v>12</v>
      </c>
      <c r="B307" s="315"/>
      <c r="C307" s="316"/>
      <c r="D307" s="316"/>
      <c r="E307" s="316"/>
      <c r="F307" s="316"/>
      <c r="G307" s="316"/>
      <c r="H307" s="316"/>
      <c r="I307" s="316"/>
      <c r="J307" s="316"/>
      <c r="K307" s="316"/>
      <c r="L307" s="316"/>
      <c r="M307" s="316"/>
      <c r="N307" s="316"/>
      <c r="O307" s="316"/>
      <c r="P307" s="316"/>
      <c r="Q307" s="316"/>
      <c r="R307" s="316"/>
      <c r="S307" s="316"/>
      <c r="T307" s="316"/>
      <c r="U307" s="316"/>
      <c r="V307" s="316"/>
      <c r="W307" s="316"/>
      <c r="X307" s="316"/>
      <c r="Y307" s="316"/>
      <c r="Z307" s="316"/>
      <c r="AA307" s="316"/>
      <c r="AB307" s="316"/>
      <c r="AC307" s="316"/>
      <c r="AD307" s="316"/>
      <c r="AE307" s="316"/>
      <c r="AF307" s="316"/>
      <c r="AG307" s="316"/>
      <c r="AH307" s="316"/>
      <c r="AI307" s="316"/>
      <c r="AJ307" s="316"/>
      <c r="AK307" s="316"/>
      <c r="AL307" s="316"/>
      <c r="AM307" s="316"/>
    </row>
    <row r="308" spans="1:39" ht="13.5" hidden="1" customHeight="1">
      <c r="A308" s="318">
        <v>13</v>
      </c>
      <c r="B308" s="319"/>
      <c r="C308" s="319"/>
      <c r="D308" s="319"/>
      <c r="E308" s="319"/>
      <c r="F308" s="319"/>
      <c r="G308" s="319"/>
      <c r="H308" s="319"/>
      <c r="I308" s="319"/>
      <c r="J308" s="319"/>
      <c r="K308" s="319"/>
      <c r="L308" s="319"/>
      <c r="M308" s="319"/>
      <c r="N308" s="319"/>
      <c r="O308" s="319"/>
      <c r="P308" s="319"/>
      <c r="Q308" s="319"/>
      <c r="R308" s="319"/>
      <c r="S308" s="319"/>
      <c r="T308" s="319"/>
      <c r="U308" s="319"/>
      <c r="V308" s="319"/>
      <c r="W308" s="319"/>
      <c r="X308" s="319"/>
      <c r="Y308" s="319"/>
      <c r="Z308" s="319"/>
      <c r="AA308" s="319"/>
      <c r="AB308" s="319"/>
      <c r="AC308" s="319"/>
      <c r="AD308" s="319"/>
      <c r="AE308" s="319"/>
      <c r="AF308" s="319"/>
      <c r="AG308" s="319"/>
      <c r="AH308" s="319"/>
      <c r="AI308" s="319"/>
      <c r="AJ308" s="319"/>
      <c r="AK308" s="319"/>
      <c r="AL308" s="319"/>
      <c r="AM308" s="319"/>
    </row>
    <row r="309" spans="1:39" ht="13.5" hidden="1" customHeight="1">
      <c r="A309" s="318">
        <v>14</v>
      </c>
      <c r="B309" s="315"/>
      <c r="C309" s="316"/>
      <c r="D309" s="316"/>
      <c r="E309" s="316"/>
      <c r="F309" s="316"/>
      <c r="G309" s="316"/>
      <c r="H309" s="316"/>
      <c r="I309" s="316"/>
      <c r="J309" s="316"/>
      <c r="K309" s="316"/>
      <c r="L309" s="316"/>
      <c r="M309" s="316"/>
      <c r="N309" s="316"/>
      <c r="O309" s="316"/>
      <c r="P309" s="316"/>
      <c r="Q309" s="316"/>
      <c r="R309" s="316"/>
      <c r="S309" s="316"/>
      <c r="T309" s="316"/>
      <c r="U309" s="316"/>
      <c r="V309" s="316"/>
      <c r="W309" s="316"/>
      <c r="X309" s="316"/>
      <c r="Y309" s="316"/>
      <c r="Z309" s="316"/>
      <c r="AA309" s="316"/>
      <c r="AB309" s="316"/>
      <c r="AC309" s="316"/>
      <c r="AD309" s="316"/>
      <c r="AE309" s="316"/>
      <c r="AF309" s="316"/>
      <c r="AG309" s="316"/>
      <c r="AH309" s="316"/>
      <c r="AI309" s="316"/>
      <c r="AJ309" s="316"/>
      <c r="AK309" s="316"/>
      <c r="AL309" s="316"/>
      <c r="AM309" s="316"/>
    </row>
    <row r="310" spans="1:39" ht="13.5" hidden="1" customHeight="1">
      <c r="A310" s="318">
        <v>15</v>
      </c>
      <c r="B310" s="320"/>
      <c r="C310" s="321"/>
      <c r="D310" s="321"/>
      <c r="E310" s="321"/>
      <c r="F310" s="321"/>
      <c r="G310" s="321"/>
      <c r="H310" s="321"/>
      <c r="I310" s="321"/>
      <c r="J310" s="321"/>
      <c r="K310" s="321"/>
      <c r="L310" s="321"/>
      <c r="M310" s="321"/>
      <c r="N310" s="321"/>
      <c r="O310" s="321"/>
      <c r="P310" s="321"/>
      <c r="Q310" s="321"/>
      <c r="R310" s="321"/>
      <c r="S310" s="321"/>
      <c r="T310" s="321"/>
      <c r="U310" s="321"/>
      <c r="V310" s="321"/>
      <c r="W310" s="321"/>
      <c r="X310" s="321"/>
      <c r="Y310" s="321"/>
      <c r="Z310" s="321"/>
      <c r="AA310" s="321"/>
      <c r="AB310" s="321"/>
      <c r="AC310" s="321"/>
      <c r="AD310" s="321"/>
      <c r="AE310" s="321"/>
      <c r="AF310" s="321"/>
      <c r="AG310" s="321"/>
      <c r="AH310" s="321"/>
      <c r="AI310" s="321"/>
      <c r="AJ310" s="321"/>
      <c r="AK310" s="321"/>
      <c r="AL310" s="321"/>
      <c r="AM310" s="321"/>
    </row>
    <row r="311" spans="1:39" ht="13.5" hidden="1" customHeight="1">
      <c r="A311" s="318">
        <v>16</v>
      </c>
      <c r="B311" s="320"/>
      <c r="C311" s="321"/>
      <c r="D311" s="321"/>
      <c r="E311" s="321"/>
      <c r="F311" s="321"/>
      <c r="G311" s="321"/>
      <c r="H311" s="321"/>
      <c r="I311" s="321"/>
      <c r="J311" s="321"/>
      <c r="K311" s="321"/>
      <c r="L311" s="321"/>
      <c r="M311" s="321"/>
      <c r="N311" s="321"/>
      <c r="O311" s="321"/>
      <c r="P311" s="321"/>
      <c r="Q311" s="321"/>
      <c r="R311" s="321"/>
      <c r="S311" s="321"/>
      <c r="T311" s="321"/>
      <c r="U311" s="321"/>
      <c r="V311" s="321"/>
      <c r="W311" s="321"/>
      <c r="X311" s="321"/>
      <c r="Y311" s="321"/>
      <c r="Z311" s="321"/>
      <c r="AA311" s="321"/>
      <c r="AB311" s="321"/>
      <c r="AC311" s="321"/>
      <c r="AD311" s="321"/>
      <c r="AE311" s="321"/>
      <c r="AF311" s="321"/>
      <c r="AG311" s="321"/>
      <c r="AH311" s="321"/>
      <c r="AI311" s="321"/>
      <c r="AJ311" s="321"/>
      <c r="AK311" s="321"/>
      <c r="AL311" s="321"/>
      <c r="AM311" s="321"/>
    </row>
    <row r="312" spans="1:39" ht="13.5" hidden="1" customHeight="1">
      <c r="A312" s="318">
        <v>17</v>
      </c>
      <c r="B312" s="320"/>
      <c r="C312" s="321"/>
      <c r="D312" s="321"/>
      <c r="E312" s="321"/>
      <c r="F312" s="321"/>
      <c r="G312" s="321"/>
      <c r="H312" s="321"/>
      <c r="I312" s="321"/>
      <c r="J312" s="321"/>
      <c r="K312" s="321"/>
      <c r="L312" s="321"/>
      <c r="M312" s="321"/>
      <c r="N312" s="321"/>
      <c r="O312" s="321"/>
      <c r="P312" s="321"/>
      <c r="Q312" s="321"/>
      <c r="R312" s="321"/>
      <c r="S312" s="321"/>
      <c r="T312" s="321"/>
      <c r="U312" s="321"/>
      <c r="V312" s="321"/>
      <c r="W312" s="321"/>
      <c r="X312" s="321"/>
      <c r="Y312" s="321"/>
      <c r="Z312" s="321"/>
      <c r="AA312" s="321"/>
      <c r="AB312" s="321"/>
      <c r="AC312" s="321"/>
      <c r="AD312" s="321"/>
      <c r="AE312" s="321"/>
      <c r="AF312" s="321"/>
      <c r="AG312" s="321"/>
      <c r="AH312" s="321"/>
      <c r="AI312" s="321"/>
      <c r="AJ312" s="321"/>
      <c r="AK312" s="321"/>
      <c r="AL312" s="321"/>
      <c r="AM312" s="321"/>
    </row>
    <row r="313" spans="1:39" ht="13.5" hidden="1" customHeight="1">
      <c r="A313" s="318">
        <v>18</v>
      </c>
      <c r="B313" s="320"/>
      <c r="C313" s="321"/>
      <c r="D313" s="321"/>
      <c r="E313" s="321"/>
      <c r="F313" s="321"/>
      <c r="G313" s="321"/>
      <c r="H313" s="321"/>
      <c r="I313" s="321"/>
      <c r="J313" s="321"/>
      <c r="K313" s="321"/>
      <c r="L313" s="321"/>
      <c r="M313" s="321"/>
      <c r="N313" s="321"/>
      <c r="O313" s="321"/>
      <c r="P313" s="321"/>
      <c r="Q313" s="321"/>
      <c r="R313" s="321"/>
      <c r="S313" s="321"/>
      <c r="T313" s="321"/>
      <c r="U313" s="321"/>
      <c r="V313" s="321"/>
      <c r="W313" s="321"/>
      <c r="X313" s="321"/>
      <c r="Y313" s="321"/>
      <c r="Z313" s="321"/>
      <c r="AA313" s="321"/>
      <c r="AB313" s="321"/>
      <c r="AC313" s="321"/>
      <c r="AD313" s="321"/>
      <c r="AE313" s="321"/>
      <c r="AF313" s="321"/>
      <c r="AG313" s="321"/>
      <c r="AH313" s="321"/>
      <c r="AI313" s="321"/>
      <c r="AJ313" s="321"/>
      <c r="AK313" s="321"/>
      <c r="AL313" s="321"/>
      <c r="AM313" s="321"/>
    </row>
    <row r="314" spans="1:39" ht="13.5" hidden="1" customHeight="1">
      <c r="A314" s="318">
        <v>19</v>
      </c>
      <c r="B314" s="320"/>
      <c r="C314" s="321"/>
      <c r="D314" s="321"/>
      <c r="E314" s="321"/>
      <c r="F314" s="321"/>
      <c r="G314" s="321"/>
      <c r="H314" s="321"/>
      <c r="I314" s="321"/>
      <c r="J314" s="321"/>
      <c r="K314" s="321"/>
      <c r="L314" s="321"/>
      <c r="M314" s="321"/>
      <c r="N314" s="321"/>
      <c r="O314" s="321"/>
      <c r="P314" s="321"/>
      <c r="Q314" s="321"/>
      <c r="R314" s="321"/>
      <c r="S314" s="321"/>
      <c r="T314" s="321"/>
      <c r="U314" s="321"/>
      <c r="V314" s="321"/>
      <c r="W314" s="321"/>
      <c r="X314" s="321"/>
      <c r="Y314" s="321"/>
      <c r="Z314" s="321"/>
      <c r="AA314" s="321"/>
      <c r="AB314" s="321"/>
      <c r="AC314" s="321"/>
      <c r="AD314" s="321"/>
      <c r="AE314" s="321"/>
      <c r="AF314" s="321"/>
      <c r="AG314" s="321"/>
      <c r="AH314" s="321"/>
      <c r="AI314" s="321"/>
      <c r="AJ314" s="321"/>
      <c r="AK314" s="321"/>
      <c r="AL314" s="321"/>
      <c r="AM314" s="321"/>
    </row>
    <row r="315" spans="1:39" ht="13.5" hidden="1" customHeight="1">
      <c r="A315" s="318">
        <v>20</v>
      </c>
      <c r="B315" s="320"/>
      <c r="C315" s="321"/>
      <c r="D315" s="321"/>
      <c r="E315" s="321"/>
      <c r="F315" s="321"/>
      <c r="G315" s="321"/>
      <c r="H315" s="321"/>
      <c r="I315" s="321"/>
      <c r="J315" s="321"/>
      <c r="K315" s="321"/>
      <c r="L315" s="321"/>
      <c r="M315" s="321"/>
      <c r="N315" s="321"/>
      <c r="O315" s="321"/>
      <c r="P315" s="321"/>
      <c r="Q315" s="321"/>
      <c r="R315" s="321"/>
      <c r="S315" s="321"/>
      <c r="T315" s="321"/>
      <c r="U315" s="321"/>
      <c r="V315" s="321"/>
      <c r="W315" s="321"/>
      <c r="X315" s="321"/>
      <c r="Y315" s="321"/>
      <c r="Z315" s="321"/>
      <c r="AA315" s="321"/>
      <c r="AB315" s="321"/>
      <c r="AC315" s="321"/>
      <c r="AD315" s="321"/>
      <c r="AE315" s="321"/>
      <c r="AF315" s="321"/>
      <c r="AG315" s="321"/>
      <c r="AH315" s="321"/>
      <c r="AI315" s="321"/>
      <c r="AJ315" s="321"/>
      <c r="AK315" s="321"/>
      <c r="AL315" s="321"/>
      <c r="AM315" s="321"/>
    </row>
    <row r="316" spans="1:39" ht="13.5" hidden="1" customHeight="1">
      <c r="A316" s="318">
        <v>21</v>
      </c>
      <c r="B316" s="320"/>
      <c r="C316" s="321"/>
      <c r="D316" s="321"/>
      <c r="E316" s="321"/>
      <c r="F316" s="321"/>
      <c r="G316" s="321"/>
      <c r="H316" s="321"/>
      <c r="I316" s="321"/>
      <c r="J316" s="321"/>
      <c r="K316" s="321"/>
      <c r="L316" s="321"/>
      <c r="M316" s="321"/>
      <c r="N316" s="321"/>
      <c r="O316" s="321"/>
      <c r="P316" s="321"/>
      <c r="Q316" s="321"/>
      <c r="R316" s="321"/>
      <c r="S316" s="321"/>
      <c r="T316" s="321"/>
      <c r="U316" s="321"/>
      <c r="V316" s="321"/>
      <c r="W316" s="321"/>
      <c r="X316" s="321"/>
      <c r="Y316" s="321"/>
      <c r="Z316" s="321"/>
      <c r="AA316" s="321"/>
      <c r="AB316" s="321"/>
      <c r="AC316" s="321"/>
      <c r="AD316" s="321"/>
      <c r="AE316" s="321"/>
      <c r="AF316" s="321"/>
      <c r="AG316" s="321"/>
      <c r="AH316" s="321"/>
      <c r="AI316" s="321"/>
      <c r="AJ316" s="321"/>
      <c r="AK316" s="321"/>
      <c r="AL316" s="321"/>
      <c r="AM316" s="321"/>
    </row>
    <row r="317" spans="1:39" ht="13.5" hidden="1" customHeight="1">
      <c r="A317" s="318">
        <v>22</v>
      </c>
      <c r="B317" s="320"/>
      <c r="C317" s="321"/>
      <c r="D317" s="321"/>
      <c r="E317" s="321"/>
      <c r="F317" s="321"/>
      <c r="G317" s="321"/>
      <c r="H317" s="321"/>
      <c r="I317" s="321"/>
      <c r="J317" s="321"/>
      <c r="K317" s="321"/>
      <c r="L317" s="321"/>
      <c r="M317" s="321"/>
      <c r="N317" s="321"/>
      <c r="O317" s="321"/>
      <c r="P317" s="321"/>
      <c r="Q317" s="321"/>
      <c r="R317" s="321"/>
      <c r="S317" s="321"/>
      <c r="T317" s="321"/>
      <c r="U317" s="321"/>
      <c r="V317" s="321"/>
      <c r="W317" s="321"/>
      <c r="X317" s="321"/>
      <c r="Y317" s="321"/>
      <c r="Z317" s="321"/>
      <c r="AA317" s="321"/>
      <c r="AB317" s="321"/>
      <c r="AC317" s="321"/>
      <c r="AD317" s="321"/>
      <c r="AE317" s="321"/>
      <c r="AF317" s="321"/>
      <c r="AG317" s="321"/>
      <c r="AH317" s="321"/>
      <c r="AI317" s="321"/>
      <c r="AJ317" s="321"/>
      <c r="AK317" s="321"/>
      <c r="AL317" s="321"/>
      <c r="AM317" s="321"/>
    </row>
    <row r="318" spans="1:39" ht="13.5" hidden="1" customHeight="1">
      <c r="A318" s="318">
        <v>23</v>
      </c>
      <c r="B318" s="320"/>
      <c r="C318" s="321"/>
      <c r="D318" s="321"/>
      <c r="E318" s="321"/>
      <c r="F318" s="321"/>
      <c r="G318" s="321"/>
      <c r="H318" s="321"/>
      <c r="I318" s="321"/>
      <c r="J318" s="321"/>
      <c r="K318" s="321"/>
      <c r="L318" s="321"/>
      <c r="M318" s="321"/>
      <c r="N318" s="321"/>
      <c r="O318" s="321"/>
      <c r="P318" s="321"/>
      <c r="Q318" s="321"/>
      <c r="R318" s="321"/>
      <c r="S318" s="321"/>
      <c r="T318" s="321"/>
      <c r="U318" s="321"/>
      <c r="V318" s="321"/>
      <c r="W318" s="321"/>
      <c r="X318" s="321"/>
      <c r="Y318" s="321"/>
      <c r="Z318" s="321"/>
      <c r="AA318" s="321"/>
      <c r="AB318" s="321"/>
      <c r="AC318" s="321"/>
      <c r="AD318" s="321"/>
      <c r="AE318" s="321"/>
      <c r="AF318" s="321"/>
      <c r="AG318" s="321"/>
      <c r="AH318" s="321"/>
      <c r="AI318" s="321"/>
      <c r="AJ318" s="321"/>
      <c r="AK318" s="321"/>
      <c r="AL318" s="321"/>
      <c r="AM318" s="321"/>
    </row>
    <row r="319" spans="1:39" ht="13.5" hidden="1" customHeight="1">
      <c r="A319" s="318">
        <v>24</v>
      </c>
      <c r="B319" s="320"/>
      <c r="C319" s="321"/>
      <c r="D319" s="321"/>
      <c r="E319" s="321"/>
      <c r="F319" s="321"/>
      <c r="G319" s="321"/>
      <c r="H319" s="321"/>
      <c r="I319" s="321"/>
      <c r="J319" s="321"/>
      <c r="K319" s="321"/>
      <c r="L319" s="321"/>
      <c r="M319" s="321"/>
      <c r="N319" s="321"/>
      <c r="O319" s="321"/>
      <c r="P319" s="321"/>
      <c r="Q319" s="321"/>
      <c r="R319" s="321"/>
      <c r="S319" s="321"/>
      <c r="T319" s="321"/>
      <c r="U319" s="321"/>
      <c r="V319" s="321"/>
      <c r="W319" s="321"/>
      <c r="X319" s="321"/>
      <c r="Y319" s="321"/>
      <c r="Z319" s="321"/>
      <c r="AA319" s="321"/>
      <c r="AB319" s="321"/>
      <c r="AC319" s="321"/>
      <c r="AD319" s="321"/>
      <c r="AE319" s="321"/>
      <c r="AF319" s="321"/>
      <c r="AG319" s="321"/>
      <c r="AH319" s="321"/>
      <c r="AI319" s="321"/>
      <c r="AJ319" s="321"/>
      <c r="AK319" s="321"/>
      <c r="AL319" s="321"/>
      <c r="AM319" s="321"/>
    </row>
    <row r="320" spans="1:39" ht="13.5" hidden="1" customHeight="1">
      <c r="A320" s="318">
        <v>25</v>
      </c>
      <c r="B320" s="320"/>
      <c r="C320" s="321"/>
      <c r="D320" s="321"/>
      <c r="E320" s="321"/>
      <c r="F320" s="321"/>
      <c r="G320" s="321"/>
      <c r="H320" s="321"/>
      <c r="I320" s="321"/>
      <c r="J320" s="321"/>
      <c r="K320" s="321"/>
      <c r="L320" s="321"/>
      <c r="M320" s="321"/>
      <c r="N320" s="321"/>
      <c r="O320" s="321"/>
      <c r="P320" s="321"/>
      <c r="Q320" s="321"/>
      <c r="R320" s="321"/>
      <c r="S320" s="321"/>
      <c r="T320" s="321"/>
      <c r="U320" s="321"/>
      <c r="V320" s="321"/>
      <c r="W320" s="321"/>
      <c r="X320" s="321"/>
      <c r="Y320" s="321"/>
      <c r="Z320" s="321"/>
      <c r="AA320" s="321"/>
      <c r="AB320" s="321"/>
      <c r="AC320" s="321"/>
      <c r="AD320" s="321"/>
      <c r="AE320" s="321"/>
      <c r="AF320" s="321"/>
      <c r="AG320" s="321"/>
      <c r="AH320" s="321"/>
      <c r="AI320" s="321"/>
      <c r="AJ320" s="321"/>
      <c r="AK320" s="321"/>
      <c r="AL320" s="321"/>
      <c r="AM320" s="321"/>
    </row>
    <row r="321" spans="1:39" ht="13.5" hidden="1" customHeight="1">
      <c r="A321" s="318">
        <v>26</v>
      </c>
      <c r="B321" s="320"/>
      <c r="C321" s="321"/>
      <c r="D321" s="321"/>
      <c r="E321" s="321"/>
      <c r="F321" s="321"/>
      <c r="G321" s="321"/>
      <c r="H321" s="321"/>
      <c r="I321" s="321"/>
      <c r="J321" s="321"/>
      <c r="K321" s="321"/>
      <c r="L321" s="321"/>
      <c r="M321" s="321"/>
      <c r="N321" s="321"/>
      <c r="O321" s="321"/>
      <c r="P321" s="321"/>
      <c r="Q321" s="321"/>
      <c r="R321" s="321"/>
      <c r="S321" s="321"/>
      <c r="T321" s="321"/>
      <c r="U321" s="321"/>
      <c r="V321" s="321"/>
      <c r="W321" s="321"/>
      <c r="X321" s="321"/>
      <c r="Y321" s="321"/>
      <c r="Z321" s="321"/>
      <c r="AA321" s="321"/>
      <c r="AB321" s="321"/>
      <c r="AC321" s="321"/>
      <c r="AD321" s="321"/>
      <c r="AE321" s="321"/>
      <c r="AF321" s="321"/>
      <c r="AG321" s="321"/>
      <c r="AH321" s="321"/>
      <c r="AI321" s="321"/>
      <c r="AJ321" s="321"/>
      <c r="AK321" s="321"/>
      <c r="AL321" s="321"/>
      <c r="AM321" s="321"/>
    </row>
    <row r="322" spans="1:39" ht="13.5" hidden="1" customHeight="1">
      <c r="A322" s="318">
        <v>27</v>
      </c>
      <c r="B322" s="320"/>
      <c r="C322" s="321"/>
      <c r="D322" s="321"/>
      <c r="E322" s="321"/>
      <c r="F322" s="321"/>
      <c r="G322" s="321"/>
      <c r="H322" s="321"/>
      <c r="I322" s="321"/>
      <c r="J322" s="321"/>
      <c r="K322" s="321"/>
      <c r="L322" s="321"/>
      <c r="M322" s="321"/>
      <c r="N322" s="321"/>
      <c r="O322" s="321"/>
      <c r="P322" s="321"/>
      <c r="Q322" s="321"/>
      <c r="R322" s="321"/>
      <c r="S322" s="321"/>
      <c r="T322" s="321"/>
      <c r="U322" s="321"/>
      <c r="V322" s="321"/>
      <c r="W322" s="321"/>
      <c r="X322" s="321"/>
      <c r="Y322" s="321"/>
      <c r="Z322" s="321"/>
      <c r="AA322" s="321"/>
      <c r="AB322" s="321"/>
      <c r="AC322" s="321"/>
      <c r="AD322" s="321"/>
      <c r="AE322" s="321"/>
      <c r="AF322" s="321"/>
      <c r="AG322" s="321"/>
      <c r="AH322" s="321"/>
      <c r="AI322" s="321"/>
      <c r="AJ322" s="321"/>
      <c r="AK322" s="321"/>
      <c r="AL322" s="321"/>
      <c r="AM322" s="321"/>
    </row>
    <row r="323" spans="1:39" ht="13.5" hidden="1" customHeight="1">
      <c r="A323" s="318">
        <v>28</v>
      </c>
      <c r="B323" s="320"/>
      <c r="C323" s="321"/>
      <c r="D323" s="321"/>
      <c r="E323" s="321"/>
      <c r="F323" s="321"/>
      <c r="G323" s="321"/>
      <c r="H323" s="321"/>
      <c r="I323" s="321"/>
      <c r="J323" s="321"/>
      <c r="K323" s="321"/>
      <c r="L323" s="321"/>
      <c r="M323" s="321"/>
      <c r="N323" s="321"/>
      <c r="O323" s="321"/>
      <c r="P323" s="321"/>
      <c r="Q323" s="321"/>
      <c r="R323" s="321"/>
      <c r="S323" s="321"/>
      <c r="T323" s="321"/>
      <c r="U323" s="321"/>
      <c r="V323" s="321"/>
      <c r="W323" s="321"/>
      <c r="X323" s="321"/>
      <c r="Y323" s="321"/>
      <c r="Z323" s="321"/>
      <c r="AA323" s="321"/>
      <c r="AB323" s="321"/>
      <c r="AC323" s="321"/>
      <c r="AD323" s="321"/>
      <c r="AE323" s="321"/>
      <c r="AF323" s="321"/>
      <c r="AG323" s="321"/>
      <c r="AH323" s="321"/>
      <c r="AI323" s="321"/>
      <c r="AJ323" s="321"/>
      <c r="AK323" s="321"/>
      <c r="AL323" s="321"/>
      <c r="AM323" s="321"/>
    </row>
    <row r="324" spans="1:39" ht="13.5" hidden="1" customHeight="1">
      <c r="A324" s="318">
        <v>29</v>
      </c>
      <c r="B324" s="320"/>
      <c r="C324" s="321"/>
      <c r="D324" s="321"/>
      <c r="E324" s="321"/>
      <c r="F324" s="321"/>
      <c r="G324" s="321"/>
      <c r="H324" s="321"/>
      <c r="I324" s="321"/>
      <c r="J324" s="321"/>
      <c r="K324" s="321"/>
      <c r="L324" s="321"/>
      <c r="M324" s="321"/>
      <c r="N324" s="321"/>
      <c r="O324" s="321"/>
      <c r="P324" s="321"/>
      <c r="Q324" s="321"/>
      <c r="R324" s="321"/>
      <c r="S324" s="321"/>
      <c r="T324" s="321"/>
      <c r="U324" s="321"/>
      <c r="V324" s="321"/>
      <c r="W324" s="321"/>
      <c r="X324" s="321"/>
      <c r="Y324" s="321"/>
      <c r="Z324" s="321"/>
      <c r="AA324" s="321"/>
      <c r="AB324" s="321"/>
      <c r="AC324" s="321"/>
      <c r="AD324" s="321"/>
      <c r="AE324" s="321"/>
      <c r="AF324" s="321"/>
      <c r="AG324" s="321"/>
      <c r="AH324" s="321"/>
      <c r="AI324" s="321"/>
      <c r="AJ324" s="321"/>
      <c r="AK324" s="321"/>
      <c r="AL324" s="321"/>
      <c r="AM324" s="321"/>
    </row>
    <row r="325" spans="1:39" ht="13.5" hidden="1" customHeight="1">
      <c r="A325" s="318">
        <v>30</v>
      </c>
      <c r="B325" s="322"/>
      <c r="C325" s="322"/>
      <c r="D325" s="322"/>
      <c r="E325" s="322"/>
      <c r="F325" s="322"/>
      <c r="G325" s="322"/>
      <c r="H325" s="322"/>
      <c r="I325" s="322"/>
      <c r="J325" s="322"/>
      <c r="K325" s="322"/>
      <c r="L325" s="322"/>
      <c r="M325" s="322"/>
      <c r="N325" s="322"/>
      <c r="O325" s="322"/>
      <c r="P325" s="322"/>
      <c r="Q325" s="322"/>
      <c r="R325" s="322"/>
      <c r="S325" s="322"/>
      <c r="T325" s="322"/>
      <c r="U325" s="322"/>
      <c r="V325" s="322"/>
      <c r="W325" s="322"/>
      <c r="X325" s="322"/>
      <c r="Y325" s="322"/>
      <c r="Z325" s="322"/>
      <c r="AA325" s="322"/>
      <c r="AB325" s="322"/>
      <c r="AC325" s="322"/>
      <c r="AD325" s="322"/>
      <c r="AE325" s="322"/>
      <c r="AF325" s="322"/>
      <c r="AG325" s="322"/>
      <c r="AH325" s="322"/>
      <c r="AI325" s="322"/>
      <c r="AJ325" s="322"/>
      <c r="AK325" s="322"/>
      <c r="AL325" s="322"/>
      <c r="AM325" s="322"/>
    </row>
    <row r="326" spans="1:39" ht="13.5" hidden="1" customHeight="1">
      <c r="A326" s="318">
        <v>31</v>
      </c>
      <c r="B326" s="320"/>
      <c r="C326" s="321"/>
      <c r="D326" s="321"/>
      <c r="E326" s="321"/>
      <c r="F326" s="321"/>
      <c r="G326" s="321"/>
      <c r="H326" s="321"/>
      <c r="I326" s="321"/>
      <c r="J326" s="321"/>
      <c r="K326" s="321"/>
      <c r="L326" s="321"/>
      <c r="M326" s="321"/>
      <c r="N326" s="321"/>
      <c r="O326" s="321"/>
      <c r="P326" s="321"/>
      <c r="Q326" s="321"/>
      <c r="R326" s="321"/>
      <c r="S326" s="321"/>
      <c r="T326" s="321"/>
      <c r="U326" s="321"/>
      <c r="V326" s="321"/>
      <c r="W326" s="321"/>
      <c r="X326" s="321"/>
      <c r="Y326" s="321"/>
      <c r="Z326" s="321"/>
      <c r="AA326" s="321"/>
      <c r="AB326" s="321"/>
      <c r="AC326" s="321"/>
      <c r="AD326" s="321"/>
      <c r="AE326" s="321"/>
      <c r="AF326" s="321"/>
      <c r="AG326" s="321"/>
      <c r="AH326" s="321"/>
      <c r="AI326" s="321"/>
      <c r="AJ326" s="321"/>
      <c r="AK326" s="321"/>
      <c r="AL326" s="321"/>
      <c r="AM326" s="321"/>
    </row>
    <row r="327" spans="1:39" ht="13.5" hidden="1" customHeight="1">
      <c r="A327" s="318">
        <v>32</v>
      </c>
      <c r="B327" s="320"/>
      <c r="C327" s="321"/>
      <c r="D327" s="321"/>
      <c r="E327" s="321"/>
      <c r="F327" s="321"/>
      <c r="G327" s="321"/>
      <c r="H327" s="321"/>
      <c r="I327" s="321"/>
      <c r="J327" s="321"/>
      <c r="K327" s="321"/>
      <c r="L327" s="321"/>
      <c r="M327" s="321"/>
      <c r="N327" s="321"/>
      <c r="O327" s="321"/>
      <c r="P327" s="321"/>
      <c r="Q327" s="321"/>
      <c r="R327" s="321"/>
      <c r="S327" s="321"/>
      <c r="T327" s="321"/>
      <c r="U327" s="321"/>
      <c r="V327" s="321"/>
      <c r="W327" s="321"/>
      <c r="X327" s="321"/>
      <c r="Y327" s="321"/>
      <c r="Z327" s="321"/>
      <c r="AA327" s="321"/>
      <c r="AB327" s="321"/>
      <c r="AC327" s="321"/>
      <c r="AD327" s="321"/>
      <c r="AE327" s="321"/>
      <c r="AF327" s="321"/>
      <c r="AG327" s="321"/>
      <c r="AH327" s="321"/>
      <c r="AI327" s="321"/>
      <c r="AJ327" s="321"/>
      <c r="AK327" s="321"/>
      <c r="AL327" s="321"/>
      <c r="AM327" s="321"/>
    </row>
    <row r="328" spans="1:39" ht="13.5" hidden="1" customHeight="1">
      <c r="A328" s="318">
        <v>33</v>
      </c>
      <c r="B328" s="320"/>
      <c r="C328" s="321"/>
      <c r="D328" s="321"/>
      <c r="E328" s="321"/>
      <c r="F328" s="321"/>
      <c r="G328" s="321"/>
      <c r="H328" s="321"/>
      <c r="I328" s="321"/>
      <c r="J328" s="321"/>
      <c r="K328" s="321"/>
      <c r="L328" s="321"/>
      <c r="M328" s="321"/>
      <c r="N328" s="321"/>
      <c r="O328" s="321"/>
      <c r="P328" s="321"/>
      <c r="Q328" s="321"/>
      <c r="R328" s="321"/>
      <c r="S328" s="321"/>
      <c r="T328" s="321"/>
      <c r="U328" s="321"/>
      <c r="V328" s="321"/>
      <c r="W328" s="321"/>
      <c r="X328" s="321"/>
      <c r="Y328" s="321"/>
      <c r="Z328" s="321"/>
      <c r="AA328" s="321"/>
      <c r="AB328" s="321"/>
      <c r="AC328" s="321"/>
      <c r="AD328" s="321"/>
      <c r="AE328" s="321"/>
      <c r="AF328" s="321"/>
      <c r="AG328" s="321"/>
      <c r="AH328" s="321"/>
      <c r="AI328" s="321"/>
      <c r="AJ328" s="321"/>
      <c r="AK328" s="321"/>
      <c r="AL328" s="321"/>
      <c r="AM328" s="321"/>
    </row>
    <row r="329" spans="1:39" ht="13.5" hidden="1" customHeight="1">
      <c r="A329" s="318">
        <v>34</v>
      </c>
      <c r="B329" s="320"/>
      <c r="C329" s="321"/>
      <c r="D329" s="321"/>
      <c r="E329" s="321"/>
      <c r="F329" s="321"/>
      <c r="G329" s="321"/>
      <c r="H329" s="321"/>
      <c r="I329" s="321"/>
      <c r="J329" s="321"/>
      <c r="K329" s="321"/>
      <c r="L329" s="321"/>
      <c r="M329" s="321"/>
      <c r="N329" s="321"/>
      <c r="O329" s="321"/>
      <c r="P329" s="321"/>
      <c r="Q329" s="321"/>
      <c r="R329" s="321"/>
      <c r="S329" s="321"/>
      <c r="T329" s="321"/>
      <c r="U329" s="321"/>
      <c r="V329" s="321"/>
      <c r="W329" s="321"/>
      <c r="X329" s="321"/>
      <c r="Y329" s="321"/>
      <c r="Z329" s="321"/>
      <c r="AA329" s="321"/>
      <c r="AB329" s="321"/>
      <c r="AC329" s="321"/>
      <c r="AD329" s="321"/>
      <c r="AE329" s="321"/>
      <c r="AF329" s="321"/>
      <c r="AG329" s="321"/>
      <c r="AH329" s="321"/>
      <c r="AI329" s="321"/>
      <c r="AJ329" s="321"/>
      <c r="AK329" s="321"/>
      <c r="AL329" s="321"/>
      <c r="AM329" s="321"/>
    </row>
    <row r="330" spans="1:39" ht="13.5" hidden="1" customHeight="1">
      <c r="A330" s="318">
        <v>35</v>
      </c>
      <c r="B330" s="320"/>
      <c r="C330" s="321"/>
      <c r="D330" s="321"/>
      <c r="E330" s="321"/>
      <c r="F330" s="321"/>
      <c r="G330" s="321"/>
      <c r="H330" s="321"/>
      <c r="I330" s="321"/>
      <c r="J330" s="321"/>
      <c r="K330" s="321"/>
      <c r="L330" s="321"/>
      <c r="M330" s="321"/>
      <c r="N330" s="321"/>
      <c r="O330" s="321"/>
      <c r="P330" s="321"/>
      <c r="Q330" s="321"/>
      <c r="R330" s="321"/>
      <c r="S330" s="321"/>
      <c r="T330" s="321"/>
      <c r="U330" s="321"/>
      <c r="V330" s="321"/>
      <c r="W330" s="321"/>
      <c r="X330" s="321"/>
      <c r="Y330" s="321"/>
      <c r="Z330" s="321"/>
      <c r="AA330" s="321"/>
      <c r="AB330" s="321"/>
      <c r="AC330" s="321"/>
      <c r="AD330" s="321"/>
      <c r="AE330" s="321"/>
      <c r="AF330" s="321"/>
      <c r="AG330" s="321"/>
      <c r="AH330" s="321"/>
      <c r="AI330" s="321"/>
      <c r="AJ330" s="321"/>
      <c r="AK330" s="321"/>
      <c r="AL330" s="321"/>
      <c r="AM330" s="321"/>
    </row>
    <row r="331" spans="1:39" ht="13.5" hidden="1" customHeight="1">
      <c r="A331" s="318">
        <v>36</v>
      </c>
      <c r="B331" s="320"/>
      <c r="C331" s="321"/>
      <c r="D331" s="321"/>
      <c r="E331" s="321"/>
      <c r="F331" s="321"/>
      <c r="G331" s="321"/>
      <c r="H331" s="321"/>
      <c r="I331" s="321"/>
      <c r="J331" s="321"/>
      <c r="K331" s="321"/>
      <c r="L331" s="321"/>
      <c r="M331" s="321"/>
      <c r="N331" s="321"/>
      <c r="O331" s="321"/>
      <c r="P331" s="321"/>
      <c r="Q331" s="321"/>
      <c r="R331" s="321"/>
      <c r="S331" s="321"/>
      <c r="T331" s="321"/>
      <c r="U331" s="321"/>
      <c r="V331" s="321"/>
      <c r="W331" s="321"/>
      <c r="X331" s="321"/>
      <c r="Y331" s="321"/>
      <c r="Z331" s="321"/>
      <c r="AA331" s="321"/>
      <c r="AB331" s="321"/>
      <c r="AC331" s="321"/>
      <c r="AD331" s="321"/>
      <c r="AE331" s="321"/>
      <c r="AF331" s="321"/>
      <c r="AG331" s="321"/>
      <c r="AH331" s="321"/>
      <c r="AI331" s="321"/>
      <c r="AJ331" s="321"/>
      <c r="AK331" s="321"/>
      <c r="AL331" s="321"/>
      <c r="AM331" s="321"/>
    </row>
    <row r="332" spans="1:39" ht="13.5" hidden="1" customHeight="1">
      <c r="A332" s="318">
        <v>37</v>
      </c>
      <c r="B332" s="320"/>
      <c r="C332" s="321"/>
      <c r="D332" s="321"/>
      <c r="E332" s="321"/>
      <c r="F332" s="321"/>
      <c r="G332" s="321"/>
      <c r="H332" s="321"/>
      <c r="I332" s="321"/>
      <c r="J332" s="321"/>
      <c r="K332" s="321"/>
      <c r="L332" s="321"/>
      <c r="M332" s="321"/>
      <c r="N332" s="321"/>
      <c r="O332" s="321"/>
      <c r="P332" s="321"/>
      <c r="Q332" s="321"/>
      <c r="R332" s="321"/>
      <c r="S332" s="321"/>
      <c r="T332" s="321"/>
      <c r="U332" s="321"/>
      <c r="V332" s="321"/>
      <c r="W332" s="321"/>
      <c r="X332" s="321"/>
      <c r="Y332" s="321"/>
      <c r="Z332" s="321"/>
      <c r="AA332" s="321"/>
      <c r="AB332" s="321"/>
      <c r="AC332" s="321"/>
      <c r="AD332" s="321"/>
      <c r="AE332" s="321"/>
      <c r="AF332" s="321"/>
      <c r="AG332" s="321"/>
      <c r="AH332" s="321"/>
      <c r="AI332" s="321"/>
      <c r="AJ332" s="321"/>
      <c r="AK332" s="321"/>
      <c r="AL332" s="321"/>
      <c r="AM332" s="321"/>
    </row>
    <row r="333" spans="1:39" ht="13.5" hidden="1" customHeight="1">
      <c r="A333" s="318">
        <v>38</v>
      </c>
      <c r="B333" s="320"/>
      <c r="C333" s="321"/>
      <c r="D333" s="321"/>
      <c r="E333" s="321"/>
      <c r="F333" s="321"/>
      <c r="G333" s="321"/>
      <c r="H333" s="321"/>
      <c r="I333" s="321"/>
      <c r="J333" s="321"/>
      <c r="K333" s="321"/>
      <c r="L333" s="321"/>
      <c r="M333" s="321"/>
      <c r="N333" s="321"/>
      <c r="O333" s="321"/>
      <c r="P333" s="321"/>
      <c r="Q333" s="321"/>
      <c r="R333" s="321"/>
      <c r="S333" s="321"/>
      <c r="T333" s="321"/>
      <c r="U333" s="321"/>
      <c r="V333" s="321"/>
      <c r="W333" s="321"/>
      <c r="X333" s="321"/>
      <c r="Y333" s="321"/>
      <c r="Z333" s="321"/>
      <c r="AA333" s="321"/>
      <c r="AB333" s="321"/>
      <c r="AC333" s="321"/>
      <c r="AD333" s="321"/>
      <c r="AE333" s="321"/>
      <c r="AF333" s="321"/>
      <c r="AG333" s="321"/>
      <c r="AH333" s="321"/>
      <c r="AI333" s="321"/>
      <c r="AJ333" s="321"/>
      <c r="AK333" s="321"/>
      <c r="AL333" s="321"/>
      <c r="AM333" s="321"/>
    </row>
    <row r="334" spans="1:39" ht="13.5" hidden="1" customHeight="1">
      <c r="A334" s="318">
        <v>39</v>
      </c>
      <c r="B334" s="320"/>
      <c r="C334" s="321"/>
      <c r="D334" s="321"/>
      <c r="E334" s="321"/>
      <c r="F334" s="321"/>
      <c r="G334" s="321"/>
      <c r="H334" s="321"/>
      <c r="I334" s="321"/>
      <c r="J334" s="321"/>
      <c r="K334" s="321"/>
      <c r="L334" s="321"/>
      <c r="M334" s="321"/>
      <c r="N334" s="321"/>
      <c r="O334" s="321"/>
      <c r="P334" s="321"/>
      <c r="Q334" s="321"/>
      <c r="R334" s="321"/>
      <c r="S334" s="321"/>
      <c r="T334" s="321"/>
      <c r="U334" s="321"/>
      <c r="V334" s="321"/>
      <c r="W334" s="321"/>
      <c r="X334" s="321"/>
      <c r="Y334" s="321"/>
      <c r="Z334" s="321"/>
      <c r="AA334" s="321"/>
      <c r="AB334" s="321"/>
      <c r="AC334" s="321"/>
      <c r="AD334" s="321"/>
      <c r="AE334" s="321"/>
      <c r="AF334" s="321"/>
      <c r="AG334" s="321"/>
      <c r="AH334" s="321"/>
      <c r="AI334" s="321"/>
      <c r="AJ334" s="321"/>
      <c r="AK334" s="321"/>
      <c r="AL334" s="321"/>
      <c r="AM334" s="321"/>
    </row>
    <row r="335" spans="1:39" ht="13.5" hidden="1" customHeight="1">
      <c r="A335" s="318">
        <v>40</v>
      </c>
      <c r="B335" s="320"/>
      <c r="C335" s="321"/>
      <c r="D335" s="321"/>
      <c r="E335" s="321"/>
      <c r="F335" s="321"/>
      <c r="G335" s="321"/>
      <c r="H335" s="321"/>
      <c r="I335" s="321"/>
      <c r="J335" s="321"/>
      <c r="K335" s="321"/>
      <c r="L335" s="321"/>
      <c r="M335" s="321"/>
      <c r="N335" s="321"/>
      <c r="O335" s="321"/>
      <c r="P335" s="321"/>
      <c r="Q335" s="321"/>
      <c r="R335" s="321"/>
      <c r="S335" s="321"/>
      <c r="T335" s="321"/>
      <c r="U335" s="321"/>
      <c r="V335" s="321"/>
      <c r="W335" s="321"/>
      <c r="X335" s="321"/>
      <c r="Y335" s="321"/>
      <c r="Z335" s="321"/>
      <c r="AA335" s="321"/>
      <c r="AB335" s="321"/>
      <c r="AC335" s="321"/>
      <c r="AD335" s="321"/>
      <c r="AE335" s="321"/>
      <c r="AF335" s="321"/>
      <c r="AG335" s="321"/>
      <c r="AH335" s="321"/>
      <c r="AI335" s="321"/>
      <c r="AJ335" s="321"/>
      <c r="AK335" s="321"/>
      <c r="AL335" s="321"/>
      <c r="AM335" s="321"/>
    </row>
    <row r="336" spans="1:39" ht="13.5" hidden="1" customHeight="1">
      <c r="A336" s="318">
        <v>41</v>
      </c>
      <c r="B336" s="320"/>
      <c r="C336" s="321"/>
      <c r="D336" s="321"/>
      <c r="E336" s="321"/>
      <c r="F336" s="321"/>
      <c r="G336" s="321"/>
      <c r="H336" s="321"/>
      <c r="I336" s="321"/>
      <c r="J336" s="321"/>
      <c r="K336" s="321"/>
      <c r="L336" s="321"/>
      <c r="M336" s="321"/>
      <c r="N336" s="321"/>
      <c r="O336" s="321"/>
      <c r="P336" s="321"/>
      <c r="Q336" s="321"/>
      <c r="R336" s="321"/>
      <c r="S336" s="321"/>
      <c r="T336" s="321"/>
      <c r="U336" s="321"/>
      <c r="V336" s="321"/>
      <c r="W336" s="321"/>
      <c r="X336" s="321"/>
      <c r="Y336" s="321"/>
      <c r="Z336" s="321"/>
      <c r="AA336" s="321"/>
      <c r="AB336" s="321"/>
      <c r="AC336" s="321"/>
      <c r="AD336" s="321"/>
      <c r="AE336" s="321"/>
      <c r="AF336" s="321"/>
      <c r="AG336" s="321"/>
      <c r="AH336" s="321"/>
      <c r="AI336" s="321"/>
      <c r="AJ336" s="321"/>
      <c r="AK336" s="321"/>
      <c r="AL336" s="321"/>
      <c r="AM336" s="321"/>
    </row>
    <row r="337" spans="1:39" ht="13.5" hidden="1" customHeight="1">
      <c r="A337" s="318">
        <v>42</v>
      </c>
      <c r="B337" s="322"/>
      <c r="C337" s="322"/>
      <c r="D337" s="322"/>
      <c r="E337" s="322"/>
      <c r="F337" s="322"/>
      <c r="G337" s="322"/>
      <c r="H337" s="322"/>
      <c r="I337" s="322"/>
      <c r="J337" s="322"/>
      <c r="K337" s="322"/>
      <c r="L337" s="322"/>
      <c r="M337" s="322"/>
      <c r="N337" s="322"/>
      <c r="O337" s="322"/>
      <c r="P337" s="322"/>
      <c r="Q337" s="322"/>
      <c r="R337" s="322"/>
      <c r="S337" s="322"/>
      <c r="T337" s="322"/>
      <c r="U337" s="322"/>
      <c r="V337" s="322"/>
      <c r="W337" s="322"/>
      <c r="X337" s="322"/>
      <c r="Y337" s="322"/>
      <c r="Z337" s="322"/>
      <c r="AA337" s="322"/>
      <c r="AB337" s="322"/>
      <c r="AC337" s="322"/>
      <c r="AD337" s="322"/>
      <c r="AE337" s="322"/>
      <c r="AF337" s="322"/>
      <c r="AG337" s="322"/>
      <c r="AH337" s="322"/>
      <c r="AI337" s="322"/>
      <c r="AJ337" s="322"/>
      <c r="AK337" s="322"/>
      <c r="AL337" s="322"/>
      <c r="AM337" s="322"/>
    </row>
    <row r="338" spans="1:39" ht="13.5" hidden="1" customHeight="1">
      <c r="A338" s="318">
        <v>43</v>
      </c>
      <c r="B338" s="320"/>
      <c r="C338" s="321"/>
      <c r="D338" s="321"/>
      <c r="E338" s="321"/>
      <c r="F338" s="321"/>
      <c r="G338" s="321"/>
      <c r="H338" s="321"/>
      <c r="I338" s="321"/>
      <c r="J338" s="321"/>
      <c r="K338" s="321"/>
      <c r="L338" s="321"/>
      <c r="M338" s="321"/>
      <c r="N338" s="321"/>
      <c r="O338" s="321"/>
      <c r="P338" s="321"/>
      <c r="Q338" s="321"/>
      <c r="R338" s="321"/>
      <c r="S338" s="321"/>
      <c r="T338" s="321"/>
      <c r="U338" s="321"/>
      <c r="V338" s="321"/>
      <c r="W338" s="321"/>
      <c r="X338" s="321"/>
      <c r="Y338" s="321"/>
      <c r="Z338" s="321"/>
      <c r="AA338" s="321"/>
      <c r="AB338" s="321"/>
      <c r="AC338" s="321"/>
      <c r="AD338" s="321"/>
      <c r="AE338" s="321"/>
      <c r="AF338" s="321"/>
      <c r="AG338" s="321"/>
      <c r="AH338" s="321"/>
      <c r="AI338" s="321"/>
      <c r="AJ338" s="321"/>
      <c r="AK338" s="321"/>
      <c r="AL338" s="321"/>
      <c r="AM338" s="321"/>
    </row>
    <row r="339" spans="1:39" ht="13.5" hidden="1" customHeight="1">
      <c r="A339" s="318">
        <v>44</v>
      </c>
      <c r="B339" s="320"/>
      <c r="C339" s="321"/>
      <c r="D339" s="321"/>
      <c r="E339" s="321"/>
      <c r="F339" s="321"/>
      <c r="G339" s="321"/>
      <c r="H339" s="321"/>
      <c r="I339" s="321"/>
      <c r="J339" s="321"/>
      <c r="K339" s="321"/>
      <c r="L339" s="321"/>
      <c r="M339" s="321"/>
      <c r="N339" s="321"/>
      <c r="O339" s="321"/>
      <c r="P339" s="321"/>
      <c r="Q339" s="321"/>
      <c r="R339" s="321"/>
      <c r="S339" s="321"/>
      <c r="T339" s="321"/>
      <c r="U339" s="321"/>
      <c r="V339" s="321"/>
      <c r="W339" s="321"/>
      <c r="X339" s="321"/>
      <c r="Y339" s="321"/>
      <c r="Z339" s="321"/>
      <c r="AA339" s="321"/>
      <c r="AB339" s="321"/>
      <c r="AC339" s="321"/>
      <c r="AD339" s="321"/>
      <c r="AE339" s="321"/>
      <c r="AF339" s="321"/>
      <c r="AG339" s="321"/>
      <c r="AH339" s="321"/>
      <c r="AI339" s="321"/>
      <c r="AJ339" s="321"/>
      <c r="AK339" s="321"/>
      <c r="AL339" s="321"/>
      <c r="AM339" s="321"/>
    </row>
    <row r="340" spans="1:39" ht="13.5" hidden="1" customHeight="1">
      <c r="A340" s="318">
        <v>45</v>
      </c>
      <c r="B340" s="320"/>
      <c r="C340" s="321"/>
      <c r="D340" s="321"/>
      <c r="E340" s="321"/>
      <c r="F340" s="321"/>
      <c r="G340" s="321"/>
      <c r="H340" s="321"/>
      <c r="I340" s="321"/>
      <c r="J340" s="321"/>
      <c r="K340" s="321"/>
      <c r="L340" s="321"/>
      <c r="M340" s="321"/>
      <c r="N340" s="321"/>
      <c r="O340" s="321"/>
      <c r="P340" s="321"/>
      <c r="Q340" s="321"/>
      <c r="R340" s="321"/>
      <c r="S340" s="321"/>
      <c r="T340" s="321"/>
      <c r="U340" s="321"/>
      <c r="V340" s="321"/>
      <c r="W340" s="321"/>
      <c r="X340" s="321"/>
      <c r="Y340" s="321"/>
      <c r="Z340" s="321"/>
      <c r="AA340" s="321"/>
      <c r="AB340" s="321"/>
      <c r="AC340" s="321"/>
      <c r="AD340" s="321"/>
      <c r="AE340" s="321"/>
      <c r="AF340" s="321"/>
      <c r="AG340" s="321"/>
      <c r="AH340" s="321"/>
      <c r="AI340" s="321"/>
      <c r="AJ340" s="321"/>
      <c r="AK340" s="321"/>
      <c r="AL340" s="321"/>
      <c r="AM340" s="321"/>
    </row>
    <row r="341" spans="1:39" ht="13.5" hidden="1" customHeight="1">
      <c r="A341" s="318">
        <v>46</v>
      </c>
      <c r="B341" s="320"/>
      <c r="C341" s="321"/>
      <c r="D341" s="321"/>
      <c r="E341" s="321"/>
      <c r="F341" s="321"/>
      <c r="G341" s="321"/>
      <c r="H341" s="321"/>
      <c r="I341" s="321"/>
      <c r="J341" s="321"/>
      <c r="K341" s="321"/>
      <c r="L341" s="321"/>
      <c r="M341" s="321"/>
      <c r="N341" s="321"/>
      <c r="O341" s="321"/>
      <c r="P341" s="321"/>
      <c r="Q341" s="321"/>
      <c r="R341" s="321"/>
      <c r="S341" s="321"/>
      <c r="T341" s="321"/>
      <c r="U341" s="321"/>
      <c r="V341" s="321"/>
      <c r="W341" s="321"/>
      <c r="X341" s="321"/>
      <c r="Y341" s="321"/>
      <c r="Z341" s="321"/>
      <c r="AA341" s="321"/>
      <c r="AB341" s="321"/>
      <c r="AC341" s="321"/>
      <c r="AD341" s="321"/>
      <c r="AE341" s="321"/>
      <c r="AF341" s="321"/>
      <c r="AG341" s="321"/>
      <c r="AH341" s="321"/>
      <c r="AI341" s="321"/>
      <c r="AJ341" s="321"/>
      <c r="AK341" s="321"/>
      <c r="AL341" s="321"/>
      <c r="AM341" s="321"/>
    </row>
    <row r="342" spans="1:39" ht="13.5" hidden="1" customHeight="1">
      <c r="A342" s="318">
        <v>47</v>
      </c>
      <c r="B342" s="320"/>
      <c r="C342" s="321"/>
      <c r="D342" s="321"/>
      <c r="E342" s="321"/>
      <c r="F342" s="321"/>
      <c r="G342" s="321"/>
      <c r="H342" s="321"/>
      <c r="I342" s="321"/>
      <c r="J342" s="321"/>
      <c r="K342" s="321"/>
      <c r="L342" s="321"/>
      <c r="M342" s="321"/>
      <c r="N342" s="321"/>
      <c r="O342" s="321"/>
      <c r="P342" s="321"/>
      <c r="Q342" s="321"/>
      <c r="R342" s="321"/>
      <c r="S342" s="321"/>
      <c r="T342" s="321"/>
      <c r="U342" s="321"/>
      <c r="V342" s="321"/>
      <c r="W342" s="321"/>
      <c r="X342" s="321"/>
      <c r="Y342" s="321"/>
      <c r="Z342" s="321"/>
      <c r="AA342" s="321"/>
      <c r="AB342" s="321"/>
      <c r="AC342" s="321"/>
      <c r="AD342" s="321"/>
      <c r="AE342" s="321"/>
      <c r="AF342" s="321"/>
      <c r="AG342" s="321"/>
      <c r="AH342" s="321"/>
      <c r="AI342" s="321"/>
      <c r="AJ342" s="321"/>
      <c r="AK342" s="321"/>
      <c r="AL342" s="321"/>
      <c r="AM342" s="321"/>
    </row>
    <row r="343" spans="1:39" ht="13.5" hidden="1" customHeight="1">
      <c r="A343" s="318">
        <v>48</v>
      </c>
      <c r="B343" s="320"/>
      <c r="C343" s="321"/>
      <c r="D343" s="321"/>
      <c r="E343" s="321"/>
      <c r="F343" s="321"/>
      <c r="G343" s="321"/>
      <c r="H343" s="321"/>
      <c r="I343" s="321"/>
      <c r="J343" s="321"/>
      <c r="K343" s="321"/>
      <c r="L343" s="321"/>
      <c r="M343" s="321"/>
      <c r="N343" s="321"/>
      <c r="O343" s="321"/>
      <c r="P343" s="321"/>
      <c r="Q343" s="321"/>
      <c r="R343" s="321"/>
      <c r="S343" s="321"/>
      <c r="T343" s="321"/>
      <c r="U343" s="321"/>
      <c r="V343" s="321"/>
      <c r="W343" s="321"/>
      <c r="X343" s="321"/>
      <c r="Y343" s="321"/>
      <c r="Z343" s="321"/>
      <c r="AA343" s="321"/>
      <c r="AB343" s="321"/>
      <c r="AC343" s="321"/>
      <c r="AD343" s="321"/>
      <c r="AE343" s="321"/>
      <c r="AF343" s="321"/>
      <c r="AG343" s="321"/>
      <c r="AH343" s="321"/>
      <c r="AI343" s="321"/>
      <c r="AJ343" s="321"/>
      <c r="AK343" s="321"/>
      <c r="AL343" s="321"/>
      <c r="AM343" s="321"/>
    </row>
    <row r="344" spans="1:39" ht="13.5" hidden="1" customHeight="1">
      <c r="A344" s="318">
        <v>49</v>
      </c>
      <c r="B344" s="320"/>
      <c r="C344" s="321"/>
      <c r="D344" s="321"/>
      <c r="E344" s="321"/>
      <c r="F344" s="321"/>
      <c r="G344" s="321"/>
      <c r="H344" s="321"/>
      <c r="I344" s="321"/>
      <c r="J344" s="321"/>
      <c r="K344" s="321"/>
      <c r="L344" s="321"/>
      <c r="M344" s="321"/>
      <c r="N344" s="321"/>
      <c r="O344" s="321"/>
      <c r="P344" s="321"/>
      <c r="Q344" s="321"/>
      <c r="R344" s="321"/>
      <c r="S344" s="321"/>
      <c r="T344" s="321"/>
      <c r="U344" s="321"/>
      <c r="V344" s="321"/>
      <c r="W344" s="321"/>
      <c r="X344" s="321"/>
      <c r="Y344" s="321"/>
      <c r="Z344" s="321"/>
      <c r="AA344" s="321"/>
      <c r="AB344" s="321"/>
      <c r="AC344" s="321"/>
      <c r="AD344" s="321"/>
      <c r="AE344" s="321"/>
      <c r="AF344" s="321"/>
      <c r="AG344" s="321"/>
      <c r="AH344" s="321"/>
      <c r="AI344" s="321"/>
      <c r="AJ344" s="321"/>
      <c r="AK344" s="321"/>
      <c r="AL344" s="321"/>
      <c r="AM344" s="321"/>
    </row>
    <row r="345" spans="1:39" ht="13.5" hidden="1" customHeight="1">
      <c r="A345" s="318">
        <v>50</v>
      </c>
      <c r="B345" s="320"/>
      <c r="C345" s="321"/>
      <c r="D345" s="321"/>
      <c r="E345" s="321"/>
      <c r="F345" s="321"/>
      <c r="G345" s="321"/>
      <c r="H345" s="321"/>
      <c r="I345" s="321"/>
      <c r="J345" s="321"/>
      <c r="K345" s="321"/>
      <c r="L345" s="321"/>
      <c r="M345" s="321"/>
      <c r="N345" s="321"/>
      <c r="O345" s="321"/>
      <c r="P345" s="321"/>
      <c r="Q345" s="321"/>
      <c r="R345" s="321"/>
      <c r="S345" s="321"/>
      <c r="T345" s="321"/>
      <c r="U345" s="321"/>
      <c r="V345" s="321"/>
      <c r="W345" s="321"/>
      <c r="X345" s="321"/>
      <c r="Y345" s="321"/>
      <c r="Z345" s="321"/>
      <c r="AA345" s="321"/>
      <c r="AB345" s="321"/>
      <c r="AC345" s="321"/>
      <c r="AD345" s="321"/>
      <c r="AE345" s="321"/>
      <c r="AF345" s="321"/>
      <c r="AG345" s="321"/>
      <c r="AH345" s="321"/>
      <c r="AI345" s="321"/>
      <c r="AJ345" s="321"/>
      <c r="AK345" s="321"/>
      <c r="AL345" s="321"/>
      <c r="AM345" s="321"/>
    </row>
    <row r="346" spans="1:39" ht="13.5" hidden="1" customHeight="1">
      <c r="A346" s="318">
        <v>51</v>
      </c>
      <c r="B346" s="320"/>
      <c r="C346" s="321"/>
      <c r="D346" s="321"/>
      <c r="E346" s="321"/>
      <c r="F346" s="321"/>
      <c r="G346" s="321"/>
      <c r="H346" s="321"/>
      <c r="I346" s="321"/>
      <c r="J346" s="321"/>
      <c r="K346" s="321"/>
      <c r="L346" s="321"/>
      <c r="M346" s="321"/>
      <c r="N346" s="321"/>
      <c r="O346" s="321"/>
      <c r="P346" s="321"/>
      <c r="Q346" s="321"/>
      <c r="R346" s="321"/>
      <c r="S346" s="321"/>
      <c r="T346" s="321"/>
      <c r="U346" s="321"/>
      <c r="V346" s="321"/>
      <c r="W346" s="321"/>
      <c r="X346" s="321"/>
      <c r="Y346" s="321"/>
      <c r="Z346" s="321"/>
      <c r="AA346" s="321"/>
      <c r="AB346" s="321"/>
      <c r="AC346" s="321"/>
      <c r="AD346" s="321"/>
      <c r="AE346" s="321"/>
      <c r="AF346" s="321"/>
      <c r="AG346" s="321"/>
      <c r="AH346" s="321"/>
      <c r="AI346" s="321"/>
      <c r="AJ346" s="321"/>
      <c r="AK346" s="321"/>
      <c r="AL346" s="321"/>
      <c r="AM346" s="321"/>
    </row>
    <row r="347" spans="1:39" ht="13.5" hidden="1" customHeight="1">
      <c r="A347" s="318">
        <v>52</v>
      </c>
      <c r="B347" s="320"/>
      <c r="C347" s="321"/>
      <c r="D347" s="321"/>
      <c r="E347" s="321"/>
      <c r="F347" s="321"/>
      <c r="G347" s="321"/>
      <c r="H347" s="321"/>
      <c r="I347" s="321"/>
      <c r="J347" s="321"/>
      <c r="K347" s="321"/>
      <c r="L347" s="321"/>
      <c r="M347" s="321"/>
      <c r="N347" s="321"/>
      <c r="O347" s="321"/>
      <c r="P347" s="321"/>
      <c r="Q347" s="321"/>
      <c r="R347" s="321"/>
      <c r="S347" s="321"/>
      <c r="T347" s="321"/>
      <c r="U347" s="321"/>
      <c r="V347" s="321"/>
      <c r="W347" s="321"/>
      <c r="X347" s="321"/>
      <c r="Y347" s="321"/>
      <c r="Z347" s="321"/>
      <c r="AA347" s="321"/>
      <c r="AB347" s="321"/>
      <c r="AC347" s="321"/>
      <c r="AD347" s="321"/>
      <c r="AE347" s="321"/>
      <c r="AF347" s="321"/>
      <c r="AG347" s="321"/>
      <c r="AH347" s="321"/>
      <c r="AI347" s="321"/>
      <c r="AJ347" s="321"/>
      <c r="AK347" s="321"/>
      <c r="AL347" s="321"/>
      <c r="AM347" s="321"/>
    </row>
    <row r="348" spans="1:39" ht="13.5" hidden="1" customHeight="1">
      <c r="A348" s="318">
        <v>53</v>
      </c>
      <c r="B348" s="320"/>
      <c r="C348" s="321"/>
      <c r="D348" s="321"/>
      <c r="E348" s="321"/>
      <c r="F348" s="321"/>
      <c r="G348" s="321"/>
      <c r="H348" s="321"/>
      <c r="I348" s="321"/>
      <c r="J348" s="321"/>
      <c r="K348" s="321"/>
      <c r="L348" s="321"/>
      <c r="M348" s="321"/>
      <c r="N348" s="321"/>
      <c r="O348" s="321"/>
      <c r="P348" s="321"/>
      <c r="Q348" s="321"/>
      <c r="R348" s="321"/>
      <c r="S348" s="321"/>
      <c r="T348" s="321"/>
      <c r="U348" s="321"/>
      <c r="V348" s="321"/>
      <c r="W348" s="321"/>
      <c r="X348" s="321"/>
      <c r="Y348" s="321"/>
      <c r="Z348" s="321"/>
      <c r="AA348" s="321"/>
      <c r="AB348" s="321"/>
      <c r="AC348" s="321"/>
      <c r="AD348" s="321"/>
      <c r="AE348" s="321"/>
      <c r="AF348" s="321"/>
      <c r="AG348" s="321"/>
      <c r="AH348" s="321"/>
      <c r="AI348" s="321"/>
      <c r="AJ348" s="321"/>
      <c r="AK348" s="321"/>
      <c r="AL348" s="321"/>
      <c r="AM348" s="321"/>
    </row>
    <row r="349" spans="1:39" ht="13.5" hidden="1" customHeight="1">
      <c r="A349" s="318">
        <v>54</v>
      </c>
      <c r="B349" s="320"/>
      <c r="C349" s="321"/>
      <c r="D349" s="321"/>
      <c r="E349" s="321"/>
      <c r="F349" s="321"/>
      <c r="G349" s="321"/>
      <c r="H349" s="321"/>
      <c r="I349" s="321"/>
      <c r="J349" s="321"/>
      <c r="K349" s="321"/>
      <c r="L349" s="321"/>
      <c r="M349" s="321"/>
      <c r="N349" s="321"/>
      <c r="O349" s="321"/>
      <c r="P349" s="321"/>
      <c r="Q349" s="321"/>
      <c r="R349" s="321"/>
      <c r="S349" s="321"/>
      <c r="T349" s="321"/>
      <c r="U349" s="321"/>
      <c r="V349" s="321"/>
      <c r="W349" s="321"/>
      <c r="X349" s="321"/>
      <c r="Y349" s="321"/>
      <c r="Z349" s="321"/>
      <c r="AA349" s="321"/>
      <c r="AB349" s="321"/>
      <c r="AC349" s="321"/>
      <c r="AD349" s="321"/>
      <c r="AE349" s="321"/>
      <c r="AF349" s="321"/>
      <c r="AG349" s="321"/>
      <c r="AH349" s="321"/>
      <c r="AI349" s="321"/>
      <c r="AJ349" s="321"/>
      <c r="AK349" s="321"/>
      <c r="AL349" s="321"/>
      <c r="AM349" s="321"/>
    </row>
    <row r="350" spans="1:39" ht="13.5" hidden="1" customHeight="1">
      <c r="A350" s="318">
        <v>55</v>
      </c>
      <c r="B350" s="320"/>
      <c r="C350" s="321"/>
      <c r="D350" s="321"/>
      <c r="E350" s="321"/>
      <c r="F350" s="321"/>
      <c r="G350" s="321"/>
      <c r="H350" s="321"/>
      <c r="I350" s="321"/>
      <c r="J350" s="321"/>
      <c r="K350" s="321"/>
      <c r="L350" s="321"/>
      <c r="M350" s="321"/>
      <c r="N350" s="321"/>
      <c r="O350" s="321"/>
      <c r="P350" s="321"/>
      <c r="Q350" s="321"/>
      <c r="R350" s="321"/>
      <c r="S350" s="321"/>
      <c r="T350" s="321"/>
      <c r="U350" s="321"/>
      <c r="V350" s="321"/>
      <c r="W350" s="321"/>
      <c r="X350" s="321"/>
      <c r="Y350" s="321"/>
      <c r="Z350" s="321"/>
      <c r="AA350" s="321"/>
      <c r="AB350" s="321"/>
      <c r="AC350" s="321"/>
      <c r="AD350" s="321"/>
      <c r="AE350" s="321"/>
      <c r="AF350" s="321"/>
      <c r="AG350" s="321"/>
      <c r="AH350" s="321"/>
      <c r="AI350" s="321"/>
      <c r="AJ350" s="321"/>
      <c r="AK350" s="321"/>
      <c r="AL350" s="321"/>
      <c r="AM350" s="321"/>
    </row>
    <row r="351" spans="1:39" ht="13.5" hidden="1" customHeight="1">
      <c r="A351" s="318">
        <v>56</v>
      </c>
      <c r="B351" s="320"/>
      <c r="C351" s="321"/>
      <c r="D351" s="321"/>
      <c r="E351" s="321"/>
      <c r="F351" s="321"/>
      <c r="G351" s="321"/>
      <c r="H351" s="321"/>
      <c r="I351" s="321"/>
      <c r="J351" s="321"/>
      <c r="K351" s="321"/>
      <c r="L351" s="321"/>
      <c r="M351" s="321"/>
      <c r="N351" s="321"/>
      <c r="O351" s="321"/>
      <c r="P351" s="321"/>
      <c r="Q351" s="321"/>
      <c r="R351" s="321"/>
      <c r="S351" s="321"/>
      <c r="T351" s="321"/>
      <c r="U351" s="321"/>
      <c r="V351" s="321"/>
      <c r="W351" s="321"/>
      <c r="X351" s="321"/>
      <c r="Y351" s="321"/>
      <c r="Z351" s="321"/>
      <c r="AA351" s="321"/>
      <c r="AB351" s="321"/>
      <c r="AC351" s="321"/>
      <c r="AD351" s="321"/>
      <c r="AE351" s="321"/>
      <c r="AF351" s="321"/>
      <c r="AG351" s="321"/>
      <c r="AH351" s="321"/>
      <c r="AI351" s="321"/>
      <c r="AJ351" s="321"/>
      <c r="AK351" s="321"/>
      <c r="AL351" s="321"/>
      <c r="AM351" s="321"/>
    </row>
    <row r="352" spans="1:39" ht="13.5" hidden="1" customHeight="1">
      <c r="A352" s="318">
        <v>57</v>
      </c>
      <c r="B352" s="320"/>
      <c r="C352" s="321"/>
      <c r="D352" s="321"/>
      <c r="E352" s="321"/>
      <c r="F352" s="321"/>
      <c r="G352" s="321"/>
      <c r="H352" s="321"/>
      <c r="I352" s="321"/>
      <c r="J352" s="321"/>
      <c r="K352" s="321"/>
      <c r="L352" s="321"/>
      <c r="M352" s="321"/>
      <c r="N352" s="321"/>
      <c r="O352" s="321"/>
      <c r="P352" s="321"/>
      <c r="Q352" s="321"/>
      <c r="R352" s="321"/>
      <c r="S352" s="321"/>
      <c r="T352" s="321"/>
      <c r="U352" s="321"/>
      <c r="V352" s="321"/>
      <c r="W352" s="321"/>
      <c r="X352" s="321"/>
      <c r="Y352" s="321"/>
      <c r="Z352" s="321"/>
      <c r="AA352" s="321"/>
      <c r="AB352" s="321"/>
      <c r="AC352" s="321"/>
      <c r="AD352" s="321"/>
      <c r="AE352" s="321"/>
      <c r="AF352" s="321"/>
      <c r="AG352" s="321"/>
      <c r="AH352" s="321"/>
      <c r="AI352" s="321"/>
      <c r="AJ352" s="321"/>
      <c r="AK352" s="321"/>
      <c r="AL352" s="321"/>
      <c r="AM352" s="321"/>
    </row>
    <row r="353" spans="1:39" ht="13.5" hidden="1" customHeight="1">
      <c r="A353" s="318">
        <v>58</v>
      </c>
      <c r="B353" s="320"/>
      <c r="C353" s="321"/>
      <c r="D353" s="321"/>
      <c r="E353" s="321"/>
      <c r="F353" s="321"/>
      <c r="G353" s="321"/>
      <c r="H353" s="321"/>
      <c r="I353" s="321"/>
      <c r="J353" s="321"/>
      <c r="K353" s="321"/>
      <c r="L353" s="321"/>
      <c r="M353" s="321"/>
      <c r="N353" s="321"/>
      <c r="O353" s="321"/>
      <c r="P353" s="321"/>
      <c r="Q353" s="321"/>
      <c r="R353" s="321"/>
      <c r="S353" s="321"/>
      <c r="T353" s="321"/>
      <c r="U353" s="321"/>
      <c r="V353" s="321"/>
      <c r="W353" s="321"/>
      <c r="X353" s="321"/>
      <c r="Y353" s="321"/>
      <c r="Z353" s="321"/>
      <c r="AA353" s="321"/>
      <c r="AB353" s="321"/>
      <c r="AC353" s="321"/>
      <c r="AD353" s="321"/>
      <c r="AE353" s="321"/>
      <c r="AF353" s="321"/>
      <c r="AG353" s="321"/>
      <c r="AH353" s="321"/>
      <c r="AI353" s="321"/>
      <c r="AJ353" s="321"/>
      <c r="AK353" s="321"/>
      <c r="AL353" s="321"/>
      <c r="AM353" s="321"/>
    </row>
    <row r="354" spans="1:39" ht="13.5" hidden="1" customHeight="1">
      <c r="A354" s="318">
        <v>59</v>
      </c>
      <c r="B354" s="320"/>
      <c r="C354" s="321"/>
      <c r="D354" s="321"/>
      <c r="E354" s="321"/>
      <c r="F354" s="321"/>
      <c r="G354" s="321"/>
      <c r="H354" s="321"/>
      <c r="I354" s="321"/>
      <c r="J354" s="321"/>
      <c r="K354" s="321"/>
      <c r="L354" s="321"/>
      <c r="M354" s="321"/>
      <c r="N354" s="321"/>
      <c r="O354" s="321"/>
      <c r="P354" s="321"/>
      <c r="Q354" s="321"/>
      <c r="R354" s="321"/>
      <c r="S354" s="321"/>
      <c r="T354" s="321"/>
      <c r="U354" s="321"/>
      <c r="V354" s="321"/>
      <c r="W354" s="321"/>
      <c r="X354" s="321"/>
      <c r="Y354" s="321"/>
      <c r="Z354" s="321"/>
      <c r="AA354" s="321"/>
      <c r="AB354" s="321"/>
      <c r="AC354" s="321"/>
      <c r="AD354" s="321"/>
      <c r="AE354" s="321"/>
      <c r="AF354" s="321"/>
      <c r="AG354" s="321"/>
      <c r="AH354" s="321"/>
      <c r="AI354" s="321"/>
      <c r="AJ354" s="321"/>
      <c r="AK354" s="321"/>
      <c r="AL354" s="321"/>
      <c r="AM354" s="321"/>
    </row>
    <row r="355" spans="1:39" ht="13.5" hidden="1" customHeight="1">
      <c r="A355" s="318">
        <v>60</v>
      </c>
      <c r="B355" s="320"/>
      <c r="C355" s="321"/>
      <c r="D355" s="321"/>
      <c r="E355" s="321"/>
      <c r="F355" s="321"/>
      <c r="G355" s="321"/>
      <c r="H355" s="321"/>
      <c r="I355" s="321"/>
      <c r="J355" s="321"/>
      <c r="K355" s="321"/>
      <c r="L355" s="321"/>
      <c r="M355" s="321"/>
      <c r="N355" s="321"/>
      <c r="O355" s="321"/>
      <c r="P355" s="321"/>
      <c r="Q355" s="321"/>
      <c r="R355" s="321"/>
      <c r="S355" s="321"/>
      <c r="T355" s="321"/>
      <c r="U355" s="321"/>
      <c r="V355" s="321"/>
      <c r="W355" s="321"/>
      <c r="X355" s="321"/>
      <c r="Y355" s="321"/>
      <c r="Z355" s="321"/>
      <c r="AA355" s="321"/>
      <c r="AB355" s="321"/>
      <c r="AC355" s="321"/>
      <c r="AD355" s="321"/>
      <c r="AE355" s="321"/>
      <c r="AF355" s="321"/>
      <c r="AG355" s="321"/>
      <c r="AH355" s="321"/>
      <c r="AI355" s="321"/>
      <c r="AJ355" s="321"/>
      <c r="AK355" s="321"/>
      <c r="AL355" s="321"/>
      <c r="AM355" s="321"/>
    </row>
    <row r="356" spans="1:39" ht="13.5" hidden="1" customHeight="1">
      <c r="A356" s="318">
        <v>61</v>
      </c>
      <c r="B356" s="320"/>
      <c r="C356" s="321"/>
      <c r="D356" s="321"/>
      <c r="E356" s="321"/>
      <c r="F356" s="321"/>
      <c r="G356" s="321"/>
      <c r="H356" s="321"/>
      <c r="I356" s="321"/>
      <c r="J356" s="321"/>
      <c r="K356" s="321"/>
      <c r="L356" s="321"/>
      <c r="M356" s="321"/>
      <c r="N356" s="321"/>
      <c r="O356" s="321"/>
      <c r="P356" s="321"/>
      <c r="Q356" s="321"/>
      <c r="R356" s="321"/>
      <c r="S356" s="321"/>
      <c r="T356" s="321"/>
      <c r="U356" s="321"/>
      <c r="V356" s="321"/>
      <c r="W356" s="321"/>
      <c r="X356" s="321"/>
      <c r="Y356" s="321"/>
      <c r="Z356" s="321"/>
      <c r="AA356" s="321"/>
      <c r="AB356" s="321"/>
      <c r="AC356" s="321"/>
      <c r="AD356" s="321"/>
      <c r="AE356" s="321"/>
      <c r="AF356" s="321"/>
      <c r="AG356" s="321"/>
      <c r="AH356" s="321"/>
      <c r="AI356" s="321"/>
      <c r="AJ356" s="321"/>
      <c r="AK356" s="321"/>
      <c r="AL356" s="321"/>
      <c r="AM356" s="321"/>
    </row>
    <row r="357" spans="1:39" ht="13.5" hidden="1" customHeight="1">
      <c r="A357" s="318">
        <v>62</v>
      </c>
      <c r="B357" s="320"/>
      <c r="C357" s="321"/>
      <c r="D357" s="321"/>
      <c r="E357" s="321"/>
      <c r="F357" s="321"/>
      <c r="G357" s="321"/>
      <c r="H357" s="321"/>
      <c r="I357" s="321"/>
      <c r="J357" s="321"/>
      <c r="K357" s="321"/>
      <c r="L357" s="321"/>
      <c r="M357" s="321"/>
      <c r="N357" s="321"/>
      <c r="O357" s="321"/>
      <c r="P357" s="321"/>
      <c r="Q357" s="321"/>
      <c r="R357" s="321"/>
      <c r="S357" s="321"/>
      <c r="T357" s="321"/>
      <c r="U357" s="321"/>
      <c r="V357" s="321"/>
      <c r="W357" s="321"/>
      <c r="X357" s="321"/>
      <c r="Y357" s="321"/>
      <c r="Z357" s="321"/>
      <c r="AA357" s="321"/>
      <c r="AB357" s="321"/>
      <c r="AC357" s="321"/>
      <c r="AD357" s="321"/>
      <c r="AE357" s="321"/>
      <c r="AF357" s="321"/>
      <c r="AG357" s="321"/>
      <c r="AH357" s="321"/>
      <c r="AI357" s="321"/>
      <c r="AJ357" s="321"/>
      <c r="AK357" s="321"/>
      <c r="AL357" s="321"/>
      <c r="AM357" s="321"/>
    </row>
    <row r="358" spans="1:39" ht="13.5" hidden="1" customHeight="1">
      <c r="A358" s="318">
        <v>63</v>
      </c>
      <c r="B358" s="320"/>
      <c r="C358" s="321"/>
      <c r="D358" s="321"/>
      <c r="E358" s="321"/>
      <c r="F358" s="321"/>
      <c r="G358" s="321"/>
      <c r="H358" s="321"/>
      <c r="I358" s="321"/>
      <c r="J358" s="321"/>
      <c r="K358" s="321"/>
      <c r="L358" s="321"/>
      <c r="M358" s="321"/>
      <c r="N358" s="321"/>
      <c r="O358" s="321"/>
      <c r="P358" s="321"/>
      <c r="Q358" s="321"/>
      <c r="R358" s="321"/>
      <c r="S358" s="321"/>
      <c r="T358" s="321"/>
      <c r="U358" s="321"/>
      <c r="V358" s="321"/>
      <c r="W358" s="321"/>
      <c r="X358" s="321"/>
      <c r="Y358" s="321"/>
      <c r="Z358" s="321"/>
      <c r="AA358" s="321"/>
      <c r="AB358" s="321"/>
      <c r="AC358" s="321"/>
      <c r="AD358" s="321"/>
      <c r="AE358" s="321"/>
      <c r="AF358" s="321"/>
      <c r="AG358" s="321"/>
      <c r="AH358" s="321"/>
      <c r="AI358" s="321"/>
      <c r="AJ358" s="321"/>
      <c r="AK358" s="321"/>
      <c r="AL358" s="321"/>
      <c r="AM358" s="321"/>
    </row>
    <row r="359" spans="1:39" ht="13.5" hidden="1" customHeight="1">
      <c r="A359" s="318">
        <v>64</v>
      </c>
      <c r="B359" s="320"/>
      <c r="C359" s="321"/>
      <c r="D359" s="321"/>
      <c r="E359" s="321"/>
      <c r="F359" s="321"/>
      <c r="G359" s="321"/>
      <c r="H359" s="321"/>
      <c r="I359" s="321"/>
      <c r="J359" s="321"/>
      <c r="K359" s="321"/>
      <c r="L359" s="321"/>
      <c r="M359" s="321"/>
      <c r="N359" s="321"/>
      <c r="O359" s="321"/>
      <c r="P359" s="321"/>
      <c r="Q359" s="321"/>
      <c r="R359" s="321"/>
      <c r="S359" s="321"/>
      <c r="T359" s="321"/>
      <c r="U359" s="321"/>
      <c r="V359" s="321"/>
      <c r="W359" s="321"/>
      <c r="X359" s="321"/>
      <c r="Y359" s="321"/>
      <c r="Z359" s="321"/>
      <c r="AA359" s="321"/>
      <c r="AB359" s="321"/>
      <c r="AC359" s="321"/>
      <c r="AD359" s="321"/>
      <c r="AE359" s="321"/>
      <c r="AF359" s="321"/>
      <c r="AG359" s="321"/>
      <c r="AH359" s="321"/>
      <c r="AI359" s="321"/>
      <c r="AJ359" s="321"/>
      <c r="AK359" s="321"/>
      <c r="AL359" s="321"/>
      <c r="AM359" s="321"/>
    </row>
    <row r="360" spans="1:39">
      <c r="B360" s="320"/>
      <c r="C360" s="321"/>
      <c r="D360" s="321"/>
      <c r="E360" s="321"/>
      <c r="F360" s="321"/>
      <c r="G360" s="321"/>
      <c r="H360" s="321"/>
      <c r="I360" s="321"/>
      <c r="J360" s="321"/>
      <c r="K360" s="321"/>
      <c r="L360" s="321"/>
      <c r="M360" s="321"/>
      <c r="N360" s="321"/>
      <c r="O360" s="321"/>
      <c r="P360" s="321"/>
      <c r="Q360" s="321"/>
      <c r="R360" s="321"/>
      <c r="S360" s="321"/>
      <c r="T360" s="321"/>
      <c r="U360" s="321"/>
      <c r="V360" s="321"/>
      <c r="W360" s="321"/>
      <c r="X360" s="321"/>
      <c r="Y360" s="321"/>
      <c r="Z360" s="321"/>
      <c r="AA360" s="321"/>
      <c r="AB360" s="321"/>
      <c r="AC360" s="321"/>
      <c r="AD360" s="321"/>
      <c r="AE360" s="321"/>
      <c r="AF360" s="321"/>
      <c r="AG360" s="321"/>
      <c r="AH360" s="321"/>
      <c r="AI360" s="321"/>
      <c r="AJ360" s="321"/>
      <c r="AK360" s="321"/>
      <c r="AL360" s="321"/>
      <c r="AM360" s="321"/>
    </row>
    <row r="361" spans="1:39">
      <c r="B361" s="320"/>
      <c r="C361" s="321"/>
      <c r="D361" s="321"/>
      <c r="E361" s="321"/>
      <c r="F361" s="321"/>
      <c r="G361" s="321"/>
      <c r="H361" s="321"/>
      <c r="I361" s="321"/>
      <c r="J361" s="321"/>
      <c r="K361" s="321"/>
      <c r="L361" s="321"/>
      <c r="M361" s="321"/>
      <c r="N361" s="321"/>
      <c r="O361" s="321"/>
      <c r="P361" s="321"/>
      <c r="Q361" s="321"/>
      <c r="R361" s="321"/>
      <c r="S361" s="321"/>
      <c r="T361" s="321"/>
      <c r="U361" s="321"/>
      <c r="V361" s="321"/>
      <c r="W361" s="321"/>
      <c r="X361" s="321"/>
      <c r="Y361" s="321"/>
      <c r="Z361" s="321"/>
      <c r="AA361" s="321"/>
      <c r="AB361" s="321"/>
      <c r="AC361" s="321"/>
      <c r="AD361" s="321"/>
      <c r="AE361" s="321"/>
      <c r="AF361" s="321"/>
      <c r="AG361" s="321"/>
      <c r="AH361" s="321"/>
      <c r="AI361" s="321"/>
      <c r="AJ361" s="321"/>
      <c r="AK361" s="321"/>
      <c r="AL361" s="321"/>
      <c r="AM361" s="321"/>
    </row>
    <row r="362" spans="1:39">
      <c r="B362" s="320"/>
      <c r="C362" s="321"/>
      <c r="D362" s="321"/>
      <c r="E362" s="321"/>
      <c r="F362" s="321"/>
      <c r="G362" s="321"/>
      <c r="H362" s="321"/>
      <c r="I362" s="321"/>
      <c r="J362" s="321"/>
      <c r="K362" s="321"/>
      <c r="L362" s="321"/>
      <c r="M362" s="321"/>
      <c r="N362" s="321"/>
      <c r="O362" s="321"/>
      <c r="P362" s="321"/>
      <c r="Q362" s="321"/>
      <c r="R362" s="321"/>
      <c r="S362" s="321"/>
      <c r="T362" s="321"/>
      <c r="U362" s="321"/>
      <c r="V362" s="321"/>
      <c r="W362" s="321"/>
      <c r="X362" s="321"/>
      <c r="Y362" s="321"/>
      <c r="Z362" s="321"/>
      <c r="AA362" s="321"/>
      <c r="AB362" s="321"/>
      <c r="AC362" s="321"/>
      <c r="AD362" s="321"/>
      <c r="AE362" s="321"/>
      <c r="AF362" s="321"/>
      <c r="AG362" s="321"/>
      <c r="AH362" s="321"/>
      <c r="AI362" s="321"/>
      <c r="AJ362" s="321"/>
      <c r="AK362" s="321"/>
      <c r="AL362" s="321"/>
      <c r="AM362" s="321"/>
    </row>
    <row r="363" spans="1:39">
      <c r="B363" s="320"/>
      <c r="C363" s="321"/>
      <c r="D363" s="321"/>
      <c r="E363" s="321"/>
      <c r="F363" s="321"/>
      <c r="G363" s="321"/>
      <c r="H363" s="321"/>
      <c r="I363" s="321"/>
      <c r="J363" s="321"/>
      <c r="K363" s="321"/>
      <c r="L363" s="321"/>
      <c r="M363" s="321"/>
      <c r="N363" s="321"/>
      <c r="O363" s="321"/>
      <c r="P363" s="321"/>
      <c r="Q363" s="321"/>
      <c r="R363" s="321"/>
      <c r="S363" s="321"/>
      <c r="T363" s="321"/>
      <c r="U363" s="321"/>
      <c r="V363" s="321"/>
      <c r="W363" s="321"/>
      <c r="X363" s="321"/>
      <c r="Y363" s="321"/>
      <c r="Z363" s="321"/>
      <c r="AA363" s="321"/>
      <c r="AB363" s="321"/>
      <c r="AC363" s="321"/>
      <c r="AD363" s="321"/>
      <c r="AE363" s="321"/>
      <c r="AF363" s="321"/>
      <c r="AG363" s="321"/>
      <c r="AH363" s="321"/>
      <c r="AI363" s="321"/>
      <c r="AJ363" s="321"/>
      <c r="AK363" s="321"/>
      <c r="AL363" s="321"/>
      <c r="AM363" s="321"/>
    </row>
    <row r="364" spans="1:39">
      <c r="B364" s="320"/>
      <c r="C364" s="321"/>
      <c r="D364" s="321"/>
      <c r="E364" s="321"/>
      <c r="F364" s="321"/>
      <c r="G364" s="321"/>
      <c r="H364" s="321"/>
      <c r="I364" s="321"/>
      <c r="J364" s="321"/>
      <c r="K364" s="321"/>
      <c r="L364" s="321"/>
      <c r="M364" s="321"/>
      <c r="N364" s="321"/>
      <c r="O364" s="321"/>
      <c r="P364" s="321"/>
      <c r="Q364" s="321"/>
      <c r="R364" s="321"/>
      <c r="S364" s="321"/>
      <c r="T364" s="321"/>
      <c r="U364" s="321"/>
      <c r="V364" s="321"/>
      <c r="W364" s="321"/>
      <c r="X364" s="321"/>
      <c r="Y364" s="321"/>
      <c r="Z364" s="321"/>
      <c r="AA364" s="321"/>
      <c r="AB364" s="321"/>
      <c r="AC364" s="321"/>
      <c r="AD364" s="321"/>
      <c r="AE364" s="321"/>
      <c r="AF364" s="321"/>
      <c r="AG364" s="321"/>
      <c r="AH364" s="321"/>
      <c r="AI364" s="321"/>
      <c r="AJ364" s="321"/>
      <c r="AK364" s="321"/>
      <c r="AL364" s="321"/>
      <c r="AM364" s="321"/>
    </row>
    <row r="365" spans="1:39">
      <c r="B365" s="320"/>
      <c r="C365" s="321"/>
      <c r="D365" s="321"/>
      <c r="E365" s="321"/>
      <c r="F365" s="321"/>
      <c r="G365" s="321"/>
      <c r="H365" s="321"/>
      <c r="I365" s="321"/>
      <c r="J365" s="321"/>
      <c r="K365" s="321"/>
      <c r="L365" s="321"/>
      <c r="M365" s="321"/>
      <c r="N365" s="321"/>
      <c r="O365" s="321"/>
      <c r="P365" s="321"/>
      <c r="Q365" s="321"/>
      <c r="R365" s="321"/>
      <c r="S365" s="321"/>
      <c r="T365" s="321"/>
      <c r="U365" s="321"/>
      <c r="V365" s="321"/>
      <c r="W365" s="321"/>
      <c r="X365" s="321"/>
      <c r="Y365" s="321"/>
      <c r="Z365" s="321"/>
      <c r="AA365" s="321"/>
      <c r="AB365" s="321"/>
      <c r="AC365" s="321"/>
      <c r="AD365" s="321"/>
      <c r="AE365" s="321"/>
      <c r="AF365" s="321"/>
      <c r="AG365" s="321"/>
      <c r="AH365" s="321"/>
      <c r="AI365" s="321"/>
      <c r="AJ365" s="321"/>
      <c r="AK365" s="321"/>
      <c r="AL365" s="321"/>
      <c r="AM365" s="321"/>
    </row>
    <row r="366" spans="1:39">
      <c r="B366" s="320"/>
      <c r="C366" s="321"/>
      <c r="D366" s="321"/>
      <c r="E366" s="321"/>
      <c r="F366" s="321"/>
      <c r="G366" s="321"/>
      <c r="H366" s="321"/>
      <c r="I366" s="321"/>
      <c r="J366" s="321"/>
      <c r="K366" s="321"/>
      <c r="L366" s="321"/>
      <c r="M366" s="321"/>
      <c r="N366" s="321"/>
      <c r="O366" s="321"/>
      <c r="P366" s="321"/>
      <c r="Q366" s="321"/>
      <c r="R366" s="321"/>
      <c r="S366" s="321"/>
      <c r="T366" s="321"/>
      <c r="U366" s="321"/>
      <c r="V366" s="321"/>
      <c r="W366" s="321"/>
      <c r="X366" s="321"/>
      <c r="Y366" s="321"/>
      <c r="Z366" s="321"/>
      <c r="AA366" s="321"/>
      <c r="AB366" s="321"/>
      <c r="AC366" s="321"/>
      <c r="AD366" s="321"/>
      <c r="AE366" s="321"/>
      <c r="AF366" s="321"/>
      <c r="AG366" s="321"/>
      <c r="AH366" s="321"/>
      <c r="AI366" s="321"/>
      <c r="AJ366" s="321"/>
      <c r="AK366" s="321"/>
      <c r="AL366" s="321"/>
      <c r="AM366" s="321"/>
    </row>
    <row r="367" spans="1:39">
      <c r="B367" s="320"/>
      <c r="C367" s="321"/>
      <c r="D367" s="321"/>
      <c r="E367" s="321"/>
      <c r="F367" s="321"/>
      <c r="G367" s="321"/>
      <c r="H367" s="321"/>
      <c r="I367" s="321"/>
      <c r="J367" s="321"/>
      <c r="K367" s="321"/>
      <c r="L367" s="321"/>
      <c r="M367" s="321"/>
      <c r="N367" s="321"/>
      <c r="O367" s="321"/>
      <c r="P367" s="321"/>
      <c r="Q367" s="321"/>
      <c r="R367" s="321"/>
      <c r="S367" s="321"/>
      <c r="T367" s="321"/>
      <c r="U367" s="321"/>
      <c r="V367" s="321"/>
      <c r="W367" s="321"/>
      <c r="X367" s="321"/>
      <c r="Y367" s="321"/>
      <c r="Z367" s="321"/>
      <c r="AA367" s="321"/>
      <c r="AB367" s="321"/>
      <c r="AC367" s="321"/>
      <c r="AD367" s="321"/>
      <c r="AE367" s="321"/>
      <c r="AF367" s="321"/>
      <c r="AG367" s="321"/>
      <c r="AH367" s="321"/>
      <c r="AI367" s="321"/>
      <c r="AJ367" s="321"/>
      <c r="AK367" s="321"/>
      <c r="AL367" s="321"/>
      <c r="AM367" s="321"/>
    </row>
    <row r="368" spans="1:39">
      <c r="B368" s="320"/>
      <c r="C368" s="321"/>
      <c r="D368" s="321"/>
      <c r="E368" s="321"/>
      <c r="F368" s="321"/>
      <c r="G368" s="321"/>
      <c r="H368" s="321"/>
      <c r="I368" s="321"/>
      <c r="J368" s="321"/>
      <c r="K368" s="321"/>
      <c r="L368" s="321"/>
      <c r="M368" s="321"/>
      <c r="N368" s="321"/>
      <c r="O368" s="321"/>
      <c r="P368" s="321"/>
      <c r="Q368" s="321"/>
      <c r="R368" s="321"/>
      <c r="S368" s="321"/>
      <c r="T368" s="321"/>
      <c r="U368" s="321"/>
      <c r="V368" s="321"/>
      <c r="W368" s="321"/>
      <c r="X368" s="321"/>
      <c r="Y368" s="321"/>
      <c r="Z368" s="321"/>
      <c r="AA368" s="321"/>
      <c r="AB368" s="321"/>
      <c r="AC368" s="321"/>
      <c r="AD368" s="321"/>
      <c r="AE368" s="321"/>
      <c r="AF368" s="321"/>
      <c r="AG368" s="321"/>
      <c r="AH368" s="321"/>
      <c r="AI368" s="321"/>
      <c r="AJ368" s="321"/>
      <c r="AK368" s="321"/>
      <c r="AL368" s="321"/>
      <c r="AM368" s="321"/>
    </row>
    <row r="369" spans="2:39">
      <c r="B369" s="320"/>
      <c r="C369" s="321"/>
      <c r="D369" s="321"/>
      <c r="E369" s="321"/>
      <c r="F369" s="321"/>
      <c r="G369" s="321"/>
      <c r="H369" s="321"/>
      <c r="I369" s="321"/>
      <c r="J369" s="321"/>
      <c r="K369" s="321"/>
      <c r="L369" s="321"/>
      <c r="M369" s="321"/>
      <c r="N369" s="321"/>
      <c r="O369" s="321"/>
      <c r="P369" s="321"/>
      <c r="Q369" s="321"/>
      <c r="R369" s="321"/>
      <c r="S369" s="321"/>
      <c r="T369" s="321"/>
      <c r="U369" s="321"/>
      <c r="V369" s="321"/>
      <c r="W369" s="321"/>
      <c r="X369" s="321"/>
      <c r="Y369" s="321"/>
      <c r="Z369" s="321"/>
      <c r="AA369" s="321"/>
      <c r="AB369" s="321"/>
      <c r="AC369" s="321"/>
      <c r="AD369" s="321"/>
      <c r="AE369" s="321"/>
      <c r="AF369" s="321"/>
      <c r="AG369" s="321"/>
      <c r="AH369" s="321"/>
      <c r="AI369" s="321"/>
      <c r="AJ369" s="321"/>
      <c r="AK369" s="321"/>
      <c r="AL369" s="321"/>
      <c r="AM369" s="321"/>
    </row>
    <row r="370" spans="2:39">
      <c r="B370" s="320"/>
      <c r="C370" s="321"/>
      <c r="D370" s="321"/>
      <c r="E370" s="321"/>
      <c r="F370" s="321"/>
      <c r="G370" s="321"/>
      <c r="H370" s="321"/>
      <c r="I370" s="321"/>
      <c r="J370" s="321"/>
      <c r="K370" s="321"/>
      <c r="L370" s="321"/>
      <c r="M370" s="321"/>
      <c r="N370" s="321"/>
      <c r="O370" s="321"/>
      <c r="P370" s="321"/>
      <c r="Q370" s="321"/>
      <c r="R370" s="321"/>
      <c r="S370" s="321"/>
      <c r="T370" s="321"/>
      <c r="U370" s="321"/>
      <c r="V370" s="321"/>
      <c r="W370" s="321"/>
      <c r="X370" s="321"/>
      <c r="Y370" s="321"/>
      <c r="Z370" s="321"/>
      <c r="AA370" s="321"/>
      <c r="AB370" s="321"/>
      <c r="AC370" s="321"/>
      <c r="AD370" s="321"/>
      <c r="AE370" s="321"/>
      <c r="AF370" s="321"/>
      <c r="AG370" s="321"/>
      <c r="AH370" s="321"/>
      <c r="AI370" s="321"/>
      <c r="AJ370" s="321"/>
      <c r="AK370" s="321"/>
      <c r="AL370" s="321"/>
      <c r="AM370" s="321"/>
    </row>
    <row r="371" spans="2:39">
      <c r="B371" s="320"/>
      <c r="C371" s="321"/>
      <c r="D371" s="321"/>
      <c r="E371" s="321"/>
      <c r="F371" s="321"/>
      <c r="G371" s="321"/>
      <c r="H371" s="321"/>
      <c r="I371" s="321"/>
      <c r="J371" s="321"/>
      <c r="K371" s="321"/>
      <c r="L371" s="321"/>
      <c r="M371" s="321"/>
      <c r="N371" s="321"/>
      <c r="O371" s="321"/>
      <c r="P371" s="321"/>
      <c r="Q371" s="321"/>
      <c r="R371" s="321"/>
      <c r="S371" s="321"/>
      <c r="T371" s="321"/>
      <c r="U371" s="321"/>
      <c r="V371" s="321"/>
      <c r="W371" s="321"/>
      <c r="X371" s="321"/>
      <c r="Y371" s="321"/>
      <c r="Z371" s="321"/>
      <c r="AA371" s="321"/>
      <c r="AB371" s="321"/>
      <c r="AC371" s="321"/>
      <c r="AD371" s="321"/>
      <c r="AE371" s="321"/>
      <c r="AF371" s="321"/>
      <c r="AG371" s="321"/>
      <c r="AH371" s="321"/>
      <c r="AI371" s="321"/>
      <c r="AJ371" s="321"/>
      <c r="AK371" s="321"/>
      <c r="AL371" s="321"/>
      <c r="AM371" s="321"/>
    </row>
    <row r="372" spans="2:39">
      <c r="B372" s="320"/>
      <c r="C372" s="321"/>
      <c r="D372" s="321"/>
      <c r="E372" s="321"/>
      <c r="F372" s="321"/>
      <c r="G372" s="321"/>
      <c r="H372" s="321"/>
      <c r="I372" s="321"/>
      <c r="J372" s="321"/>
      <c r="K372" s="321"/>
      <c r="L372" s="321"/>
      <c r="M372" s="321"/>
      <c r="N372" s="321"/>
      <c r="O372" s="321"/>
      <c r="P372" s="321"/>
      <c r="Q372" s="321"/>
      <c r="R372" s="321"/>
      <c r="S372" s="321"/>
      <c r="T372" s="321"/>
      <c r="U372" s="321"/>
      <c r="V372" s="321"/>
      <c r="W372" s="321"/>
      <c r="X372" s="321"/>
      <c r="Y372" s="321"/>
      <c r="Z372" s="321"/>
      <c r="AA372" s="321"/>
      <c r="AB372" s="321"/>
      <c r="AC372" s="321"/>
      <c r="AD372" s="321"/>
      <c r="AE372" s="321"/>
      <c r="AF372" s="321"/>
      <c r="AG372" s="321"/>
      <c r="AH372" s="321"/>
      <c r="AI372" s="321"/>
      <c r="AJ372" s="321"/>
      <c r="AK372" s="321"/>
      <c r="AL372" s="321"/>
      <c r="AM372" s="321"/>
    </row>
    <row r="373" spans="2:39">
      <c r="B373" s="320"/>
      <c r="C373" s="321"/>
      <c r="D373" s="321"/>
      <c r="E373" s="321"/>
      <c r="F373" s="321"/>
      <c r="G373" s="321"/>
      <c r="H373" s="321"/>
      <c r="I373" s="321"/>
      <c r="J373" s="321"/>
      <c r="K373" s="321"/>
      <c r="L373" s="321"/>
      <c r="M373" s="321"/>
      <c r="N373" s="321"/>
      <c r="O373" s="321"/>
      <c r="P373" s="321"/>
      <c r="Q373" s="321"/>
      <c r="R373" s="321"/>
      <c r="S373" s="321"/>
      <c r="T373" s="321"/>
      <c r="U373" s="321"/>
      <c r="V373" s="321"/>
      <c r="W373" s="321"/>
      <c r="X373" s="321"/>
      <c r="Y373" s="321"/>
      <c r="Z373" s="321"/>
      <c r="AA373" s="321"/>
      <c r="AB373" s="321"/>
      <c r="AC373" s="321"/>
      <c r="AD373" s="321"/>
      <c r="AE373" s="321"/>
      <c r="AF373" s="321"/>
      <c r="AG373" s="321"/>
      <c r="AH373" s="321"/>
      <c r="AI373" s="321"/>
      <c r="AJ373" s="321"/>
      <c r="AK373" s="321"/>
      <c r="AL373" s="321"/>
      <c r="AM373" s="321"/>
    </row>
    <row r="374" spans="2:39">
      <c r="B374" s="320"/>
      <c r="C374" s="321"/>
      <c r="D374" s="321"/>
      <c r="E374" s="321"/>
      <c r="F374" s="321"/>
      <c r="G374" s="321"/>
      <c r="H374" s="321"/>
      <c r="I374" s="321"/>
      <c r="J374" s="321"/>
      <c r="K374" s="321"/>
      <c r="L374" s="321"/>
      <c r="M374" s="321"/>
      <c r="N374" s="321"/>
      <c r="O374" s="321"/>
      <c r="P374" s="321"/>
      <c r="Q374" s="321"/>
      <c r="R374" s="321"/>
      <c r="S374" s="321"/>
      <c r="T374" s="321"/>
      <c r="U374" s="321"/>
      <c r="V374" s="321"/>
      <c r="W374" s="321"/>
      <c r="X374" s="321"/>
      <c r="Y374" s="321"/>
      <c r="Z374" s="321"/>
      <c r="AA374" s="321"/>
      <c r="AB374" s="321"/>
      <c r="AC374" s="321"/>
      <c r="AD374" s="321"/>
      <c r="AE374" s="321"/>
      <c r="AF374" s="321"/>
      <c r="AG374" s="321"/>
      <c r="AH374" s="321"/>
      <c r="AI374" s="321"/>
      <c r="AJ374" s="321"/>
      <c r="AK374" s="321"/>
      <c r="AL374" s="321"/>
      <c r="AM374" s="321"/>
    </row>
    <row r="375" spans="2:39">
      <c r="B375" s="320"/>
      <c r="C375" s="321"/>
      <c r="D375" s="321"/>
      <c r="E375" s="321"/>
      <c r="F375" s="321"/>
      <c r="G375" s="321"/>
      <c r="H375" s="321"/>
      <c r="I375" s="321"/>
      <c r="J375" s="321"/>
      <c r="K375" s="321"/>
      <c r="L375" s="321"/>
      <c r="M375" s="321"/>
      <c r="N375" s="321"/>
      <c r="O375" s="321"/>
      <c r="P375" s="321"/>
      <c r="Q375" s="321"/>
      <c r="R375" s="321"/>
      <c r="S375" s="321"/>
      <c r="T375" s="321"/>
      <c r="U375" s="321"/>
      <c r="V375" s="321"/>
      <c r="W375" s="321"/>
      <c r="X375" s="321"/>
      <c r="Y375" s="321"/>
      <c r="Z375" s="321"/>
      <c r="AA375" s="321"/>
      <c r="AB375" s="321"/>
      <c r="AC375" s="321"/>
      <c r="AD375" s="321"/>
      <c r="AE375" s="321"/>
      <c r="AF375" s="321"/>
      <c r="AG375" s="321"/>
      <c r="AH375" s="321"/>
      <c r="AI375" s="321"/>
      <c r="AJ375" s="321"/>
      <c r="AK375" s="321"/>
      <c r="AL375" s="321"/>
      <c r="AM375" s="321"/>
    </row>
    <row r="376" spans="2:39">
      <c r="B376" s="320"/>
      <c r="C376" s="321"/>
      <c r="D376" s="321"/>
      <c r="E376" s="321"/>
      <c r="F376" s="321"/>
      <c r="G376" s="321"/>
      <c r="H376" s="321"/>
      <c r="I376" s="321"/>
      <c r="J376" s="321"/>
      <c r="K376" s="321"/>
      <c r="L376" s="321"/>
      <c r="M376" s="321"/>
      <c r="N376" s="321"/>
      <c r="O376" s="321"/>
      <c r="P376" s="321"/>
      <c r="Q376" s="321"/>
      <c r="R376" s="321"/>
      <c r="S376" s="321"/>
      <c r="T376" s="321"/>
      <c r="U376" s="321"/>
      <c r="V376" s="321"/>
      <c r="W376" s="321"/>
      <c r="X376" s="321"/>
      <c r="Y376" s="321"/>
      <c r="Z376" s="321"/>
      <c r="AA376" s="321"/>
      <c r="AB376" s="321"/>
      <c r="AC376" s="321"/>
      <c r="AD376" s="321"/>
      <c r="AE376" s="321"/>
      <c r="AF376" s="321"/>
      <c r="AG376" s="321"/>
      <c r="AH376" s="321"/>
      <c r="AI376" s="321"/>
      <c r="AJ376" s="321"/>
      <c r="AK376" s="321"/>
      <c r="AL376" s="321"/>
      <c r="AM376" s="321"/>
    </row>
    <row r="377" spans="2:39">
      <c r="B377" s="320"/>
      <c r="C377" s="321"/>
      <c r="D377" s="321"/>
      <c r="E377" s="321"/>
      <c r="F377" s="321"/>
      <c r="G377" s="321"/>
      <c r="H377" s="321"/>
      <c r="I377" s="321"/>
      <c r="J377" s="321"/>
      <c r="K377" s="321"/>
      <c r="L377" s="321"/>
      <c r="M377" s="321"/>
      <c r="N377" s="321"/>
      <c r="O377" s="321"/>
      <c r="P377" s="321"/>
      <c r="Q377" s="321"/>
      <c r="R377" s="321"/>
      <c r="S377" s="321"/>
      <c r="T377" s="321"/>
      <c r="U377" s="321"/>
      <c r="V377" s="321"/>
      <c r="W377" s="321"/>
      <c r="X377" s="321"/>
      <c r="Y377" s="321"/>
      <c r="Z377" s="321"/>
      <c r="AA377" s="321"/>
      <c r="AB377" s="321"/>
      <c r="AC377" s="321"/>
      <c r="AD377" s="321"/>
      <c r="AE377" s="321"/>
      <c r="AF377" s="321"/>
      <c r="AG377" s="321"/>
      <c r="AH377" s="321"/>
      <c r="AI377" s="321"/>
      <c r="AJ377" s="321"/>
      <c r="AK377" s="321"/>
      <c r="AL377" s="321"/>
      <c r="AM377" s="321"/>
    </row>
    <row r="378" spans="2:39">
      <c r="B378" s="320"/>
      <c r="C378" s="321"/>
      <c r="D378" s="321"/>
      <c r="E378" s="321"/>
      <c r="F378" s="321"/>
      <c r="G378" s="321"/>
      <c r="H378" s="321"/>
      <c r="I378" s="321"/>
      <c r="J378" s="321"/>
      <c r="K378" s="321"/>
      <c r="L378" s="321"/>
      <c r="M378" s="321"/>
      <c r="N378" s="321"/>
      <c r="O378" s="321"/>
      <c r="P378" s="321"/>
      <c r="Q378" s="321"/>
      <c r="R378" s="321"/>
      <c r="S378" s="321"/>
      <c r="T378" s="321"/>
      <c r="U378" s="321"/>
      <c r="V378" s="321"/>
      <c r="W378" s="321"/>
      <c r="X378" s="321"/>
      <c r="Y378" s="321"/>
      <c r="Z378" s="321"/>
      <c r="AA378" s="321"/>
      <c r="AB378" s="321"/>
      <c r="AC378" s="321"/>
      <c r="AD378" s="321"/>
      <c r="AE378" s="321"/>
      <c r="AF378" s="321"/>
      <c r="AG378" s="321"/>
      <c r="AH378" s="321"/>
      <c r="AI378" s="321"/>
      <c r="AJ378" s="321"/>
      <c r="AK378" s="321"/>
      <c r="AL378" s="321"/>
      <c r="AM378" s="321"/>
    </row>
    <row r="379" spans="2:39">
      <c r="B379" s="320"/>
      <c r="C379" s="321"/>
      <c r="D379" s="321"/>
      <c r="E379" s="321"/>
      <c r="F379" s="321"/>
      <c r="G379" s="321"/>
      <c r="H379" s="321"/>
      <c r="I379" s="321"/>
      <c r="J379" s="321"/>
      <c r="K379" s="321"/>
      <c r="L379" s="321"/>
      <c r="M379" s="321"/>
      <c r="N379" s="321"/>
      <c r="O379" s="321"/>
      <c r="P379" s="321"/>
      <c r="Q379" s="321"/>
      <c r="R379" s="321"/>
      <c r="S379" s="321"/>
      <c r="T379" s="321"/>
      <c r="U379" s="321"/>
      <c r="V379" s="321"/>
      <c r="W379" s="321"/>
      <c r="X379" s="321"/>
      <c r="Y379" s="321"/>
      <c r="Z379" s="321"/>
      <c r="AA379" s="321"/>
      <c r="AB379" s="321"/>
      <c r="AC379" s="321"/>
      <c r="AD379" s="321"/>
      <c r="AE379" s="321"/>
      <c r="AF379" s="321"/>
      <c r="AG379" s="321"/>
      <c r="AH379" s="321"/>
      <c r="AI379" s="321"/>
      <c r="AJ379" s="321"/>
      <c r="AK379" s="321"/>
      <c r="AL379" s="321"/>
      <c r="AM379" s="321"/>
    </row>
    <row r="380" spans="2:39">
      <c r="B380" s="320"/>
      <c r="C380" s="321"/>
      <c r="D380" s="321"/>
      <c r="E380" s="321"/>
      <c r="F380" s="321"/>
      <c r="G380" s="321"/>
      <c r="H380" s="321"/>
      <c r="I380" s="321"/>
      <c r="J380" s="321"/>
      <c r="K380" s="321"/>
      <c r="L380" s="321"/>
      <c r="M380" s="321"/>
      <c r="N380" s="321"/>
      <c r="O380" s="321"/>
      <c r="P380" s="321"/>
      <c r="Q380" s="321"/>
      <c r="R380" s="321"/>
      <c r="S380" s="321"/>
      <c r="T380" s="321"/>
      <c r="U380" s="321"/>
      <c r="V380" s="321"/>
      <c r="W380" s="321"/>
      <c r="X380" s="321"/>
      <c r="Y380" s="321"/>
      <c r="Z380" s="321"/>
      <c r="AA380" s="321"/>
      <c r="AB380" s="321"/>
      <c r="AC380" s="321"/>
      <c r="AD380" s="321"/>
      <c r="AE380" s="321"/>
      <c r="AF380" s="321"/>
      <c r="AG380" s="321"/>
      <c r="AH380" s="321"/>
      <c r="AI380" s="321"/>
      <c r="AJ380" s="321"/>
      <c r="AK380" s="321"/>
      <c r="AL380" s="321"/>
      <c r="AM380" s="321"/>
    </row>
    <row r="381" spans="2:39">
      <c r="B381" s="320"/>
      <c r="C381" s="321"/>
      <c r="D381" s="321"/>
      <c r="E381" s="321"/>
      <c r="F381" s="321"/>
      <c r="G381" s="321"/>
      <c r="H381" s="321"/>
      <c r="I381" s="321"/>
      <c r="J381" s="321"/>
      <c r="K381" s="321"/>
      <c r="L381" s="321"/>
      <c r="M381" s="321"/>
      <c r="N381" s="321"/>
      <c r="O381" s="321"/>
      <c r="P381" s="321"/>
      <c r="Q381" s="321"/>
      <c r="R381" s="321"/>
      <c r="S381" s="321"/>
      <c r="T381" s="321"/>
      <c r="U381" s="321"/>
      <c r="V381" s="321"/>
      <c r="W381" s="321"/>
      <c r="X381" s="321"/>
      <c r="Y381" s="321"/>
      <c r="Z381" s="321"/>
      <c r="AA381" s="321"/>
      <c r="AB381" s="321"/>
      <c r="AC381" s="321"/>
      <c r="AD381" s="321"/>
      <c r="AE381" s="321"/>
      <c r="AF381" s="321"/>
      <c r="AG381" s="321"/>
      <c r="AH381" s="321"/>
      <c r="AI381" s="321"/>
      <c r="AJ381" s="321"/>
      <c r="AK381" s="321"/>
      <c r="AL381" s="321"/>
      <c r="AM381" s="321"/>
    </row>
    <row r="382" spans="2:39">
      <c r="B382" s="320"/>
      <c r="C382" s="321"/>
      <c r="D382" s="321"/>
      <c r="E382" s="321"/>
      <c r="F382" s="321"/>
      <c r="G382" s="321"/>
      <c r="H382" s="321"/>
      <c r="I382" s="321"/>
      <c r="J382" s="321"/>
      <c r="K382" s="321"/>
      <c r="L382" s="321"/>
      <c r="M382" s="321"/>
      <c r="N382" s="321"/>
      <c r="O382" s="321"/>
      <c r="P382" s="321"/>
      <c r="Q382" s="321"/>
      <c r="R382" s="321"/>
      <c r="S382" s="321"/>
      <c r="T382" s="321"/>
      <c r="U382" s="321"/>
      <c r="V382" s="321"/>
      <c r="W382" s="321"/>
      <c r="X382" s="321"/>
      <c r="Y382" s="321"/>
      <c r="Z382" s="321"/>
      <c r="AA382" s="321"/>
      <c r="AB382" s="321"/>
      <c r="AC382" s="321"/>
      <c r="AD382" s="321"/>
      <c r="AE382" s="321"/>
      <c r="AF382" s="321"/>
      <c r="AG382" s="321"/>
      <c r="AH382" s="321"/>
      <c r="AI382" s="321"/>
      <c r="AJ382" s="321"/>
      <c r="AK382" s="321"/>
      <c r="AL382" s="321"/>
      <c r="AM382" s="321"/>
    </row>
    <row r="383" spans="2:39">
      <c r="B383" s="320"/>
      <c r="C383" s="321"/>
      <c r="D383" s="321"/>
      <c r="E383" s="321"/>
      <c r="F383" s="321"/>
      <c r="G383" s="321"/>
      <c r="H383" s="321"/>
      <c r="I383" s="321"/>
      <c r="J383" s="321"/>
      <c r="K383" s="321"/>
      <c r="L383" s="321"/>
      <c r="M383" s="321"/>
      <c r="N383" s="321"/>
      <c r="O383" s="321"/>
      <c r="P383" s="321"/>
      <c r="Q383" s="321"/>
      <c r="R383" s="321"/>
      <c r="S383" s="321"/>
      <c r="T383" s="321"/>
      <c r="U383" s="321"/>
      <c r="V383" s="321"/>
      <c r="W383" s="321"/>
      <c r="X383" s="321"/>
      <c r="Y383" s="321"/>
      <c r="Z383" s="321"/>
      <c r="AA383" s="321"/>
      <c r="AB383" s="321"/>
      <c r="AC383" s="321"/>
      <c r="AD383" s="321"/>
      <c r="AE383" s="321"/>
      <c r="AF383" s="321"/>
      <c r="AG383" s="321"/>
      <c r="AH383" s="321"/>
      <c r="AI383" s="321"/>
      <c r="AJ383" s="321"/>
      <c r="AK383" s="321"/>
      <c r="AL383" s="321"/>
      <c r="AM383" s="321"/>
    </row>
    <row r="384" spans="2:39">
      <c r="B384" s="320"/>
      <c r="C384" s="321"/>
      <c r="D384" s="321"/>
      <c r="E384" s="321"/>
      <c r="F384" s="321"/>
      <c r="G384" s="321"/>
      <c r="H384" s="321"/>
      <c r="I384" s="321"/>
      <c r="J384" s="321"/>
      <c r="K384" s="321"/>
      <c r="L384" s="321"/>
      <c r="M384" s="321"/>
      <c r="N384" s="321"/>
      <c r="O384" s="321"/>
      <c r="P384" s="321"/>
      <c r="Q384" s="321"/>
      <c r="R384" s="321"/>
      <c r="S384" s="321"/>
      <c r="T384" s="321"/>
      <c r="U384" s="321"/>
      <c r="V384" s="321"/>
      <c r="W384" s="321"/>
      <c r="X384" s="321"/>
      <c r="Y384" s="321"/>
      <c r="Z384" s="321"/>
      <c r="AA384" s="321"/>
      <c r="AB384" s="321"/>
      <c r="AC384" s="321"/>
      <c r="AD384" s="321"/>
      <c r="AE384" s="321"/>
      <c r="AF384" s="321"/>
      <c r="AG384" s="321"/>
      <c r="AH384" s="321"/>
      <c r="AI384" s="321"/>
      <c r="AJ384" s="321"/>
      <c r="AK384" s="321"/>
      <c r="AL384" s="321"/>
      <c r="AM384" s="321"/>
    </row>
    <row r="385" spans="2:39">
      <c r="B385" s="320"/>
      <c r="C385" s="321"/>
      <c r="D385" s="321"/>
      <c r="E385" s="321"/>
      <c r="F385" s="321"/>
      <c r="G385" s="321"/>
      <c r="H385" s="321"/>
      <c r="I385" s="321"/>
      <c r="J385" s="321"/>
      <c r="K385" s="321"/>
      <c r="L385" s="321"/>
      <c r="M385" s="321"/>
      <c r="N385" s="321"/>
      <c r="O385" s="321"/>
      <c r="P385" s="321"/>
      <c r="Q385" s="321"/>
      <c r="R385" s="321"/>
      <c r="S385" s="321"/>
      <c r="T385" s="321"/>
      <c r="U385" s="321"/>
      <c r="V385" s="321"/>
      <c r="W385" s="321"/>
      <c r="X385" s="321"/>
      <c r="Y385" s="321"/>
      <c r="Z385" s="321"/>
      <c r="AA385" s="321"/>
      <c r="AB385" s="321"/>
      <c r="AC385" s="321"/>
      <c r="AD385" s="321"/>
      <c r="AE385" s="321"/>
      <c r="AF385" s="321"/>
      <c r="AG385" s="321"/>
      <c r="AH385" s="321"/>
      <c r="AI385" s="321"/>
      <c r="AJ385" s="321"/>
      <c r="AK385" s="321"/>
      <c r="AL385" s="321"/>
      <c r="AM385" s="321"/>
    </row>
    <row r="386" spans="2:39">
      <c r="B386" s="320"/>
      <c r="C386" s="321"/>
      <c r="D386" s="321"/>
      <c r="E386" s="321"/>
      <c r="F386" s="321"/>
      <c r="G386" s="321"/>
      <c r="H386" s="321"/>
      <c r="I386" s="321"/>
      <c r="J386" s="321"/>
      <c r="K386" s="321"/>
      <c r="L386" s="321"/>
      <c r="M386" s="321"/>
      <c r="N386" s="321"/>
      <c r="O386" s="321"/>
      <c r="P386" s="321"/>
      <c r="Q386" s="321"/>
      <c r="R386" s="321"/>
      <c r="S386" s="321"/>
      <c r="T386" s="321"/>
      <c r="U386" s="321"/>
      <c r="V386" s="321"/>
      <c r="W386" s="321"/>
      <c r="X386" s="321"/>
      <c r="Y386" s="321"/>
      <c r="Z386" s="321"/>
      <c r="AA386" s="321"/>
      <c r="AB386" s="321"/>
      <c r="AC386" s="321"/>
      <c r="AD386" s="321"/>
      <c r="AE386" s="321"/>
      <c r="AF386" s="321"/>
      <c r="AG386" s="321"/>
      <c r="AH386" s="321"/>
      <c r="AI386" s="321"/>
      <c r="AJ386" s="321"/>
      <c r="AK386" s="321"/>
      <c r="AL386" s="321"/>
      <c r="AM386" s="321"/>
    </row>
    <row r="387" spans="2:39">
      <c r="B387" s="320"/>
      <c r="C387" s="321"/>
      <c r="D387" s="321"/>
      <c r="E387" s="321"/>
      <c r="F387" s="321"/>
      <c r="G387" s="321"/>
      <c r="H387" s="321"/>
      <c r="I387" s="321"/>
      <c r="J387" s="321"/>
      <c r="K387" s="321"/>
      <c r="L387" s="321"/>
      <c r="M387" s="321"/>
      <c r="N387" s="321"/>
      <c r="O387" s="321"/>
      <c r="P387" s="321"/>
      <c r="Q387" s="321"/>
      <c r="R387" s="321"/>
      <c r="S387" s="321"/>
      <c r="T387" s="321"/>
      <c r="U387" s="321"/>
      <c r="V387" s="321"/>
      <c r="W387" s="321"/>
      <c r="X387" s="321"/>
      <c r="Y387" s="321"/>
      <c r="Z387" s="321"/>
      <c r="AA387" s="321"/>
      <c r="AB387" s="321"/>
      <c r="AC387" s="321"/>
      <c r="AD387" s="321"/>
      <c r="AE387" s="321"/>
      <c r="AF387" s="321"/>
      <c r="AG387" s="321"/>
      <c r="AH387" s="321"/>
      <c r="AI387" s="321"/>
      <c r="AJ387" s="321"/>
      <c r="AK387" s="321"/>
      <c r="AL387" s="321"/>
      <c r="AM387" s="321"/>
    </row>
    <row r="388" spans="2:39">
      <c r="B388" s="320"/>
      <c r="C388" s="321"/>
      <c r="D388" s="321"/>
      <c r="E388" s="321"/>
      <c r="F388" s="321"/>
      <c r="G388" s="321"/>
      <c r="H388" s="321"/>
      <c r="I388" s="321"/>
      <c r="J388" s="321"/>
      <c r="K388" s="321"/>
      <c r="L388" s="321"/>
      <c r="M388" s="321"/>
      <c r="N388" s="321"/>
      <c r="O388" s="321"/>
      <c r="P388" s="321"/>
      <c r="Q388" s="321"/>
      <c r="R388" s="321"/>
      <c r="S388" s="321"/>
      <c r="T388" s="321"/>
      <c r="U388" s="321"/>
      <c r="V388" s="321"/>
      <c r="W388" s="321"/>
      <c r="X388" s="321"/>
      <c r="Y388" s="321"/>
      <c r="Z388" s="321"/>
      <c r="AA388" s="321"/>
      <c r="AB388" s="321"/>
      <c r="AC388" s="321"/>
      <c r="AD388" s="321"/>
      <c r="AE388" s="321"/>
      <c r="AF388" s="321"/>
      <c r="AG388" s="321"/>
      <c r="AH388" s="321"/>
      <c r="AI388" s="321"/>
      <c r="AJ388" s="321"/>
      <c r="AK388" s="321"/>
      <c r="AL388" s="321"/>
      <c r="AM388" s="321"/>
    </row>
    <row r="389" spans="2:39">
      <c r="B389" s="320"/>
      <c r="C389" s="321"/>
      <c r="D389" s="321"/>
      <c r="E389" s="321"/>
      <c r="F389" s="321"/>
      <c r="G389" s="321"/>
      <c r="H389" s="321"/>
      <c r="I389" s="321"/>
      <c r="J389" s="321"/>
      <c r="K389" s="321"/>
      <c r="L389" s="321"/>
      <c r="M389" s="321"/>
      <c r="N389" s="321"/>
      <c r="O389" s="321"/>
      <c r="P389" s="321"/>
      <c r="Q389" s="321"/>
      <c r="R389" s="321"/>
      <c r="S389" s="321"/>
      <c r="T389" s="321"/>
      <c r="U389" s="321"/>
      <c r="V389" s="321"/>
      <c r="W389" s="321"/>
      <c r="X389" s="321"/>
      <c r="Y389" s="321"/>
      <c r="Z389" s="321"/>
      <c r="AA389" s="321"/>
      <c r="AB389" s="321"/>
      <c r="AC389" s="321"/>
      <c r="AD389" s="321"/>
      <c r="AE389" s="321"/>
      <c r="AF389" s="321"/>
      <c r="AG389" s="321"/>
      <c r="AH389" s="321"/>
      <c r="AI389" s="321"/>
      <c r="AJ389" s="321"/>
      <c r="AK389" s="321"/>
      <c r="AL389" s="321"/>
      <c r="AM389" s="321"/>
    </row>
    <row r="390" spans="2:39">
      <c r="B390" s="320"/>
      <c r="C390" s="321"/>
      <c r="D390" s="321"/>
      <c r="E390" s="321"/>
      <c r="F390" s="321"/>
      <c r="G390" s="321"/>
      <c r="H390" s="321"/>
      <c r="I390" s="321"/>
      <c r="J390" s="321"/>
      <c r="K390" s="321"/>
      <c r="L390" s="321"/>
      <c r="M390" s="321"/>
      <c r="N390" s="321"/>
      <c r="O390" s="321"/>
      <c r="P390" s="321"/>
      <c r="Q390" s="321"/>
      <c r="R390" s="321"/>
      <c r="S390" s="321"/>
      <c r="T390" s="321"/>
      <c r="U390" s="321"/>
      <c r="V390" s="321"/>
      <c r="W390" s="321"/>
      <c r="X390" s="321"/>
      <c r="Y390" s="321"/>
      <c r="Z390" s="321"/>
      <c r="AA390" s="321"/>
      <c r="AB390" s="321"/>
      <c r="AC390" s="321"/>
      <c r="AD390" s="321"/>
      <c r="AE390" s="321"/>
      <c r="AF390" s="321"/>
      <c r="AG390" s="321"/>
      <c r="AH390" s="321"/>
      <c r="AI390" s="321"/>
      <c r="AJ390" s="321"/>
      <c r="AK390" s="321"/>
      <c r="AL390" s="321"/>
      <c r="AM390" s="321"/>
    </row>
    <row r="391" spans="2:39">
      <c r="B391" s="320"/>
      <c r="C391" s="321"/>
      <c r="D391" s="321"/>
      <c r="E391" s="321"/>
      <c r="F391" s="321"/>
      <c r="G391" s="321"/>
      <c r="H391" s="321"/>
      <c r="I391" s="321"/>
      <c r="J391" s="321"/>
      <c r="K391" s="321"/>
      <c r="L391" s="321"/>
      <c r="M391" s="321"/>
      <c r="N391" s="321"/>
      <c r="O391" s="321"/>
      <c r="P391" s="321"/>
      <c r="Q391" s="321"/>
      <c r="R391" s="321"/>
      <c r="S391" s="321"/>
      <c r="T391" s="321"/>
      <c r="U391" s="321"/>
      <c r="V391" s="321"/>
      <c r="W391" s="321"/>
      <c r="X391" s="321"/>
      <c r="Y391" s="321"/>
      <c r="Z391" s="321"/>
      <c r="AA391" s="321"/>
      <c r="AB391" s="321"/>
      <c r="AC391" s="321"/>
      <c r="AD391" s="321"/>
      <c r="AE391" s="321"/>
      <c r="AF391" s="321"/>
      <c r="AG391" s="321"/>
      <c r="AH391" s="321"/>
      <c r="AI391" s="321"/>
      <c r="AJ391" s="321"/>
      <c r="AK391" s="321"/>
      <c r="AL391" s="321"/>
      <c r="AM391" s="321"/>
    </row>
    <row r="392" spans="2:39">
      <c r="B392" s="320"/>
      <c r="C392" s="321"/>
      <c r="D392" s="321"/>
      <c r="E392" s="321"/>
      <c r="F392" s="321"/>
      <c r="G392" s="321"/>
      <c r="H392" s="321"/>
      <c r="I392" s="321"/>
      <c r="J392" s="321"/>
      <c r="K392" s="321"/>
      <c r="L392" s="321"/>
      <c r="M392" s="321"/>
      <c r="N392" s="321"/>
      <c r="O392" s="321"/>
      <c r="P392" s="321"/>
      <c r="Q392" s="321"/>
      <c r="R392" s="321"/>
      <c r="S392" s="321"/>
      <c r="T392" s="321"/>
      <c r="U392" s="321"/>
      <c r="V392" s="321"/>
      <c r="W392" s="321"/>
      <c r="X392" s="321"/>
      <c r="Y392" s="321"/>
      <c r="Z392" s="321"/>
      <c r="AA392" s="321"/>
      <c r="AB392" s="321"/>
      <c r="AC392" s="321"/>
      <c r="AD392" s="321"/>
      <c r="AE392" s="321"/>
      <c r="AF392" s="321"/>
      <c r="AG392" s="321"/>
      <c r="AH392" s="321"/>
      <c r="AI392" s="321"/>
      <c r="AJ392" s="321"/>
      <c r="AK392" s="321"/>
      <c r="AL392" s="321"/>
      <c r="AM392" s="321"/>
    </row>
    <row r="393" spans="2:39">
      <c r="B393" s="320"/>
      <c r="C393" s="321"/>
      <c r="D393" s="321"/>
      <c r="E393" s="321"/>
      <c r="F393" s="321"/>
      <c r="G393" s="321"/>
      <c r="H393" s="321"/>
      <c r="I393" s="321"/>
      <c r="J393" s="321"/>
      <c r="K393" s="321"/>
      <c r="L393" s="321"/>
      <c r="M393" s="321"/>
      <c r="N393" s="321"/>
      <c r="O393" s="321"/>
      <c r="P393" s="321"/>
      <c r="Q393" s="321"/>
      <c r="R393" s="321"/>
      <c r="S393" s="321"/>
      <c r="T393" s="321"/>
      <c r="U393" s="321"/>
      <c r="V393" s="321"/>
      <c r="W393" s="321"/>
      <c r="X393" s="321"/>
      <c r="Y393" s="321"/>
      <c r="Z393" s="321"/>
      <c r="AA393" s="321"/>
      <c r="AB393" s="321"/>
      <c r="AC393" s="321"/>
      <c r="AD393" s="321"/>
      <c r="AE393" s="321"/>
      <c r="AF393" s="321"/>
      <c r="AG393" s="321"/>
      <c r="AH393" s="321"/>
      <c r="AI393" s="321"/>
      <c r="AJ393" s="321"/>
      <c r="AK393" s="321"/>
      <c r="AL393" s="321"/>
      <c r="AM393" s="321"/>
    </row>
    <row r="394" spans="2:39">
      <c r="B394" s="320"/>
      <c r="C394" s="321"/>
      <c r="D394" s="321"/>
      <c r="E394" s="321"/>
      <c r="F394" s="321"/>
      <c r="G394" s="321"/>
      <c r="H394" s="321"/>
      <c r="I394" s="321"/>
      <c r="J394" s="321"/>
      <c r="K394" s="321"/>
      <c r="L394" s="321"/>
      <c r="M394" s="321"/>
      <c r="N394" s="321"/>
      <c r="O394" s="321"/>
      <c r="P394" s="321"/>
      <c r="Q394" s="321"/>
      <c r="R394" s="321"/>
      <c r="S394" s="321"/>
      <c r="T394" s="321"/>
      <c r="U394" s="321"/>
      <c r="V394" s="321"/>
      <c r="W394" s="321"/>
      <c r="X394" s="321"/>
      <c r="Y394" s="321"/>
      <c r="Z394" s="321"/>
      <c r="AA394" s="321"/>
      <c r="AB394" s="321"/>
      <c r="AC394" s="321"/>
      <c r="AD394" s="321"/>
      <c r="AE394" s="321"/>
      <c r="AF394" s="321"/>
      <c r="AG394" s="321"/>
      <c r="AH394" s="321"/>
      <c r="AI394" s="321"/>
      <c r="AJ394" s="321"/>
      <c r="AK394" s="321"/>
      <c r="AL394" s="321"/>
      <c r="AM394" s="321"/>
    </row>
    <row r="395" spans="2:39">
      <c r="B395" s="320"/>
      <c r="C395" s="321"/>
      <c r="D395" s="321"/>
      <c r="E395" s="321"/>
      <c r="F395" s="321"/>
      <c r="G395" s="321"/>
      <c r="H395" s="321"/>
      <c r="I395" s="321"/>
      <c r="J395" s="321"/>
      <c r="K395" s="321"/>
      <c r="L395" s="321"/>
      <c r="M395" s="321"/>
      <c r="N395" s="321"/>
      <c r="O395" s="321"/>
      <c r="P395" s="321"/>
      <c r="Q395" s="321"/>
      <c r="R395" s="321"/>
      <c r="S395" s="321"/>
      <c r="T395" s="321"/>
      <c r="U395" s="321"/>
      <c r="V395" s="321"/>
      <c r="W395" s="321"/>
      <c r="X395" s="321"/>
      <c r="Y395" s="321"/>
      <c r="Z395" s="321"/>
      <c r="AA395" s="321"/>
      <c r="AB395" s="321"/>
      <c r="AC395" s="321"/>
      <c r="AD395" s="321"/>
      <c r="AE395" s="321"/>
      <c r="AF395" s="321"/>
      <c r="AG395" s="321"/>
      <c r="AH395" s="321"/>
      <c r="AI395" s="321"/>
      <c r="AJ395" s="321"/>
      <c r="AK395" s="321"/>
      <c r="AL395" s="321"/>
      <c r="AM395" s="321"/>
    </row>
    <row r="396" spans="2:39">
      <c r="B396" s="320"/>
      <c r="C396" s="520"/>
      <c r="D396" s="520"/>
      <c r="E396" s="520"/>
      <c r="F396" s="520"/>
      <c r="G396" s="520"/>
      <c r="H396" s="520"/>
      <c r="I396" s="520"/>
      <c r="J396" s="520"/>
      <c r="K396" s="520"/>
      <c r="L396" s="520"/>
      <c r="M396" s="520"/>
      <c r="N396" s="520"/>
      <c r="O396" s="520"/>
      <c r="P396" s="520"/>
      <c r="Q396" s="520"/>
      <c r="R396" s="520"/>
      <c r="S396" s="520"/>
      <c r="T396" s="520"/>
      <c r="U396" s="520"/>
      <c r="V396" s="520"/>
      <c r="W396" s="520"/>
      <c r="X396" s="520"/>
      <c r="Y396" s="520"/>
      <c r="Z396" s="520"/>
      <c r="AA396" s="520"/>
      <c r="AB396" s="520"/>
      <c r="AC396" s="520"/>
      <c r="AD396" s="520"/>
      <c r="AE396" s="520"/>
      <c r="AF396" s="520"/>
      <c r="AG396" s="520"/>
      <c r="AH396" s="520"/>
      <c r="AI396" s="520"/>
      <c r="AJ396" s="520"/>
      <c r="AK396" s="520"/>
      <c r="AL396" s="520"/>
      <c r="AM396" s="520"/>
    </row>
    <row r="397" spans="2:39">
      <c r="B397" s="320"/>
      <c r="C397" s="520"/>
      <c r="D397" s="520"/>
      <c r="E397" s="520"/>
      <c r="F397" s="520"/>
      <c r="G397" s="520"/>
      <c r="H397" s="520"/>
      <c r="I397" s="520"/>
      <c r="J397" s="520"/>
      <c r="K397" s="520"/>
      <c r="L397" s="520"/>
      <c r="M397" s="520"/>
      <c r="N397" s="520"/>
      <c r="O397" s="520"/>
      <c r="P397" s="520"/>
      <c r="Q397" s="520"/>
      <c r="R397" s="520"/>
      <c r="S397" s="520"/>
      <c r="T397" s="520"/>
      <c r="U397" s="520"/>
      <c r="V397" s="520"/>
      <c r="W397" s="520"/>
      <c r="X397" s="520"/>
      <c r="Y397" s="520"/>
      <c r="Z397" s="520"/>
      <c r="AA397" s="520"/>
      <c r="AB397" s="520"/>
      <c r="AC397" s="520"/>
      <c r="AD397" s="520"/>
      <c r="AE397" s="520"/>
      <c r="AF397" s="520"/>
      <c r="AG397" s="520"/>
      <c r="AH397" s="520"/>
      <c r="AI397" s="520"/>
      <c r="AJ397" s="520"/>
      <c r="AK397" s="520"/>
      <c r="AL397" s="520"/>
      <c r="AM397" s="520"/>
    </row>
    <row r="398" spans="2:39">
      <c r="B398" s="320"/>
      <c r="C398" s="520"/>
      <c r="D398" s="520"/>
      <c r="E398" s="520"/>
      <c r="F398" s="520"/>
      <c r="G398" s="520"/>
      <c r="H398" s="520"/>
      <c r="I398" s="520"/>
      <c r="J398" s="520"/>
      <c r="K398" s="520"/>
      <c r="L398" s="520"/>
      <c r="M398" s="520"/>
      <c r="N398" s="520"/>
      <c r="O398" s="520"/>
      <c r="P398" s="520"/>
      <c r="Q398" s="520"/>
      <c r="R398" s="520"/>
      <c r="S398" s="520"/>
      <c r="T398" s="520"/>
      <c r="U398" s="520"/>
      <c r="V398" s="520"/>
      <c r="W398" s="520"/>
      <c r="X398" s="520"/>
      <c r="Y398" s="520"/>
      <c r="Z398" s="520"/>
      <c r="AA398" s="520"/>
      <c r="AB398" s="520"/>
      <c r="AC398" s="520"/>
      <c r="AD398" s="520"/>
      <c r="AE398" s="520"/>
      <c r="AF398" s="520"/>
      <c r="AG398" s="520"/>
      <c r="AH398" s="520"/>
      <c r="AI398" s="520"/>
      <c r="AJ398" s="520"/>
      <c r="AK398" s="520"/>
      <c r="AL398" s="520"/>
      <c r="AM398" s="520"/>
    </row>
    <row r="399" spans="2:39">
      <c r="B399" s="320"/>
      <c r="C399" s="520"/>
      <c r="D399" s="520"/>
      <c r="E399" s="520"/>
      <c r="F399" s="520"/>
      <c r="G399" s="520"/>
      <c r="H399" s="520"/>
      <c r="I399" s="520"/>
      <c r="J399" s="520"/>
      <c r="K399" s="520"/>
      <c r="L399" s="520"/>
      <c r="M399" s="520"/>
      <c r="N399" s="520"/>
      <c r="O399" s="520"/>
      <c r="P399" s="520"/>
      <c r="Q399" s="520"/>
      <c r="R399" s="520"/>
      <c r="S399" s="520"/>
      <c r="T399" s="520"/>
      <c r="U399" s="520"/>
      <c r="V399" s="520"/>
      <c r="W399" s="520"/>
      <c r="X399" s="520"/>
      <c r="Y399" s="520"/>
      <c r="Z399" s="520"/>
      <c r="AA399" s="520"/>
      <c r="AB399" s="520"/>
      <c r="AC399" s="520"/>
      <c r="AD399" s="520"/>
      <c r="AE399" s="520"/>
      <c r="AF399" s="520"/>
      <c r="AG399" s="520"/>
      <c r="AH399" s="520"/>
      <c r="AI399" s="520"/>
      <c r="AJ399" s="520"/>
      <c r="AK399" s="520"/>
      <c r="AL399" s="520"/>
      <c r="AM399" s="520"/>
    </row>
    <row r="400" spans="2:39">
      <c r="B400" s="320"/>
      <c r="C400" s="520"/>
      <c r="D400" s="520"/>
      <c r="E400" s="520"/>
      <c r="F400" s="520"/>
      <c r="G400" s="520"/>
      <c r="H400" s="520"/>
      <c r="I400" s="520"/>
      <c r="J400" s="520"/>
      <c r="K400" s="520"/>
      <c r="L400" s="520"/>
      <c r="M400" s="520"/>
      <c r="N400" s="520"/>
      <c r="O400" s="520"/>
      <c r="P400" s="520"/>
      <c r="Q400" s="520"/>
      <c r="R400" s="520"/>
      <c r="S400" s="520"/>
      <c r="T400" s="520"/>
      <c r="U400" s="520"/>
      <c r="V400" s="520"/>
      <c r="W400" s="520"/>
      <c r="X400" s="520"/>
      <c r="Y400" s="520"/>
      <c r="Z400" s="520"/>
      <c r="AA400" s="520"/>
      <c r="AB400" s="520"/>
      <c r="AC400" s="520"/>
      <c r="AD400" s="520"/>
      <c r="AE400" s="520"/>
      <c r="AF400" s="520"/>
      <c r="AG400" s="520"/>
      <c r="AH400" s="520"/>
      <c r="AI400" s="520"/>
      <c r="AJ400" s="520"/>
      <c r="AK400" s="520"/>
      <c r="AL400" s="520"/>
      <c r="AM400" s="520"/>
    </row>
    <row r="401" spans="2:39">
      <c r="B401" s="320"/>
      <c r="C401" s="520"/>
      <c r="D401" s="520"/>
      <c r="E401" s="520"/>
      <c r="F401" s="520"/>
      <c r="G401" s="520"/>
      <c r="H401" s="520"/>
      <c r="I401" s="520"/>
      <c r="J401" s="520"/>
      <c r="K401" s="520"/>
      <c r="L401" s="520"/>
      <c r="M401" s="520"/>
      <c r="N401" s="520"/>
      <c r="O401" s="520"/>
      <c r="P401" s="520"/>
      <c r="Q401" s="520"/>
      <c r="R401" s="520"/>
      <c r="S401" s="520"/>
      <c r="T401" s="520"/>
      <c r="U401" s="520"/>
      <c r="V401" s="520"/>
      <c r="W401" s="520"/>
      <c r="X401" s="520"/>
      <c r="Y401" s="520"/>
      <c r="Z401" s="520"/>
      <c r="AA401" s="520"/>
      <c r="AB401" s="520"/>
      <c r="AC401" s="520"/>
      <c r="AD401" s="520"/>
      <c r="AE401" s="520"/>
      <c r="AF401" s="520"/>
      <c r="AG401" s="520"/>
      <c r="AH401" s="520"/>
      <c r="AI401" s="520"/>
      <c r="AJ401" s="520"/>
      <c r="AK401" s="520"/>
      <c r="AL401" s="520"/>
      <c r="AM401" s="520"/>
    </row>
    <row r="402" spans="2:39">
      <c r="B402" s="320"/>
      <c r="C402" s="520"/>
      <c r="D402" s="520"/>
      <c r="E402" s="520"/>
      <c r="F402" s="520"/>
      <c r="G402" s="520"/>
      <c r="H402" s="520"/>
      <c r="I402" s="520"/>
      <c r="J402" s="520"/>
      <c r="K402" s="520"/>
      <c r="L402" s="520"/>
      <c r="M402" s="520"/>
      <c r="N402" s="520"/>
      <c r="O402" s="520"/>
      <c r="P402" s="520"/>
      <c r="Q402" s="520"/>
      <c r="R402" s="520"/>
      <c r="S402" s="520"/>
      <c r="T402" s="520"/>
      <c r="U402" s="520"/>
      <c r="V402" s="520"/>
      <c r="W402" s="520"/>
      <c r="X402" s="520"/>
      <c r="Y402" s="520"/>
      <c r="Z402" s="520"/>
      <c r="AA402" s="520"/>
      <c r="AB402" s="520"/>
      <c r="AC402" s="520"/>
      <c r="AD402" s="520"/>
      <c r="AE402" s="520"/>
      <c r="AF402" s="520"/>
      <c r="AG402" s="520"/>
      <c r="AH402" s="520"/>
      <c r="AI402" s="520"/>
      <c r="AJ402" s="520"/>
      <c r="AK402" s="520"/>
      <c r="AL402" s="520"/>
      <c r="AM402" s="520"/>
    </row>
    <row r="403" spans="2:39">
      <c r="B403" s="320"/>
      <c r="C403" s="520"/>
      <c r="D403" s="520"/>
      <c r="E403" s="520"/>
      <c r="F403" s="520"/>
      <c r="G403" s="520"/>
      <c r="H403" s="520"/>
      <c r="I403" s="520"/>
      <c r="J403" s="520"/>
      <c r="K403" s="520"/>
      <c r="L403" s="520"/>
      <c r="M403" s="520"/>
      <c r="N403" s="520"/>
      <c r="O403" s="520"/>
      <c r="P403" s="520"/>
      <c r="Q403" s="520"/>
      <c r="R403" s="520"/>
      <c r="S403" s="520"/>
      <c r="T403" s="520"/>
      <c r="U403" s="520"/>
      <c r="V403" s="520"/>
      <c r="W403" s="520"/>
      <c r="X403" s="520"/>
      <c r="Y403" s="520"/>
      <c r="Z403" s="520"/>
      <c r="AA403" s="520"/>
      <c r="AB403" s="520"/>
      <c r="AC403" s="520"/>
      <c r="AD403" s="520"/>
      <c r="AE403" s="520"/>
      <c r="AF403" s="520"/>
      <c r="AG403" s="520"/>
      <c r="AH403" s="520"/>
      <c r="AI403" s="520"/>
      <c r="AJ403" s="520"/>
      <c r="AK403" s="520"/>
      <c r="AL403" s="520"/>
      <c r="AM403" s="520"/>
    </row>
    <row r="404" spans="2:39">
      <c r="B404" s="320"/>
      <c r="C404" s="520"/>
      <c r="D404" s="520"/>
      <c r="E404" s="520"/>
      <c r="F404" s="520"/>
      <c r="G404" s="520"/>
      <c r="H404" s="520"/>
      <c r="I404" s="520"/>
      <c r="J404" s="520"/>
      <c r="K404" s="520"/>
      <c r="L404" s="520"/>
      <c r="M404" s="520"/>
      <c r="N404" s="520"/>
      <c r="O404" s="520"/>
      <c r="P404" s="520"/>
      <c r="Q404" s="520"/>
      <c r="R404" s="520"/>
      <c r="S404" s="520"/>
      <c r="T404" s="520"/>
      <c r="U404" s="520"/>
      <c r="V404" s="520"/>
      <c r="W404" s="520"/>
      <c r="X404" s="520"/>
      <c r="Y404" s="520"/>
      <c r="Z404" s="520"/>
      <c r="AA404" s="520"/>
      <c r="AB404" s="520"/>
      <c r="AC404" s="520"/>
      <c r="AD404" s="520"/>
      <c r="AE404" s="520"/>
      <c r="AF404" s="520"/>
      <c r="AG404" s="520"/>
      <c r="AH404" s="520"/>
      <c r="AI404" s="520"/>
      <c r="AJ404" s="520"/>
      <c r="AK404" s="520"/>
      <c r="AL404" s="520"/>
      <c r="AM404" s="520"/>
    </row>
    <row r="405" spans="2:39">
      <c r="B405" s="320"/>
      <c r="C405" s="520"/>
      <c r="D405" s="520"/>
      <c r="E405" s="520"/>
      <c r="F405" s="520"/>
      <c r="G405" s="520"/>
      <c r="H405" s="520"/>
      <c r="I405" s="520"/>
      <c r="J405" s="520"/>
      <c r="K405" s="520"/>
      <c r="L405" s="520"/>
      <c r="M405" s="520"/>
      <c r="N405" s="520"/>
      <c r="O405" s="520"/>
      <c r="P405" s="520"/>
      <c r="Q405" s="520"/>
      <c r="R405" s="520"/>
      <c r="S405" s="520"/>
      <c r="T405" s="520"/>
      <c r="U405" s="520"/>
      <c r="V405" s="520"/>
      <c r="W405" s="520"/>
      <c r="X405" s="520"/>
      <c r="Y405" s="520"/>
      <c r="Z405" s="520"/>
      <c r="AA405" s="520"/>
      <c r="AB405" s="520"/>
      <c r="AC405" s="520"/>
      <c r="AD405" s="520"/>
      <c r="AE405" s="520"/>
      <c r="AF405" s="520"/>
      <c r="AG405" s="520"/>
      <c r="AH405" s="520"/>
      <c r="AI405" s="520"/>
      <c r="AJ405" s="520"/>
      <c r="AK405" s="520"/>
      <c r="AL405" s="520"/>
      <c r="AM405" s="520"/>
    </row>
    <row r="406" spans="2:39">
      <c r="B406" s="320"/>
      <c r="C406" s="520"/>
      <c r="D406" s="520"/>
      <c r="E406" s="520"/>
      <c r="F406" s="520"/>
      <c r="G406" s="520"/>
      <c r="H406" s="520"/>
      <c r="I406" s="520"/>
      <c r="J406" s="520"/>
      <c r="K406" s="520"/>
      <c r="L406" s="520"/>
      <c r="M406" s="520"/>
      <c r="N406" s="520"/>
      <c r="O406" s="520"/>
      <c r="P406" s="520"/>
      <c r="Q406" s="520"/>
      <c r="R406" s="520"/>
      <c r="S406" s="520"/>
      <c r="T406" s="520"/>
      <c r="U406" s="520"/>
      <c r="V406" s="520"/>
      <c r="W406" s="520"/>
      <c r="X406" s="520"/>
      <c r="Y406" s="520"/>
      <c r="Z406" s="520"/>
      <c r="AA406" s="520"/>
      <c r="AB406" s="520"/>
      <c r="AC406" s="520"/>
      <c r="AD406" s="520"/>
      <c r="AE406" s="520"/>
      <c r="AF406" s="520"/>
      <c r="AG406" s="520"/>
      <c r="AH406" s="520"/>
      <c r="AI406" s="520"/>
      <c r="AJ406" s="520"/>
      <c r="AK406" s="520"/>
      <c r="AL406" s="520"/>
      <c r="AM406" s="520"/>
    </row>
    <row r="407" spans="2:39">
      <c r="B407" s="320"/>
      <c r="C407" s="520"/>
      <c r="D407" s="520"/>
      <c r="E407" s="520"/>
      <c r="F407" s="520"/>
      <c r="G407" s="520"/>
      <c r="H407" s="520"/>
      <c r="I407" s="520"/>
      <c r="J407" s="520"/>
      <c r="K407" s="520"/>
      <c r="L407" s="520"/>
      <c r="M407" s="520"/>
      <c r="N407" s="520"/>
      <c r="O407" s="520"/>
      <c r="P407" s="520"/>
      <c r="Q407" s="520"/>
      <c r="R407" s="520"/>
      <c r="S407" s="520"/>
      <c r="T407" s="520"/>
      <c r="U407" s="520"/>
      <c r="V407" s="520"/>
      <c r="W407" s="520"/>
      <c r="X407" s="520"/>
      <c r="Y407" s="520"/>
      <c r="Z407" s="520"/>
      <c r="AA407" s="520"/>
      <c r="AB407" s="520"/>
      <c r="AC407" s="520"/>
      <c r="AD407" s="520"/>
      <c r="AE407" s="520"/>
      <c r="AF407" s="520"/>
      <c r="AG407" s="520"/>
      <c r="AH407" s="520"/>
      <c r="AI407" s="520"/>
      <c r="AJ407" s="520"/>
      <c r="AK407" s="520"/>
      <c r="AL407" s="520"/>
      <c r="AM407" s="520"/>
    </row>
    <row r="408" spans="2:39">
      <c r="B408" s="320"/>
      <c r="C408" s="520"/>
      <c r="D408" s="520"/>
      <c r="E408" s="520"/>
      <c r="F408" s="520"/>
      <c r="G408" s="520"/>
      <c r="H408" s="520"/>
      <c r="I408" s="520"/>
      <c r="J408" s="520"/>
      <c r="K408" s="520"/>
      <c r="L408" s="520"/>
      <c r="M408" s="520"/>
      <c r="N408" s="520"/>
      <c r="O408" s="520"/>
      <c r="P408" s="520"/>
      <c r="Q408" s="520"/>
      <c r="R408" s="520"/>
      <c r="S408" s="520"/>
      <c r="T408" s="520"/>
      <c r="U408" s="520"/>
      <c r="V408" s="520"/>
      <c r="W408" s="520"/>
      <c r="X408" s="520"/>
      <c r="Y408" s="520"/>
      <c r="Z408" s="520"/>
      <c r="AA408" s="520"/>
      <c r="AB408" s="520"/>
      <c r="AC408" s="520"/>
      <c r="AD408" s="520"/>
      <c r="AE408" s="520"/>
      <c r="AF408" s="520"/>
      <c r="AG408" s="520"/>
      <c r="AH408" s="520"/>
      <c r="AI408" s="520"/>
      <c r="AJ408" s="520"/>
      <c r="AK408" s="520"/>
      <c r="AL408" s="520"/>
      <c r="AM408" s="520"/>
    </row>
    <row r="409" spans="2:39">
      <c r="B409" s="320"/>
      <c r="C409" s="520"/>
      <c r="D409" s="520"/>
      <c r="E409" s="520"/>
      <c r="F409" s="520"/>
      <c r="G409" s="520"/>
      <c r="H409" s="520"/>
      <c r="I409" s="520"/>
      <c r="J409" s="520"/>
      <c r="K409" s="520"/>
      <c r="L409" s="520"/>
      <c r="M409" s="520"/>
      <c r="N409" s="520"/>
      <c r="O409" s="520"/>
      <c r="P409" s="520"/>
      <c r="Q409" s="520"/>
      <c r="R409" s="520"/>
      <c r="S409" s="520"/>
      <c r="T409" s="520"/>
      <c r="U409" s="520"/>
      <c r="V409" s="520"/>
      <c r="W409" s="520"/>
      <c r="X409" s="520"/>
      <c r="Y409" s="520"/>
      <c r="Z409" s="520"/>
      <c r="AA409" s="520"/>
      <c r="AB409" s="520"/>
      <c r="AC409" s="520"/>
      <c r="AD409" s="520"/>
      <c r="AE409" s="520"/>
      <c r="AF409" s="520"/>
      <c r="AG409" s="520"/>
      <c r="AH409" s="520"/>
      <c r="AI409" s="520"/>
      <c r="AJ409" s="520"/>
      <c r="AK409" s="520"/>
      <c r="AL409" s="520"/>
      <c r="AM409" s="520"/>
    </row>
    <row r="410" spans="2:39">
      <c r="B410" s="320"/>
      <c r="C410" s="520"/>
      <c r="D410" s="520"/>
      <c r="E410" s="520"/>
      <c r="F410" s="520"/>
      <c r="G410" s="520"/>
      <c r="H410" s="520"/>
      <c r="I410" s="520"/>
      <c r="J410" s="520"/>
      <c r="K410" s="520"/>
      <c r="L410" s="520"/>
      <c r="M410" s="520"/>
      <c r="N410" s="520"/>
      <c r="O410" s="520"/>
      <c r="P410" s="520"/>
      <c r="Q410" s="520"/>
      <c r="R410" s="520"/>
      <c r="S410" s="520"/>
      <c r="T410" s="520"/>
      <c r="U410" s="520"/>
      <c r="V410" s="520"/>
      <c r="W410" s="520"/>
      <c r="X410" s="520"/>
      <c r="Y410" s="520"/>
      <c r="Z410" s="520"/>
      <c r="AA410" s="520"/>
      <c r="AB410" s="520"/>
      <c r="AC410" s="520"/>
      <c r="AD410" s="520"/>
      <c r="AE410" s="520"/>
      <c r="AF410" s="520"/>
      <c r="AG410" s="520"/>
      <c r="AH410" s="520"/>
      <c r="AI410" s="520"/>
      <c r="AJ410" s="520"/>
      <c r="AK410" s="520"/>
      <c r="AL410" s="520"/>
      <c r="AM410" s="520"/>
    </row>
    <row r="411" spans="2:39">
      <c r="B411" s="320"/>
      <c r="C411" s="520"/>
      <c r="D411" s="520"/>
      <c r="E411" s="520"/>
      <c r="F411" s="520"/>
      <c r="G411" s="520"/>
      <c r="H411" s="520"/>
      <c r="I411" s="520"/>
      <c r="J411" s="520"/>
      <c r="K411" s="520"/>
      <c r="L411" s="520"/>
      <c r="M411" s="520"/>
      <c r="N411" s="520"/>
      <c r="O411" s="520"/>
      <c r="P411" s="520"/>
      <c r="Q411" s="520"/>
      <c r="R411" s="520"/>
      <c r="S411" s="520"/>
      <c r="T411" s="520"/>
      <c r="U411" s="520"/>
      <c r="V411" s="520"/>
      <c r="W411" s="520"/>
      <c r="X411" s="520"/>
      <c r="Y411" s="520"/>
      <c r="Z411" s="520"/>
      <c r="AA411" s="520"/>
      <c r="AB411" s="520"/>
      <c r="AC411" s="520"/>
      <c r="AD411" s="520"/>
      <c r="AE411" s="520"/>
      <c r="AF411" s="520"/>
      <c r="AG411" s="520"/>
      <c r="AH411" s="520"/>
      <c r="AI411" s="520"/>
      <c r="AJ411" s="520"/>
      <c r="AK411" s="520"/>
      <c r="AL411" s="520"/>
      <c r="AM411" s="520"/>
    </row>
    <row r="412" spans="2:39">
      <c r="B412" s="320"/>
      <c r="C412" s="520"/>
      <c r="D412" s="520"/>
      <c r="E412" s="520"/>
      <c r="F412" s="520"/>
      <c r="G412" s="520"/>
      <c r="H412" s="520"/>
      <c r="I412" s="520"/>
      <c r="J412" s="520"/>
      <c r="K412" s="520"/>
      <c r="L412" s="520"/>
      <c r="M412" s="520"/>
      <c r="N412" s="520"/>
      <c r="O412" s="520"/>
      <c r="P412" s="520"/>
      <c r="Q412" s="520"/>
      <c r="R412" s="520"/>
      <c r="S412" s="520"/>
      <c r="T412" s="520"/>
      <c r="U412" s="520"/>
      <c r="V412" s="520"/>
      <c r="W412" s="520"/>
      <c r="X412" s="520"/>
      <c r="Y412" s="520"/>
      <c r="Z412" s="520"/>
      <c r="AA412" s="520"/>
      <c r="AB412" s="520"/>
      <c r="AC412" s="520"/>
      <c r="AD412" s="520"/>
      <c r="AE412" s="520"/>
      <c r="AF412" s="520"/>
      <c r="AG412" s="520"/>
      <c r="AH412" s="520"/>
      <c r="AI412" s="520"/>
      <c r="AJ412" s="520"/>
      <c r="AK412" s="520"/>
      <c r="AL412" s="520"/>
      <c r="AM412" s="520"/>
    </row>
    <row r="413" spans="2:39">
      <c r="B413" s="320"/>
      <c r="C413" s="520"/>
      <c r="D413" s="520"/>
      <c r="E413" s="520"/>
      <c r="F413" s="520"/>
      <c r="G413" s="520"/>
      <c r="H413" s="520"/>
      <c r="I413" s="520"/>
      <c r="J413" s="520"/>
      <c r="K413" s="520"/>
      <c r="L413" s="520"/>
      <c r="M413" s="520"/>
      <c r="N413" s="520"/>
      <c r="O413" s="520"/>
      <c r="P413" s="520"/>
      <c r="Q413" s="520"/>
      <c r="R413" s="520"/>
      <c r="S413" s="520"/>
      <c r="T413" s="520"/>
      <c r="U413" s="520"/>
      <c r="V413" s="520"/>
      <c r="W413" s="520"/>
      <c r="X413" s="520"/>
      <c r="Y413" s="520"/>
      <c r="Z413" s="520"/>
      <c r="AA413" s="520"/>
      <c r="AB413" s="520"/>
      <c r="AC413" s="520"/>
      <c r="AD413" s="520"/>
      <c r="AE413" s="520"/>
      <c r="AF413" s="520"/>
      <c r="AG413" s="520"/>
      <c r="AH413" s="520"/>
      <c r="AI413" s="520"/>
      <c r="AJ413" s="520"/>
      <c r="AK413" s="520"/>
      <c r="AL413" s="520"/>
      <c r="AM413" s="520"/>
    </row>
    <row r="414" spans="2:39">
      <c r="B414" s="320"/>
      <c r="C414" s="520"/>
      <c r="D414" s="520"/>
      <c r="E414" s="520"/>
      <c r="F414" s="520"/>
      <c r="G414" s="520"/>
      <c r="H414" s="520"/>
      <c r="I414" s="520"/>
      <c r="J414" s="520"/>
      <c r="K414" s="520"/>
      <c r="L414" s="520"/>
      <c r="M414" s="520"/>
      <c r="N414" s="520"/>
      <c r="O414" s="520"/>
      <c r="P414" s="520"/>
      <c r="Q414" s="520"/>
      <c r="R414" s="520"/>
      <c r="S414" s="520"/>
      <c r="T414" s="520"/>
      <c r="U414" s="520"/>
      <c r="V414" s="520"/>
      <c r="W414" s="520"/>
      <c r="X414" s="520"/>
      <c r="Y414" s="520"/>
      <c r="Z414" s="520"/>
      <c r="AA414" s="520"/>
      <c r="AB414" s="520"/>
      <c r="AC414" s="520"/>
      <c r="AD414" s="520"/>
      <c r="AE414" s="520"/>
      <c r="AF414" s="520"/>
      <c r="AG414" s="520"/>
      <c r="AH414" s="520"/>
      <c r="AI414" s="520"/>
      <c r="AJ414" s="520"/>
      <c r="AK414" s="520"/>
      <c r="AL414" s="520"/>
      <c r="AM414" s="520"/>
    </row>
    <row r="415" spans="2:39">
      <c r="B415" s="320"/>
      <c r="C415" s="520"/>
      <c r="D415" s="520"/>
      <c r="E415" s="520"/>
      <c r="F415" s="520"/>
      <c r="G415" s="520"/>
      <c r="H415" s="520"/>
      <c r="I415" s="520"/>
      <c r="J415" s="520"/>
      <c r="K415" s="520"/>
      <c r="L415" s="520"/>
      <c r="M415" s="520"/>
      <c r="N415" s="520"/>
      <c r="O415" s="520"/>
      <c r="P415" s="520"/>
      <c r="Q415" s="520"/>
      <c r="R415" s="520"/>
      <c r="S415" s="520"/>
      <c r="T415" s="520"/>
      <c r="U415" s="520"/>
      <c r="V415" s="520"/>
      <c r="W415" s="520"/>
      <c r="X415" s="520"/>
      <c r="Y415" s="520"/>
      <c r="Z415" s="520"/>
      <c r="AA415" s="520"/>
      <c r="AB415" s="520"/>
      <c r="AC415" s="520"/>
      <c r="AD415" s="520"/>
      <c r="AE415" s="520"/>
      <c r="AF415" s="520"/>
      <c r="AG415" s="520"/>
      <c r="AH415" s="520"/>
      <c r="AI415" s="520"/>
      <c r="AJ415" s="520"/>
      <c r="AK415" s="520"/>
      <c r="AL415" s="520"/>
      <c r="AM415" s="520"/>
    </row>
    <row r="416" spans="2:39">
      <c r="B416" s="320"/>
      <c r="C416" s="520"/>
      <c r="D416" s="520"/>
      <c r="E416" s="520"/>
      <c r="F416" s="520"/>
      <c r="G416" s="520"/>
      <c r="H416" s="520"/>
      <c r="I416" s="520"/>
      <c r="J416" s="520"/>
      <c r="K416" s="520"/>
      <c r="L416" s="520"/>
      <c r="M416" s="520"/>
      <c r="N416" s="520"/>
      <c r="O416" s="520"/>
      <c r="P416" s="520"/>
      <c r="Q416" s="520"/>
      <c r="R416" s="520"/>
      <c r="S416" s="520"/>
      <c r="T416" s="520"/>
      <c r="U416" s="520"/>
      <c r="V416" s="520"/>
      <c r="W416" s="520"/>
      <c r="X416" s="520"/>
      <c r="Y416" s="520"/>
      <c r="Z416" s="520"/>
      <c r="AA416" s="520"/>
      <c r="AB416" s="520"/>
      <c r="AC416" s="520"/>
      <c r="AD416" s="520"/>
      <c r="AE416" s="520"/>
      <c r="AF416" s="520"/>
      <c r="AG416" s="520"/>
      <c r="AH416" s="520"/>
      <c r="AI416" s="520"/>
      <c r="AJ416" s="520"/>
      <c r="AK416" s="520"/>
      <c r="AL416" s="520"/>
      <c r="AM416" s="520"/>
    </row>
    <row r="417" spans="2:39">
      <c r="B417" s="320"/>
      <c r="C417" s="520"/>
      <c r="D417" s="520"/>
      <c r="E417" s="520"/>
      <c r="F417" s="520"/>
      <c r="G417" s="520"/>
      <c r="H417" s="520"/>
      <c r="I417" s="520"/>
      <c r="J417" s="520"/>
      <c r="K417" s="520"/>
      <c r="L417" s="520"/>
      <c r="M417" s="520"/>
      <c r="N417" s="520"/>
      <c r="O417" s="520"/>
      <c r="P417" s="520"/>
      <c r="Q417" s="520"/>
      <c r="R417" s="520"/>
      <c r="S417" s="520"/>
      <c r="T417" s="520"/>
      <c r="U417" s="520"/>
      <c r="V417" s="520"/>
      <c r="W417" s="520"/>
      <c r="X417" s="520"/>
      <c r="Y417" s="520"/>
      <c r="Z417" s="520"/>
      <c r="AA417" s="520"/>
      <c r="AB417" s="520"/>
      <c r="AC417" s="520"/>
      <c r="AD417" s="520"/>
      <c r="AE417" s="520"/>
      <c r="AF417" s="520"/>
      <c r="AG417" s="520"/>
      <c r="AH417" s="520"/>
      <c r="AI417" s="520"/>
      <c r="AJ417" s="520"/>
      <c r="AK417" s="520"/>
      <c r="AL417" s="520"/>
      <c r="AM417" s="520"/>
    </row>
    <row r="418" spans="2:39">
      <c r="B418" s="320"/>
      <c r="C418" s="520"/>
      <c r="D418" s="520"/>
      <c r="E418" s="520"/>
      <c r="F418" s="520"/>
      <c r="G418" s="520"/>
      <c r="H418" s="520"/>
      <c r="I418" s="520"/>
      <c r="J418" s="520"/>
      <c r="K418" s="520"/>
      <c r="L418" s="520"/>
      <c r="M418" s="520"/>
      <c r="N418" s="520"/>
      <c r="O418" s="520"/>
      <c r="P418" s="520"/>
      <c r="Q418" s="520"/>
      <c r="R418" s="520"/>
      <c r="S418" s="520"/>
      <c r="T418" s="520"/>
      <c r="U418" s="520"/>
      <c r="V418" s="520"/>
      <c r="W418" s="520"/>
      <c r="X418" s="520"/>
      <c r="Y418" s="520"/>
      <c r="Z418" s="520"/>
      <c r="AA418" s="520"/>
      <c r="AB418" s="520"/>
      <c r="AC418" s="520"/>
      <c r="AD418" s="520"/>
      <c r="AE418" s="520"/>
      <c r="AF418" s="520"/>
      <c r="AG418" s="520"/>
      <c r="AH418" s="520"/>
      <c r="AI418" s="520"/>
      <c r="AJ418" s="520"/>
      <c r="AK418" s="520"/>
      <c r="AL418" s="520"/>
      <c r="AM418" s="520"/>
    </row>
    <row r="419" spans="2:39">
      <c r="B419" s="320"/>
      <c r="C419" s="520"/>
      <c r="D419" s="520"/>
      <c r="E419" s="520"/>
      <c r="F419" s="520"/>
      <c r="G419" s="520"/>
      <c r="H419" s="520"/>
      <c r="I419" s="520"/>
      <c r="J419" s="520"/>
      <c r="K419" s="520"/>
      <c r="L419" s="520"/>
      <c r="M419" s="520"/>
      <c r="N419" s="520"/>
      <c r="O419" s="520"/>
      <c r="P419" s="520"/>
      <c r="Q419" s="520"/>
      <c r="R419" s="520"/>
      <c r="S419" s="520"/>
      <c r="T419" s="520"/>
      <c r="U419" s="520"/>
      <c r="V419" s="520"/>
      <c r="W419" s="520"/>
      <c r="X419" s="520"/>
      <c r="Y419" s="520"/>
      <c r="Z419" s="520"/>
      <c r="AA419" s="520"/>
      <c r="AB419" s="520"/>
      <c r="AC419" s="520"/>
      <c r="AD419" s="520"/>
      <c r="AE419" s="520"/>
      <c r="AF419" s="520"/>
      <c r="AG419" s="520"/>
      <c r="AH419" s="520"/>
      <c r="AI419" s="520"/>
      <c r="AJ419" s="520"/>
      <c r="AK419" s="520"/>
      <c r="AL419" s="520"/>
      <c r="AM419" s="520"/>
    </row>
    <row r="420" spans="2:39">
      <c r="B420" s="320"/>
      <c r="C420" s="520"/>
      <c r="D420" s="520"/>
      <c r="E420" s="520"/>
      <c r="F420" s="520"/>
      <c r="G420" s="520"/>
      <c r="H420" s="520"/>
      <c r="I420" s="520"/>
      <c r="J420" s="520"/>
      <c r="K420" s="520"/>
      <c r="L420" s="520"/>
      <c r="M420" s="520"/>
      <c r="N420" s="520"/>
      <c r="O420" s="520"/>
      <c r="P420" s="520"/>
      <c r="Q420" s="520"/>
      <c r="R420" s="520"/>
      <c r="S420" s="520"/>
      <c r="T420" s="520"/>
      <c r="U420" s="520"/>
      <c r="V420" s="520"/>
      <c r="W420" s="520"/>
      <c r="X420" s="520"/>
      <c r="Y420" s="520"/>
      <c r="Z420" s="520"/>
      <c r="AA420" s="520"/>
      <c r="AB420" s="520"/>
      <c r="AC420" s="520"/>
      <c r="AD420" s="520"/>
      <c r="AE420" s="520"/>
      <c r="AF420" s="520"/>
      <c r="AG420" s="520"/>
      <c r="AH420" s="520"/>
      <c r="AI420" s="520"/>
      <c r="AJ420" s="520"/>
      <c r="AK420" s="520"/>
      <c r="AL420" s="520"/>
      <c r="AM420" s="520"/>
    </row>
    <row r="421" spans="2:39">
      <c r="B421" s="320"/>
      <c r="C421" s="520"/>
      <c r="D421" s="520"/>
      <c r="E421" s="520"/>
      <c r="F421" s="520"/>
      <c r="G421" s="520"/>
      <c r="H421" s="520"/>
      <c r="I421" s="520"/>
      <c r="J421" s="520"/>
      <c r="K421" s="520"/>
      <c r="L421" s="520"/>
      <c r="M421" s="520"/>
      <c r="N421" s="520"/>
      <c r="O421" s="520"/>
      <c r="P421" s="520"/>
      <c r="Q421" s="520"/>
      <c r="R421" s="520"/>
      <c r="S421" s="520"/>
      <c r="T421" s="520"/>
      <c r="U421" s="520"/>
      <c r="V421" s="520"/>
      <c r="W421" s="520"/>
      <c r="X421" s="520"/>
      <c r="Y421" s="520"/>
      <c r="Z421" s="520"/>
      <c r="AA421" s="520"/>
      <c r="AB421" s="520"/>
      <c r="AC421" s="520"/>
      <c r="AD421" s="520"/>
      <c r="AE421" s="520"/>
      <c r="AF421" s="520"/>
      <c r="AG421" s="520"/>
      <c r="AH421" s="520"/>
      <c r="AI421" s="520"/>
      <c r="AJ421" s="520"/>
      <c r="AK421" s="520"/>
      <c r="AL421" s="520"/>
      <c r="AM421" s="520"/>
    </row>
  </sheetData>
  <sheetProtection sheet="1" formatCells="0" formatColumns="0" formatRows="0"/>
  <mergeCells count="345">
    <mergeCell ref="P185:Q185"/>
    <mergeCell ref="R185:S185"/>
    <mergeCell ref="U185:V185"/>
    <mergeCell ref="AI107:AJ107"/>
    <mergeCell ref="U130:AB130"/>
    <mergeCell ref="AA129:AB129"/>
    <mergeCell ref="X129:Y129"/>
    <mergeCell ref="L184:AM184"/>
    <mergeCell ref="U148:V148"/>
    <mergeCell ref="P165:Q165"/>
    <mergeCell ref="R165:S165"/>
    <mergeCell ref="L164:AM164"/>
    <mergeCell ref="T199:U199"/>
    <mergeCell ref="V199:W199"/>
    <mergeCell ref="Y199:Z199"/>
    <mergeCell ref="U165:V165"/>
    <mergeCell ref="U123:V123"/>
    <mergeCell ref="S123:T123"/>
    <mergeCell ref="S150:T150"/>
    <mergeCell ref="U103:AB103"/>
    <mergeCell ref="AE100:AJ100"/>
    <mergeCell ref="AE101:AJ101"/>
    <mergeCell ref="AE94:AJ94"/>
    <mergeCell ref="U101:AB101"/>
    <mergeCell ref="U94:AB94"/>
    <mergeCell ref="R194:S194"/>
    <mergeCell ref="T194:U194"/>
    <mergeCell ref="W194:X194"/>
    <mergeCell ref="T197:U197"/>
    <mergeCell ref="V197:W197"/>
    <mergeCell ref="Y197:Z197"/>
    <mergeCell ref="U150:V150"/>
    <mergeCell ref="S152:T152"/>
    <mergeCell ref="U152:V152"/>
    <mergeCell ref="S154:T154"/>
    <mergeCell ref="K48:AM48"/>
    <mergeCell ref="K49:AM49"/>
    <mergeCell ref="AE102:AJ102"/>
    <mergeCell ref="AE103:AJ103"/>
    <mergeCell ref="I78:O78"/>
    <mergeCell ref="U54:V54"/>
    <mergeCell ref="U82:AB82"/>
    <mergeCell ref="U87:AB87"/>
    <mergeCell ref="U88:AB88"/>
    <mergeCell ref="N89:P89"/>
    <mergeCell ref="N91:P91"/>
    <mergeCell ref="U102:AB102"/>
    <mergeCell ref="U90:AB90"/>
    <mergeCell ref="U91:AB91"/>
    <mergeCell ref="S76:V76"/>
    <mergeCell ref="N83:P83"/>
    <mergeCell ref="N95:P95"/>
    <mergeCell ref="K71:AD71"/>
    <mergeCell ref="AE97:AJ97"/>
    <mergeCell ref="AE93:AJ93"/>
    <mergeCell ref="U100:AB100"/>
    <mergeCell ref="P116:Q116"/>
    <mergeCell ref="U95:AB95"/>
    <mergeCell ref="AE95:AJ95"/>
    <mergeCell ref="U96:AB96"/>
    <mergeCell ref="AE96:AJ96"/>
    <mergeCell ref="N97:P97"/>
    <mergeCell ref="U97:AB97"/>
    <mergeCell ref="AA123:AB123"/>
    <mergeCell ref="U107:V107"/>
    <mergeCell ref="V234:Z236"/>
    <mergeCell ref="P175:Q175"/>
    <mergeCell ref="R175:S175"/>
    <mergeCell ref="P170:Q170"/>
    <mergeCell ref="R170:S170"/>
    <mergeCell ref="U170:V170"/>
    <mergeCell ref="U175:V175"/>
    <mergeCell ref="L169:AM169"/>
    <mergeCell ref="L174:AM174"/>
    <mergeCell ref="P180:Q180"/>
    <mergeCell ref="R180:S180"/>
    <mergeCell ref="U180:V180"/>
    <mergeCell ref="U206:V206"/>
    <mergeCell ref="W206:X206"/>
    <mergeCell ref="Z206:AA206"/>
    <mergeCell ref="Y190:AK190"/>
    <mergeCell ref="AA154:AB154"/>
    <mergeCell ref="AA152:AB152"/>
    <mergeCell ref="AA150:AB150"/>
    <mergeCell ref="AA148:AB148"/>
    <mergeCell ref="AA146:AB146"/>
    <mergeCell ref="X154:Y154"/>
    <mergeCell ref="X152:Y152"/>
    <mergeCell ref="K29:AM29"/>
    <mergeCell ref="K30:AM30"/>
    <mergeCell ref="M31:O31"/>
    <mergeCell ref="AG31:AL31"/>
    <mergeCell ref="X31:AA31"/>
    <mergeCell ref="AE91:AJ91"/>
    <mergeCell ref="U80:AB80"/>
    <mergeCell ref="U92:AB92"/>
    <mergeCell ref="U93:AB93"/>
    <mergeCell ref="AE86:AJ86"/>
    <mergeCell ref="U85:AB85"/>
    <mergeCell ref="AE83:AJ83"/>
    <mergeCell ref="Y37:AB37"/>
    <mergeCell ref="X42:AA42"/>
    <mergeCell ref="U83:AB83"/>
    <mergeCell ref="B56:AE56"/>
    <mergeCell ref="N81:P81"/>
    <mergeCell ref="AG37:AL37"/>
    <mergeCell ref="AJ57:AL57"/>
    <mergeCell ref="AE92:AJ92"/>
    <mergeCell ref="P70:V70"/>
    <mergeCell ref="K55:AM55"/>
    <mergeCell ref="K53:AM53"/>
    <mergeCell ref="K46:AM46"/>
    <mergeCell ref="K47:AM47"/>
    <mergeCell ref="C419:AM419"/>
    <mergeCell ref="C420:AM420"/>
    <mergeCell ref="C421:AM421"/>
    <mergeCell ref="C415:AM415"/>
    <mergeCell ref="C416:AM416"/>
    <mergeCell ref="C417:AM417"/>
    <mergeCell ref="C418:AM418"/>
    <mergeCell ref="C410:AM410"/>
    <mergeCell ref="C411:AM411"/>
    <mergeCell ref="N225:U227"/>
    <mergeCell ref="V225:Z227"/>
    <mergeCell ref="AA225:AM227"/>
    <mergeCell ref="AA234:AM236"/>
    <mergeCell ref="A234:E236"/>
    <mergeCell ref="F234:M236"/>
    <mergeCell ref="C414:AM414"/>
    <mergeCell ref="C402:AM402"/>
    <mergeCell ref="C403:AM403"/>
    <mergeCell ref="C405:AM405"/>
    <mergeCell ref="C404:AM404"/>
    <mergeCell ref="C248:AM248"/>
    <mergeCell ref="C245:AM245"/>
    <mergeCell ref="C246:AM246"/>
    <mergeCell ref="C247:AM247"/>
    <mergeCell ref="AA228:AM230"/>
    <mergeCell ref="A231:E233"/>
    <mergeCell ref="AA231:AM233"/>
    <mergeCell ref="A244:AM244"/>
    <mergeCell ref="A228:E230"/>
    <mergeCell ref="F228:M230"/>
    <mergeCell ref="N228:U230"/>
    <mergeCell ref="V228:Z230"/>
    <mergeCell ref="V231:Z233"/>
    <mergeCell ref="A239:AM239"/>
    <mergeCell ref="A240:AM240"/>
    <mergeCell ref="C241:AM241"/>
    <mergeCell ref="C242:AM242"/>
    <mergeCell ref="C243:AM243"/>
    <mergeCell ref="N234:U236"/>
    <mergeCell ref="N231:U233"/>
    <mergeCell ref="AE88:AJ88"/>
    <mergeCell ref="U81:AB81"/>
    <mergeCell ref="U84:AB84"/>
    <mergeCell ref="C249:AM249"/>
    <mergeCell ref="C412:AM412"/>
    <mergeCell ref="C413:AM413"/>
    <mergeCell ref="C406:AM406"/>
    <mergeCell ref="C407:AM407"/>
    <mergeCell ref="C408:AM408"/>
    <mergeCell ref="C409:AM409"/>
    <mergeCell ref="U129:V129"/>
    <mergeCell ref="S129:T129"/>
    <mergeCell ref="U160:V160"/>
    <mergeCell ref="C399:AM399"/>
    <mergeCell ref="C400:AM400"/>
    <mergeCell ref="C401:AM401"/>
    <mergeCell ref="A225:E227"/>
    <mergeCell ref="C396:AM396"/>
    <mergeCell ref="C397:AM397"/>
    <mergeCell ref="C398:AM398"/>
    <mergeCell ref="F225:M227"/>
    <mergeCell ref="Y188:AK188"/>
    <mergeCell ref="M115:N115"/>
    <mergeCell ref="H123:K123"/>
    <mergeCell ref="V114:AK114"/>
    <mergeCell ref="A143:AM143"/>
    <mergeCell ref="H124:K124"/>
    <mergeCell ref="H129:K129"/>
    <mergeCell ref="AC124:AK124"/>
    <mergeCell ref="AC130:AK130"/>
    <mergeCell ref="S148:T148"/>
    <mergeCell ref="AF129:AK129"/>
    <mergeCell ref="L159:AM159"/>
    <mergeCell ref="B137:AM141"/>
    <mergeCell ref="H114:I114"/>
    <mergeCell ref="J114:K114"/>
    <mergeCell ref="H115:I115"/>
    <mergeCell ref="J115:K115"/>
    <mergeCell ref="V115:AK115"/>
    <mergeCell ref="H116:I116"/>
    <mergeCell ref="J116:K116"/>
    <mergeCell ref="H117:I117"/>
    <mergeCell ref="J117:K117"/>
    <mergeCell ref="P115:Q115"/>
    <mergeCell ref="M117:N117"/>
    <mergeCell ref="X150:Y150"/>
    <mergeCell ref="X148:Y148"/>
    <mergeCell ref="X146:Y146"/>
    <mergeCell ref="R54:S54"/>
    <mergeCell ref="V222:Z224"/>
    <mergeCell ref="A216:AM216"/>
    <mergeCell ref="A219:E221"/>
    <mergeCell ref="F219:M221"/>
    <mergeCell ref="N219:U221"/>
    <mergeCell ref="V219:Z221"/>
    <mergeCell ref="AA219:AM221"/>
    <mergeCell ref="AA222:AM224"/>
    <mergeCell ref="A222:E224"/>
    <mergeCell ref="N222:U224"/>
    <mergeCell ref="AE87:AJ87"/>
    <mergeCell ref="AE89:AJ89"/>
    <mergeCell ref="P117:Q117"/>
    <mergeCell ref="U98:AB98"/>
    <mergeCell ref="M116:N116"/>
    <mergeCell ref="U154:V154"/>
    <mergeCell ref="V117:AK117"/>
    <mergeCell ref="V116:AK116"/>
    <mergeCell ref="P160:Q160"/>
    <mergeCell ref="R160:S160"/>
    <mergeCell ref="AF123:AK123"/>
    <mergeCell ref="AE98:AJ98"/>
    <mergeCell ref="P114:Q114"/>
    <mergeCell ref="AH6:AI6"/>
    <mergeCell ref="AK6:AL6"/>
    <mergeCell ref="J12:AM12"/>
    <mergeCell ref="Z9:AL9"/>
    <mergeCell ref="T10:Y10"/>
    <mergeCell ref="Z10:AL10"/>
    <mergeCell ref="AE6:AF6"/>
    <mergeCell ref="AC6:AD6"/>
    <mergeCell ref="AX63:AY63"/>
    <mergeCell ref="AD58:AI63"/>
    <mergeCell ref="AJ58:AK63"/>
    <mergeCell ref="K44:AM44"/>
    <mergeCell ref="K45:AM45"/>
    <mergeCell ref="J18:AM18"/>
    <mergeCell ref="J19:AM19"/>
    <mergeCell ref="J20:AM20"/>
    <mergeCell ref="J21:AM21"/>
    <mergeCell ref="J22:AM22"/>
    <mergeCell ref="AG26:AL26"/>
    <mergeCell ref="P26:R26"/>
    <mergeCell ref="K28:AM28"/>
    <mergeCell ref="AG27:AL27"/>
    <mergeCell ref="Y26:AB26"/>
    <mergeCell ref="P54:Q54"/>
    <mergeCell ref="K41:AM41"/>
    <mergeCell ref="A1:R1"/>
    <mergeCell ref="N93:P93"/>
    <mergeCell ref="N87:P87"/>
    <mergeCell ref="K33:AM33"/>
    <mergeCell ref="K34:AM34"/>
    <mergeCell ref="P37:R37"/>
    <mergeCell ref="A5:AM5"/>
    <mergeCell ref="B25:AM25"/>
    <mergeCell ref="Y7:AL8"/>
    <mergeCell ref="AD64:AL64"/>
    <mergeCell ref="AG38:AL38"/>
    <mergeCell ref="AD57:AI57"/>
    <mergeCell ref="K50:AM50"/>
    <mergeCell ref="M42:O42"/>
    <mergeCell ref="AG42:AL42"/>
    <mergeCell ref="A2:AM2"/>
    <mergeCell ref="A3:AM3"/>
    <mergeCell ref="A4:AM4"/>
    <mergeCell ref="J16:AM16"/>
    <mergeCell ref="J13:AM13"/>
    <mergeCell ref="J14:AM14"/>
    <mergeCell ref="J15:AM15"/>
    <mergeCell ref="T9:Y9"/>
    <mergeCell ref="C271:AM271"/>
    <mergeCell ref="K32:AM32"/>
    <mergeCell ref="K43:AM43"/>
    <mergeCell ref="M114:N114"/>
    <mergeCell ref="P111:AE111"/>
    <mergeCell ref="U124:AB124"/>
    <mergeCell ref="X123:Y123"/>
    <mergeCell ref="H130:K130"/>
    <mergeCell ref="AE90:AJ90"/>
    <mergeCell ref="U89:AB89"/>
    <mergeCell ref="I79:O79"/>
    <mergeCell ref="J76:M76"/>
    <mergeCell ref="A65:AM65"/>
    <mergeCell ref="Z75:AI75"/>
    <mergeCell ref="AE84:AJ84"/>
    <mergeCell ref="AE85:AJ85"/>
    <mergeCell ref="U86:AB86"/>
    <mergeCell ref="AE80:AK80"/>
    <mergeCell ref="AE81:AJ81"/>
    <mergeCell ref="AE82:AJ82"/>
    <mergeCell ref="I77:O77"/>
    <mergeCell ref="B36:AM36"/>
    <mergeCell ref="K39:AM39"/>
    <mergeCell ref="K40:AM40"/>
    <mergeCell ref="C260:AM260"/>
    <mergeCell ref="B209:AM212"/>
    <mergeCell ref="L179:AM179"/>
    <mergeCell ref="F231:M233"/>
    <mergeCell ref="S146:T146"/>
    <mergeCell ref="U146:V146"/>
    <mergeCell ref="F222:M224"/>
    <mergeCell ref="A272:AM272"/>
    <mergeCell ref="C273:AM273"/>
    <mergeCell ref="C262:AM262"/>
    <mergeCell ref="C263:AM263"/>
    <mergeCell ref="C264:AM264"/>
    <mergeCell ref="C265:AM265"/>
    <mergeCell ref="C266:AM266"/>
    <mergeCell ref="C267:AM267"/>
    <mergeCell ref="C269:AM269"/>
    <mergeCell ref="C261:AM261"/>
    <mergeCell ref="C250:AM250"/>
    <mergeCell ref="C251:AM251"/>
    <mergeCell ref="C252:AM252"/>
    <mergeCell ref="C253:AM253"/>
    <mergeCell ref="C254:AM254"/>
    <mergeCell ref="A255:AM255"/>
    <mergeCell ref="C270:AM270"/>
    <mergeCell ref="N85:P85"/>
    <mergeCell ref="AO3:AR5"/>
    <mergeCell ref="C290:AM290"/>
    <mergeCell ref="C286:AM286"/>
    <mergeCell ref="C287:AM287"/>
    <mergeCell ref="C288:AM288"/>
    <mergeCell ref="C289:AM289"/>
    <mergeCell ref="C280:AM280"/>
    <mergeCell ref="C281:AM281"/>
    <mergeCell ref="C282:AM282"/>
    <mergeCell ref="C283:AM283"/>
    <mergeCell ref="A284:AM284"/>
    <mergeCell ref="C285:AM285"/>
    <mergeCell ref="C274:AM274"/>
    <mergeCell ref="C275:AM275"/>
    <mergeCell ref="C276:AM276"/>
    <mergeCell ref="C277:AM277"/>
    <mergeCell ref="C278:AM278"/>
    <mergeCell ref="C279:AM279"/>
    <mergeCell ref="C268:AM268"/>
    <mergeCell ref="C256:AM256"/>
    <mergeCell ref="C257:AM257"/>
    <mergeCell ref="C258:AM258"/>
    <mergeCell ref="C259:AM259"/>
  </mergeCells>
  <phoneticPr fontId="2"/>
  <conditionalFormatting sqref="I114:I117">
    <cfRule type="expression" dxfId="9" priority="3">
      <formula>I114="NG"</formula>
    </cfRule>
  </conditionalFormatting>
  <conditionalFormatting sqref="T148 T150 T152 T154">
    <cfRule type="expression" dxfId="8" priority="2">
      <formula>T148="NG"</formula>
    </cfRule>
  </conditionalFormatting>
  <conditionalFormatting sqref="AO9:AO56">
    <cfRule type="expression" dxfId="7" priority="7">
      <formula>AO9="NG"</formula>
    </cfRule>
  </conditionalFormatting>
  <conditionalFormatting sqref="AO57:AO58">
    <cfRule type="expression" dxfId="6" priority="8" stopIfTrue="1">
      <formula>AO57="NG"</formula>
    </cfRule>
  </conditionalFormatting>
  <conditionalFormatting sqref="AO59:AO115">
    <cfRule type="expression" dxfId="5" priority="6">
      <formula>AO59="NG"</formula>
    </cfRule>
  </conditionalFormatting>
  <conditionalFormatting sqref="AO117:AO135 T123 T129 AO137:AO193 S197:S199 AO197:AO236">
    <cfRule type="expression" dxfId="4" priority="10">
      <formula>S117="NG"</formula>
    </cfRule>
  </conditionalFormatting>
  <conditionalFormatting sqref="AP1">
    <cfRule type="expression" dxfId="3" priority="16">
      <formula>$AP$1="C2"</formula>
    </cfRule>
  </conditionalFormatting>
  <conditionalFormatting sqref="AR1">
    <cfRule type="expression" dxfId="2" priority="5">
      <formula>$AR$1="あり"</formula>
    </cfRule>
  </conditionalFormatting>
  <dataValidations count="14">
    <dataValidation type="list" allowBlank="1" showInputMessage="1" showErrorMessage="1" sqref="AH197 K109 AH154:AH155 AH152 N152 S134 K111 V132 S131:S132 T130 N130 N128 Q128 Q126 N126 N124 T124 Q122 N122 Z120 Q120 N120 N197 AH199:AH200 N199:N200 AG194:AG195 Q197 Y125 K105 Y105 K107 Y107 N154:N155 N148 N150 V134 L158 L160 V158 AD160 AD158 L163 Q199:Q200 V163 AD165 AD163 L168 L165 V168 AD170 AD168 L173 L170 V173 AD175 AD173 L178 L175 V178 AD180 AD178 L183 L180 V183 AD185:AD186 AD183 N188 N190 N192 N194:N195 AH148 P202 T202 P204 T204 K206:K207 P206:P207 AI206:AI207 Y131 Y134 AH150 L185:L186 AG54 I75 L54 L68 R68 L70 AF70 I73 V73 V75 S125" xr:uid="{00000000-0002-0000-0300-000000000000}">
      <formula1>$AY$1:$AY$2</formula1>
    </dataValidation>
    <dataValidation type="list" allowBlank="1" showInputMessage="1" showErrorMessage="1" sqref="M127 O74 P127 K120:K121 S133 V106 W108 W110 P132:P135" xr:uid="{00000000-0002-0000-0300-000001000000}">
      <formula1>$AI$1:$AI$2</formula1>
    </dataValidation>
    <dataValidation type="list" allowBlank="1" showInputMessage="1" showErrorMessage="1" sqref="AV6" xr:uid="{00000000-0002-0000-0300-000002000000}">
      <formula1>$AY$6:$AY$7</formula1>
    </dataValidation>
    <dataValidation type="list" allowBlank="1" showInputMessage="1" showErrorMessage="1" sqref="P26:R26 P37:R37 M42:O42 M31:O31" xr:uid="{00000000-0002-0000-0300-000003000000}">
      <formula1>$AZ$1:$AZ$3</formula1>
    </dataValidation>
    <dataValidation type="list" allowBlank="1" showInputMessage="1" showErrorMessage="1" sqref="AH6:AI6 M114:N118 W194 U180:V180 U175:V175 U170:V170 U165:V165 U160:V160 X123:Y123 X146 X129:Y129 X152 X150 X148 Y199 U54 Y197 Z206 X154 U185:V185" xr:uid="{00000000-0002-0000-0300-000004000000}">
      <formula1>$A$295:$A$307</formula1>
    </dataValidation>
    <dataValidation type="list" allowBlank="1" showInputMessage="1" showErrorMessage="1" sqref="AK6:AL6 P114:Q118 AA150 AA148 AA129:AB129 AA152 AA123:AB123 AA154 AA146" xr:uid="{00000000-0002-0000-0300-000005000000}">
      <formula1>$A$295:$A$326</formula1>
    </dataValidation>
    <dataValidation type="list" allowBlank="1" sqref="AC124:AK124 AC130:AK130" xr:uid="{95AAE1A9-D530-47D1-88FE-05034964A4B1}">
      <formula1>$AZ$4:$AZ$22</formula1>
    </dataValidation>
    <dataValidation type="list" imeMode="halfAlpha" allowBlank="1" showInputMessage="1" showErrorMessage="1" errorTitle="札幌市 建築安全推進課" error="区分は1～10の半角数字で入力してください。" sqref="AJ58:AK63" xr:uid="{FFF14A7F-35DA-4E4B-AAD7-84F4184846CF}">
      <formula1>"1,2,3,4,5,6,7,8,9,10"</formula1>
    </dataValidation>
    <dataValidation type="list" allowBlank="1" showInputMessage="1" showErrorMessage="1" sqref="AC6:AD6 P54:Q54 S146:T146 P160:Q160 P165:Q165 P170:Q170 P175:Q175 P180:Q180 P185:Q185 R194:S194 T197:U197 T199:U199 U206:V206" xr:uid="{356532CF-A15C-4CCD-B956-0DED14F09B67}">
      <formula1>$AZ$27</formula1>
    </dataValidation>
    <dataValidation type="list" allowBlank="1" showInputMessage="1" showErrorMessage="1" sqref="S123:T123 S129:T129 H114:I117 S148:T148 S150:T150 S152:T152 S154:T154" xr:uid="{B73C660C-B785-4924-A882-BB86E3A2349B}">
      <formula1>$AZ$25:$AZ$27</formula1>
    </dataValidation>
    <dataValidation type="custom" imeMode="halfAlpha" allowBlank="1" showInputMessage="1" showErrorMessage="1" errorTitle="札幌市 建築安全推進課" error="アルファベット半角大文字＋半角数字5桁で入力してください。" sqref="AD58:AI63" xr:uid="{FEC365CC-3ABF-40CF-B20D-B7B1D9321CBC}">
      <formula1>AND(LEN(AD58)=6,ISNUMBER(VALUE(RIGHT(AD58,5))),IF(OR(LEFT(AD58,1)="A",LEFT(AD58,1)="B",LEFT(AD58,1)="C",LEFT(AD58,1)="D",LEFT(AD58,1)="E",LEFT(AD58,1)="F",LEFT(AD58,1)="G",LEFT(AD58,1)="H",LEFT(AD58,1)="J",LEFT(AD58,1)="K"),TRUE))=TRUE</formula1>
    </dataValidation>
    <dataValidation type="whole" allowBlank="1" showInputMessage="1" showErrorMessage="1" errorTitle="札幌市 建築安全推進課" error="左のセルで元号を選択し、和暦で入力してください。" sqref="AE6:AF6 R54:S54 J114:K117 U123:V123 U129:V129 U146:V146 U148:V148 U150:V150 U152:V152 U154:V154 R160:S160 R165:S165 R170:S170 R175:S175 R180:S180 R185:S185 T194:U194 V197:W197 V199:W199 W206:X206" xr:uid="{3637703D-C94D-4DE4-8D56-3CEFCB296DBC}">
      <formula1>1</formula1>
      <formula2>64</formula2>
    </dataValidation>
    <dataValidation allowBlank="1" showInputMessage="1" showErrorMessage="1" prompt="【3.調査者】の代表となる調査者の氏名が自動入力されます。" sqref="Z10:AL10" xr:uid="{ECC6539E-ED6D-4D71-AA8D-2FDF0E3C080A}"/>
    <dataValidation allowBlank="1" showInputMessage="1" showErrorMessage="1" prompt="第三面の入力内容に合わせて自動入力されます。" sqref="L52 V52 AC52" xr:uid="{CFEC6DE7-6297-4A85-AAE3-509C846B27D5}"/>
  </dataValidations>
  <printOptions horizontalCentered="1"/>
  <pageMargins left="0.39370078740157483" right="0.39370078740157483" top="0" bottom="0" header="0" footer="0"/>
  <pageSetup paperSize="9" orientation="portrait" blackAndWhite="1" r:id="rId1"/>
  <headerFooter alignWithMargins="0">
    <oddFooter>&amp;C建-&amp;P</oddFooter>
  </headerFooter>
  <rowBreaks count="4" manualBreakCount="4">
    <brk id="64" max="16383" man="1"/>
    <brk id="142" max="16383" man="1"/>
    <brk id="214" max="38" man="1"/>
    <brk id="333" max="4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N192"/>
  <sheetViews>
    <sheetView showZeros="0" view="pageBreakPreview" zoomScaleNormal="100" zoomScaleSheetLayoutView="100" workbookViewId="0">
      <selection activeCell="R63" sqref="R63"/>
    </sheetView>
  </sheetViews>
  <sheetFormatPr defaultRowHeight="11.25"/>
  <cols>
    <col min="1" max="1" width="4.125" style="345" customWidth="1"/>
    <col min="2" max="2" width="7.625" style="351" customWidth="1"/>
    <col min="3" max="3" width="15.625" style="351" customWidth="1"/>
    <col min="4" max="4" width="13.125" style="351" customWidth="1"/>
    <col min="5" max="5" width="18.625" style="46" customWidth="1"/>
    <col min="6" max="6" width="18" style="46" customWidth="1"/>
    <col min="7" max="7" width="5.75" style="46" hidden="1" customWidth="1"/>
    <col min="8" max="10" width="6.125" style="46" customWidth="1"/>
    <col min="11" max="11" width="6.625" style="46" customWidth="1"/>
    <col min="12" max="12" width="8" style="46" customWidth="1"/>
    <col min="13" max="13" width="9" style="46"/>
    <col min="14" max="14" width="0" style="46" hidden="1" customWidth="1"/>
    <col min="15" max="16384" width="9" style="46"/>
  </cols>
  <sheetData>
    <row r="1" spans="1:14">
      <c r="A1" s="324" t="s">
        <v>1268</v>
      </c>
      <c r="B1" s="347"/>
      <c r="C1" s="347"/>
      <c r="D1" s="347"/>
      <c r="E1" s="22"/>
      <c r="F1" s="22"/>
      <c r="G1" s="22"/>
      <c r="H1" s="22"/>
      <c r="I1" s="22"/>
      <c r="J1" s="22"/>
      <c r="K1" s="23" t="str">
        <f>定期調査報告書!AR2</f>
        <v>2026-1様式</v>
      </c>
    </row>
    <row r="2" spans="1:14" ht="23.25" customHeight="1">
      <c r="A2" s="645" t="s">
        <v>394</v>
      </c>
      <c r="B2" s="646"/>
      <c r="C2" s="646"/>
      <c r="D2" s="646"/>
      <c r="E2" s="646"/>
      <c r="F2" s="646"/>
      <c r="G2" s="646"/>
      <c r="H2" s="646"/>
      <c r="I2" s="646"/>
      <c r="J2" s="646"/>
      <c r="K2" s="646"/>
    </row>
    <row r="3" spans="1:14" ht="12" thickBot="1">
      <c r="A3" s="324"/>
      <c r="B3" s="347"/>
      <c r="C3" s="347"/>
      <c r="D3" s="347"/>
      <c r="E3" s="22"/>
      <c r="F3" s="22"/>
      <c r="G3" s="22"/>
      <c r="H3" s="22"/>
      <c r="I3" s="22"/>
      <c r="J3" s="22"/>
      <c r="K3" s="22"/>
    </row>
    <row r="4" spans="1:14" ht="11.25" customHeight="1">
      <c r="A4" s="656" t="s">
        <v>395</v>
      </c>
      <c r="B4" s="657"/>
      <c r="C4" s="348"/>
      <c r="D4" s="568" t="s">
        <v>396</v>
      </c>
      <c r="E4" s="569"/>
      <c r="F4" s="569"/>
      <c r="G4" s="569"/>
      <c r="H4" s="569"/>
      <c r="I4" s="570"/>
      <c r="J4" s="566" t="s">
        <v>397</v>
      </c>
      <c r="K4" s="567"/>
    </row>
    <row r="5" spans="1:14" ht="11.25" customHeight="1">
      <c r="A5" s="658"/>
      <c r="B5" s="659"/>
      <c r="C5" s="349" t="s">
        <v>398</v>
      </c>
      <c r="D5" s="665">
        <f>定期調査報告書!$K$29</f>
        <v>0</v>
      </c>
      <c r="E5" s="666"/>
      <c r="F5" s="666"/>
      <c r="G5" s="666"/>
      <c r="H5" s="666"/>
      <c r="I5" s="667"/>
      <c r="J5" s="530"/>
      <c r="K5" s="650"/>
    </row>
    <row r="6" spans="1:14" ht="11.25" customHeight="1">
      <c r="A6" s="658"/>
      <c r="B6" s="659"/>
      <c r="C6" s="654" t="s">
        <v>399</v>
      </c>
      <c r="D6" s="665">
        <f>定期調査報告書!$K$40</f>
        <v>0</v>
      </c>
      <c r="E6" s="666"/>
      <c r="F6" s="666"/>
      <c r="G6" s="666"/>
      <c r="H6" s="666"/>
      <c r="I6" s="667"/>
      <c r="J6" s="530"/>
      <c r="K6" s="650"/>
      <c r="N6" s="46" t="s">
        <v>699</v>
      </c>
    </row>
    <row r="7" spans="1:14" ht="11.25" customHeight="1" thickBot="1">
      <c r="A7" s="660"/>
      <c r="B7" s="661"/>
      <c r="C7" s="655"/>
      <c r="D7" s="668">
        <f>'定期調査報告書 （別紙）'!$K$36</f>
        <v>0</v>
      </c>
      <c r="E7" s="669"/>
      <c r="F7" s="669"/>
      <c r="G7" s="669"/>
      <c r="H7" s="669"/>
      <c r="I7" s="670"/>
      <c r="J7" s="652"/>
      <c r="K7" s="653"/>
      <c r="N7" s="46" t="s">
        <v>700</v>
      </c>
    </row>
    <row r="8" spans="1:14" ht="12" thickBot="1">
      <c r="A8" s="325"/>
      <c r="B8" s="350"/>
      <c r="C8" s="350"/>
      <c r="D8" s="350"/>
      <c r="E8" s="26"/>
      <c r="F8" s="26"/>
      <c r="G8" s="26"/>
      <c r="H8" s="26"/>
      <c r="I8" s="26"/>
      <c r="J8" s="26"/>
      <c r="K8" s="26"/>
    </row>
    <row r="9" spans="1:14" ht="12" customHeight="1">
      <c r="A9" s="662" t="s">
        <v>400</v>
      </c>
      <c r="B9" s="673" t="s">
        <v>401</v>
      </c>
      <c r="C9" s="674"/>
      <c r="D9" s="674"/>
      <c r="E9" s="674"/>
      <c r="F9" s="675"/>
      <c r="G9" s="641" t="s">
        <v>402</v>
      </c>
      <c r="H9" s="566" t="s">
        <v>403</v>
      </c>
      <c r="I9" s="643"/>
      <c r="J9" s="644"/>
      <c r="K9" s="638" t="s">
        <v>404</v>
      </c>
      <c r="L9" s="184"/>
      <c r="M9" s="184"/>
    </row>
    <row r="10" spans="1:14" ht="11.25" customHeight="1">
      <c r="A10" s="663"/>
      <c r="B10" s="676"/>
      <c r="C10" s="677"/>
      <c r="D10" s="677"/>
      <c r="E10" s="677"/>
      <c r="F10" s="678"/>
      <c r="G10" s="642"/>
      <c r="H10" s="636" t="s">
        <v>405</v>
      </c>
      <c r="I10" s="27" t="s">
        <v>406</v>
      </c>
      <c r="J10" s="28"/>
      <c r="K10" s="639"/>
      <c r="L10" s="184"/>
      <c r="M10" s="184"/>
    </row>
    <row r="11" spans="1:14" ht="21" customHeight="1" thickBot="1">
      <c r="A11" s="664"/>
      <c r="B11" s="679"/>
      <c r="C11" s="680"/>
      <c r="D11" s="680"/>
      <c r="E11" s="680"/>
      <c r="F11" s="681"/>
      <c r="G11" s="29"/>
      <c r="H11" s="637"/>
      <c r="I11" s="30"/>
      <c r="J11" s="31" t="s">
        <v>407</v>
      </c>
      <c r="K11" s="640"/>
      <c r="L11" s="184"/>
      <c r="M11" s="184"/>
    </row>
    <row r="12" spans="1:14" ht="12" customHeight="1">
      <c r="A12" s="326">
        <v>1</v>
      </c>
      <c r="B12" s="585" t="s">
        <v>408</v>
      </c>
      <c r="C12" s="586"/>
      <c r="D12" s="586"/>
      <c r="E12" s="586"/>
      <c r="F12" s="586"/>
      <c r="G12" s="586"/>
      <c r="H12" s="586"/>
      <c r="I12" s="586"/>
      <c r="J12" s="586"/>
      <c r="K12" s="587"/>
    </row>
    <row r="13" spans="1:14" ht="11.25" customHeight="1">
      <c r="A13" s="327" t="s">
        <v>409</v>
      </c>
      <c r="B13" s="571" t="s">
        <v>410</v>
      </c>
      <c r="C13" s="531"/>
      <c r="D13" s="575"/>
      <c r="E13" s="577" t="s">
        <v>411</v>
      </c>
      <c r="F13" s="529"/>
      <c r="G13" s="25"/>
      <c r="H13" s="32"/>
      <c r="I13" s="32"/>
      <c r="J13" s="32"/>
      <c r="K13" s="33"/>
    </row>
    <row r="14" spans="1:14" ht="12" customHeight="1">
      <c r="A14" s="327" t="s">
        <v>412</v>
      </c>
      <c r="B14" s="571" t="s">
        <v>413</v>
      </c>
      <c r="C14" s="531"/>
      <c r="D14" s="575"/>
      <c r="E14" s="577" t="s">
        <v>414</v>
      </c>
      <c r="F14" s="529"/>
      <c r="G14" s="25"/>
      <c r="H14" s="32"/>
      <c r="I14" s="32"/>
      <c r="J14" s="32"/>
      <c r="K14" s="33"/>
    </row>
    <row r="15" spans="1:14" ht="12" customHeight="1">
      <c r="A15" s="327" t="s">
        <v>415</v>
      </c>
      <c r="B15" s="571" t="s">
        <v>416</v>
      </c>
      <c r="C15" s="531"/>
      <c r="D15" s="575"/>
      <c r="E15" s="577" t="s">
        <v>417</v>
      </c>
      <c r="F15" s="529"/>
      <c r="G15" s="25"/>
      <c r="H15" s="32"/>
      <c r="I15" s="32"/>
      <c r="J15" s="32"/>
      <c r="K15" s="33"/>
    </row>
    <row r="16" spans="1:14" ht="12" customHeight="1">
      <c r="A16" s="327" t="s">
        <v>418</v>
      </c>
      <c r="B16" s="530"/>
      <c r="C16" s="531"/>
      <c r="D16" s="575"/>
      <c r="E16" s="577" t="s">
        <v>419</v>
      </c>
      <c r="F16" s="529"/>
      <c r="G16" s="25"/>
      <c r="H16" s="32"/>
      <c r="I16" s="32"/>
      <c r="J16" s="32"/>
      <c r="K16" s="33"/>
    </row>
    <row r="17" spans="1:13" ht="12" customHeight="1">
      <c r="A17" s="327" t="s">
        <v>420</v>
      </c>
      <c r="B17" s="530"/>
      <c r="C17" s="531"/>
      <c r="D17" s="575"/>
      <c r="E17" s="577" t="s">
        <v>421</v>
      </c>
      <c r="F17" s="529"/>
      <c r="G17" s="25"/>
      <c r="H17" s="32"/>
      <c r="I17" s="32"/>
      <c r="J17" s="32"/>
      <c r="K17" s="33"/>
    </row>
    <row r="18" spans="1:13" ht="21" customHeight="1">
      <c r="A18" s="327" t="s">
        <v>422</v>
      </c>
      <c r="B18" s="571" t="s">
        <v>423</v>
      </c>
      <c r="C18" s="576"/>
      <c r="D18" s="575"/>
      <c r="E18" s="577" t="s">
        <v>424</v>
      </c>
      <c r="F18" s="529"/>
      <c r="G18" s="25"/>
      <c r="H18" s="32"/>
      <c r="I18" s="32"/>
      <c r="J18" s="32"/>
      <c r="K18" s="33"/>
    </row>
    <row r="19" spans="1:13" ht="21" customHeight="1">
      <c r="A19" s="327" t="s">
        <v>425</v>
      </c>
      <c r="B19" s="571"/>
      <c r="C19" s="576"/>
      <c r="D19" s="575"/>
      <c r="E19" s="571" t="s">
        <v>426</v>
      </c>
      <c r="F19" s="529"/>
      <c r="G19" s="25"/>
      <c r="H19" s="32"/>
      <c r="I19" s="32"/>
      <c r="J19" s="32"/>
      <c r="K19" s="33"/>
    </row>
    <row r="20" spans="1:13" ht="12" customHeight="1">
      <c r="A20" s="327" t="s">
        <v>427</v>
      </c>
      <c r="B20" s="571" t="s">
        <v>428</v>
      </c>
      <c r="C20" s="576"/>
      <c r="D20" s="575"/>
      <c r="E20" s="571" t="s">
        <v>429</v>
      </c>
      <c r="F20" s="529"/>
      <c r="G20" s="25"/>
      <c r="H20" s="32"/>
      <c r="I20" s="32"/>
      <c r="J20" s="32"/>
      <c r="K20" s="33"/>
    </row>
    <row r="21" spans="1:13" ht="13.5" customHeight="1" thickBot="1">
      <c r="A21" s="327" t="s">
        <v>430</v>
      </c>
      <c r="B21" s="571"/>
      <c r="C21" s="576"/>
      <c r="D21" s="575"/>
      <c r="E21" s="571" t="s">
        <v>431</v>
      </c>
      <c r="F21" s="529"/>
      <c r="G21" s="25"/>
      <c r="H21" s="32"/>
      <c r="I21" s="32"/>
      <c r="J21" s="32"/>
      <c r="K21" s="34"/>
    </row>
    <row r="22" spans="1:13" ht="12" customHeight="1">
      <c r="A22" s="326">
        <v>2</v>
      </c>
      <c r="B22" s="585" t="s">
        <v>432</v>
      </c>
      <c r="C22" s="586"/>
      <c r="D22" s="586"/>
      <c r="E22" s="586"/>
      <c r="F22" s="586"/>
      <c r="G22" s="586"/>
      <c r="H22" s="586"/>
      <c r="I22" s="586"/>
      <c r="J22" s="586"/>
      <c r="K22" s="587"/>
    </row>
    <row r="23" spans="1:13" ht="12" customHeight="1">
      <c r="A23" s="327" t="s">
        <v>433</v>
      </c>
      <c r="B23" s="571" t="s">
        <v>434</v>
      </c>
      <c r="C23" s="576"/>
      <c r="D23" s="532"/>
      <c r="E23" s="571" t="s">
        <v>435</v>
      </c>
      <c r="F23" s="529"/>
      <c r="G23" s="25"/>
      <c r="H23" s="32"/>
      <c r="I23" s="32"/>
      <c r="J23" s="32"/>
      <c r="K23" s="33"/>
    </row>
    <row r="24" spans="1:13" ht="12" customHeight="1">
      <c r="A24" s="327" t="s">
        <v>436</v>
      </c>
      <c r="B24" s="571"/>
      <c r="C24" s="576"/>
      <c r="D24" s="532"/>
      <c r="E24" s="571" t="s">
        <v>437</v>
      </c>
      <c r="F24" s="529"/>
      <c r="G24" s="25"/>
      <c r="H24" s="32"/>
      <c r="I24" s="32"/>
      <c r="J24" s="32"/>
      <c r="K24" s="33"/>
    </row>
    <row r="25" spans="1:13" ht="12" customHeight="1">
      <c r="A25" s="327" t="s">
        <v>438</v>
      </c>
      <c r="B25" s="578" t="s">
        <v>439</v>
      </c>
      <c r="C25" s="576"/>
      <c r="D25" s="532"/>
      <c r="E25" s="571" t="s">
        <v>440</v>
      </c>
      <c r="F25" s="529"/>
      <c r="G25" s="25"/>
      <c r="H25" s="32"/>
      <c r="I25" s="32"/>
      <c r="J25" s="32"/>
      <c r="K25" s="33"/>
    </row>
    <row r="26" spans="1:13" ht="12" customHeight="1">
      <c r="A26" s="327" t="s">
        <v>441</v>
      </c>
      <c r="B26" s="571"/>
      <c r="C26" s="576"/>
      <c r="D26" s="532"/>
      <c r="E26" s="571" t="s">
        <v>442</v>
      </c>
      <c r="F26" s="529"/>
      <c r="G26" s="25"/>
      <c r="H26" s="32"/>
      <c r="I26" s="32"/>
      <c r="J26" s="32"/>
      <c r="K26" s="33"/>
    </row>
    <row r="27" spans="1:13" ht="21" customHeight="1">
      <c r="A27" s="327" t="s">
        <v>443</v>
      </c>
      <c r="B27" s="613" t="s">
        <v>444</v>
      </c>
      <c r="C27" s="561" t="s">
        <v>445</v>
      </c>
      <c r="D27" s="543"/>
      <c r="E27" s="571" t="s">
        <v>446</v>
      </c>
      <c r="F27" s="529"/>
      <c r="G27" s="25"/>
      <c r="H27" s="32"/>
      <c r="I27" s="32"/>
      <c r="J27" s="32"/>
      <c r="K27" s="33"/>
    </row>
    <row r="28" spans="1:13" ht="12" customHeight="1">
      <c r="A28" s="328" t="s">
        <v>447</v>
      </c>
      <c r="B28" s="613"/>
      <c r="C28" s="544"/>
      <c r="D28" s="543"/>
      <c r="E28" s="571" t="s">
        <v>448</v>
      </c>
      <c r="F28" s="529"/>
      <c r="G28" s="25"/>
      <c r="H28" s="32"/>
      <c r="I28" s="32"/>
      <c r="J28" s="32"/>
      <c r="K28" s="33"/>
    </row>
    <row r="29" spans="1:13" ht="11.25" customHeight="1">
      <c r="A29" s="328" t="s">
        <v>425</v>
      </c>
      <c r="B29" s="613"/>
      <c r="C29" s="544"/>
      <c r="D29" s="543"/>
      <c r="E29" s="571" t="s">
        <v>449</v>
      </c>
      <c r="F29" s="529"/>
      <c r="G29" s="25"/>
      <c r="H29" s="32"/>
      <c r="I29" s="32"/>
      <c r="J29" s="32"/>
      <c r="K29" s="33"/>
    </row>
    <row r="30" spans="1:13" ht="21" customHeight="1">
      <c r="A30" s="328" t="s">
        <v>450</v>
      </c>
      <c r="B30" s="598"/>
      <c r="C30" s="544"/>
      <c r="D30" s="543"/>
      <c r="E30" s="571" t="s">
        <v>451</v>
      </c>
      <c r="F30" s="529"/>
      <c r="G30" s="25"/>
      <c r="H30" s="32"/>
      <c r="I30" s="32"/>
      <c r="J30" s="32"/>
      <c r="K30" s="33"/>
      <c r="M30" s="47"/>
    </row>
    <row r="31" spans="1:13" ht="11.25" customHeight="1">
      <c r="A31" s="328" t="s">
        <v>430</v>
      </c>
      <c r="B31" s="598"/>
      <c r="C31" s="544"/>
      <c r="D31" s="543"/>
      <c r="E31" s="571" t="s">
        <v>452</v>
      </c>
      <c r="F31" s="529"/>
      <c r="G31" s="25"/>
      <c r="H31" s="32"/>
      <c r="I31" s="32"/>
      <c r="J31" s="32"/>
      <c r="K31" s="33"/>
    </row>
    <row r="32" spans="1:13" ht="21" customHeight="1">
      <c r="A32" s="329" t="s">
        <v>453</v>
      </c>
      <c r="B32" s="598"/>
      <c r="C32" s="544"/>
      <c r="D32" s="543"/>
      <c r="E32" s="571" t="s">
        <v>454</v>
      </c>
      <c r="F32" s="529"/>
      <c r="G32" s="25"/>
      <c r="H32" s="32"/>
      <c r="I32" s="32"/>
      <c r="J32" s="32"/>
      <c r="K32" s="33"/>
    </row>
    <row r="33" spans="1:11" ht="21.75" customHeight="1">
      <c r="A33" s="328" t="s">
        <v>455</v>
      </c>
      <c r="B33" s="598"/>
      <c r="C33" s="561" t="s">
        <v>456</v>
      </c>
      <c r="D33" s="543"/>
      <c r="E33" s="571" t="s">
        <v>457</v>
      </c>
      <c r="F33" s="529"/>
      <c r="G33" s="25"/>
      <c r="H33" s="32"/>
      <c r="I33" s="32"/>
      <c r="J33" s="32"/>
      <c r="K33" s="33"/>
    </row>
    <row r="34" spans="1:11" ht="21" customHeight="1">
      <c r="A34" s="328" t="s">
        <v>458</v>
      </c>
      <c r="B34" s="598"/>
      <c r="C34" s="561"/>
      <c r="D34" s="543"/>
      <c r="E34" s="571" t="s">
        <v>459</v>
      </c>
      <c r="F34" s="615"/>
      <c r="G34" s="25"/>
      <c r="H34" s="32"/>
      <c r="I34" s="32"/>
      <c r="J34" s="32"/>
      <c r="K34" s="33"/>
    </row>
    <row r="35" spans="1:11" ht="12" customHeight="1">
      <c r="A35" s="328" t="s">
        <v>460</v>
      </c>
      <c r="B35" s="598"/>
      <c r="C35" s="544"/>
      <c r="D35" s="543"/>
      <c r="E35" s="571" t="s">
        <v>461</v>
      </c>
      <c r="F35" s="529"/>
      <c r="G35" s="25"/>
      <c r="H35" s="32"/>
      <c r="I35" s="32"/>
      <c r="J35" s="32"/>
      <c r="K35" s="33"/>
    </row>
    <row r="36" spans="1:11" ht="21" customHeight="1">
      <c r="A36" s="328" t="s">
        <v>462</v>
      </c>
      <c r="B36" s="598"/>
      <c r="C36" s="544"/>
      <c r="D36" s="543"/>
      <c r="E36" s="571" t="s">
        <v>463</v>
      </c>
      <c r="F36" s="529"/>
      <c r="G36" s="25"/>
      <c r="H36" s="32"/>
      <c r="I36" s="32"/>
      <c r="J36" s="32"/>
      <c r="K36" s="33"/>
    </row>
    <row r="37" spans="1:11" ht="12" customHeight="1">
      <c r="A37" s="328" t="s">
        <v>464</v>
      </c>
      <c r="B37" s="598"/>
      <c r="C37" s="561" t="s">
        <v>465</v>
      </c>
      <c r="D37" s="543"/>
      <c r="E37" s="571" t="s">
        <v>466</v>
      </c>
      <c r="F37" s="529"/>
      <c r="G37" s="25"/>
      <c r="H37" s="32"/>
      <c r="I37" s="32"/>
      <c r="J37" s="32"/>
      <c r="K37" s="33"/>
    </row>
    <row r="38" spans="1:11" ht="12" customHeight="1">
      <c r="A38" s="328" t="s">
        <v>467</v>
      </c>
      <c r="B38" s="598"/>
      <c r="C38" s="544"/>
      <c r="D38" s="543"/>
      <c r="E38" s="571" t="s">
        <v>468</v>
      </c>
      <c r="F38" s="529"/>
      <c r="G38" s="25"/>
      <c r="H38" s="32"/>
      <c r="I38" s="32"/>
      <c r="J38" s="32"/>
      <c r="K38" s="33"/>
    </row>
    <row r="39" spans="1:11" ht="12" customHeight="1">
      <c r="A39" s="328" t="s">
        <v>469</v>
      </c>
      <c r="B39" s="598"/>
      <c r="C39" s="561" t="s">
        <v>470</v>
      </c>
      <c r="D39" s="543"/>
      <c r="E39" s="571" t="s">
        <v>471</v>
      </c>
      <c r="F39" s="529"/>
      <c r="G39" s="25"/>
      <c r="H39" s="32"/>
      <c r="I39" s="32"/>
      <c r="J39" s="32"/>
      <c r="K39" s="33"/>
    </row>
    <row r="40" spans="1:11" ht="12" customHeight="1" thickBot="1">
      <c r="A40" s="330" t="s">
        <v>472</v>
      </c>
      <c r="B40" s="614"/>
      <c r="C40" s="616"/>
      <c r="D40" s="600"/>
      <c r="E40" s="579" t="s">
        <v>473</v>
      </c>
      <c r="F40" s="583"/>
      <c r="G40" s="35"/>
      <c r="H40" s="36"/>
      <c r="I40" s="36"/>
      <c r="J40" s="36"/>
      <c r="K40" s="37"/>
    </row>
    <row r="41" spans="1:11" ht="12" customHeight="1">
      <c r="A41" s="326">
        <v>3</v>
      </c>
      <c r="B41" s="585" t="s">
        <v>474</v>
      </c>
      <c r="C41" s="586"/>
      <c r="D41" s="586"/>
      <c r="E41" s="586"/>
      <c r="F41" s="586"/>
      <c r="G41" s="586"/>
      <c r="H41" s="586"/>
      <c r="I41" s="586"/>
      <c r="J41" s="586"/>
      <c r="K41" s="587"/>
    </row>
    <row r="42" spans="1:11" ht="12" customHeight="1">
      <c r="A42" s="331" t="s">
        <v>475</v>
      </c>
      <c r="B42" s="578" t="s">
        <v>476</v>
      </c>
      <c r="C42" s="576"/>
      <c r="D42" s="575"/>
      <c r="E42" s="571" t="s">
        <v>477</v>
      </c>
      <c r="F42" s="529"/>
      <c r="G42" s="25"/>
      <c r="H42" s="32"/>
      <c r="I42" s="32"/>
      <c r="J42" s="32"/>
      <c r="K42" s="33"/>
    </row>
    <row r="43" spans="1:11" ht="11.25" customHeight="1">
      <c r="A43" s="331" t="s">
        <v>478</v>
      </c>
      <c r="B43" s="578" t="s">
        <v>479</v>
      </c>
      <c r="C43" s="576"/>
      <c r="D43" s="575"/>
      <c r="E43" s="571" t="s">
        <v>480</v>
      </c>
      <c r="F43" s="529"/>
      <c r="G43" s="25"/>
      <c r="H43" s="32"/>
      <c r="I43" s="32"/>
      <c r="J43" s="32"/>
      <c r="K43" s="33"/>
    </row>
    <row r="44" spans="1:11" ht="11.25" customHeight="1">
      <c r="A44" s="331" t="s">
        <v>481</v>
      </c>
      <c r="B44" s="571"/>
      <c r="C44" s="576"/>
      <c r="D44" s="575"/>
      <c r="E44" s="571" t="s">
        <v>482</v>
      </c>
      <c r="F44" s="529"/>
      <c r="G44" s="25"/>
      <c r="H44" s="32"/>
      <c r="I44" s="32"/>
      <c r="J44" s="32"/>
      <c r="K44" s="33"/>
    </row>
    <row r="45" spans="1:11" ht="12" customHeight="1">
      <c r="A45" s="331" t="s">
        <v>483</v>
      </c>
      <c r="B45" s="571"/>
      <c r="C45" s="576"/>
      <c r="D45" s="575"/>
      <c r="E45" s="571" t="s">
        <v>484</v>
      </c>
      <c r="F45" s="529"/>
      <c r="G45" s="25"/>
      <c r="H45" s="32"/>
      <c r="I45" s="32"/>
      <c r="J45" s="32"/>
      <c r="K45" s="33"/>
    </row>
    <row r="46" spans="1:11" ht="11.25" customHeight="1">
      <c r="A46" s="331" t="s">
        <v>485</v>
      </c>
      <c r="B46" s="571"/>
      <c r="C46" s="576"/>
      <c r="D46" s="575"/>
      <c r="E46" s="571" t="s">
        <v>486</v>
      </c>
      <c r="F46" s="529"/>
      <c r="G46" s="25"/>
      <c r="H46" s="32"/>
      <c r="I46" s="32"/>
      <c r="J46" s="32"/>
      <c r="K46" s="33"/>
    </row>
    <row r="47" spans="1:11" ht="12" customHeight="1">
      <c r="A47" s="331" t="s">
        <v>487</v>
      </c>
      <c r="B47" s="578" t="s">
        <v>488</v>
      </c>
      <c r="C47" s="576"/>
      <c r="D47" s="575"/>
      <c r="E47" s="571" t="s">
        <v>489</v>
      </c>
      <c r="F47" s="529"/>
      <c r="G47" s="25"/>
      <c r="H47" s="32"/>
      <c r="I47" s="32"/>
      <c r="J47" s="32"/>
      <c r="K47" s="33"/>
    </row>
    <row r="48" spans="1:11" ht="12" customHeight="1">
      <c r="A48" s="331" t="s">
        <v>425</v>
      </c>
      <c r="B48" s="571"/>
      <c r="C48" s="576"/>
      <c r="D48" s="575"/>
      <c r="E48" s="571" t="s">
        <v>490</v>
      </c>
      <c r="F48" s="529"/>
      <c r="G48" s="25"/>
      <c r="H48" s="32"/>
      <c r="I48" s="32"/>
      <c r="J48" s="32"/>
      <c r="K48" s="33"/>
    </row>
    <row r="49" spans="1:13" ht="12" customHeight="1">
      <c r="A49" s="331" t="s">
        <v>491</v>
      </c>
      <c r="B49" s="578" t="s">
        <v>611</v>
      </c>
      <c r="C49" s="576"/>
      <c r="D49" s="575"/>
      <c r="E49" s="571" t="s">
        <v>492</v>
      </c>
      <c r="F49" s="529"/>
      <c r="G49" s="25"/>
      <c r="H49" s="32"/>
      <c r="I49" s="32"/>
      <c r="J49" s="32"/>
      <c r="K49" s="33"/>
    </row>
    <row r="50" spans="1:13" ht="12" customHeight="1" thickBot="1">
      <c r="A50" s="332" t="s">
        <v>493</v>
      </c>
      <c r="B50" s="579"/>
      <c r="C50" s="580"/>
      <c r="D50" s="581"/>
      <c r="E50" s="579" t="s">
        <v>473</v>
      </c>
      <c r="F50" s="583"/>
      <c r="G50" s="35"/>
      <c r="H50" s="36"/>
      <c r="I50" s="36"/>
      <c r="J50" s="36"/>
      <c r="K50" s="37"/>
    </row>
    <row r="51" spans="1:13" ht="12" customHeight="1">
      <c r="A51" s="326">
        <v>4</v>
      </c>
      <c r="B51" s="585" t="s">
        <v>494</v>
      </c>
      <c r="C51" s="586"/>
      <c r="D51" s="586"/>
      <c r="E51" s="586"/>
      <c r="F51" s="586"/>
      <c r="G51" s="586"/>
      <c r="H51" s="586"/>
      <c r="I51" s="586"/>
      <c r="J51" s="586"/>
      <c r="K51" s="587"/>
    </row>
    <row r="52" spans="1:13" ht="12" customHeight="1">
      <c r="A52" s="333" t="s">
        <v>495</v>
      </c>
      <c r="B52" s="604" t="s">
        <v>496</v>
      </c>
      <c r="C52" s="571" t="s">
        <v>684</v>
      </c>
      <c r="D52" s="576"/>
      <c r="E52" s="529"/>
      <c r="F52" s="529"/>
      <c r="G52" s="25"/>
      <c r="H52" s="32"/>
      <c r="I52" s="32"/>
      <c r="J52" s="32"/>
      <c r="K52" s="33"/>
    </row>
    <row r="53" spans="1:13" ht="11.25" customHeight="1">
      <c r="A53" s="333" t="s">
        <v>497</v>
      </c>
      <c r="B53" s="605"/>
      <c r="C53" s="571" t="s">
        <v>685</v>
      </c>
      <c r="D53" s="531"/>
      <c r="E53" s="529"/>
      <c r="F53" s="529"/>
      <c r="G53" s="25"/>
      <c r="H53" s="32"/>
      <c r="I53" s="32"/>
      <c r="J53" s="32"/>
      <c r="K53" s="33"/>
    </row>
    <row r="54" spans="1:13" ht="12.75" customHeight="1">
      <c r="A54" s="333" t="s">
        <v>498</v>
      </c>
      <c r="B54" s="605"/>
      <c r="C54" s="571" t="s">
        <v>686</v>
      </c>
      <c r="D54" s="576"/>
      <c r="E54" s="529"/>
      <c r="F54" s="529"/>
      <c r="G54" s="25"/>
      <c r="H54" s="32"/>
      <c r="I54" s="32"/>
      <c r="J54" s="32"/>
      <c r="K54" s="33"/>
    </row>
    <row r="55" spans="1:13" ht="23.25" customHeight="1">
      <c r="A55" s="333" t="s">
        <v>441</v>
      </c>
      <c r="B55" s="605"/>
      <c r="C55" s="561" t="s">
        <v>499</v>
      </c>
      <c r="D55" s="592"/>
      <c r="E55" s="571" t="s">
        <v>687</v>
      </c>
      <c r="F55" s="529"/>
      <c r="G55" s="25"/>
      <c r="H55" s="32"/>
      <c r="I55" s="32"/>
      <c r="J55" s="32"/>
      <c r="K55" s="33"/>
    </row>
    <row r="56" spans="1:13" ht="23.25" customHeight="1">
      <c r="A56" s="333" t="s">
        <v>500</v>
      </c>
      <c r="B56" s="606"/>
      <c r="C56" s="561"/>
      <c r="D56" s="592"/>
      <c r="E56" s="571" t="s">
        <v>688</v>
      </c>
      <c r="F56" s="529"/>
      <c r="G56" s="25"/>
      <c r="H56" s="32"/>
      <c r="I56" s="32"/>
      <c r="J56" s="32"/>
      <c r="K56" s="33"/>
    </row>
    <row r="57" spans="1:13" ht="23.25" customHeight="1">
      <c r="A57" s="333" t="s">
        <v>487</v>
      </c>
      <c r="B57" s="607" t="s">
        <v>501</v>
      </c>
      <c r="C57" s="561" t="s">
        <v>445</v>
      </c>
      <c r="D57" s="592"/>
      <c r="E57" s="571" t="s">
        <v>502</v>
      </c>
      <c r="F57" s="529"/>
      <c r="G57" s="25"/>
      <c r="H57" s="32"/>
      <c r="I57" s="32"/>
      <c r="J57" s="32"/>
      <c r="K57" s="33"/>
    </row>
    <row r="58" spans="1:13" ht="23.25" customHeight="1">
      <c r="A58" s="333" t="s">
        <v>503</v>
      </c>
      <c r="B58" s="607"/>
      <c r="C58" s="542"/>
      <c r="D58" s="592"/>
      <c r="E58" s="571" t="s">
        <v>504</v>
      </c>
      <c r="F58" s="529"/>
      <c r="G58" s="25"/>
      <c r="H58" s="32"/>
      <c r="I58" s="32"/>
      <c r="J58" s="32"/>
      <c r="K58" s="33"/>
    </row>
    <row r="59" spans="1:13" ht="21" customHeight="1">
      <c r="A59" s="333" t="s">
        <v>450</v>
      </c>
      <c r="B59" s="608"/>
      <c r="C59" s="542"/>
      <c r="D59" s="592"/>
      <c r="E59" s="571" t="s">
        <v>505</v>
      </c>
      <c r="F59" s="529"/>
      <c r="G59" s="25"/>
      <c r="H59" s="32"/>
      <c r="I59" s="32"/>
      <c r="J59" s="32"/>
      <c r="K59" s="33"/>
      <c r="M59" s="46" t="s">
        <v>1237</v>
      </c>
    </row>
    <row r="60" spans="1:13" ht="23.25" customHeight="1">
      <c r="A60" s="333" t="s">
        <v>430</v>
      </c>
      <c r="B60" s="608"/>
      <c r="C60" s="542"/>
      <c r="D60" s="592"/>
      <c r="E60" s="571" t="s">
        <v>506</v>
      </c>
      <c r="F60" s="529"/>
      <c r="G60" s="25"/>
      <c r="H60" s="32"/>
      <c r="I60" s="32"/>
      <c r="J60" s="32"/>
      <c r="K60" s="33"/>
      <c r="M60" s="185" t="s">
        <v>1236</v>
      </c>
    </row>
    <row r="61" spans="1:13" ht="21.75" customHeight="1">
      <c r="A61" s="334" t="s">
        <v>453</v>
      </c>
      <c r="B61" s="608"/>
      <c r="C61" s="542"/>
      <c r="D61" s="592"/>
      <c r="E61" s="571" t="s">
        <v>507</v>
      </c>
      <c r="F61" s="529"/>
      <c r="G61" s="25"/>
      <c r="H61" s="32"/>
      <c r="I61" s="32"/>
      <c r="J61" s="32"/>
      <c r="K61" s="33"/>
    </row>
    <row r="62" spans="1:13" ht="12" customHeight="1">
      <c r="A62" s="334" t="s">
        <v>455</v>
      </c>
      <c r="B62" s="608"/>
      <c r="C62" s="647" t="s">
        <v>671</v>
      </c>
      <c r="D62" s="610"/>
      <c r="E62" s="571" t="s">
        <v>508</v>
      </c>
      <c r="F62" s="529"/>
      <c r="G62" s="25"/>
      <c r="H62" s="32"/>
      <c r="I62" s="32"/>
      <c r="J62" s="32"/>
      <c r="K62" s="33"/>
    </row>
    <row r="63" spans="1:13" ht="12" customHeight="1">
      <c r="A63" s="334" t="s">
        <v>387</v>
      </c>
      <c r="B63" s="608"/>
      <c r="C63" s="648"/>
      <c r="D63" s="649"/>
      <c r="E63" s="571" t="s">
        <v>509</v>
      </c>
      <c r="F63" s="529"/>
      <c r="G63" s="25"/>
      <c r="H63" s="32"/>
      <c r="I63" s="32"/>
      <c r="J63" s="32"/>
      <c r="K63" s="33"/>
    </row>
    <row r="64" spans="1:13" ht="12" customHeight="1">
      <c r="A64" s="334" t="s">
        <v>388</v>
      </c>
      <c r="B64" s="608"/>
      <c r="C64" s="648"/>
      <c r="D64" s="649"/>
      <c r="E64" s="571" t="s">
        <v>510</v>
      </c>
      <c r="F64" s="529"/>
      <c r="G64" s="25"/>
      <c r="H64" s="32"/>
      <c r="I64" s="32"/>
      <c r="J64" s="32"/>
      <c r="K64" s="33"/>
    </row>
    <row r="65" spans="1:11" ht="21" customHeight="1">
      <c r="A65" s="334" t="s">
        <v>389</v>
      </c>
      <c r="B65" s="608"/>
      <c r="C65" s="611"/>
      <c r="D65" s="612"/>
      <c r="E65" s="571" t="s">
        <v>511</v>
      </c>
      <c r="F65" s="529"/>
      <c r="G65" s="25"/>
      <c r="H65" s="32"/>
      <c r="I65" s="32"/>
      <c r="J65" s="32"/>
      <c r="K65" s="33"/>
    </row>
    <row r="66" spans="1:11" ht="21" customHeight="1">
      <c r="A66" s="334" t="s">
        <v>390</v>
      </c>
      <c r="B66" s="608"/>
      <c r="C66" s="542" t="s">
        <v>512</v>
      </c>
      <c r="D66" s="591"/>
      <c r="E66" s="571" t="s">
        <v>513</v>
      </c>
      <c r="F66" s="529"/>
      <c r="G66" s="25"/>
      <c r="H66" s="32"/>
      <c r="I66" s="32"/>
      <c r="J66" s="32"/>
      <c r="K66" s="33"/>
    </row>
    <row r="67" spans="1:11" ht="21" customHeight="1">
      <c r="A67" s="333" t="s">
        <v>514</v>
      </c>
      <c r="B67" s="608"/>
      <c r="C67" s="542" t="s">
        <v>637</v>
      </c>
      <c r="D67" s="591"/>
      <c r="E67" s="571" t="s">
        <v>515</v>
      </c>
      <c r="F67" s="529"/>
      <c r="G67" s="25"/>
      <c r="H67" s="32"/>
      <c r="I67" s="32"/>
      <c r="J67" s="32"/>
      <c r="K67" s="33"/>
    </row>
    <row r="68" spans="1:11" ht="12" customHeight="1">
      <c r="A68" s="333" t="s">
        <v>516</v>
      </c>
      <c r="B68" s="601" t="s">
        <v>517</v>
      </c>
      <c r="C68" s="561" t="s">
        <v>445</v>
      </c>
      <c r="D68" s="592"/>
      <c r="E68" s="571" t="s">
        <v>518</v>
      </c>
      <c r="F68" s="529"/>
      <c r="G68" s="25"/>
      <c r="H68" s="32"/>
      <c r="I68" s="32"/>
      <c r="J68" s="32"/>
      <c r="K68" s="33"/>
    </row>
    <row r="69" spans="1:11" ht="12" customHeight="1">
      <c r="A69" s="333" t="s">
        <v>519</v>
      </c>
      <c r="B69" s="602"/>
      <c r="C69" s="542"/>
      <c r="D69" s="592"/>
      <c r="E69" s="571" t="s">
        <v>520</v>
      </c>
      <c r="F69" s="529"/>
      <c r="G69" s="25"/>
      <c r="H69" s="32"/>
      <c r="I69" s="32"/>
      <c r="J69" s="32"/>
      <c r="K69" s="33"/>
    </row>
    <row r="70" spans="1:11" ht="21.75" customHeight="1">
      <c r="A70" s="333" t="s">
        <v>521</v>
      </c>
      <c r="B70" s="602"/>
      <c r="C70" s="542"/>
      <c r="D70" s="592"/>
      <c r="E70" s="571" t="s">
        <v>522</v>
      </c>
      <c r="F70" s="529"/>
      <c r="G70" s="25"/>
      <c r="H70" s="32"/>
      <c r="I70" s="32"/>
      <c r="J70" s="32"/>
      <c r="K70" s="33"/>
    </row>
    <row r="71" spans="1:11" ht="12" customHeight="1">
      <c r="A71" s="334" t="s">
        <v>523</v>
      </c>
      <c r="B71" s="602"/>
      <c r="C71" s="561" t="s">
        <v>672</v>
      </c>
      <c r="D71" s="592"/>
      <c r="E71" s="571" t="s">
        <v>524</v>
      </c>
      <c r="F71" s="529"/>
      <c r="G71" s="25"/>
      <c r="H71" s="32"/>
      <c r="I71" s="32"/>
      <c r="J71" s="32"/>
      <c r="K71" s="33"/>
    </row>
    <row r="72" spans="1:11" ht="12" customHeight="1">
      <c r="A72" s="334" t="s">
        <v>525</v>
      </c>
      <c r="B72" s="602"/>
      <c r="C72" s="561"/>
      <c r="D72" s="592"/>
      <c r="E72" s="571" t="s">
        <v>509</v>
      </c>
      <c r="F72" s="529"/>
      <c r="G72" s="25"/>
      <c r="H72" s="32"/>
      <c r="I72" s="32"/>
      <c r="J72" s="32"/>
      <c r="K72" s="33"/>
    </row>
    <row r="73" spans="1:11" ht="21" customHeight="1">
      <c r="A73" s="333" t="s">
        <v>526</v>
      </c>
      <c r="B73" s="603"/>
      <c r="C73" s="561"/>
      <c r="D73" s="592"/>
      <c r="E73" s="571" t="s">
        <v>511</v>
      </c>
      <c r="F73" s="529"/>
      <c r="G73" s="25"/>
      <c r="H73" s="32"/>
      <c r="I73" s="32"/>
      <c r="J73" s="32"/>
      <c r="K73" s="33"/>
    </row>
    <row r="74" spans="1:11" ht="12" customHeight="1">
      <c r="A74" s="333" t="s">
        <v>527</v>
      </c>
      <c r="B74" s="604" t="s">
        <v>528</v>
      </c>
      <c r="C74" s="609" t="s">
        <v>638</v>
      </c>
      <c r="D74" s="610"/>
      <c r="E74" s="530" t="s">
        <v>529</v>
      </c>
      <c r="F74" s="529"/>
      <c r="G74" s="25"/>
      <c r="H74" s="32"/>
      <c r="I74" s="32"/>
      <c r="J74" s="32"/>
      <c r="K74" s="33"/>
    </row>
    <row r="75" spans="1:11" ht="11.25" customHeight="1">
      <c r="A75" s="333" t="s">
        <v>530</v>
      </c>
      <c r="B75" s="671"/>
      <c r="C75" s="611"/>
      <c r="D75" s="612"/>
      <c r="E75" s="530" t="s">
        <v>531</v>
      </c>
      <c r="F75" s="529"/>
      <c r="G75" s="25"/>
      <c r="H75" s="32"/>
      <c r="I75" s="32"/>
      <c r="J75" s="32"/>
      <c r="K75" s="33"/>
    </row>
    <row r="76" spans="1:11" ht="21" customHeight="1">
      <c r="A76" s="333" t="s">
        <v>532</v>
      </c>
      <c r="B76" s="672"/>
      <c r="C76" s="542" t="s">
        <v>632</v>
      </c>
      <c r="D76" s="591"/>
      <c r="E76" s="530" t="s">
        <v>654</v>
      </c>
      <c r="F76" s="529"/>
      <c r="G76" s="25"/>
      <c r="H76" s="32"/>
      <c r="I76" s="32"/>
      <c r="J76" s="32"/>
      <c r="K76" s="33"/>
    </row>
    <row r="77" spans="1:11">
      <c r="A77" s="333" t="s">
        <v>533</v>
      </c>
      <c r="B77" s="617" t="s">
        <v>1269</v>
      </c>
      <c r="C77" s="556"/>
      <c r="D77" s="557"/>
      <c r="E77" s="530" t="s">
        <v>673</v>
      </c>
      <c r="F77" s="531"/>
      <c r="G77" s="25"/>
      <c r="H77" s="32"/>
      <c r="I77" s="32"/>
      <c r="J77" s="32"/>
      <c r="K77" s="33"/>
    </row>
    <row r="78" spans="1:11" ht="33.75" customHeight="1">
      <c r="A78" s="333" t="s">
        <v>534</v>
      </c>
      <c r="B78" s="626"/>
      <c r="C78" s="559"/>
      <c r="D78" s="560"/>
      <c r="E78" s="530" t="s">
        <v>674</v>
      </c>
      <c r="F78" s="531"/>
      <c r="G78" s="25"/>
      <c r="H78" s="32"/>
      <c r="I78" s="32"/>
      <c r="J78" s="32"/>
      <c r="K78" s="33"/>
    </row>
    <row r="79" spans="1:11" ht="12" customHeight="1">
      <c r="A79" s="335" t="s">
        <v>156</v>
      </c>
      <c r="B79" s="627"/>
      <c r="C79" s="559"/>
      <c r="D79" s="560"/>
      <c r="E79" s="530" t="s">
        <v>675</v>
      </c>
      <c r="F79" s="531"/>
      <c r="G79" s="25"/>
      <c r="H79" s="32"/>
      <c r="I79" s="32"/>
      <c r="J79" s="32"/>
      <c r="K79" s="33"/>
    </row>
    <row r="80" spans="1:11" ht="24" customHeight="1">
      <c r="A80" s="335" t="s">
        <v>1250</v>
      </c>
      <c r="B80" s="627"/>
      <c r="C80" s="559"/>
      <c r="D80" s="560"/>
      <c r="E80" s="530" t="s">
        <v>1270</v>
      </c>
      <c r="F80" s="531"/>
      <c r="G80" s="25"/>
      <c r="H80" s="32"/>
      <c r="I80" s="32"/>
      <c r="J80" s="32"/>
      <c r="K80" s="33"/>
    </row>
    <row r="81" spans="1:13" ht="24" customHeight="1">
      <c r="A81" s="335" t="s">
        <v>1251</v>
      </c>
      <c r="B81" s="627"/>
      <c r="C81" s="559"/>
      <c r="D81" s="560"/>
      <c r="E81" s="530" t="s">
        <v>1271</v>
      </c>
      <c r="F81" s="531"/>
      <c r="G81" s="25"/>
      <c r="H81" s="32"/>
      <c r="I81" s="32"/>
      <c r="J81" s="32"/>
      <c r="K81" s="33"/>
    </row>
    <row r="82" spans="1:13" ht="23.25" customHeight="1">
      <c r="A82" s="335" t="s">
        <v>1252</v>
      </c>
      <c r="B82" s="627"/>
      <c r="C82" s="559"/>
      <c r="D82" s="560"/>
      <c r="E82" s="530" t="s">
        <v>1272</v>
      </c>
      <c r="F82" s="531"/>
      <c r="G82" s="25"/>
      <c r="H82" s="32"/>
      <c r="I82" s="32"/>
      <c r="J82" s="32"/>
      <c r="K82" s="33"/>
    </row>
    <row r="83" spans="1:13" ht="12" customHeight="1">
      <c r="A83" s="335" t="s">
        <v>1253</v>
      </c>
      <c r="B83" s="572"/>
      <c r="C83" s="573"/>
      <c r="D83" s="574"/>
      <c r="E83" s="530" t="s">
        <v>1273</v>
      </c>
      <c r="F83" s="531"/>
      <c r="G83" s="25"/>
      <c r="H83" s="32"/>
      <c r="I83" s="32"/>
      <c r="J83" s="32"/>
      <c r="K83" s="33"/>
    </row>
    <row r="84" spans="1:13" ht="12" customHeight="1">
      <c r="A84" s="335" t="s">
        <v>1254</v>
      </c>
      <c r="B84" s="555" t="s">
        <v>91</v>
      </c>
      <c r="C84" s="556"/>
      <c r="D84" s="557"/>
      <c r="E84" s="551" t="s">
        <v>92</v>
      </c>
      <c r="F84" s="575"/>
      <c r="G84" s="25"/>
      <c r="H84" s="32"/>
      <c r="I84" s="32"/>
      <c r="J84" s="32"/>
      <c r="K84" s="33"/>
    </row>
    <row r="85" spans="1:13" ht="21.95" customHeight="1">
      <c r="A85" s="336" t="s">
        <v>163</v>
      </c>
      <c r="B85" s="555" t="s">
        <v>694</v>
      </c>
      <c r="C85" s="556"/>
      <c r="D85" s="557"/>
      <c r="E85" s="551" t="s">
        <v>695</v>
      </c>
      <c r="F85" s="575"/>
      <c r="G85" s="25"/>
      <c r="H85" s="32"/>
      <c r="I85" s="32"/>
      <c r="J85" s="32"/>
      <c r="K85" s="33"/>
    </row>
    <row r="86" spans="1:13" ht="21.95" customHeight="1">
      <c r="A86" s="336" t="s">
        <v>653</v>
      </c>
      <c r="B86" s="572"/>
      <c r="C86" s="573"/>
      <c r="D86" s="574"/>
      <c r="E86" s="551" t="s">
        <v>696</v>
      </c>
      <c r="F86" s="575"/>
      <c r="G86" s="25"/>
      <c r="H86" s="32"/>
      <c r="I86" s="32"/>
      <c r="J86" s="32"/>
      <c r="K86" s="33"/>
    </row>
    <row r="87" spans="1:13" ht="21.95" customHeight="1">
      <c r="A87" s="336" t="s">
        <v>652</v>
      </c>
      <c r="B87" s="621" t="s">
        <v>1240</v>
      </c>
      <c r="C87" s="622" t="s">
        <v>1241</v>
      </c>
      <c r="D87" s="623"/>
      <c r="E87" s="619" t="s">
        <v>1242</v>
      </c>
      <c r="F87" s="620"/>
      <c r="G87" s="354"/>
      <c r="H87" s="355"/>
      <c r="I87" s="355"/>
      <c r="J87" s="355"/>
      <c r="K87" s="356"/>
    </row>
    <row r="88" spans="1:13" ht="21.95" customHeight="1">
      <c r="A88" s="336" t="s">
        <v>651</v>
      </c>
      <c r="B88" s="621"/>
      <c r="C88" s="624"/>
      <c r="D88" s="625"/>
      <c r="E88" s="619" t="s">
        <v>1243</v>
      </c>
      <c r="F88" s="620"/>
      <c r="G88" s="354"/>
      <c r="H88" s="355"/>
      <c r="I88" s="355"/>
      <c r="J88" s="355"/>
      <c r="K88" s="356"/>
    </row>
    <row r="89" spans="1:13" ht="12" customHeight="1">
      <c r="A89" s="333" t="s">
        <v>650</v>
      </c>
      <c r="B89" s="555" t="s">
        <v>93</v>
      </c>
      <c r="C89" s="556"/>
      <c r="D89" s="557"/>
      <c r="E89" s="530" t="s">
        <v>94</v>
      </c>
      <c r="F89" s="535"/>
      <c r="G89" s="25"/>
      <c r="H89" s="32"/>
      <c r="I89" s="32"/>
      <c r="J89" s="32"/>
      <c r="K89" s="33"/>
    </row>
    <row r="90" spans="1:13" ht="12" customHeight="1">
      <c r="A90" s="333" t="s">
        <v>649</v>
      </c>
      <c r="B90" s="558"/>
      <c r="C90" s="559"/>
      <c r="D90" s="560"/>
      <c r="E90" s="530" t="s">
        <v>95</v>
      </c>
      <c r="F90" s="535"/>
      <c r="G90" s="25"/>
      <c r="H90" s="32"/>
      <c r="I90" s="32"/>
      <c r="J90" s="32"/>
      <c r="K90" s="33"/>
    </row>
    <row r="91" spans="1:13" ht="12" customHeight="1">
      <c r="A91" s="333" t="s">
        <v>648</v>
      </c>
      <c r="B91" s="558"/>
      <c r="C91" s="559"/>
      <c r="D91" s="560"/>
      <c r="E91" s="530" t="s">
        <v>96</v>
      </c>
      <c r="F91" s="535"/>
      <c r="G91" s="25"/>
      <c r="H91" s="32"/>
      <c r="I91" s="32"/>
      <c r="J91" s="32"/>
      <c r="K91" s="33"/>
    </row>
    <row r="92" spans="1:13" ht="12" customHeight="1">
      <c r="A92" s="333" t="s">
        <v>647</v>
      </c>
      <c r="B92" s="558"/>
      <c r="C92" s="559"/>
      <c r="D92" s="560"/>
      <c r="E92" s="530" t="s">
        <v>97</v>
      </c>
      <c r="F92" s="535"/>
      <c r="G92" s="25"/>
      <c r="H92" s="32"/>
      <c r="I92" s="32"/>
      <c r="J92" s="32"/>
      <c r="K92" s="33"/>
    </row>
    <row r="93" spans="1:13" ht="44.25" customHeight="1">
      <c r="A93" s="336" t="s">
        <v>1255</v>
      </c>
      <c r="B93" s="617" t="s">
        <v>98</v>
      </c>
      <c r="C93" s="556"/>
      <c r="D93" s="557"/>
      <c r="E93" s="584" t="s">
        <v>99</v>
      </c>
      <c r="F93" s="628"/>
      <c r="G93" s="25"/>
      <c r="H93" s="32"/>
      <c r="I93" s="32"/>
      <c r="J93" s="32"/>
      <c r="K93" s="33"/>
    </row>
    <row r="94" spans="1:13" ht="11.25" customHeight="1">
      <c r="A94" s="336" t="s">
        <v>391</v>
      </c>
      <c r="B94" s="558"/>
      <c r="C94" s="559"/>
      <c r="D94" s="560"/>
      <c r="E94" s="530" t="s">
        <v>100</v>
      </c>
      <c r="F94" s="529"/>
      <c r="G94" s="25"/>
      <c r="H94" s="32"/>
      <c r="I94" s="32"/>
      <c r="J94" s="32"/>
      <c r="K94" s="33"/>
      <c r="M94" s="186" t="s">
        <v>101</v>
      </c>
    </row>
    <row r="95" spans="1:13" ht="23.25" customHeight="1">
      <c r="A95" s="336" t="s">
        <v>392</v>
      </c>
      <c r="B95" s="558"/>
      <c r="C95" s="559"/>
      <c r="D95" s="560"/>
      <c r="E95" s="530" t="s">
        <v>102</v>
      </c>
      <c r="F95" s="529"/>
      <c r="G95" s="25"/>
      <c r="H95" s="32"/>
      <c r="I95" s="32"/>
      <c r="J95" s="32"/>
      <c r="K95" s="33"/>
      <c r="M95" s="22"/>
    </row>
    <row r="96" spans="1:13" ht="23.25" customHeight="1" thickBot="1">
      <c r="A96" s="336" t="s">
        <v>393</v>
      </c>
      <c r="B96" s="618"/>
      <c r="C96" s="573"/>
      <c r="D96" s="574"/>
      <c r="E96" s="530" t="s">
        <v>103</v>
      </c>
      <c r="F96" s="529"/>
      <c r="G96" s="25"/>
      <c r="H96" s="32"/>
      <c r="I96" s="32"/>
      <c r="J96" s="32"/>
      <c r="K96" s="33"/>
      <c r="M96" s="186" t="s">
        <v>104</v>
      </c>
    </row>
    <row r="97" spans="1:11" ht="12" customHeight="1">
      <c r="A97" s="326">
        <v>5</v>
      </c>
      <c r="B97" s="585" t="s">
        <v>105</v>
      </c>
      <c r="C97" s="586"/>
      <c r="D97" s="586"/>
      <c r="E97" s="586"/>
      <c r="F97" s="586"/>
      <c r="G97" s="586"/>
      <c r="H97" s="586"/>
      <c r="I97" s="586"/>
      <c r="J97" s="586"/>
      <c r="K97" s="587"/>
    </row>
    <row r="98" spans="1:11" ht="12" customHeight="1">
      <c r="A98" s="337" t="s">
        <v>106</v>
      </c>
      <c r="B98" s="530" t="s">
        <v>107</v>
      </c>
      <c r="C98" s="629"/>
      <c r="D98" s="615"/>
      <c r="E98" s="551" t="s">
        <v>108</v>
      </c>
      <c r="F98" s="529"/>
      <c r="G98" s="25"/>
      <c r="H98" s="32"/>
      <c r="I98" s="32"/>
      <c r="J98" s="32"/>
      <c r="K98" s="33"/>
    </row>
    <row r="99" spans="1:11" ht="12" customHeight="1">
      <c r="A99" s="331" t="s">
        <v>109</v>
      </c>
      <c r="B99" s="630" t="s">
        <v>110</v>
      </c>
      <c r="C99" s="631"/>
      <c r="D99" s="632"/>
      <c r="E99" s="530" t="s">
        <v>1283</v>
      </c>
      <c r="F99" s="529"/>
      <c r="G99" s="25"/>
      <c r="H99" s="32"/>
      <c r="I99" s="32"/>
      <c r="J99" s="32"/>
      <c r="K99" s="33"/>
    </row>
    <row r="100" spans="1:11" ht="12" customHeight="1">
      <c r="A100" s="331" t="s">
        <v>111</v>
      </c>
      <c r="B100" s="633"/>
      <c r="C100" s="634"/>
      <c r="D100" s="635"/>
      <c r="E100" s="551" t="s">
        <v>112</v>
      </c>
      <c r="F100" s="529"/>
      <c r="G100" s="25"/>
      <c r="H100" s="32"/>
      <c r="I100" s="32"/>
      <c r="J100" s="32"/>
      <c r="K100" s="33"/>
    </row>
    <row r="101" spans="1:11" ht="12" customHeight="1">
      <c r="A101" s="331" t="s">
        <v>113</v>
      </c>
      <c r="B101" s="571" t="s">
        <v>114</v>
      </c>
      <c r="C101" s="531"/>
      <c r="D101" s="532"/>
      <c r="E101" s="551" t="s">
        <v>115</v>
      </c>
      <c r="F101" s="529"/>
      <c r="G101" s="25"/>
      <c r="H101" s="32"/>
      <c r="I101" s="32"/>
      <c r="J101" s="32"/>
      <c r="K101" s="33"/>
    </row>
    <row r="102" spans="1:11" ht="12" customHeight="1">
      <c r="A102" s="337" t="s">
        <v>116</v>
      </c>
      <c r="B102" s="530"/>
      <c r="C102" s="531"/>
      <c r="D102" s="532"/>
      <c r="E102" s="530" t="s">
        <v>112</v>
      </c>
      <c r="F102" s="529"/>
      <c r="G102" s="25"/>
      <c r="H102" s="32"/>
      <c r="I102" s="32"/>
      <c r="J102" s="32"/>
      <c r="K102" s="33"/>
    </row>
    <row r="103" spans="1:11" ht="12" customHeight="1">
      <c r="A103" s="337" t="s">
        <v>117</v>
      </c>
      <c r="B103" s="571" t="s">
        <v>118</v>
      </c>
      <c r="C103" s="576"/>
      <c r="D103" s="532"/>
      <c r="E103" s="551" t="s">
        <v>119</v>
      </c>
      <c r="F103" s="529"/>
      <c r="G103" s="25"/>
      <c r="H103" s="32"/>
      <c r="I103" s="32"/>
      <c r="J103" s="32"/>
      <c r="K103" s="33"/>
    </row>
    <row r="104" spans="1:11" ht="12" customHeight="1">
      <c r="A104" s="337" t="s">
        <v>120</v>
      </c>
      <c r="B104" s="571" t="s">
        <v>121</v>
      </c>
      <c r="C104" s="531"/>
      <c r="D104" s="532"/>
      <c r="E104" s="551" t="s">
        <v>122</v>
      </c>
      <c r="F104" s="529"/>
      <c r="G104" s="25"/>
      <c r="H104" s="32"/>
      <c r="I104" s="32"/>
      <c r="J104" s="32"/>
      <c r="K104" s="33"/>
    </row>
    <row r="105" spans="1:11" ht="12" customHeight="1">
      <c r="A105" s="337" t="s">
        <v>123</v>
      </c>
      <c r="B105" s="530"/>
      <c r="C105" s="531"/>
      <c r="D105" s="532"/>
      <c r="E105" s="551" t="s">
        <v>124</v>
      </c>
      <c r="F105" s="529"/>
      <c r="G105" s="25"/>
      <c r="H105" s="32"/>
      <c r="I105" s="32"/>
      <c r="J105" s="32"/>
      <c r="K105" s="33"/>
    </row>
    <row r="106" spans="1:11" ht="12" customHeight="1">
      <c r="A106" s="337" t="s">
        <v>125</v>
      </c>
      <c r="B106" s="530"/>
      <c r="C106" s="531"/>
      <c r="D106" s="532"/>
      <c r="E106" s="551" t="s">
        <v>112</v>
      </c>
      <c r="F106" s="529"/>
      <c r="G106" s="25"/>
      <c r="H106" s="32"/>
      <c r="I106" s="32"/>
      <c r="J106" s="32"/>
      <c r="K106" s="33"/>
    </row>
    <row r="107" spans="1:11" ht="12" customHeight="1">
      <c r="A107" s="337" t="s">
        <v>126</v>
      </c>
      <c r="B107" s="530"/>
      <c r="C107" s="531"/>
      <c r="D107" s="532"/>
      <c r="E107" s="551" t="s">
        <v>127</v>
      </c>
      <c r="F107" s="529"/>
      <c r="G107" s="25"/>
      <c r="H107" s="32"/>
      <c r="I107" s="32"/>
      <c r="J107" s="32"/>
      <c r="K107" s="33"/>
    </row>
    <row r="108" spans="1:11" ht="12" customHeight="1">
      <c r="A108" s="337" t="s">
        <v>128</v>
      </c>
      <c r="B108" s="565" t="s">
        <v>129</v>
      </c>
      <c r="C108" s="561" t="s">
        <v>129</v>
      </c>
      <c r="D108" s="651"/>
      <c r="E108" s="551" t="s">
        <v>130</v>
      </c>
      <c r="F108" s="529"/>
      <c r="G108" s="25"/>
      <c r="H108" s="32"/>
      <c r="I108" s="32"/>
      <c r="J108" s="32"/>
      <c r="K108" s="33"/>
    </row>
    <row r="109" spans="1:11" ht="12" customHeight="1">
      <c r="A109" s="337" t="s">
        <v>131</v>
      </c>
      <c r="B109" s="565"/>
      <c r="C109" s="561"/>
      <c r="D109" s="651"/>
      <c r="E109" s="551" t="s">
        <v>132</v>
      </c>
      <c r="F109" s="615"/>
      <c r="G109" s="25"/>
      <c r="H109" s="32"/>
      <c r="I109" s="32"/>
      <c r="J109" s="32"/>
      <c r="K109" s="33"/>
    </row>
    <row r="110" spans="1:11" ht="12" customHeight="1">
      <c r="A110" s="337" t="s">
        <v>460</v>
      </c>
      <c r="B110" s="565"/>
      <c r="C110" s="561"/>
      <c r="D110" s="651"/>
      <c r="E110" s="551" t="s">
        <v>133</v>
      </c>
      <c r="F110" s="529"/>
      <c r="G110" s="25"/>
      <c r="H110" s="32"/>
      <c r="I110" s="32"/>
      <c r="J110" s="32"/>
      <c r="K110" s="33"/>
    </row>
    <row r="111" spans="1:11" ht="12" customHeight="1">
      <c r="A111" s="337" t="s">
        <v>134</v>
      </c>
      <c r="B111" s="565"/>
      <c r="C111" s="561"/>
      <c r="D111" s="651"/>
      <c r="E111" s="551" t="s">
        <v>112</v>
      </c>
      <c r="F111" s="529"/>
      <c r="G111" s="25"/>
      <c r="H111" s="32"/>
      <c r="I111" s="32"/>
      <c r="J111" s="32"/>
      <c r="K111" s="33"/>
    </row>
    <row r="112" spans="1:11" ht="12" customHeight="1">
      <c r="A112" s="337" t="s">
        <v>135</v>
      </c>
      <c r="B112" s="565"/>
      <c r="C112" s="561"/>
      <c r="D112" s="651"/>
      <c r="E112" s="584" t="s">
        <v>136</v>
      </c>
      <c r="F112" s="628"/>
      <c r="G112" s="187"/>
      <c r="H112" s="32"/>
      <c r="I112" s="32"/>
      <c r="J112" s="32"/>
      <c r="K112" s="33"/>
    </row>
    <row r="113" spans="1:11" ht="11.25" customHeight="1">
      <c r="A113" s="337" t="s">
        <v>137</v>
      </c>
      <c r="B113" s="565"/>
      <c r="C113" s="561" t="s">
        <v>138</v>
      </c>
      <c r="D113" s="543"/>
      <c r="E113" s="551" t="s">
        <v>139</v>
      </c>
      <c r="F113" s="529"/>
      <c r="G113" s="25"/>
      <c r="H113" s="32"/>
      <c r="I113" s="32"/>
      <c r="J113" s="32"/>
      <c r="K113" s="33"/>
    </row>
    <row r="114" spans="1:11" ht="11.25" customHeight="1">
      <c r="A114" s="337" t="s">
        <v>140</v>
      </c>
      <c r="B114" s="565"/>
      <c r="C114" s="647" t="s">
        <v>141</v>
      </c>
      <c r="D114" s="610"/>
      <c r="E114" s="551" t="s">
        <v>142</v>
      </c>
      <c r="F114" s="529"/>
      <c r="G114" s="25"/>
      <c r="H114" s="32"/>
      <c r="I114" s="32"/>
      <c r="J114" s="32"/>
      <c r="K114" s="33"/>
    </row>
    <row r="115" spans="1:11" ht="11.25" customHeight="1">
      <c r="A115" s="337" t="s">
        <v>143</v>
      </c>
      <c r="B115" s="565"/>
      <c r="C115" s="611"/>
      <c r="D115" s="612"/>
      <c r="E115" s="551" t="s">
        <v>144</v>
      </c>
      <c r="F115" s="615"/>
      <c r="G115" s="25"/>
      <c r="H115" s="32"/>
      <c r="I115" s="32"/>
      <c r="J115" s="32"/>
      <c r="K115" s="33"/>
    </row>
    <row r="116" spans="1:11" ht="12" customHeight="1">
      <c r="A116" s="337" t="s">
        <v>145</v>
      </c>
      <c r="B116" s="565"/>
      <c r="C116" s="561" t="s">
        <v>146</v>
      </c>
      <c r="D116" s="543"/>
      <c r="E116" s="551" t="s">
        <v>147</v>
      </c>
      <c r="F116" s="529"/>
      <c r="G116" s="25"/>
      <c r="H116" s="32"/>
      <c r="I116" s="32"/>
      <c r="J116" s="32"/>
      <c r="K116" s="33"/>
    </row>
    <row r="117" spans="1:11" ht="12" customHeight="1">
      <c r="A117" s="337" t="s">
        <v>523</v>
      </c>
      <c r="B117" s="565"/>
      <c r="C117" s="544"/>
      <c r="D117" s="543"/>
      <c r="E117" s="551" t="s">
        <v>639</v>
      </c>
      <c r="F117" s="529"/>
      <c r="G117" s="25"/>
      <c r="H117" s="32"/>
      <c r="I117" s="32"/>
      <c r="J117" s="32"/>
      <c r="K117" s="33"/>
    </row>
    <row r="118" spans="1:11" ht="12" customHeight="1">
      <c r="A118" s="338" t="s">
        <v>148</v>
      </c>
      <c r="B118" s="565"/>
      <c r="C118" s="544"/>
      <c r="D118" s="543"/>
      <c r="E118" s="551" t="s">
        <v>640</v>
      </c>
      <c r="F118" s="529"/>
      <c r="G118" s="25"/>
      <c r="H118" s="32"/>
      <c r="I118" s="32"/>
      <c r="J118" s="32"/>
      <c r="K118" s="33"/>
    </row>
    <row r="119" spans="1:11" ht="12" customHeight="1">
      <c r="A119" s="338" t="s">
        <v>1256</v>
      </c>
      <c r="B119" s="565"/>
      <c r="C119" s="544"/>
      <c r="D119" s="543"/>
      <c r="E119" s="551" t="s">
        <v>112</v>
      </c>
      <c r="F119" s="529"/>
      <c r="G119" s="25"/>
      <c r="H119" s="32"/>
      <c r="I119" s="32"/>
      <c r="J119" s="32"/>
      <c r="K119" s="33"/>
    </row>
    <row r="120" spans="1:11" ht="12" customHeight="1">
      <c r="A120" s="338" t="s">
        <v>1257</v>
      </c>
      <c r="B120" s="563" t="s">
        <v>149</v>
      </c>
      <c r="C120" s="542" t="s">
        <v>150</v>
      </c>
      <c r="D120" s="543"/>
      <c r="E120" s="551" t="s">
        <v>151</v>
      </c>
      <c r="F120" s="529"/>
      <c r="G120" s="25"/>
      <c r="H120" s="32"/>
      <c r="I120" s="32"/>
      <c r="J120" s="32"/>
      <c r="K120" s="33"/>
    </row>
    <row r="121" spans="1:11" ht="12" customHeight="1">
      <c r="A121" s="338" t="s">
        <v>1258</v>
      </c>
      <c r="B121" s="563"/>
      <c r="C121" s="544"/>
      <c r="D121" s="543"/>
      <c r="E121" s="530" t="s">
        <v>1260</v>
      </c>
      <c r="F121" s="529"/>
      <c r="G121" s="25"/>
      <c r="H121" s="32"/>
      <c r="I121" s="32"/>
      <c r="J121" s="32"/>
      <c r="K121" s="33"/>
    </row>
    <row r="122" spans="1:11" ht="12" customHeight="1">
      <c r="A122" s="338" t="s">
        <v>152</v>
      </c>
      <c r="B122" s="563"/>
      <c r="C122" s="542" t="s">
        <v>154</v>
      </c>
      <c r="D122" s="543"/>
      <c r="E122" s="554" t="s">
        <v>155</v>
      </c>
      <c r="F122" s="529"/>
      <c r="G122" s="25"/>
      <c r="H122" s="32"/>
      <c r="I122" s="32"/>
      <c r="J122" s="32"/>
      <c r="K122" s="33"/>
    </row>
    <row r="123" spans="1:11" ht="12" customHeight="1">
      <c r="A123" s="338" t="s">
        <v>153</v>
      </c>
      <c r="B123" s="563"/>
      <c r="C123" s="542"/>
      <c r="D123" s="543"/>
      <c r="E123" s="529" t="s">
        <v>1261</v>
      </c>
      <c r="F123" s="529"/>
      <c r="G123" s="25"/>
      <c r="H123" s="32"/>
      <c r="I123" s="32"/>
      <c r="J123" s="32"/>
      <c r="K123" s="33"/>
    </row>
    <row r="124" spans="1:11" ht="12" customHeight="1">
      <c r="A124" s="338" t="s">
        <v>1259</v>
      </c>
      <c r="B124" s="565" t="s">
        <v>1287</v>
      </c>
      <c r="C124" s="542" t="s">
        <v>157</v>
      </c>
      <c r="D124" s="543"/>
      <c r="E124" s="551" t="s">
        <v>158</v>
      </c>
      <c r="F124" s="529"/>
      <c r="G124" s="25"/>
      <c r="H124" s="32"/>
      <c r="I124" s="32"/>
      <c r="J124" s="32"/>
      <c r="K124" s="33"/>
    </row>
    <row r="125" spans="1:11" ht="12" customHeight="1">
      <c r="A125" s="338" t="s">
        <v>1249</v>
      </c>
      <c r="B125" s="565"/>
      <c r="C125" s="544"/>
      <c r="D125" s="543"/>
      <c r="E125" s="530" t="s">
        <v>160</v>
      </c>
      <c r="F125" s="529"/>
      <c r="G125" s="25"/>
      <c r="H125" s="32"/>
      <c r="I125" s="32"/>
      <c r="J125" s="32"/>
      <c r="K125" s="33"/>
    </row>
    <row r="126" spans="1:11" ht="12" customHeight="1">
      <c r="A126" s="338" t="s">
        <v>1250</v>
      </c>
      <c r="B126" s="598"/>
      <c r="C126" s="542" t="s">
        <v>161</v>
      </c>
      <c r="D126" s="543"/>
      <c r="E126" s="551" t="s">
        <v>1265</v>
      </c>
      <c r="F126" s="529"/>
      <c r="G126" s="25"/>
      <c r="H126" s="32"/>
      <c r="I126" s="32"/>
      <c r="J126" s="32"/>
      <c r="K126" s="33"/>
    </row>
    <row r="127" spans="1:11" ht="12" customHeight="1">
      <c r="A127" s="338" t="s">
        <v>1251</v>
      </c>
      <c r="B127" s="598"/>
      <c r="C127" s="544"/>
      <c r="D127" s="543"/>
      <c r="E127" s="530" t="s">
        <v>641</v>
      </c>
      <c r="F127" s="529"/>
      <c r="G127" s="25"/>
      <c r="H127" s="32"/>
      <c r="I127" s="32"/>
      <c r="J127" s="32"/>
      <c r="K127" s="33"/>
    </row>
    <row r="128" spans="1:11" ht="23.25" customHeight="1">
      <c r="A128" s="338" t="s">
        <v>159</v>
      </c>
      <c r="B128" s="598"/>
      <c r="C128" s="544"/>
      <c r="D128" s="543"/>
      <c r="E128" s="551" t="s">
        <v>1267</v>
      </c>
      <c r="F128" s="529"/>
      <c r="G128" s="25"/>
      <c r="H128" s="32"/>
      <c r="I128" s="32"/>
      <c r="J128" s="32"/>
      <c r="K128" s="33"/>
    </row>
    <row r="129" spans="1:11" ht="12" customHeight="1">
      <c r="A129" s="338" t="s">
        <v>1253</v>
      </c>
      <c r="B129" s="598"/>
      <c r="C129" s="544"/>
      <c r="D129" s="543"/>
      <c r="E129" s="530" t="s">
        <v>164</v>
      </c>
      <c r="F129" s="529"/>
      <c r="G129" s="25"/>
      <c r="H129" s="32"/>
      <c r="I129" s="32"/>
      <c r="J129" s="32"/>
      <c r="K129" s="33"/>
    </row>
    <row r="130" spans="1:11" ht="12.75" customHeight="1" thickBot="1">
      <c r="A130" s="338" t="s">
        <v>162</v>
      </c>
      <c r="B130" s="598"/>
      <c r="C130" s="542" t="s">
        <v>165</v>
      </c>
      <c r="D130" s="543"/>
      <c r="E130" s="530" t="s">
        <v>166</v>
      </c>
      <c r="F130" s="529"/>
      <c r="G130" s="25"/>
      <c r="H130" s="32"/>
      <c r="I130" s="32"/>
      <c r="J130" s="32"/>
      <c r="K130" s="33"/>
    </row>
    <row r="131" spans="1:11" ht="12" customHeight="1">
      <c r="A131" s="326">
        <v>6</v>
      </c>
      <c r="B131" s="585" t="s">
        <v>167</v>
      </c>
      <c r="C131" s="586"/>
      <c r="D131" s="586"/>
      <c r="E131" s="586"/>
      <c r="F131" s="586"/>
      <c r="G131" s="586"/>
      <c r="H131" s="586"/>
      <c r="I131" s="586"/>
      <c r="J131" s="586"/>
      <c r="K131" s="587"/>
    </row>
    <row r="132" spans="1:11" ht="12" customHeight="1">
      <c r="A132" s="328" t="s">
        <v>168</v>
      </c>
      <c r="B132" s="565" t="s">
        <v>1288</v>
      </c>
      <c r="C132" s="545" t="s">
        <v>169</v>
      </c>
      <c r="D132" s="543"/>
      <c r="E132" s="551" t="s">
        <v>170</v>
      </c>
      <c r="F132" s="529"/>
      <c r="G132" s="25"/>
      <c r="H132" s="32"/>
      <c r="I132" s="32"/>
      <c r="J132" s="32"/>
      <c r="K132" s="33"/>
    </row>
    <row r="133" spans="1:11" ht="12" customHeight="1">
      <c r="A133" s="328" t="s">
        <v>436</v>
      </c>
      <c r="B133" s="598"/>
      <c r="C133" s="545"/>
      <c r="D133" s="543"/>
      <c r="E133" s="551" t="s">
        <v>171</v>
      </c>
      <c r="F133" s="529"/>
      <c r="G133" s="25"/>
      <c r="H133" s="32"/>
      <c r="I133" s="32"/>
      <c r="J133" s="32"/>
      <c r="K133" s="33"/>
    </row>
    <row r="134" spans="1:11" ht="21" customHeight="1">
      <c r="A134" s="328" t="s">
        <v>172</v>
      </c>
      <c r="B134" s="598"/>
      <c r="C134" s="542" t="s">
        <v>173</v>
      </c>
      <c r="D134" s="543"/>
      <c r="E134" s="584" t="s">
        <v>174</v>
      </c>
      <c r="F134" s="529"/>
      <c r="G134" s="25"/>
      <c r="H134" s="32"/>
      <c r="I134" s="32"/>
      <c r="J134" s="32"/>
      <c r="K134" s="33"/>
    </row>
    <row r="135" spans="1:11" ht="12" customHeight="1">
      <c r="A135" s="328" t="s">
        <v>441</v>
      </c>
      <c r="B135" s="598"/>
      <c r="C135" s="542"/>
      <c r="D135" s="543"/>
      <c r="E135" s="584" t="s">
        <v>175</v>
      </c>
      <c r="F135" s="529"/>
      <c r="G135" s="25"/>
      <c r="H135" s="32"/>
      <c r="I135" s="32"/>
      <c r="J135" s="32"/>
      <c r="K135" s="33"/>
    </row>
    <row r="136" spans="1:11" ht="11.25" customHeight="1">
      <c r="A136" s="329" t="s">
        <v>420</v>
      </c>
      <c r="B136" s="530" t="s">
        <v>176</v>
      </c>
      <c r="C136" s="531"/>
      <c r="D136" s="532"/>
      <c r="E136" s="551" t="s">
        <v>177</v>
      </c>
      <c r="F136" s="529"/>
      <c r="G136" s="25"/>
      <c r="H136" s="32"/>
      <c r="I136" s="32"/>
      <c r="J136" s="32"/>
      <c r="K136" s="33"/>
    </row>
    <row r="137" spans="1:11" ht="11.25" customHeight="1">
      <c r="A137" s="329" t="s">
        <v>178</v>
      </c>
      <c r="B137" s="539" t="s">
        <v>179</v>
      </c>
      <c r="C137" s="542" t="s">
        <v>180</v>
      </c>
      <c r="D137" s="543"/>
      <c r="E137" s="551" t="s">
        <v>181</v>
      </c>
      <c r="F137" s="529"/>
      <c r="G137" s="25"/>
      <c r="H137" s="32"/>
      <c r="I137" s="32"/>
      <c r="J137" s="32"/>
      <c r="K137" s="33"/>
    </row>
    <row r="138" spans="1:11" ht="12" customHeight="1">
      <c r="A138" s="329" t="s">
        <v>182</v>
      </c>
      <c r="B138" s="540"/>
      <c r="C138" s="544"/>
      <c r="D138" s="543"/>
      <c r="E138" s="551" t="s">
        <v>183</v>
      </c>
      <c r="F138" s="529"/>
      <c r="G138" s="25"/>
      <c r="H138" s="32"/>
      <c r="I138" s="32"/>
      <c r="J138" s="32"/>
      <c r="K138" s="33"/>
    </row>
    <row r="139" spans="1:11" ht="12" customHeight="1">
      <c r="A139" s="329" t="s">
        <v>184</v>
      </c>
      <c r="B139" s="540"/>
      <c r="C139" s="542" t="s">
        <v>185</v>
      </c>
      <c r="D139" s="543"/>
      <c r="E139" s="562" t="s">
        <v>186</v>
      </c>
      <c r="F139" s="529"/>
      <c r="G139" s="25"/>
      <c r="H139" s="32"/>
      <c r="I139" s="32"/>
      <c r="J139" s="32"/>
      <c r="K139" s="33"/>
    </row>
    <row r="140" spans="1:11" ht="12" customHeight="1" thickBot="1">
      <c r="A140" s="330" t="s">
        <v>187</v>
      </c>
      <c r="B140" s="541"/>
      <c r="C140" s="599"/>
      <c r="D140" s="600"/>
      <c r="E140" s="582" t="s">
        <v>183</v>
      </c>
      <c r="F140" s="583"/>
      <c r="G140" s="35"/>
      <c r="H140" s="36"/>
      <c r="I140" s="36"/>
      <c r="J140" s="36"/>
      <c r="K140" s="37"/>
    </row>
    <row r="141" spans="1:11" ht="11.25" customHeight="1">
      <c r="A141" s="339">
        <v>7</v>
      </c>
      <c r="B141" s="595" t="s">
        <v>188</v>
      </c>
      <c r="C141" s="596"/>
      <c r="D141" s="596"/>
      <c r="E141" s="596"/>
      <c r="F141" s="596"/>
      <c r="G141" s="596"/>
      <c r="H141" s="596"/>
      <c r="I141" s="596"/>
      <c r="J141" s="596"/>
      <c r="K141" s="597"/>
    </row>
    <row r="142" spans="1:11" ht="23.25" customHeight="1">
      <c r="A142" s="357" t="s">
        <v>106</v>
      </c>
      <c r="B142" s="547" t="s">
        <v>1244</v>
      </c>
      <c r="C142" s="547"/>
      <c r="D142" s="547"/>
      <c r="E142" s="546" t="s">
        <v>1245</v>
      </c>
      <c r="F142" s="546"/>
      <c r="G142" s="354"/>
      <c r="H142" s="355"/>
      <c r="I142" s="355"/>
      <c r="J142" s="355"/>
      <c r="K142" s="356"/>
    </row>
    <row r="143" spans="1:11" ht="12" customHeight="1">
      <c r="A143" s="357" t="s">
        <v>109</v>
      </c>
      <c r="B143" s="547"/>
      <c r="C143" s="547"/>
      <c r="D143" s="547"/>
      <c r="E143" s="546" t="s">
        <v>1246</v>
      </c>
      <c r="F143" s="546"/>
      <c r="G143" s="354"/>
      <c r="H143" s="355"/>
      <c r="I143" s="355"/>
      <c r="J143" s="355"/>
      <c r="K143" s="356"/>
    </row>
    <row r="144" spans="1:11" ht="12" customHeight="1">
      <c r="A144" s="357" t="s">
        <v>111</v>
      </c>
      <c r="B144" s="547"/>
      <c r="C144" s="547"/>
      <c r="D144" s="547"/>
      <c r="E144" s="550" t="s">
        <v>1247</v>
      </c>
      <c r="F144" s="550"/>
      <c r="G144" s="354"/>
      <c r="H144" s="355"/>
      <c r="I144" s="355"/>
      <c r="J144" s="355"/>
      <c r="K144" s="356"/>
    </row>
    <row r="145" spans="1:11" ht="12" customHeight="1">
      <c r="A145" s="357" t="s">
        <v>113</v>
      </c>
      <c r="B145" s="547"/>
      <c r="C145" s="547"/>
      <c r="D145" s="547"/>
      <c r="E145" s="548" t="s">
        <v>1248</v>
      </c>
      <c r="F145" s="549"/>
      <c r="G145" s="354"/>
      <c r="H145" s="355"/>
      <c r="I145" s="355"/>
      <c r="J145" s="355"/>
      <c r="K145" s="356"/>
    </row>
    <row r="146" spans="1:11" ht="24.75" customHeight="1">
      <c r="A146" s="358" t="s">
        <v>116</v>
      </c>
      <c r="B146" s="547"/>
      <c r="C146" s="547"/>
      <c r="D146" s="547"/>
      <c r="E146" s="548" t="s">
        <v>1264</v>
      </c>
      <c r="F146" s="549"/>
      <c r="G146" s="354"/>
      <c r="H146" s="355"/>
      <c r="I146" s="355"/>
      <c r="J146" s="355"/>
      <c r="K146" s="356"/>
    </row>
    <row r="147" spans="1:11" ht="12" customHeight="1">
      <c r="A147" s="328"/>
      <c r="B147" s="533"/>
      <c r="C147" s="534"/>
      <c r="D147" s="534"/>
      <c r="E147" s="534"/>
      <c r="F147" s="535"/>
      <c r="G147" s="25"/>
      <c r="H147" s="32"/>
      <c r="I147" s="32"/>
      <c r="J147" s="32"/>
      <c r="K147" s="33"/>
    </row>
    <row r="148" spans="1:11" ht="12" customHeight="1">
      <c r="A148" s="340"/>
      <c r="B148" s="533"/>
      <c r="C148" s="682"/>
      <c r="D148" s="682"/>
      <c r="E148" s="682"/>
      <c r="F148" s="683"/>
      <c r="G148" s="49"/>
      <c r="H148" s="50"/>
      <c r="I148" s="50"/>
      <c r="J148" s="50"/>
      <c r="K148" s="51"/>
    </row>
    <row r="149" spans="1:11" ht="12" customHeight="1">
      <c r="A149" s="340"/>
      <c r="B149" s="533"/>
      <c r="C149" s="682"/>
      <c r="D149" s="682"/>
      <c r="E149" s="682"/>
      <c r="F149" s="683"/>
      <c r="G149" s="49"/>
      <c r="H149" s="50"/>
      <c r="I149" s="50"/>
      <c r="J149" s="50"/>
      <c r="K149" s="51"/>
    </row>
    <row r="150" spans="1:11" ht="12" customHeight="1">
      <c r="A150" s="340"/>
      <c r="B150" s="533"/>
      <c r="C150" s="682"/>
      <c r="D150" s="682"/>
      <c r="E150" s="682"/>
      <c r="F150" s="683"/>
      <c r="G150" s="49"/>
      <c r="H150" s="50"/>
      <c r="I150" s="50"/>
      <c r="J150" s="50"/>
      <c r="K150" s="51"/>
    </row>
    <row r="151" spans="1:11" ht="12" customHeight="1" thickBot="1">
      <c r="A151" s="330"/>
      <c r="B151" s="536"/>
      <c r="C151" s="537"/>
      <c r="D151" s="537"/>
      <c r="E151" s="537"/>
      <c r="F151" s="538"/>
      <c r="G151" s="35"/>
      <c r="H151" s="36"/>
      <c r="I151" s="36"/>
      <c r="J151" s="36"/>
      <c r="K151" s="37"/>
    </row>
    <row r="152" spans="1:11" ht="14.25" customHeight="1">
      <c r="A152" s="684" t="s">
        <v>689</v>
      </c>
      <c r="B152" s="685"/>
      <c r="C152" s="685"/>
      <c r="D152" s="685"/>
      <c r="E152" s="685"/>
      <c r="F152" s="685"/>
      <c r="G152" s="685"/>
      <c r="H152" s="685"/>
      <c r="I152" s="685"/>
      <c r="J152" s="685"/>
      <c r="K152" s="686"/>
    </row>
    <row r="153" spans="1:11" ht="18.75" customHeight="1">
      <c r="A153" s="687" t="s">
        <v>690</v>
      </c>
      <c r="B153" s="688"/>
      <c r="C153" s="688"/>
      <c r="D153" s="688"/>
      <c r="E153" s="688"/>
      <c r="F153" s="688"/>
      <c r="G153" s="688"/>
      <c r="H153" s="688"/>
      <c r="I153" s="688"/>
      <c r="J153" s="688"/>
      <c r="K153" s="689"/>
    </row>
    <row r="154" spans="1:11" ht="20.25" customHeight="1" thickBot="1">
      <c r="A154" s="341" t="s">
        <v>698</v>
      </c>
      <c r="B154" s="26" t="s">
        <v>697</v>
      </c>
      <c r="C154" s="26"/>
      <c r="D154" s="359" t="s">
        <v>698</v>
      </c>
      <c r="E154" s="38" t="s">
        <v>236</v>
      </c>
      <c r="F154" s="39"/>
      <c r="G154" s="39"/>
      <c r="H154" s="39"/>
      <c r="I154" s="39"/>
      <c r="J154" s="39"/>
      <c r="K154" s="40"/>
    </row>
    <row r="155" spans="1:11" ht="16.5" customHeight="1">
      <c r="A155" s="593" t="s">
        <v>189</v>
      </c>
      <c r="B155" s="594"/>
      <c r="C155" s="594"/>
      <c r="D155" s="594"/>
      <c r="E155" s="41"/>
      <c r="F155" s="41"/>
      <c r="G155" s="41"/>
      <c r="H155" s="41"/>
      <c r="I155" s="41"/>
      <c r="J155" s="41"/>
      <c r="K155" s="42"/>
    </row>
    <row r="156" spans="1:11" ht="21" customHeight="1">
      <c r="A156" s="342" t="s">
        <v>400</v>
      </c>
      <c r="B156" s="552" t="s">
        <v>190</v>
      </c>
      <c r="C156" s="553"/>
      <c r="D156" s="552" t="s">
        <v>191</v>
      </c>
      <c r="E156" s="553"/>
      <c r="F156" s="552" t="s">
        <v>192</v>
      </c>
      <c r="G156" s="564"/>
      <c r="H156" s="564"/>
      <c r="I156" s="564"/>
      <c r="J156" s="553"/>
      <c r="K156" s="43" t="s">
        <v>193</v>
      </c>
    </row>
    <row r="157" spans="1:11" ht="21" customHeight="1">
      <c r="A157" s="343"/>
      <c r="B157" s="526"/>
      <c r="C157" s="528"/>
      <c r="D157" s="526"/>
      <c r="E157" s="528"/>
      <c r="F157" s="526"/>
      <c r="G157" s="527"/>
      <c r="H157" s="527"/>
      <c r="I157" s="527"/>
      <c r="J157" s="528"/>
      <c r="K157" s="44"/>
    </row>
    <row r="158" spans="1:11" ht="21" customHeight="1">
      <c r="A158" s="343"/>
      <c r="B158" s="526"/>
      <c r="C158" s="528"/>
      <c r="D158" s="526"/>
      <c r="E158" s="528"/>
      <c r="F158" s="526"/>
      <c r="G158" s="527"/>
      <c r="H158" s="527"/>
      <c r="I158" s="527"/>
      <c r="J158" s="527"/>
      <c r="K158" s="44"/>
    </row>
    <row r="159" spans="1:11" ht="21" customHeight="1">
      <c r="A159" s="343"/>
      <c r="B159" s="526"/>
      <c r="C159" s="528"/>
      <c r="D159" s="526"/>
      <c r="E159" s="528"/>
      <c r="F159" s="526"/>
      <c r="G159" s="527"/>
      <c r="H159" s="527"/>
      <c r="I159" s="527"/>
      <c r="J159" s="527"/>
      <c r="K159" s="44"/>
    </row>
    <row r="160" spans="1:11" ht="19.5" customHeight="1">
      <c r="A160" s="343"/>
      <c r="B160" s="526"/>
      <c r="C160" s="528"/>
      <c r="D160" s="526"/>
      <c r="E160" s="528"/>
      <c r="F160" s="526"/>
      <c r="G160" s="527"/>
      <c r="H160" s="527"/>
      <c r="I160" s="527"/>
      <c r="J160" s="527"/>
      <c r="K160" s="44"/>
    </row>
    <row r="161" spans="1:11" ht="19.5" customHeight="1">
      <c r="A161" s="343"/>
      <c r="B161" s="526"/>
      <c r="C161" s="528"/>
      <c r="D161" s="526"/>
      <c r="E161" s="528"/>
      <c r="F161" s="526"/>
      <c r="G161" s="527"/>
      <c r="H161" s="527"/>
      <c r="I161" s="527"/>
      <c r="J161" s="527"/>
      <c r="K161" s="44"/>
    </row>
    <row r="162" spans="1:11" ht="21" customHeight="1">
      <c r="A162" s="343"/>
      <c r="B162" s="526"/>
      <c r="C162" s="528"/>
      <c r="D162" s="526"/>
      <c r="E162" s="528"/>
      <c r="F162" s="526"/>
      <c r="G162" s="527"/>
      <c r="H162" s="527"/>
      <c r="I162" s="527"/>
      <c r="J162" s="527"/>
      <c r="K162" s="44"/>
    </row>
    <row r="163" spans="1:11" ht="21" customHeight="1">
      <c r="A163" s="343"/>
      <c r="B163" s="526"/>
      <c r="C163" s="528"/>
      <c r="D163" s="526"/>
      <c r="E163" s="528"/>
      <c r="F163" s="526"/>
      <c r="G163" s="527"/>
      <c r="H163" s="527"/>
      <c r="I163" s="527"/>
      <c r="J163" s="527"/>
      <c r="K163" s="44"/>
    </row>
    <row r="164" spans="1:11" ht="19.5" customHeight="1">
      <c r="A164" s="343"/>
      <c r="B164" s="526"/>
      <c r="C164" s="528"/>
      <c r="D164" s="526"/>
      <c r="E164" s="528"/>
      <c r="F164" s="526"/>
      <c r="G164" s="527"/>
      <c r="H164" s="527"/>
      <c r="I164" s="527"/>
      <c r="J164" s="527"/>
      <c r="K164" s="44"/>
    </row>
    <row r="165" spans="1:11" ht="19.5" customHeight="1">
      <c r="A165" s="343"/>
      <c r="B165" s="526"/>
      <c r="C165" s="528"/>
      <c r="D165" s="526"/>
      <c r="E165" s="528"/>
      <c r="F165" s="526"/>
      <c r="G165" s="527"/>
      <c r="H165" s="527"/>
      <c r="I165" s="527"/>
      <c r="J165" s="527"/>
      <c r="K165" s="44"/>
    </row>
    <row r="166" spans="1:11" ht="19.5" customHeight="1" thickBot="1">
      <c r="A166" s="344"/>
      <c r="B166" s="690"/>
      <c r="C166" s="692"/>
      <c r="D166" s="690"/>
      <c r="E166" s="692"/>
      <c r="F166" s="690"/>
      <c r="G166" s="691"/>
      <c r="H166" s="691"/>
      <c r="I166" s="691"/>
      <c r="J166" s="691"/>
      <c r="K166" s="45"/>
    </row>
    <row r="168" spans="1:11" ht="11.25" customHeight="1">
      <c r="A168" s="589" t="s">
        <v>194</v>
      </c>
      <c r="B168" s="590"/>
      <c r="C168" s="590"/>
      <c r="D168" s="590"/>
      <c r="E168" s="590"/>
      <c r="F168" s="590"/>
      <c r="G168" s="590"/>
      <c r="H168" s="590"/>
      <c r="I168" s="590"/>
      <c r="J168" s="590"/>
      <c r="K168" s="590"/>
    </row>
    <row r="169" spans="1:11">
      <c r="A169" s="352" t="s">
        <v>195</v>
      </c>
      <c r="B169" s="588" t="s">
        <v>1262</v>
      </c>
      <c r="C169" s="588"/>
      <c r="D169" s="588"/>
      <c r="E169" s="588"/>
      <c r="F169" s="588"/>
      <c r="G169" s="588"/>
      <c r="H169" s="588"/>
      <c r="I169" s="588"/>
      <c r="J169" s="588"/>
      <c r="K169" s="588"/>
    </row>
    <row r="170" spans="1:11">
      <c r="A170" s="352" t="s">
        <v>196</v>
      </c>
      <c r="B170" s="588" t="s">
        <v>197</v>
      </c>
      <c r="C170" s="588"/>
      <c r="D170" s="588"/>
      <c r="E170" s="588"/>
      <c r="F170" s="588"/>
      <c r="G170" s="588"/>
      <c r="H170" s="588"/>
      <c r="I170" s="588"/>
      <c r="J170" s="588"/>
      <c r="K170" s="588"/>
    </row>
    <row r="171" spans="1:11" ht="27" customHeight="1">
      <c r="A171" s="352" t="s">
        <v>198</v>
      </c>
      <c r="B171" s="588" t="s">
        <v>1274</v>
      </c>
      <c r="C171" s="588"/>
      <c r="D171" s="588"/>
      <c r="E171" s="588"/>
      <c r="F171" s="588"/>
      <c r="G171" s="588"/>
      <c r="H171" s="588"/>
      <c r="I171" s="588"/>
      <c r="J171" s="588"/>
      <c r="K171" s="588"/>
    </row>
    <row r="172" spans="1:11" ht="14.25" customHeight="1">
      <c r="A172" s="352" t="s">
        <v>199</v>
      </c>
      <c r="B172" s="588" t="s">
        <v>1275</v>
      </c>
      <c r="C172" s="588"/>
      <c r="D172" s="588"/>
      <c r="E172" s="588"/>
      <c r="F172" s="588"/>
      <c r="G172" s="588"/>
      <c r="H172" s="588"/>
      <c r="I172" s="588"/>
      <c r="J172" s="588"/>
      <c r="K172" s="588"/>
    </row>
    <row r="173" spans="1:11" ht="16.5" customHeight="1">
      <c r="A173" s="352" t="s">
        <v>200</v>
      </c>
      <c r="B173" s="588" t="s">
        <v>1276</v>
      </c>
      <c r="C173" s="588"/>
      <c r="D173" s="588"/>
      <c r="E173" s="588"/>
      <c r="F173" s="588"/>
      <c r="G173" s="588"/>
      <c r="H173" s="588"/>
      <c r="I173" s="588"/>
      <c r="J173" s="588"/>
      <c r="K173" s="588"/>
    </row>
    <row r="174" spans="1:11" ht="12" customHeight="1">
      <c r="A174" s="352" t="s">
        <v>201</v>
      </c>
      <c r="B174" s="588" t="s">
        <v>1277</v>
      </c>
      <c r="C174" s="588"/>
      <c r="D174" s="588"/>
      <c r="E174" s="588"/>
      <c r="F174" s="588"/>
      <c r="G174" s="588"/>
      <c r="H174" s="588"/>
      <c r="I174" s="588"/>
      <c r="J174" s="588"/>
      <c r="K174" s="588"/>
    </row>
    <row r="175" spans="1:11" ht="13.5" customHeight="1">
      <c r="A175" s="352" t="s">
        <v>202</v>
      </c>
      <c r="B175" s="588" t="s">
        <v>73</v>
      </c>
      <c r="C175" s="588"/>
      <c r="D175" s="588"/>
      <c r="E175" s="588"/>
      <c r="F175" s="588"/>
      <c r="G175" s="588"/>
      <c r="H175" s="588"/>
      <c r="I175" s="588"/>
      <c r="J175" s="588"/>
      <c r="K175" s="588"/>
    </row>
    <row r="176" spans="1:11" ht="28.5" customHeight="1">
      <c r="A176" s="352" t="s">
        <v>63</v>
      </c>
      <c r="B176" s="588" t="s">
        <v>64</v>
      </c>
      <c r="C176" s="588"/>
      <c r="D176" s="588"/>
      <c r="E176" s="588"/>
      <c r="F176" s="588"/>
      <c r="G176" s="588"/>
      <c r="H176" s="588"/>
      <c r="I176" s="588"/>
      <c r="J176" s="588"/>
      <c r="K176" s="588"/>
    </row>
    <row r="177" spans="1:11" ht="30" customHeight="1">
      <c r="A177" s="352" t="s">
        <v>203</v>
      </c>
      <c r="B177" s="588" t="s">
        <v>204</v>
      </c>
      <c r="C177" s="588"/>
      <c r="D177" s="588"/>
      <c r="E177" s="588"/>
      <c r="F177" s="588"/>
      <c r="G177" s="588"/>
      <c r="H177" s="588"/>
      <c r="I177" s="588"/>
      <c r="J177" s="588"/>
      <c r="K177" s="588"/>
    </row>
    <row r="178" spans="1:11" ht="27" customHeight="1">
      <c r="A178" s="352" t="s">
        <v>205</v>
      </c>
      <c r="B178" s="588" t="s">
        <v>1284</v>
      </c>
      <c r="C178" s="588"/>
      <c r="D178" s="588"/>
      <c r="E178" s="588"/>
      <c r="F178" s="588"/>
      <c r="G178" s="588"/>
      <c r="H178" s="588"/>
      <c r="I178" s="588"/>
      <c r="J178" s="588"/>
      <c r="K178" s="588"/>
    </row>
    <row r="179" spans="1:11" ht="36" customHeight="1">
      <c r="A179" s="352" t="s">
        <v>10</v>
      </c>
      <c r="B179" s="588" t="s">
        <v>1278</v>
      </c>
      <c r="C179" s="588"/>
      <c r="D179" s="588"/>
      <c r="E179" s="588"/>
      <c r="F179" s="588"/>
      <c r="G179" s="588"/>
      <c r="H179" s="588"/>
      <c r="I179" s="588"/>
      <c r="J179" s="588"/>
      <c r="K179" s="588"/>
    </row>
    <row r="180" spans="1:11" ht="51" customHeight="1">
      <c r="A180" s="352" t="s">
        <v>691</v>
      </c>
      <c r="B180" s="588" t="s">
        <v>206</v>
      </c>
      <c r="C180" s="588"/>
      <c r="D180" s="588"/>
      <c r="E180" s="588"/>
      <c r="F180" s="588"/>
      <c r="G180" s="588"/>
      <c r="H180" s="588"/>
      <c r="I180" s="588"/>
      <c r="J180" s="588"/>
      <c r="K180" s="588"/>
    </row>
    <row r="181" spans="1:11" ht="13.5" customHeight="1">
      <c r="A181" s="353" t="s">
        <v>692</v>
      </c>
      <c r="B181" s="588" t="s">
        <v>207</v>
      </c>
      <c r="C181" s="588"/>
      <c r="D181" s="588"/>
      <c r="E181" s="588"/>
      <c r="F181" s="588"/>
      <c r="G181" s="588"/>
      <c r="H181" s="588"/>
      <c r="I181" s="588"/>
      <c r="J181" s="588"/>
      <c r="K181" s="588"/>
    </row>
    <row r="182" spans="1:11" ht="22.5" customHeight="1">
      <c r="A182" s="353" t="s">
        <v>42</v>
      </c>
      <c r="B182" s="588" t="s">
        <v>1285</v>
      </c>
      <c r="C182" s="588"/>
      <c r="D182" s="588"/>
      <c r="E182" s="588"/>
      <c r="F182" s="588"/>
      <c r="G182" s="588"/>
      <c r="H182" s="588"/>
      <c r="I182" s="588"/>
      <c r="J182" s="588"/>
      <c r="K182" s="588"/>
    </row>
    <row r="188" spans="1:11" ht="21" hidden="1" customHeight="1"/>
    <row r="189" spans="1:11" ht="1.5" hidden="1" customHeight="1">
      <c r="A189" s="346" t="s">
        <v>208</v>
      </c>
    </row>
    <row r="190" spans="1:11" ht="1.5" hidden="1" customHeight="1">
      <c r="A190" s="346"/>
    </row>
    <row r="191" spans="1:11" ht="0.75" hidden="1" customHeight="1">
      <c r="A191" s="346" t="s">
        <v>664</v>
      </c>
    </row>
    <row r="192" spans="1:11" hidden="1"/>
  </sheetData>
  <sheetProtection formatCells="0" formatColumns="0" formatRows="0" insertColumns="0" insertRows="0" deleteColumns="0" deleteRows="0"/>
  <mergeCells count="269">
    <mergeCell ref="B148:F148"/>
    <mergeCell ref="B149:F149"/>
    <mergeCell ref="B150:F150"/>
    <mergeCell ref="A152:K152"/>
    <mergeCell ref="A153:K153"/>
    <mergeCell ref="B179:K179"/>
    <mergeCell ref="F165:J165"/>
    <mergeCell ref="F166:J166"/>
    <mergeCell ref="F157:J157"/>
    <mergeCell ref="F163:J163"/>
    <mergeCell ref="F164:J164"/>
    <mergeCell ref="B166:C166"/>
    <mergeCell ref="D157:E157"/>
    <mergeCell ref="D163:E163"/>
    <mergeCell ref="D164:E164"/>
    <mergeCell ref="D165:E165"/>
    <mergeCell ref="D166:E166"/>
    <mergeCell ref="B157:C157"/>
    <mergeCell ref="B163:C163"/>
    <mergeCell ref="B164:C164"/>
    <mergeCell ref="B165:C165"/>
    <mergeCell ref="B158:C158"/>
    <mergeCell ref="D158:E158"/>
    <mergeCell ref="B174:K174"/>
    <mergeCell ref="A2:K2"/>
    <mergeCell ref="E66:F66"/>
    <mergeCell ref="C62:D65"/>
    <mergeCell ref="C66:D66"/>
    <mergeCell ref="J5:K5"/>
    <mergeCell ref="E115:F115"/>
    <mergeCell ref="C114:D115"/>
    <mergeCell ref="C108:D112"/>
    <mergeCell ref="B101:D102"/>
    <mergeCell ref="C113:D113"/>
    <mergeCell ref="E31:F31"/>
    <mergeCell ref="J6:K6"/>
    <mergeCell ref="J7:K7"/>
    <mergeCell ref="C6:C7"/>
    <mergeCell ref="A4:B7"/>
    <mergeCell ref="E112:F112"/>
    <mergeCell ref="A9:A11"/>
    <mergeCell ref="E77:F77"/>
    <mergeCell ref="E70:F70"/>
    <mergeCell ref="D5:I5"/>
    <mergeCell ref="D6:I6"/>
    <mergeCell ref="D7:I7"/>
    <mergeCell ref="B74:B76"/>
    <mergeCell ref="B9:F11"/>
    <mergeCell ref="E93:F93"/>
    <mergeCell ref="B98:D98"/>
    <mergeCell ref="B99:D100"/>
    <mergeCell ref="B97:K97"/>
    <mergeCell ref="E38:F38"/>
    <mergeCell ref="C33:D36"/>
    <mergeCell ref="C68:D70"/>
    <mergeCell ref="E36:F36"/>
    <mergeCell ref="H10:H11"/>
    <mergeCell ref="K9:K11"/>
    <mergeCell ref="G9:G10"/>
    <mergeCell ref="H9:J9"/>
    <mergeCell ref="B23:D24"/>
    <mergeCell ref="E18:F18"/>
    <mergeCell ref="E59:F59"/>
    <mergeCell ref="E55:F55"/>
    <mergeCell ref="E75:F75"/>
    <mergeCell ref="E37:F37"/>
    <mergeCell ref="E81:F81"/>
    <mergeCell ref="E80:F80"/>
    <mergeCell ref="E24:F24"/>
    <mergeCell ref="E47:F47"/>
    <mergeCell ref="E49:F49"/>
    <mergeCell ref="E50:F50"/>
    <mergeCell ref="E111:F111"/>
    <mergeCell ref="E109:F109"/>
    <mergeCell ref="B93:D96"/>
    <mergeCell ref="E84:F84"/>
    <mergeCell ref="E82:F82"/>
    <mergeCell ref="E98:F98"/>
    <mergeCell ref="B103:D103"/>
    <mergeCell ref="E99:F99"/>
    <mergeCell ref="E100:F100"/>
    <mergeCell ref="E83:F83"/>
    <mergeCell ref="E87:F87"/>
    <mergeCell ref="E88:F88"/>
    <mergeCell ref="B87:B88"/>
    <mergeCell ref="E105:F105"/>
    <mergeCell ref="E110:F110"/>
    <mergeCell ref="B104:D107"/>
    <mergeCell ref="E102:F102"/>
    <mergeCell ref="E103:F103"/>
    <mergeCell ref="E104:F104"/>
    <mergeCell ref="C87:D88"/>
    <mergeCell ref="B84:D84"/>
    <mergeCell ref="E101:F101"/>
    <mergeCell ref="E107:F107"/>
    <mergeCell ref="B77:D83"/>
    <mergeCell ref="B51:K51"/>
    <mergeCell ref="B12:K12"/>
    <mergeCell ref="B22:K22"/>
    <mergeCell ref="B13:D13"/>
    <mergeCell ref="B14:D14"/>
    <mergeCell ref="B15:D17"/>
    <mergeCell ref="E45:F45"/>
    <mergeCell ref="C27:D32"/>
    <mergeCell ref="E15:F15"/>
    <mergeCell ref="E20:F20"/>
    <mergeCell ref="E16:F16"/>
    <mergeCell ref="B43:D46"/>
    <mergeCell ref="C39:D40"/>
    <mergeCell ref="B42:D42"/>
    <mergeCell ref="E42:F42"/>
    <mergeCell ref="B41:K41"/>
    <mergeCell ref="E17:F17"/>
    <mergeCell ref="E25:F25"/>
    <mergeCell ref="E26:F26"/>
    <mergeCell ref="B25:D26"/>
    <mergeCell ref="E23:F23"/>
    <mergeCell ref="E44:F44"/>
    <mergeCell ref="E30:F30"/>
    <mergeCell ref="E43:F43"/>
    <mergeCell ref="E27:F27"/>
    <mergeCell ref="E28:F28"/>
    <mergeCell ref="E29:F29"/>
    <mergeCell ref="E32:F32"/>
    <mergeCell ref="B27:B40"/>
    <mergeCell ref="E34:F34"/>
    <mergeCell ref="E33:F33"/>
    <mergeCell ref="E35:F35"/>
    <mergeCell ref="C37:D38"/>
    <mergeCell ref="E40:F40"/>
    <mergeCell ref="E39:F39"/>
    <mergeCell ref="E76:F76"/>
    <mergeCell ref="E73:F73"/>
    <mergeCell ref="E74:F74"/>
    <mergeCell ref="E64:F64"/>
    <mergeCell ref="C71:D73"/>
    <mergeCell ref="B68:B73"/>
    <mergeCell ref="B52:B56"/>
    <mergeCell ref="E62:F62"/>
    <mergeCell ref="E65:F65"/>
    <mergeCell ref="E69:F69"/>
    <mergeCell ref="C54:F54"/>
    <mergeCell ref="E63:F63"/>
    <mergeCell ref="E72:F72"/>
    <mergeCell ref="E56:F56"/>
    <mergeCell ref="B57:B67"/>
    <mergeCell ref="E71:F71"/>
    <mergeCell ref="E57:F57"/>
    <mergeCell ref="C74:D75"/>
    <mergeCell ref="B47:D48"/>
    <mergeCell ref="E61:F61"/>
    <mergeCell ref="C67:D67"/>
    <mergeCell ref="E79:F79"/>
    <mergeCell ref="E67:F67"/>
    <mergeCell ref="E68:F68"/>
    <mergeCell ref="C55:D56"/>
    <mergeCell ref="C57:D61"/>
    <mergeCell ref="B173:K173"/>
    <mergeCell ref="B162:C162"/>
    <mergeCell ref="D162:E162"/>
    <mergeCell ref="F162:J162"/>
    <mergeCell ref="B160:C160"/>
    <mergeCell ref="E117:F117"/>
    <mergeCell ref="A155:D155"/>
    <mergeCell ref="B141:K141"/>
    <mergeCell ref="B132:B135"/>
    <mergeCell ref="C76:D76"/>
    <mergeCell ref="B124:B130"/>
    <mergeCell ref="C120:D121"/>
    <mergeCell ref="C139:D140"/>
    <mergeCell ref="E114:F114"/>
    <mergeCell ref="E113:F113"/>
    <mergeCell ref="C137:D138"/>
    <mergeCell ref="B182:K182"/>
    <mergeCell ref="B180:K180"/>
    <mergeCell ref="B181:K181"/>
    <mergeCell ref="B178:K178"/>
    <mergeCell ref="B171:K171"/>
    <mergeCell ref="A168:K168"/>
    <mergeCell ref="B169:K169"/>
    <mergeCell ref="B170:K170"/>
    <mergeCell ref="B176:K176"/>
    <mergeCell ref="B177:K177"/>
    <mergeCell ref="B172:K172"/>
    <mergeCell ref="B175:K175"/>
    <mergeCell ref="E128:F128"/>
    <mergeCell ref="E132:F132"/>
    <mergeCell ref="E140:F140"/>
    <mergeCell ref="E133:F133"/>
    <mergeCell ref="E121:F121"/>
    <mergeCell ref="E124:F124"/>
    <mergeCell ref="E125:F125"/>
    <mergeCell ref="E134:F134"/>
    <mergeCell ref="E135:F135"/>
    <mergeCell ref="E136:F136"/>
    <mergeCell ref="E137:F137"/>
    <mergeCell ref="B131:K131"/>
    <mergeCell ref="E106:F106"/>
    <mergeCell ref="F156:J156"/>
    <mergeCell ref="B108:B119"/>
    <mergeCell ref="J4:K4"/>
    <mergeCell ref="D4:I4"/>
    <mergeCell ref="E94:F94"/>
    <mergeCell ref="E95:F95"/>
    <mergeCell ref="E96:F96"/>
    <mergeCell ref="E19:F19"/>
    <mergeCell ref="E46:F46"/>
    <mergeCell ref="B85:D86"/>
    <mergeCell ref="E85:F85"/>
    <mergeCell ref="E86:F86"/>
    <mergeCell ref="B18:D19"/>
    <mergeCell ref="B20:D21"/>
    <mergeCell ref="E21:F21"/>
    <mergeCell ref="E13:F13"/>
    <mergeCell ref="E14:F14"/>
    <mergeCell ref="E60:F60"/>
    <mergeCell ref="E58:F58"/>
    <mergeCell ref="C53:F53"/>
    <mergeCell ref="C52:F52"/>
    <mergeCell ref="E48:F48"/>
    <mergeCell ref="B49:D50"/>
    <mergeCell ref="E78:F78"/>
    <mergeCell ref="B161:C161"/>
    <mergeCell ref="D161:E161"/>
    <mergeCell ref="F161:J161"/>
    <mergeCell ref="E91:F91"/>
    <mergeCell ref="E92:F92"/>
    <mergeCell ref="E120:F120"/>
    <mergeCell ref="C124:D125"/>
    <mergeCell ref="E122:F122"/>
    <mergeCell ref="B89:D92"/>
    <mergeCell ref="E89:F89"/>
    <mergeCell ref="E90:F90"/>
    <mergeCell ref="C122:D123"/>
    <mergeCell ref="E116:F116"/>
    <mergeCell ref="E108:F108"/>
    <mergeCell ref="C116:D119"/>
    <mergeCell ref="E118:F118"/>
    <mergeCell ref="E119:F119"/>
    <mergeCell ref="D160:E160"/>
    <mergeCell ref="F160:J160"/>
    <mergeCell ref="E138:F138"/>
    <mergeCell ref="D156:E156"/>
    <mergeCell ref="E139:F139"/>
    <mergeCell ref="B120:B123"/>
    <mergeCell ref="F159:J159"/>
    <mergeCell ref="F158:J158"/>
    <mergeCell ref="B159:C159"/>
    <mergeCell ref="E123:F123"/>
    <mergeCell ref="B136:D136"/>
    <mergeCell ref="E129:F129"/>
    <mergeCell ref="B147:F147"/>
    <mergeCell ref="B151:F151"/>
    <mergeCell ref="B137:B140"/>
    <mergeCell ref="C126:D129"/>
    <mergeCell ref="C130:D130"/>
    <mergeCell ref="C132:D133"/>
    <mergeCell ref="C134:D135"/>
    <mergeCell ref="E143:F143"/>
    <mergeCell ref="B142:D146"/>
    <mergeCell ref="E145:F145"/>
    <mergeCell ref="E144:F144"/>
    <mergeCell ref="E146:F146"/>
    <mergeCell ref="E126:F126"/>
    <mergeCell ref="E142:F142"/>
    <mergeCell ref="D159:E159"/>
    <mergeCell ref="E130:F130"/>
    <mergeCell ref="B156:C156"/>
    <mergeCell ref="E127:F127"/>
  </mergeCells>
  <phoneticPr fontId="2"/>
  <dataValidations count="2">
    <dataValidation type="list" allowBlank="1" showInputMessage="1" showErrorMessage="1" sqref="H13:J21 H23:J40 H42:J50 H52:J96 H98:J130 H132:J140 H142:J151" xr:uid="{00000000-0002-0000-0400-000000000000}">
      <formula1>$A$189:$A$191</formula1>
    </dataValidation>
    <dataValidation type="list" allowBlank="1" showInputMessage="1" showErrorMessage="1" sqref="A154 D154" xr:uid="{00000000-0002-0000-0400-000001000000}">
      <formula1>$N$6:$N$7</formula1>
    </dataValidation>
  </dataValidations>
  <hyperlinks>
    <hyperlink ref="M60" r:id="rId1" xr:uid="{D9B317E8-67F0-4364-9913-803F6D03B655}"/>
  </hyperlinks>
  <printOptions horizontalCentered="1"/>
  <pageMargins left="0.78740157480314965" right="0.51181102362204722" top="0.59055118110236227" bottom="0.39370078740157483" header="0.51181102362204722" footer="0.51181102362204722"/>
  <pageSetup paperSize="9" scale="85" orientation="portrait" r:id="rId2"/>
  <headerFooter alignWithMargins="0">
    <oddFooter xml:space="preserve">&amp;C
</oddFooter>
  </headerFooter>
  <rowBreaks count="2" manualBreakCount="2">
    <brk id="65" max="16383" man="1"/>
    <brk id="123" max="10" man="1"/>
  </rowBreak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H94"/>
  <sheetViews>
    <sheetView showZeros="0" view="pageBreakPreview" topLeftCell="A19" zoomScaleNormal="100" zoomScaleSheetLayoutView="100" workbookViewId="0">
      <selection activeCell="O49" sqref="O49"/>
    </sheetView>
  </sheetViews>
  <sheetFormatPr defaultRowHeight="20.100000000000001" customHeight="1"/>
  <cols>
    <col min="1" max="4" width="24.125" style="122" customWidth="1"/>
    <col min="5" max="5" width="11.625" style="123" customWidth="1"/>
    <col min="6" max="7" width="9.125" style="122" customWidth="1"/>
    <col min="8" max="8" width="8.375" style="122" customWidth="1"/>
    <col min="9" max="9" width="0.875" style="122" customWidth="1"/>
    <col min="10" max="16384" width="9" style="122"/>
  </cols>
  <sheetData>
    <row r="1" spans="1:8" ht="11.25" customHeight="1">
      <c r="A1" s="122" t="s">
        <v>535</v>
      </c>
    </row>
    <row r="2" spans="1:8" ht="12.75" customHeight="1">
      <c r="A2" s="703" t="s">
        <v>536</v>
      </c>
      <c r="B2" s="703"/>
      <c r="C2" s="703"/>
      <c r="D2" s="703"/>
      <c r="E2" s="703"/>
      <c r="F2" s="703"/>
      <c r="G2" s="703"/>
      <c r="H2" s="703"/>
    </row>
    <row r="3" spans="1:8" ht="12.95" customHeight="1">
      <c r="A3" s="707"/>
      <c r="B3" s="708"/>
      <c r="C3" s="708"/>
      <c r="D3" s="709"/>
      <c r="E3" s="124" t="s">
        <v>537</v>
      </c>
      <c r="F3" s="704" t="s">
        <v>538</v>
      </c>
      <c r="G3" s="705"/>
      <c r="H3" s="706"/>
    </row>
    <row r="4" spans="1:8" ht="12.95" customHeight="1">
      <c r="A4" s="710"/>
      <c r="B4" s="711"/>
      <c r="C4" s="711"/>
      <c r="D4" s="712"/>
      <c r="E4" s="124">
        <v>1</v>
      </c>
      <c r="F4" s="696" t="s">
        <v>539</v>
      </c>
      <c r="G4" s="697"/>
      <c r="H4" s="698"/>
    </row>
    <row r="5" spans="1:8" ht="12.95" customHeight="1">
      <c r="A5" s="710"/>
      <c r="B5" s="711"/>
      <c r="C5" s="711"/>
      <c r="D5" s="712"/>
      <c r="E5" s="124" t="s">
        <v>540</v>
      </c>
      <c r="F5" s="696" t="s">
        <v>541</v>
      </c>
      <c r="G5" s="697"/>
      <c r="H5" s="698"/>
    </row>
    <row r="6" spans="1:8" ht="12.95" customHeight="1">
      <c r="A6" s="710"/>
      <c r="B6" s="711"/>
      <c r="C6" s="711"/>
      <c r="D6" s="712"/>
      <c r="E6" s="124" t="s">
        <v>542</v>
      </c>
      <c r="F6" s="696" t="s">
        <v>543</v>
      </c>
      <c r="G6" s="697"/>
      <c r="H6" s="698"/>
    </row>
    <row r="7" spans="1:8" ht="12.95" customHeight="1">
      <c r="A7" s="710"/>
      <c r="B7" s="711"/>
      <c r="C7" s="711"/>
      <c r="D7" s="712"/>
      <c r="E7" s="125" t="s">
        <v>589</v>
      </c>
      <c r="F7" s="696" t="s">
        <v>583</v>
      </c>
      <c r="G7" s="697"/>
      <c r="H7" s="698"/>
    </row>
    <row r="8" spans="1:8" ht="12.95" customHeight="1">
      <c r="A8" s="710"/>
      <c r="B8" s="711"/>
      <c r="C8" s="711"/>
      <c r="D8" s="712"/>
      <c r="E8" s="125" t="s">
        <v>590</v>
      </c>
      <c r="F8" s="696" t="s">
        <v>584</v>
      </c>
      <c r="G8" s="697"/>
      <c r="H8" s="698"/>
    </row>
    <row r="9" spans="1:8" ht="12.95" customHeight="1">
      <c r="A9" s="710"/>
      <c r="B9" s="711"/>
      <c r="C9" s="711"/>
      <c r="D9" s="712"/>
      <c r="E9" s="125" t="s">
        <v>591</v>
      </c>
      <c r="F9" s="696" t="s">
        <v>544</v>
      </c>
      <c r="G9" s="697"/>
      <c r="H9" s="698"/>
    </row>
    <row r="10" spans="1:8" ht="12.95" customHeight="1">
      <c r="A10" s="710"/>
      <c r="B10" s="711"/>
      <c r="C10" s="711"/>
      <c r="D10" s="712"/>
      <c r="E10" s="124">
        <v>2</v>
      </c>
      <c r="F10" s="696" t="s">
        <v>545</v>
      </c>
      <c r="G10" s="697"/>
      <c r="H10" s="698"/>
    </row>
    <row r="11" spans="1:8" ht="12.95" customHeight="1">
      <c r="A11" s="710"/>
      <c r="B11" s="711"/>
      <c r="C11" s="711"/>
      <c r="D11" s="712"/>
      <c r="E11" s="124" t="s">
        <v>592</v>
      </c>
      <c r="F11" s="696" t="s">
        <v>546</v>
      </c>
      <c r="G11" s="697"/>
      <c r="H11" s="698"/>
    </row>
    <row r="12" spans="1:8" ht="12.95" customHeight="1">
      <c r="A12" s="710"/>
      <c r="B12" s="711"/>
      <c r="C12" s="711"/>
      <c r="D12" s="712"/>
      <c r="E12" s="124" t="s">
        <v>593</v>
      </c>
      <c r="F12" s="696" t="s">
        <v>547</v>
      </c>
      <c r="G12" s="697"/>
      <c r="H12" s="698"/>
    </row>
    <row r="13" spans="1:8" ht="12.95" customHeight="1">
      <c r="A13" s="710"/>
      <c r="B13" s="711"/>
      <c r="C13" s="711"/>
      <c r="D13" s="712"/>
      <c r="E13" s="124" t="s">
        <v>594</v>
      </c>
      <c r="F13" s="696" t="s">
        <v>548</v>
      </c>
      <c r="G13" s="697"/>
      <c r="H13" s="698"/>
    </row>
    <row r="14" spans="1:8" ht="12.95" customHeight="1">
      <c r="A14" s="710"/>
      <c r="B14" s="711"/>
      <c r="C14" s="711"/>
      <c r="D14" s="712"/>
      <c r="E14" s="124">
        <v>3</v>
      </c>
      <c r="F14" s="126" t="s">
        <v>549</v>
      </c>
      <c r="G14" s="127"/>
      <c r="H14" s="128"/>
    </row>
    <row r="15" spans="1:8" ht="12.95" customHeight="1">
      <c r="A15" s="710"/>
      <c r="B15" s="711"/>
      <c r="C15" s="711"/>
      <c r="D15" s="712"/>
      <c r="E15" s="129" t="s">
        <v>550</v>
      </c>
      <c r="F15" s="699" t="s">
        <v>585</v>
      </c>
      <c r="G15" s="700"/>
      <c r="H15" s="701"/>
    </row>
    <row r="16" spans="1:8" ht="12.95" customHeight="1">
      <c r="A16" s="710"/>
      <c r="B16" s="711"/>
      <c r="C16" s="711"/>
      <c r="D16" s="712"/>
      <c r="E16" s="129" t="s">
        <v>595</v>
      </c>
      <c r="F16" s="699" t="s">
        <v>586</v>
      </c>
      <c r="G16" s="700"/>
      <c r="H16" s="701"/>
    </row>
    <row r="17" spans="1:8" ht="12.95" customHeight="1">
      <c r="A17" s="710"/>
      <c r="B17" s="711"/>
      <c r="C17" s="711"/>
      <c r="D17" s="712"/>
      <c r="E17" s="124" t="s">
        <v>590</v>
      </c>
      <c r="F17" s="696" t="s">
        <v>587</v>
      </c>
      <c r="G17" s="697"/>
      <c r="H17" s="698"/>
    </row>
    <row r="18" spans="1:8" ht="12.95" customHeight="1">
      <c r="A18" s="710"/>
      <c r="B18" s="711"/>
      <c r="C18" s="711"/>
      <c r="D18" s="712"/>
      <c r="E18" s="129" t="s">
        <v>591</v>
      </c>
      <c r="F18" s="699" t="s">
        <v>588</v>
      </c>
      <c r="G18" s="700"/>
      <c r="H18" s="701"/>
    </row>
    <row r="19" spans="1:8" ht="12.95" customHeight="1">
      <c r="A19" s="710"/>
      <c r="B19" s="711"/>
      <c r="C19" s="711"/>
      <c r="D19" s="712"/>
      <c r="E19" s="124">
        <v>4</v>
      </c>
      <c r="F19" s="126" t="s">
        <v>551</v>
      </c>
      <c r="G19" s="127"/>
      <c r="H19" s="128"/>
    </row>
    <row r="20" spans="1:8" ht="12.95" customHeight="1">
      <c r="A20" s="710"/>
      <c r="B20" s="711"/>
      <c r="C20" s="711"/>
      <c r="D20" s="712"/>
      <c r="E20" s="124" t="s">
        <v>596</v>
      </c>
      <c r="F20" s="126" t="s">
        <v>552</v>
      </c>
      <c r="G20" s="127"/>
      <c r="H20" s="128"/>
    </row>
    <row r="21" spans="1:8" ht="12.95" customHeight="1">
      <c r="A21" s="710"/>
      <c r="B21" s="711"/>
      <c r="C21" s="711"/>
      <c r="D21" s="712"/>
      <c r="E21" s="124" t="s">
        <v>597</v>
      </c>
      <c r="F21" s="126" t="s">
        <v>553</v>
      </c>
      <c r="G21" s="127"/>
      <c r="H21" s="128"/>
    </row>
    <row r="22" spans="1:8" ht="12.95" customHeight="1">
      <c r="A22" s="710"/>
      <c r="B22" s="711"/>
      <c r="C22" s="711"/>
      <c r="D22" s="712"/>
      <c r="E22" s="124" t="s">
        <v>598</v>
      </c>
      <c r="F22" s="126" t="s">
        <v>554</v>
      </c>
      <c r="G22" s="127"/>
      <c r="H22" s="128"/>
    </row>
    <row r="23" spans="1:8" ht="12.95" customHeight="1">
      <c r="A23" s="710"/>
      <c r="B23" s="711"/>
      <c r="C23" s="711"/>
      <c r="D23" s="712"/>
      <c r="E23" s="124" t="s">
        <v>599</v>
      </c>
      <c r="F23" s="126" t="s">
        <v>555</v>
      </c>
      <c r="G23" s="127"/>
      <c r="H23" s="128"/>
    </row>
    <row r="24" spans="1:8" ht="12.95" customHeight="1">
      <c r="A24" s="710"/>
      <c r="B24" s="711"/>
      <c r="C24" s="711"/>
      <c r="D24" s="712"/>
      <c r="E24" s="124" t="s">
        <v>1279</v>
      </c>
      <c r="F24" s="696" t="s">
        <v>676</v>
      </c>
      <c r="G24" s="697"/>
      <c r="H24" s="698"/>
    </row>
    <row r="25" spans="1:8" ht="12.95" customHeight="1">
      <c r="A25" s="710"/>
      <c r="B25" s="711"/>
      <c r="C25" s="711"/>
      <c r="D25" s="712"/>
      <c r="E25" s="130" t="s">
        <v>162</v>
      </c>
      <c r="F25" s="696" t="s">
        <v>556</v>
      </c>
      <c r="G25" s="697"/>
      <c r="H25" s="698"/>
    </row>
    <row r="26" spans="1:8" ht="12.95" customHeight="1">
      <c r="A26" s="710"/>
      <c r="B26" s="711"/>
      <c r="C26" s="711"/>
      <c r="D26" s="712"/>
      <c r="E26" s="130" t="s">
        <v>701</v>
      </c>
      <c r="F26" s="696" t="s">
        <v>702</v>
      </c>
      <c r="G26" s="697"/>
      <c r="H26" s="698"/>
    </row>
    <row r="27" spans="1:8" ht="12.95" customHeight="1">
      <c r="A27" s="710"/>
      <c r="B27" s="711"/>
      <c r="C27" s="711"/>
      <c r="D27" s="712"/>
      <c r="E27" s="131" t="s">
        <v>1266</v>
      </c>
      <c r="F27" s="702" t="s">
        <v>1240</v>
      </c>
      <c r="G27" s="702"/>
      <c r="H27" s="702"/>
    </row>
    <row r="28" spans="1:8" ht="12.95" customHeight="1">
      <c r="A28" s="710"/>
      <c r="B28" s="711"/>
      <c r="C28" s="711"/>
      <c r="D28" s="712"/>
      <c r="E28" s="130" t="s">
        <v>1290</v>
      </c>
      <c r="F28" s="696" t="s">
        <v>557</v>
      </c>
      <c r="G28" s="697"/>
      <c r="H28" s="698"/>
    </row>
    <row r="29" spans="1:8" ht="12.95" customHeight="1">
      <c r="A29" s="710"/>
      <c r="B29" s="711"/>
      <c r="C29" s="711"/>
      <c r="D29" s="712"/>
      <c r="E29" s="130" t="s">
        <v>1289</v>
      </c>
      <c r="F29" s="126" t="s">
        <v>558</v>
      </c>
      <c r="G29" s="127"/>
      <c r="H29" s="128"/>
    </row>
    <row r="30" spans="1:8" ht="12.95" customHeight="1">
      <c r="A30" s="710"/>
      <c r="B30" s="711"/>
      <c r="C30" s="711"/>
      <c r="D30" s="712"/>
      <c r="E30" s="124">
        <v>5</v>
      </c>
      <c r="F30" s="126" t="s">
        <v>559</v>
      </c>
      <c r="G30" s="127"/>
      <c r="H30" s="128"/>
    </row>
    <row r="31" spans="1:8" ht="12.95" customHeight="1">
      <c r="A31" s="710"/>
      <c r="B31" s="711"/>
      <c r="C31" s="711"/>
      <c r="D31" s="712"/>
      <c r="E31" s="124" t="s">
        <v>106</v>
      </c>
      <c r="F31" s="126" t="s">
        <v>612</v>
      </c>
      <c r="G31" s="127"/>
      <c r="H31" s="128"/>
    </row>
    <row r="32" spans="1:8" ht="12.95" customHeight="1">
      <c r="A32" s="710"/>
      <c r="B32" s="711"/>
      <c r="C32" s="711"/>
      <c r="D32" s="712"/>
      <c r="E32" s="124" t="s">
        <v>600</v>
      </c>
      <c r="F32" s="126" t="s">
        <v>560</v>
      </c>
      <c r="G32" s="127"/>
      <c r="H32" s="128"/>
    </row>
    <row r="33" spans="1:8" ht="12.95" customHeight="1">
      <c r="A33" s="710"/>
      <c r="B33" s="711"/>
      <c r="C33" s="711"/>
      <c r="D33" s="712"/>
      <c r="E33" s="124" t="s">
        <v>601</v>
      </c>
      <c r="F33" s="126" t="s">
        <v>602</v>
      </c>
      <c r="G33" s="127"/>
      <c r="H33" s="128"/>
    </row>
    <row r="34" spans="1:8" ht="12.95" customHeight="1">
      <c r="A34" s="710"/>
      <c r="B34" s="711"/>
      <c r="C34" s="711"/>
      <c r="D34" s="712"/>
      <c r="E34" s="124" t="s">
        <v>117</v>
      </c>
      <c r="F34" s="126" t="s">
        <v>561</v>
      </c>
      <c r="G34" s="127"/>
      <c r="H34" s="128"/>
    </row>
    <row r="35" spans="1:8" ht="12.95" customHeight="1">
      <c r="A35" s="710"/>
      <c r="B35" s="711"/>
      <c r="C35" s="711"/>
      <c r="D35" s="712"/>
      <c r="E35" s="124" t="s">
        <v>603</v>
      </c>
      <c r="F35" s="126" t="s">
        <v>562</v>
      </c>
      <c r="G35" s="127"/>
      <c r="H35" s="128"/>
    </row>
    <row r="36" spans="1:8" ht="12.95" customHeight="1">
      <c r="A36" s="710"/>
      <c r="B36" s="711"/>
      <c r="C36" s="711"/>
      <c r="D36" s="712"/>
      <c r="E36" s="130" t="s">
        <v>1293</v>
      </c>
      <c r="F36" s="126" t="s">
        <v>563</v>
      </c>
      <c r="G36" s="127"/>
      <c r="H36" s="128"/>
    </row>
    <row r="37" spans="1:8" ht="12.95" customHeight="1">
      <c r="A37" s="710"/>
      <c r="B37" s="711"/>
      <c r="C37" s="711"/>
      <c r="D37" s="712"/>
      <c r="E37" s="130" t="s">
        <v>1292</v>
      </c>
      <c r="F37" s="126" t="s">
        <v>564</v>
      </c>
      <c r="G37" s="127"/>
      <c r="H37" s="128"/>
    </row>
    <row r="38" spans="1:8" ht="12.95" customHeight="1">
      <c r="A38" s="710"/>
      <c r="B38" s="711"/>
      <c r="C38" s="711"/>
      <c r="D38" s="712"/>
      <c r="E38" s="130" t="s">
        <v>1291</v>
      </c>
      <c r="F38" s="126" t="s">
        <v>565</v>
      </c>
      <c r="G38" s="127"/>
      <c r="H38" s="128"/>
    </row>
    <row r="39" spans="1:8" ht="12.95" customHeight="1">
      <c r="A39" s="710"/>
      <c r="B39" s="711"/>
      <c r="C39" s="711"/>
      <c r="D39" s="712"/>
      <c r="E39" s="124">
        <v>6</v>
      </c>
      <c r="F39" s="126" t="s">
        <v>566</v>
      </c>
      <c r="G39" s="127"/>
      <c r="H39" s="128"/>
    </row>
    <row r="40" spans="1:8" ht="12.95" customHeight="1">
      <c r="A40" s="710"/>
      <c r="B40" s="711"/>
      <c r="C40" s="711"/>
      <c r="D40" s="712"/>
      <c r="E40" s="124" t="s">
        <v>607</v>
      </c>
      <c r="F40" s="126" t="s">
        <v>567</v>
      </c>
      <c r="G40" s="127"/>
      <c r="H40" s="128"/>
    </row>
    <row r="41" spans="1:8" ht="12.95" customHeight="1">
      <c r="A41" s="710"/>
      <c r="B41" s="711"/>
      <c r="C41" s="711"/>
      <c r="D41" s="712"/>
      <c r="E41" s="124" t="s">
        <v>116</v>
      </c>
      <c r="F41" s="126" t="s">
        <v>568</v>
      </c>
      <c r="G41" s="127"/>
      <c r="H41" s="128"/>
    </row>
    <row r="42" spans="1:8" ht="12.95" customHeight="1">
      <c r="A42" s="710"/>
      <c r="B42" s="711"/>
      <c r="C42" s="711"/>
      <c r="D42" s="712"/>
      <c r="E42" s="124" t="s">
        <v>608</v>
      </c>
      <c r="F42" s="132" t="s">
        <v>569</v>
      </c>
      <c r="G42" s="133"/>
      <c r="H42" s="134"/>
    </row>
    <row r="43" spans="1:8" ht="12.95" customHeight="1">
      <c r="A43" s="710"/>
      <c r="B43" s="711"/>
      <c r="C43" s="711"/>
      <c r="D43" s="712"/>
      <c r="E43" s="135" t="s">
        <v>609</v>
      </c>
      <c r="F43" s="132" t="s">
        <v>188</v>
      </c>
      <c r="G43" s="133"/>
      <c r="H43" s="134"/>
    </row>
    <row r="44" spans="1:8" ht="12.95" customHeight="1">
      <c r="A44" s="710"/>
      <c r="B44" s="711"/>
      <c r="C44" s="711"/>
      <c r="D44" s="712"/>
      <c r="E44" s="124"/>
      <c r="F44" s="696"/>
      <c r="G44" s="697"/>
      <c r="H44" s="698"/>
    </row>
    <row r="45" spans="1:8" ht="12.95" customHeight="1">
      <c r="A45" s="710"/>
      <c r="B45" s="711"/>
      <c r="C45" s="711"/>
      <c r="D45" s="712"/>
      <c r="E45" s="135"/>
      <c r="F45" s="693"/>
      <c r="G45" s="694"/>
      <c r="H45" s="695"/>
    </row>
    <row r="46" spans="1:8" ht="12.95" customHeight="1">
      <c r="A46" s="136" t="s">
        <v>1280</v>
      </c>
      <c r="B46" s="137"/>
      <c r="C46" s="137"/>
      <c r="D46" s="138"/>
      <c r="E46" s="139"/>
      <c r="F46" s="126"/>
      <c r="G46" s="140"/>
      <c r="H46" s="141"/>
    </row>
    <row r="47" spans="1:8" ht="11.25" customHeight="1">
      <c r="A47" s="122" t="s">
        <v>535</v>
      </c>
    </row>
    <row r="48" spans="1:8" ht="12.75" customHeight="1">
      <c r="A48" s="703" t="s">
        <v>536</v>
      </c>
      <c r="B48" s="703"/>
      <c r="C48" s="703"/>
      <c r="D48" s="703"/>
      <c r="E48" s="703"/>
      <c r="F48" s="703"/>
      <c r="G48" s="703"/>
      <c r="H48" s="703"/>
    </row>
    <row r="49" spans="1:8" ht="12.95" customHeight="1">
      <c r="A49" s="707"/>
      <c r="B49" s="708"/>
      <c r="C49" s="708"/>
      <c r="D49" s="709"/>
      <c r="E49" s="124" t="s">
        <v>537</v>
      </c>
      <c r="F49" s="704" t="s">
        <v>538</v>
      </c>
      <c r="G49" s="705"/>
      <c r="H49" s="706"/>
    </row>
    <row r="50" spans="1:8" ht="12.95" customHeight="1">
      <c r="A50" s="710"/>
      <c r="B50" s="711"/>
      <c r="C50" s="711"/>
      <c r="D50" s="712"/>
      <c r="E50" s="124">
        <v>1</v>
      </c>
      <c r="F50" s="696" t="s">
        <v>539</v>
      </c>
      <c r="G50" s="697"/>
      <c r="H50" s="698"/>
    </row>
    <row r="51" spans="1:8" ht="12.95" customHeight="1">
      <c r="A51" s="710"/>
      <c r="B51" s="711"/>
      <c r="C51" s="711"/>
      <c r="D51" s="712"/>
      <c r="E51" s="124" t="s">
        <v>106</v>
      </c>
      <c r="F51" s="696" t="s">
        <v>541</v>
      </c>
      <c r="G51" s="697"/>
      <c r="H51" s="698"/>
    </row>
    <row r="52" spans="1:8" ht="12.95" customHeight="1">
      <c r="A52" s="710"/>
      <c r="B52" s="711"/>
      <c r="C52" s="711"/>
      <c r="D52" s="712"/>
      <c r="E52" s="124" t="s">
        <v>542</v>
      </c>
      <c r="F52" s="696" t="s">
        <v>543</v>
      </c>
      <c r="G52" s="697"/>
      <c r="H52" s="698"/>
    </row>
    <row r="53" spans="1:8" ht="12.95" customHeight="1">
      <c r="A53" s="710"/>
      <c r="B53" s="711"/>
      <c r="C53" s="711"/>
      <c r="D53" s="712"/>
      <c r="E53" s="125" t="s">
        <v>589</v>
      </c>
      <c r="F53" s="696" t="s">
        <v>583</v>
      </c>
      <c r="G53" s="697"/>
      <c r="H53" s="698"/>
    </row>
    <row r="54" spans="1:8" ht="12.95" customHeight="1">
      <c r="A54" s="710"/>
      <c r="B54" s="711"/>
      <c r="C54" s="711"/>
      <c r="D54" s="712"/>
      <c r="E54" s="125" t="s">
        <v>590</v>
      </c>
      <c r="F54" s="696" t="s">
        <v>584</v>
      </c>
      <c r="G54" s="697"/>
      <c r="H54" s="698"/>
    </row>
    <row r="55" spans="1:8" ht="12.95" customHeight="1">
      <c r="A55" s="710"/>
      <c r="B55" s="711"/>
      <c r="C55" s="711"/>
      <c r="D55" s="712"/>
      <c r="E55" s="125" t="s">
        <v>591</v>
      </c>
      <c r="F55" s="696" t="s">
        <v>428</v>
      </c>
      <c r="G55" s="697"/>
      <c r="H55" s="698"/>
    </row>
    <row r="56" spans="1:8" ht="12.95" customHeight="1">
      <c r="A56" s="710"/>
      <c r="B56" s="711"/>
      <c r="C56" s="711"/>
      <c r="D56" s="712"/>
      <c r="E56" s="124">
        <v>2</v>
      </c>
      <c r="F56" s="696" t="s">
        <v>545</v>
      </c>
      <c r="G56" s="697"/>
      <c r="H56" s="698"/>
    </row>
    <row r="57" spans="1:8" ht="12.95" customHeight="1">
      <c r="A57" s="710"/>
      <c r="B57" s="711"/>
      <c r="C57" s="711"/>
      <c r="D57" s="712"/>
      <c r="E57" s="124" t="s">
        <v>592</v>
      </c>
      <c r="F57" s="696" t="s">
        <v>546</v>
      </c>
      <c r="G57" s="697"/>
      <c r="H57" s="698"/>
    </row>
    <row r="58" spans="1:8" ht="12.95" customHeight="1">
      <c r="A58" s="710"/>
      <c r="B58" s="711"/>
      <c r="C58" s="711"/>
      <c r="D58" s="712"/>
      <c r="E58" s="124" t="s">
        <v>593</v>
      </c>
      <c r="F58" s="696" t="s">
        <v>547</v>
      </c>
      <c r="G58" s="697"/>
      <c r="H58" s="698"/>
    </row>
    <row r="59" spans="1:8" ht="12.95" customHeight="1">
      <c r="A59" s="710"/>
      <c r="B59" s="711"/>
      <c r="C59" s="711"/>
      <c r="D59" s="712"/>
      <c r="E59" s="124" t="s">
        <v>594</v>
      </c>
      <c r="F59" s="696" t="s">
        <v>548</v>
      </c>
      <c r="G59" s="697"/>
      <c r="H59" s="698"/>
    </row>
    <row r="60" spans="1:8" ht="12.95" customHeight="1">
      <c r="A60" s="710"/>
      <c r="B60" s="711"/>
      <c r="C60" s="711"/>
      <c r="D60" s="712"/>
      <c r="E60" s="124">
        <v>3</v>
      </c>
      <c r="F60" s="126" t="s">
        <v>549</v>
      </c>
      <c r="G60" s="127"/>
      <c r="H60" s="128"/>
    </row>
    <row r="61" spans="1:8" ht="12.95" customHeight="1">
      <c r="A61" s="710"/>
      <c r="B61" s="711"/>
      <c r="C61" s="711"/>
      <c r="D61" s="712"/>
      <c r="E61" s="129" t="s">
        <v>106</v>
      </c>
      <c r="F61" s="699" t="s">
        <v>585</v>
      </c>
      <c r="G61" s="700"/>
      <c r="H61" s="701"/>
    </row>
    <row r="62" spans="1:8" ht="12.95" customHeight="1">
      <c r="A62" s="710"/>
      <c r="B62" s="711"/>
      <c r="C62" s="711"/>
      <c r="D62" s="712"/>
      <c r="E62" s="129" t="s">
        <v>595</v>
      </c>
      <c r="F62" s="699" t="s">
        <v>586</v>
      </c>
      <c r="G62" s="700"/>
      <c r="H62" s="701"/>
    </row>
    <row r="63" spans="1:8" ht="12.95" customHeight="1">
      <c r="A63" s="710"/>
      <c r="B63" s="711"/>
      <c r="C63" s="711"/>
      <c r="D63" s="712"/>
      <c r="E63" s="124" t="s">
        <v>590</v>
      </c>
      <c r="F63" s="696" t="s">
        <v>587</v>
      </c>
      <c r="G63" s="697"/>
      <c r="H63" s="698"/>
    </row>
    <row r="64" spans="1:8" ht="12.95" customHeight="1">
      <c r="A64" s="710"/>
      <c r="B64" s="711"/>
      <c r="C64" s="711"/>
      <c r="D64" s="712"/>
      <c r="E64" s="129" t="s">
        <v>591</v>
      </c>
      <c r="F64" s="699" t="s">
        <v>588</v>
      </c>
      <c r="G64" s="700"/>
      <c r="H64" s="701"/>
    </row>
    <row r="65" spans="1:8" ht="12.95" customHeight="1">
      <c r="A65" s="710"/>
      <c r="B65" s="711"/>
      <c r="C65" s="711"/>
      <c r="D65" s="712"/>
      <c r="E65" s="124">
        <v>4</v>
      </c>
      <c r="F65" s="126" t="s">
        <v>551</v>
      </c>
      <c r="G65" s="127"/>
      <c r="H65" s="128"/>
    </row>
    <row r="66" spans="1:8" ht="12.95" customHeight="1">
      <c r="A66" s="710"/>
      <c r="B66" s="711"/>
      <c r="C66" s="711"/>
      <c r="D66" s="712"/>
      <c r="E66" s="124" t="s">
        <v>596</v>
      </c>
      <c r="F66" s="126" t="s">
        <v>552</v>
      </c>
      <c r="G66" s="127"/>
      <c r="H66" s="128"/>
    </row>
    <row r="67" spans="1:8" ht="12.95" customHeight="1">
      <c r="A67" s="710"/>
      <c r="B67" s="711"/>
      <c r="C67" s="711"/>
      <c r="D67" s="712"/>
      <c r="E67" s="124" t="s">
        <v>597</v>
      </c>
      <c r="F67" s="126" t="s">
        <v>553</v>
      </c>
      <c r="G67" s="127"/>
      <c r="H67" s="128"/>
    </row>
    <row r="68" spans="1:8" ht="12.95" customHeight="1">
      <c r="A68" s="710"/>
      <c r="B68" s="711"/>
      <c r="C68" s="711"/>
      <c r="D68" s="712"/>
      <c r="E68" s="124" t="s">
        <v>598</v>
      </c>
      <c r="F68" s="126" t="s">
        <v>554</v>
      </c>
      <c r="G68" s="127"/>
      <c r="H68" s="128"/>
    </row>
    <row r="69" spans="1:8" ht="12.95" customHeight="1">
      <c r="A69" s="710"/>
      <c r="B69" s="711"/>
      <c r="C69" s="711"/>
      <c r="D69" s="712"/>
      <c r="E69" s="124" t="s">
        <v>599</v>
      </c>
      <c r="F69" s="126" t="s">
        <v>555</v>
      </c>
      <c r="G69" s="127"/>
      <c r="H69" s="128"/>
    </row>
    <row r="70" spans="1:8" ht="12.95" customHeight="1">
      <c r="A70" s="710"/>
      <c r="B70" s="711"/>
      <c r="C70" s="711"/>
      <c r="D70" s="712"/>
      <c r="E70" s="124" t="s">
        <v>1279</v>
      </c>
      <c r="F70" s="696" t="s">
        <v>676</v>
      </c>
      <c r="G70" s="697"/>
      <c r="H70" s="698"/>
    </row>
    <row r="71" spans="1:8" ht="12.95" customHeight="1">
      <c r="A71" s="710"/>
      <c r="B71" s="711"/>
      <c r="C71" s="711"/>
      <c r="D71" s="712"/>
      <c r="E71" s="130" t="s">
        <v>162</v>
      </c>
      <c r="F71" s="696" t="s">
        <v>556</v>
      </c>
      <c r="G71" s="697"/>
      <c r="H71" s="698"/>
    </row>
    <row r="72" spans="1:8" ht="12.95" customHeight="1">
      <c r="A72" s="710"/>
      <c r="B72" s="711"/>
      <c r="C72" s="711"/>
      <c r="D72" s="712"/>
      <c r="E72" s="130" t="s">
        <v>701</v>
      </c>
      <c r="F72" s="696" t="s">
        <v>702</v>
      </c>
      <c r="G72" s="697"/>
      <c r="H72" s="698"/>
    </row>
    <row r="73" spans="1:8" ht="12.95" customHeight="1">
      <c r="A73" s="710"/>
      <c r="B73" s="711"/>
      <c r="C73" s="711"/>
      <c r="D73" s="712"/>
      <c r="E73" s="131" t="s">
        <v>1266</v>
      </c>
      <c r="F73" s="702" t="s">
        <v>1240</v>
      </c>
      <c r="G73" s="702"/>
      <c r="H73" s="702"/>
    </row>
    <row r="74" spans="1:8" ht="12.95" customHeight="1">
      <c r="A74" s="710"/>
      <c r="B74" s="711"/>
      <c r="C74" s="711"/>
      <c r="D74" s="712"/>
      <c r="E74" s="124" t="s">
        <v>703</v>
      </c>
      <c r="F74" s="696" t="s">
        <v>557</v>
      </c>
      <c r="G74" s="697"/>
      <c r="H74" s="698"/>
    </row>
    <row r="75" spans="1:8" ht="12.95" customHeight="1">
      <c r="A75" s="710"/>
      <c r="B75" s="711"/>
      <c r="C75" s="711"/>
      <c r="D75" s="712"/>
      <c r="E75" s="124" t="s">
        <v>704</v>
      </c>
      <c r="F75" s="126" t="s">
        <v>558</v>
      </c>
      <c r="G75" s="127"/>
      <c r="H75" s="128"/>
    </row>
    <row r="76" spans="1:8" ht="12.95" customHeight="1">
      <c r="A76" s="710"/>
      <c r="B76" s="711"/>
      <c r="C76" s="711"/>
      <c r="D76" s="712"/>
      <c r="E76" s="124">
        <v>5</v>
      </c>
      <c r="F76" s="126" t="s">
        <v>559</v>
      </c>
      <c r="G76" s="127"/>
      <c r="H76" s="128"/>
    </row>
    <row r="77" spans="1:8" ht="12.95" customHeight="1">
      <c r="A77" s="710"/>
      <c r="B77" s="711"/>
      <c r="C77" s="711"/>
      <c r="D77" s="712"/>
      <c r="E77" s="124" t="s">
        <v>106</v>
      </c>
      <c r="F77" s="126" t="s">
        <v>612</v>
      </c>
      <c r="G77" s="127"/>
      <c r="H77" s="128"/>
    </row>
    <row r="78" spans="1:8" ht="12.95" customHeight="1">
      <c r="A78" s="710"/>
      <c r="B78" s="711"/>
      <c r="C78" s="711"/>
      <c r="D78" s="712"/>
      <c r="E78" s="124" t="s">
        <v>600</v>
      </c>
      <c r="F78" s="126" t="s">
        <v>560</v>
      </c>
      <c r="G78" s="127"/>
      <c r="H78" s="128"/>
    </row>
    <row r="79" spans="1:8" ht="12.95" customHeight="1">
      <c r="A79" s="710"/>
      <c r="B79" s="711"/>
      <c r="C79" s="711"/>
      <c r="D79" s="712"/>
      <c r="E79" s="124" t="s">
        <v>601</v>
      </c>
      <c r="F79" s="126" t="s">
        <v>602</v>
      </c>
      <c r="G79" s="127"/>
      <c r="H79" s="128"/>
    </row>
    <row r="80" spans="1:8" ht="12.95" customHeight="1">
      <c r="A80" s="710"/>
      <c r="B80" s="711"/>
      <c r="C80" s="711"/>
      <c r="D80" s="712"/>
      <c r="E80" s="124" t="s">
        <v>117</v>
      </c>
      <c r="F80" s="126" t="s">
        <v>561</v>
      </c>
      <c r="G80" s="127"/>
      <c r="H80" s="128"/>
    </row>
    <row r="81" spans="1:8" ht="12.95" customHeight="1">
      <c r="A81" s="710"/>
      <c r="B81" s="711"/>
      <c r="C81" s="711"/>
      <c r="D81" s="712"/>
      <c r="E81" s="124" t="s">
        <v>603</v>
      </c>
      <c r="F81" s="126" t="s">
        <v>562</v>
      </c>
      <c r="G81" s="127"/>
      <c r="H81" s="128"/>
    </row>
    <row r="82" spans="1:8" ht="12.95" customHeight="1">
      <c r="A82" s="710"/>
      <c r="B82" s="711"/>
      <c r="C82" s="711"/>
      <c r="D82" s="712"/>
      <c r="E82" s="124" t="s">
        <v>604</v>
      </c>
      <c r="F82" s="126" t="s">
        <v>563</v>
      </c>
      <c r="G82" s="127"/>
      <c r="H82" s="128"/>
    </row>
    <row r="83" spans="1:8" ht="12.95" customHeight="1">
      <c r="A83" s="710"/>
      <c r="B83" s="711"/>
      <c r="C83" s="711"/>
      <c r="D83" s="712"/>
      <c r="E83" s="124" t="s">
        <v>605</v>
      </c>
      <c r="F83" s="126" t="s">
        <v>564</v>
      </c>
      <c r="G83" s="127"/>
      <c r="H83" s="128"/>
    </row>
    <row r="84" spans="1:8" ht="12.95" customHeight="1">
      <c r="A84" s="710"/>
      <c r="B84" s="711"/>
      <c r="C84" s="711"/>
      <c r="D84" s="712"/>
      <c r="E84" s="124" t="s">
        <v>606</v>
      </c>
      <c r="F84" s="126" t="s">
        <v>565</v>
      </c>
      <c r="G84" s="127"/>
      <c r="H84" s="128"/>
    </row>
    <row r="85" spans="1:8" ht="12.95" customHeight="1">
      <c r="A85" s="710"/>
      <c r="B85" s="711"/>
      <c r="C85" s="711"/>
      <c r="D85" s="712"/>
      <c r="E85" s="124">
        <v>6</v>
      </c>
      <c r="F85" s="126" t="s">
        <v>566</v>
      </c>
      <c r="G85" s="127"/>
      <c r="H85" s="128"/>
    </row>
    <row r="86" spans="1:8" ht="12.95" customHeight="1">
      <c r="A86" s="710"/>
      <c r="B86" s="711"/>
      <c r="C86" s="711"/>
      <c r="D86" s="712"/>
      <c r="E86" s="124" t="s">
        <v>607</v>
      </c>
      <c r="F86" s="126" t="s">
        <v>567</v>
      </c>
      <c r="G86" s="127"/>
      <c r="H86" s="128"/>
    </row>
    <row r="87" spans="1:8" ht="12.95" customHeight="1">
      <c r="A87" s="710"/>
      <c r="B87" s="711"/>
      <c r="C87" s="711"/>
      <c r="D87" s="712"/>
      <c r="E87" s="124" t="s">
        <v>116</v>
      </c>
      <c r="F87" s="126" t="s">
        <v>568</v>
      </c>
      <c r="G87" s="127"/>
      <c r="H87" s="128"/>
    </row>
    <row r="88" spans="1:8" ht="12.95" customHeight="1">
      <c r="A88" s="710"/>
      <c r="B88" s="711"/>
      <c r="C88" s="711"/>
      <c r="D88" s="712"/>
      <c r="E88" s="124" t="s">
        <v>608</v>
      </c>
      <c r="F88" s="132" t="s">
        <v>569</v>
      </c>
      <c r="G88" s="133"/>
      <c r="H88" s="134"/>
    </row>
    <row r="89" spans="1:8" ht="12.95" customHeight="1">
      <c r="A89" s="710"/>
      <c r="B89" s="711"/>
      <c r="C89" s="711"/>
      <c r="D89" s="712"/>
      <c r="E89" s="135" t="s">
        <v>609</v>
      </c>
      <c r="F89" s="132" t="s">
        <v>188</v>
      </c>
      <c r="G89" s="133"/>
      <c r="H89" s="134"/>
    </row>
    <row r="90" spans="1:8" ht="12.95" customHeight="1">
      <c r="A90" s="710"/>
      <c r="B90" s="711"/>
      <c r="C90" s="711"/>
      <c r="D90" s="712"/>
      <c r="E90" s="124"/>
      <c r="F90" s="696"/>
      <c r="G90" s="697"/>
      <c r="H90" s="698"/>
    </row>
    <row r="91" spans="1:8" ht="12.95" customHeight="1">
      <c r="A91" s="710"/>
      <c r="B91" s="711"/>
      <c r="C91" s="711"/>
      <c r="D91" s="712"/>
      <c r="E91" s="135"/>
      <c r="F91" s="693"/>
      <c r="G91" s="694"/>
      <c r="H91" s="695"/>
    </row>
    <row r="92" spans="1:8" ht="12.95" customHeight="1">
      <c r="A92" s="136" t="s">
        <v>1280</v>
      </c>
      <c r="B92" s="137"/>
      <c r="C92" s="137"/>
      <c r="D92" s="138"/>
      <c r="E92" s="139"/>
      <c r="F92" s="126"/>
      <c r="G92" s="140"/>
      <c r="H92" s="141"/>
    </row>
    <row r="93" spans="1:8" ht="12" customHeight="1">
      <c r="E93" s="142"/>
      <c r="F93" s="143"/>
      <c r="G93" s="143"/>
      <c r="H93" s="143"/>
    </row>
    <row r="94" spans="1:8" ht="5.25" customHeight="1">
      <c r="B94" s="144"/>
      <c r="C94" s="144"/>
      <c r="D94" s="144"/>
    </row>
  </sheetData>
  <mergeCells count="48">
    <mergeCell ref="F90:H90"/>
    <mergeCell ref="F91:H91"/>
    <mergeCell ref="F64:H64"/>
    <mergeCell ref="F70:H70"/>
    <mergeCell ref="F71:H71"/>
    <mergeCell ref="F72:H72"/>
    <mergeCell ref="F73:H73"/>
    <mergeCell ref="F74:H74"/>
    <mergeCell ref="A48:H48"/>
    <mergeCell ref="A49:D91"/>
    <mergeCell ref="F49:H49"/>
    <mergeCell ref="F50:H50"/>
    <mergeCell ref="F51:H51"/>
    <mergeCell ref="F52:H52"/>
    <mergeCell ref="F53:H53"/>
    <mergeCell ref="F54:H54"/>
    <mergeCell ref="F55:H55"/>
    <mergeCell ref="F56:H56"/>
    <mergeCell ref="F57:H57"/>
    <mergeCell ref="F58:H58"/>
    <mergeCell ref="F59:H59"/>
    <mergeCell ref="F61:H61"/>
    <mergeCell ref="F62:H62"/>
    <mergeCell ref="F63:H63"/>
    <mergeCell ref="A2:H2"/>
    <mergeCell ref="F3:H3"/>
    <mergeCell ref="F4:H4"/>
    <mergeCell ref="F5:H5"/>
    <mergeCell ref="A3:D45"/>
    <mergeCell ref="F6:H6"/>
    <mergeCell ref="F7:H7"/>
    <mergeCell ref="F15:H15"/>
    <mergeCell ref="F16:H16"/>
    <mergeCell ref="F17:H17"/>
    <mergeCell ref="F8:H8"/>
    <mergeCell ref="F9:H9"/>
    <mergeCell ref="F10:H10"/>
    <mergeCell ref="F11:H11"/>
    <mergeCell ref="F12:H12"/>
    <mergeCell ref="F13:H13"/>
    <mergeCell ref="F45:H45"/>
    <mergeCell ref="F44:H44"/>
    <mergeCell ref="F18:H18"/>
    <mergeCell ref="F24:H24"/>
    <mergeCell ref="F25:H25"/>
    <mergeCell ref="F26:H26"/>
    <mergeCell ref="F28:H28"/>
    <mergeCell ref="F27:H27"/>
  </mergeCells>
  <phoneticPr fontId="2"/>
  <printOptions horizontalCentered="1" verticalCentered="1"/>
  <pageMargins left="0.59055118110236227" right="0.59055118110236227" top="0.39370078740157483" bottom="0.39370078740157483" header="0.51181102362204722" footer="0.51181102362204722"/>
  <pageSetup paperSize="8" scale="145" orientation="landscape" blackAndWhite="1" r:id="rId1"/>
  <headerFooter alignWithMargins="0"/>
  <rowBreaks count="1" manualBreakCount="1">
    <brk id="9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K175"/>
  <sheetViews>
    <sheetView showGridLines="0" showZeros="0" view="pageBreakPreview" zoomScaleNormal="100" zoomScaleSheetLayoutView="100" workbookViewId="0">
      <selection activeCell="H24" sqref="H24"/>
    </sheetView>
  </sheetViews>
  <sheetFormatPr defaultRowHeight="13.5"/>
  <cols>
    <col min="1" max="1" width="2.625" style="146" customWidth="1"/>
    <col min="2" max="2" width="5.625" style="146" customWidth="1"/>
    <col min="3" max="3" width="15.625" style="146" customWidth="1"/>
    <col min="4" max="4" width="26.625" style="146" customWidth="1"/>
    <col min="5" max="5" width="20.625" style="146" customWidth="1"/>
    <col min="6" max="6" width="20.75" style="146" customWidth="1"/>
    <col min="7" max="16384" width="9" style="146"/>
  </cols>
  <sheetData>
    <row r="1" spans="1:9">
      <c r="A1" s="145" t="s">
        <v>570</v>
      </c>
      <c r="G1" s="147"/>
    </row>
    <row r="2" spans="1:9" ht="18" customHeight="1">
      <c r="A2" s="148"/>
      <c r="B2" s="714" t="s">
        <v>571</v>
      </c>
      <c r="C2" s="714"/>
      <c r="D2" s="714"/>
      <c r="E2" s="714"/>
      <c r="F2" s="714"/>
      <c r="G2" s="149"/>
      <c r="H2" s="149"/>
      <c r="I2" s="149"/>
    </row>
    <row r="3" spans="1:9" s="152" customFormat="1" ht="20.100000000000001" customHeight="1">
      <c r="A3" s="719" t="s">
        <v>572</v>
      </c>
      <c r="B3" s="720"/>
      <c r="C3" s="150" t="s">
        <v>537</v>
      </c>
      <c r="D3" s="731" t="s">
        <v>538</v>
      </c>
      <c r="E3" s="731"/>
      <c r="F3" s="151" t="s">
        <v>573</v>
      </c>
    </row>
    <row r="4" spans="1:9" s="152" customFormat="1" ht="20.100000000000001" customHeight="1">
      <c r="A4" s="721"/>
      <c r="B4" s="722"/>
      <c r="C4" s="153"/>
      <c r="D4" s="732"/>
      <c r="E4" s="733"/>
      <c r="F4" s="154" t="s">
        <v>1235</v>
      </c>
    </row>
    <row r="5" spans="1:9" ht="22.5" customHeight="1">
      <c r="A5" s="719" t="s">
        <v>1022</v>
      </c>
      <c r="B5" s="723"/>
      <c r="C5" s="723"/>
      <c r="D5" s="720"/>
      <c r="E5" s="728" t="s">
        <v>574</v>
      </c>
      <c r="F5" s="729"/>
    </row>
    <row r="6" spans="1:9" ht="22.5" customHeight="1">
      <c r="A6" s="721"/>
      <c r="B6" s="724"/>
      <c r="C6" s="724"/>
      <c r="D6" s="722"/>
      <c r="E6" s="735"/>
      <c r="F6" s="736"/>
    </row>
    <row r="7" spans="1:9" ht="22.5" customHeight="1">
      <c r="A7" s="721"/>
      <c r="B7" s="724"/>
      <c r="C7" s="724"/>
      <c r="D7" s="722"/>
      <c r="E7" s="735"/>
      <c r="F7" s="736"/>
    </row>
    <row r="8" spans="1:9" ht="22.5" customHeight="1">
      <c r="A8" s="721"/>
      <c r="B8" s="724"/>
      <c r="C8" s="724"/>
      <c r="D8" s="722"/>
      <c r="E8" s="735"/>
      <c r="F8" s="736"/>
    </row>
    <row r="9" spans="1:9" ht="22.5" customHeight="1">
      <c r="A9" s="721"/>
      <c r="B9" s="724"/>
      <c r="C9" s="724"/>
      <c r="D9" s="722"/>
      <c r="E9" s="735"/>
      <c r="F9" s="736"/>
    </row>
    <row r="10" spans="1:9" ht="22.5" customHeight="1">
      <c r="A10" s="721"/>
      <c r="B10" s="724"/>
      <c r="C10" s="724"/>
      <c r="D10" s="722"/>
      <c r="E10" s="735"/>
      <c r="F10" s="736"/>
    </row>
    <row r="11" spans="1:9" ht="22.5" customHeight="1">
      <c r="A11" s="721"/>
      <c r="B11" s="724"/>
      <c r="C11" s="724"/>
      <c r="D11" s="722"/>
      <c r="E11" s="735"/>
      <c r="F11" s="736"/>
    </row>
    <row r="12" spans="1:9" ht="22.5" customHeight="1">
      <c r="A12" s="721"/>
      <c r="B12" s="724"/>
      <c r="C12" s="724"/>
      <c r="D12" s="722"/>
      <c r="E12" s="735"/>
      <c r="F12" s="736"/>
    </row>
    <row r="13" spans="1:9" ht="22.5" customHeight="1">
      <c r="A13" s="721"/>
      <c r="B13" s="724"/>
      <c r="C13" s="724"/>
      <c r="D13" s="722"/>
      <c r="E13" s="735"/>
      <c r="F13" s="736"/>
    </row>
    <row r="14" spans="1:9" ht="22.5" customHeight="1">
      <c r="A14" s="721"/>
      <c r="B14" s="724"/>
      <c r="C14" s="724"/>
      <c r="D14" s="722"/>
      <c r="E14" s="735"/>
      <c r="F14" s="736"/>
    </row>
    <row r="15" spans="1:9" ht="22.5" customHeight="1">
      <c r="A15" s="721"/>
      <c r="B15" s="724"/>
      <c r="C15" s="724"/>
      <c r="D15" s="722"/>
      <c r="E15" s="735"/>
      <c r="F15" s="736"/>
    </row>
    <row r="16" spans="1:9" ht="22.5" customHeight="1">
      <c r="A16" s="721"/>
      <c r="B16" s="724"/>
      <c r="C16" s="724"/>
      <c r="D16" s="722"/>
      <c r="E16" s="735"/>
      <c r="F16" s="736"/>
    </row>
    <row r="17" spans="1:11" ht="22.5" customHeight="1">
      <c r="A17" s="725"/>
      <c r="B17" s="726"/>
      <c r="C17" s="726"/>
      <c r="D17" s="727"/>
      <c r="E17" s="737"/>
      <c r="F17" s="738"/>
    </row>
    <row r="18" spans="1:11" ht="9.9499999999999993" customHeight="1">
      <c r="A18" s="148"/>
      <c r="B18" s="155"/>
      <c r="C18" s="155"/>
      <c r="D18" s="155"/>
      <c r="E18" s="155"/>
      <c r="F18" s="155"/>
    </row>
    <row r="19" spans="1:11" s="152" customFormat="1" ht="21.95" customHeight="1">
      <c r="A19" s="719" t="s">
        <v>572</v>
      </c>
      <c r="B19" s="720"/>
      <c r="C19" s="151" t="s">
        <v>537</v>
      </c>
      <c r="D19" s="731" t="s">
        <v>538</v>
      </c>
      <c r="E19" s="731"/>
      <c r="F19" s="151" t="s">
        <v>573</v>
      </c>
    </row>
    <row r="20" spans="1:11" s="152" customFormat="1" ht="21.95" customHeight="1">
      <c r="A20" s="725"/>
      <c r="B20" s="727"/>
      <c r="C20" s="156"/>
      <c r="D20" s="739"/>
      <c r="E20" s="740"/>
      <c r="F20" s="154" t="s">
        <v>1235</v>
      </c>
    </row>
    <row r="21" spans="1:11" ht="22.5" customHeight="1">
      <c r="A21" s="719" t="s">
        <v>1022</v>
      </c>
      <c r="B21" s="723"/>
      <c r="C21" s="723"/>
      <c r="D21" s="720"/>
      <c r="E21" s="728" t="s">
        <v>574</v>
      </c>
      <c r="F21" s="729"/>
    </row>
    <row r="22" spans="1:11" ht="22.5" customHeight="1">
      <c r="A22" s="721"/>
      <c r="B22" s="724"/>
      <c r="C22" s="724"/>
      <c r="D22" s="722"/>
      <c r="E22" s="715"/>
      <c r="F22" s="716"/>
    </row>
    <row r="23" spans="1:11" ht="22.5" customHeight="1">
      <c r="A23" s="721"/>
      <c r="B23" s="724"/>
      <c r="C23" s="724"/>
      <c r="D23" s="722"/>
      <c r="E23" s="715"/>
      <c r="F23" s="716"/>
    </row>
    <row r="24" spans="1:11" ht="22.5" customHeight="1">
      <c r="A24" s="721"/>
      <c r="B24" s="724"/>
      <c r="C24" s="724"/>
      <c r="D24" s="722"/>
      <c r="E24" s="715"/>
      <c r="F24" s="716"/>
    </row>
    <row r="25" spans="1:11" ht="22.5" customHeight="1">
      <c r="A25" s="721"/>
      <c r="B25" s="724"/>
      <c r="C25" s="724"/>
      <c r="D25" s="722"/>
      <c r="E25" s="715"/>
      <c r="F25" s="716"/>
      <c r="K25" s="146" t="s">
        <v>1232</v>
      </c>
    </row>
    <row r="26" spans="1:11" ht="22.5" customHeight="1">
      <c r="A26" s="721"/>
      <c r="B26" s="724"/>
      <c r="C26" s="724"/>
      <c r="D26" s="722"/>
      <c r="E26" s="715"/>
      <c r="F26" s="716"/>
      <c r="K26" s="146" t="s">
        <v>1235</v>
      </c>
    </row>
    <row r="27" spans="1:11" ht="22.5" customHeight="1">
      <c r="A27" s="721"/>
      <c r="B27" s="724"/>
      <c r="C27" s="724"/>
      <c r="D27" s="722"/>
      <c r="E27" s="715"/>
      <c r="F27" s="716"/>
      <c r="K27" s="146" t="s">
        <v>1233</v>
      </c>
    </row>
    <row r="28" spans="1:11" ht="22.5" customHeight="1">
      <c r="A28" s="721"/>
      <c r="B28" s="724"/>
      <c r="C28" s="724"/>
      <c r="D28" s="722"/>
      <c r="E28" s="715"/>
      <c r="F28" s="716"/>
      <c r="K28" s="146" t="s">
        <v>1234</v>
      </c>
    </row>
    <row r="29" spans="1:11" ht="22.5" customHeight="1">
      <c r="A29" s="721"/>
      <c r="B29" s="724"/>
      <c r="C29" s="724"/>
      <c r="D29" s="722"/>
      <c r="E29" s="715"/>
      <c r="F29" s="716"/>
    </row>
    <row r="30" spans="1:11" ht="22.5" customHeight="1">
      <c r="A30" s="721"/>
      <c r="B30" s="724"/>
      <c r="C30" s="724"/>
      <c r="D30" s="722"/>
      <c r="E30" s="715"/>
      <c r="F30" s="716"/>
    </row>
    <row r="31" spans="1:11" ht="22.5" customHeight="1">
      <c r="A31" s="721"/>
      <c r="B31" s="724"/>
      <c r="C31" s="724"/>
      <c r="D31" s="722"/>
      <c r="E31" s="715"/>
      <c r="F31" s="716"/>
    </row>
    <row r="32" spans="1:11" ht="22.5" customHeight="1">
      <c r="A32" s="721"/>
      <c r="B32" s="724"/>
      <c r="C32" s="724"/>
      <c r="D32" s="722"/>
      <c r="E32" s="715"/>
      <c r="F32" s="716"/>
    </row>
    <row r="33" spans="1:9" ht="22.5" customHeight="1">
      <c r="A33" s="725"/>
      <c r="B33" s="726"/>
      <c r="C33" s="726"/>
      <c r="D33" s="727"/>
      <c r="E33" s="717"/>
      <c r="F33" s="718"/>
    </row>
    <row r="34" spans="1:9" ht="14.1" customHeight="1">
      <c r="A34" s="734" t="s">
        <v>575</v>
      </c>
      <c r="B34" s="734"/>
      <c r="C34" s="157"/>
      <c r="D34" s="157"/>
      <c r="E34" s="158"/>
      <c r="F34" s="158"/>
    </row>
    <row r="35" spans="1:9" ht="36" customHeight="1">
      <c r="A35" s="159" t="s">
        <v>195</v>
      </c>
      <c r="B35" s="730" t="s">
        <v>610</v>
      </c>
      <c r="C35" s="730"/>
      <c r="D35" s="730"/>
      <c r="E35" s="730"/>
      <c r="F35" s="730"/>
    </row>
    <row r="36" spans="1:9" ht="15" customHeight="1">
      <c r="A36" s="160" t="s">
        <v>576</v>
      </c>
      <c r="B36" s="160" t="s">
        <v>577</v>
      </c>
      <c r="C36" s="160"/>
      <c r="D36" s="160"/>
      <c r="E36" s="160"/>
      <c r="F36" s="160"/>
    </row>
    <row r="37" spans="1:9" ht="15" customHeight="1">
      <c r="A37" s="160" t="s">
        <v>198</v>
      </c>
      <c r="B37" s="160" t="s">
        <v>578</v>
      </c>
      <c r="C37" s="160"/>
      <c r="D37" s="160"/>
      <c r="E37" s="160"/>
      <c r="F37" s="160"/>
    </row>
    <row r="38" spans="1:9" ht="26.1" customHeight="1">
      <c r="A38" s="160" t="s">
        <v>579</v>
      </c>
      <c r="B38" s="713" t="s">
        <v>580</v>
      </c>
      <c r="C38" s="713"/>
      <c r="D38" s="713"/>
      <c r="E38" s="713"/>
      <c r="F38" s="713"/>
    </row>
    <row r="39" spans="1:9" ht="15" customHeight="1">
      <c r="A39" s="160" t="s">
        <v>581</v>
      </c>
      <c r="B39" s="160" t="s">
        <v>582</v>
      </c>
      <c r="C39" s="160"/>
      <c r="D39" s="160"/>
      <c r="E39" s="160"/>
      <c r="F39" s="160"/>
    </row>
    <row r="41" spans="1:9" ht="18" customHeight="1">
      <c r="A41" s="148"/>
      <c r="B41" s="714" t="s">
        <v>571</v>
      </c>
      <c r="C41" s="714"/>
      <c r="D41" s="714"/>
      <c r="E41" s="714"/>
      <c r="F41" s="714"/>
      <c r="G41" s="149"/>
      <c r="H41" s="149"/>
      <c r="I41" s="149"/>
    </row>
    <row r="42" spans="1:9" s="152" customFormat="1" ht="20.100000000000001" customHeight="1">
      <c r="A42" s="719" t="s">
        <v>572</v>
      </c>
      <c r="B42" s="720"/>
      <c r="C42" s="150" t="s">
        <v>537</v>
      </c>
      <c r="D42" s="731" t="s">
        <v>538</v>
      </c>
      <c r="E42" s="731"/>
      <c r="F42" s="151" t="s">
        <v>573</v>
      </c>
    </row>
    <row r="43" spans="1:9" s="152" customFormat="1" ht="20.100000000000001" customHeight="1">
      <c r="A43" s="721"/>
      <c r="B43" s="722"/>
      <c r="C43" s="153"/>
      <c r="D43" s="732"/>
      <c r="E43" s="733"/>
      <c r="F43" s="154" t="s">
        <v>1235</v>
      </c>
    </row>
    <row r="44" spans="1:9" ht="22.5" customHeight="1">
      <c r="A44" s="719" t="s">
        <v>1022</v>
      </c>
      <c r="B44" s="723"/>
      <c r="C44" s="723"/>
      <c r="D44" s="720"/>
      <c r="E44" s="728" t="s">
        <v>574</v>
      </c>
      <c r="F44" s="729"/>
    </row>
    <row r="45" spans="1:9" ht="22.5" customHeight="1">
      <c r="A45" s="721"/>
      <c r="B45" s="724"/>
      <c r="C45" s="724"/>
      <c r="D45" s="722"/>
      <c r="E45" s="715"/>
      <c r="F45" s="716"/>
    </row>
    <row r="46" spans="1:9" ht="22.5" customHeight="1">
      <c r="A46" s="721"/>
      <c r="B46" s="724"/>
      <c r="C46" s="724"/>
      <c r="D46" s="722"/>
      <c r="E46" s="715"/>
      <c r="F46" s="716"/>
    </row>
    <row r="47" spans="1:9" ht="22.5" customHeight="1">
      <c r="A47" s="721"/>
      <c r="B47" s="724"/>
      <c r="C47" s="724"/>
      <c r="D47" s="722"/>
      <c r="E47" s="715"/>
      <c r="F47" s="716"/>
    </row>
    <row r="48" spans="1:9" ht="22.5" customHeight="1">
      <c r="A48" s="721"/>
      <c r="B48" s="724"/>
      <c r="C48" s="724"/>
      <c r="D48" s="722"/>
      <c r="E48" s="715"/>
      <c r="F48" s="716"/>
    </row>
    <row r="49" spans="1:6" ht="22.5" customHeight="1">
      <c r="A49" s="721"/>
      <c r="B49" s="724"/>
      <c r="C49" s="724"/>
      <c r="D49" s="722"/>
      <c r="E49" s="715"/>
      <c r="F49" s="716"/>
    </row>
    <row r="50" spans="1:6" ht="22.5" customHeight="1">
      <c r="A50" s="721"/>
      <c r="B50" s="724"/>
      <c r="C50" s="724"/>
      <c r="D50" s="722"/>
      <c r="E50" s="715"/>
      <c r="F50" s="716"/>
    </row>
    <row r="51" spans="1:6" ht="22.5" customHeight="1">
      <c r="A51" s="721"/>
      <c r="B51" s="724"/>
      <c r="C51" s="724"/>
      <c r="D51" s="722"/>
      <c r="E51" s="715"/>
      <c r="F51" s="716"/>
    </row>
    <row r="52" spans="1:6" ht="22.5" customHeight="1">
      <c r="A52" s="721"/>
      <c r="B52" s="724"/>
      <c r="C52" s="724"/>
      <c r="D52" s="722"/>
      <c r="E52" s="715"/>
      <c r="F52" s="716"/>
    </row>
    <row r="53" spans="1:6" ht="22.5" customHeight="1">
      <c r="A53" s="721"/>
      <c r="B53" s="724"/>
      <c r="C53" s="724"/>
      <c r="D53" s="722"/>
      <c r="E53" s="715"/>
      <c r="F53" s="716"/>
    </row>
    <row r="54" spans="1:6" ht="22.5" customHeight="1">
      <c r="A54" s="721"/>
      <c r="B54" s="724"/>
      <c r="C54" s="724"/>
      <c r="D54" s="722"/>
      <c r="E54" s="715"/>
      <c r="F54" s="716"/>
    </row>
    <row r="55" spans="1:6" ht="22.5" customHeight="1">
      <c r="A55" s="721"/>
      <c r="B55" s="724"/>
      <c r="C55" s="724"/>
      <c r="D55" s="722"/>
      <c r="E55" s="715"/>
      <c r="F55" s="716"/>
    </row>
    <row r="56" spans="1:6" ht="22.5" customHeight="1">
      <c r="A56" s="725"/>
      <c r="B56" s="726"/>
      <c r="C56" s="726"/>
      <c r="D56" s="727"/>
      <c r="E56" s="717"/>
      <c r="F56" s="718"/>
    </row>
    <row r="57" spans="1:6" ht="9.9499999999999993" customHeight="1">
      <c r="A57" s="148"/>
      <c r="B57" s="155"/>
      <c r="C57" s="155"/>
      <c r="D57" s="155"/>
      <c r="E57" s="155"/>
      <c r="F57" s="155"/>
    </row>
    <row r="58" spans="1:6" s="152" customFormat="1" ht="21.95" customHeight="1">
      <c r="A58" s="719" t="s">
        <v>572</v>
      </c>
      <c r="B58" s="720"/>
      <c r="C58" s="151" t="s">
        <v>537</v>
      </c>
      <c r="D58" s="731" t="s">
        <v>538</v>
      </c>
      <c r="E58" s="731"/>
      <c r="F58" s="151" t="s">
        <v>573</v>
      </c>
    </row>
    <row r="59" spans="1:6" s="152" customFormat="1" ht="21.95" customHeight="1">
      <c r="A59" s="725"/>
      <c r="B59" s="727"/>
      <c r="C59" s="156"/>
      <c r="D59" s="739"/>
      <c r="E59" s="740"/>
      <c r="F59" s="154" t="s">
        <v>1235</v>
      </c>
    </row>
    <row r="60" spans="1:6" ht="22.5" customHeight="1">
      <c r="A60" s="719" t="s">
        <v>1022</v>
      </c>
      <c r="B60" s="723"/>
      <c r="C60" s="723"/>
      <c r="D60" s="720"/>
      <c r="E60" s="728" t="s">
        <v>574</v>
      </c>
      <c r="F60" s="729"/>
    </row>
    <row r="61" spans="1:6" ht="22.5" customHeight="1">
      <c r="A61" s="721"/>
      <c r="B61" s="724"/>
      <c r="C61" s="724"/>
      <c r="D61" s="722"/>
      <c r="E61" s="715"/>
      <c r="F61" s="716"/>
    </row>
    <row r="62" spans="1:6" ht="22.5" customHeight="1">
      <c r="A62" s="721"/>
      <c r="B62" s="724"/>
      <c r="C62" s="724"/>
      <c r="D62" s="722"/>
      <c r="E62" s="715"/>
      <c r="F62" s="716"/>
    </row>
    <row r="63" spans="1:6" ht="22.5" customHeight="1">
      <c r="A63" s="721"/>
      <c r="B63" s="724"/>
      <c r="C63" s="724"/>
      <c r="D63" s="722"/>
      <c r="E63" s="715"/>
      <c r="F63" s="716"/>
    </row>
    <row r="64" spans="1:6" ht="22.5" customHeight="1">
      <c r="A64" s="721"/>
      <c r="B64" s="724"/>
      <c r="C64" s="724"/>
      <c r="D64" s="722"/>
      <c r="E64" s="715"/>
      <c r="F64" s="716"/>
    </row>
    <row r="65" spans="1:9" ht="22.5" customHeight="1">
      <c r="A65" s="721"/>
      <c r="B65" s="724"/>
      <c r="C65" s="724"/>
      <c r="D65" s="722"/>
      <c r="E65" s="715"/>
      <c r="F65" s="716"/>
    </row>
    <row r="66" spans="1:9" ht="22.5" customHeight="1">
      <c r="A66" s="721"/>
      <c r="B66" s="724"/>
      <c r="C66" s="724"/>
      <c r="D66" s="722"/>
      <c r="E66" s="715"/>
      <c r="F66" s="716"/>
    </row>
    <row r="67" spans="1:9" ht="22.5" customHeight="1">
      <c r="A67" s="721"/>
      <c r="B67" s="724"/>
      <c r="C67" s="724"/>
      <c r="D67" s="722"/>
      <c r="E67" s="715"/>
      <c r="F67" s="716"/>
    </row>
    <row r="68" spans="1:9" ht="22.5" customHeight="1">
      <c r="A68" s="721"/>
      <c r="B68" s="724"/>
      <c r="C68" s="724"/>
      <c r="D68" s="722"/>
      <c r="E68" s="715"/>
      <c r="F68" s="716"/>
    </row>
    <row r="69" spans="1:9" ht="22.5" customHeight="1">
      <c r="A69" s="721"/>
      <c r="B69" s="724"/>
      <c r="C69" s="724"/>
      <c r="D69" s="722"/>
      <c r="E69" s="715"/>
      <c r="F69" s="716"/>
    </row>
    <row r="70" spans="1:9" ht="22.5" customHeight="1">
      <c r="A70" s="721"/>
      <c r="B70" s="724"/>
      <c r="C70" s="724"/>
      <c r="D70" s="722"/>
      <c r="E70" s="715"/>
      <c r="F70" s="716"/>
    </row>
    <row r="71" spans="1:9" ht="22.5" customHeight="1">
      <c r="A71" s="721"/>
      <c r="B71" s="724"/>
      <c r="C71" s="724"/>
      <c r="D71" s="722"/>
      <c r="E71" s="715"/>
      <c r="F71" s="716"/>
    </row>
    <row r="72" spans="1:9" ht="22.5" customHeight="1">
      <c r="A72" s="725"/>
      <c r="B72" s="726"/>
      <c r="C72" s="726"/>
      <c r="D72" s="727"/>
      <c r="E72" s="717"/>
      <c r="F72" s="718"/>
    </row>
    <row r="73" spans="1:9">
      <c r="B73" s="161"/>
    </row>
    <row r="74" spans="1:9" ht="18" customHeight="1">
      <c r="A74" s="148"/>
      <c r="B74" s="714" t="s">
        <v>571</v>
      </c>
      <c r="C74" s="714"/>
      <c r="D74" s="714"/>
      <c r="E74" s="714"/>
      <c r="F74" s="714"/>
      <c r="G74" s="149"/>
      <c r="H74" s="149"/>
      <c r="I74" s="149"/>
    </row>
    <row r="75" spans="1:9" s="152" customFormat="1" ht="20.100000000000001" customHeight="1">
      <c r="A75" s="719" t="s">
        <v>572</v>
      </c>
      <c r="B75" s="720"/>
      <c r="C75" s="150" t="s">
        <v>537</v>
      </c>
      <c r="D75" s="731" t="s">
        <v>538</v>
      </c>
      <c r="E75" s="731"/>
      <c r="F75" s="151" t="s">
        <v>573</v>
      </c>
    </row>
    <row r="76" spans="1:9" s="152" customFormat="1" ht="20.100000000000001" customHeight="1">
      <c r="A76" s="721"/>
      <c r="B76" s="722"/>
      <c r="C76" s="153"/>
      <c r="D76" s="732"/>
      <c r="E76" s="733"/>
      <c r="F76" s="154" t="s">
        <v>1235</v>
      </c>
    </row>
    <row r="77" spans="1:9" ht="22.5" customHeight="1">
      <c r="A77" s="719" t="s">
        <v>1022</v>
      </c>
      <c r="B77" s="723"/>
      <c r="C77" s="723"/>
      <c r="D77" s="720"/>
      <c r="E77" s="728" t="s">
        <v>574</v>
      </c>
      <c r="F77" s="729"/>
    </row>
    <row r="78" spans="1:9" ht="22.5" customHeight="1">
      <c r="A78" s="721"/>
      <c r="B78" s="724"/>
      <c r="C78" s="724"/>
      <c r="D78" s="722"/>
      <c r="E78" s="715"/>
      <c r="F78" s="716"/>
    </row>
    <row r="79" spans="1:9" ht="22.5" customHeight="1">
      <c r="A79" s="721"/>
      <c r="B79" s="724"/>
      <c r="C79" s="724"/>
      <c r="D79" s="722"/>
      <c r="E79" s="715"/>
      <c r="F79" s="716"/>
    </row>
    <row r="80" spans="1:9" ht="22.5" customHeight="1">
      <c r="A80" s="721"/>
      <c r="B80" s="724"/>
      <c r="C80" s="724"/>
      <c r="D80" s="722"/>
      <c r="E80" s="715"/>
      <c r="F80" s="716"/>
    </row>
    <row r="81" spans="1:6" ht="22.5" customHeight="1">
      <c r="A81" s="721"/>
      <c r="B81" s="724"/>
      <c r="C81" s="724"/>
      <c r="D81" s="722"/>
      <c r="E81" s="715"/>
      <c r="F81" s="716"/>
    </row>
    <row r="82" spans="1:6" ht="22.5" customHeight="1">
      <c r="A82" s="721"/>
      <c r="B82" s="724"/>
      <c r="C82" s="724"/>
      <c r="D82" s="722"/>
      <c r="E82" s="715"/>
      <c r="F82" s="716"/>
    </row>
    <row r="83" spans="1:6" ht="22.5" customHeight="1">
      <c r="A83" s="721"/>
      <c r="B83" s="724"/>
      <c r="C83" s="724"/>
      <c r="D83" s="722"/>
      <c r="E83" s="715"/>
      <c r="F83" s="716"/>
    </row>
    <row r="84" spans="1:6" ht="22.5" customHeight="1">
      <c r="A84" s="721"/>
      <c r="B84" s="724"/>
      <c r="C84" s="724"/>
      <c r="D84" s="722"/>
      <c r="E84" s="715"/>
      <c r="F84" s="716"/>
    </row>
    <row r="85" spans="1:6" ht="22.5" customHeight="1">
      <c r="A85" s="721"/>
      <c r="B85" s="724"/>
      <c r="C85" s="724"/>
      <c r="D85" s="722"/>
      <c r="E85" s="715"/>
      <c r="F85" s="716"/>
    </row>
    <row r="86" spans="1:6" ht="22.5" customHeight="1">
      <c r="A86" s="721"/>
      <c r="B86" s="724"/>
      <c r="C86" s="724"/>
      <c r="D86" s="722"/>
      <c r="E86" s="715"/>
      <c r="F86" s="716"/>
    </row>
    <row r="87" spans="1:6" ht="22.5" customHeight="1">
      <c r="A87" s="721"/>
      <c r="B87" s="724"/>
      <c r="C87" s="724"/>
      <c r="D87" s="722"/>
      <c r="E87" s="715"/>
      <c r="F87" s="716"/>
    </row>
    <row r="88" spans="1:6" ht="22.5" customHeight="1">
      <c r="A88" s="721"/>
      <c r="B88" s="724"/>
      <c r="C88" s="724"/>
      <c r="D88" s="722"/>
      <c r="E88" s="715"/>
      <c r="F88" s="716"/>
    </row>
    <row r="89" spans="1:6" ht="22.5" customHeight="1">
      <c r="A89" s="725"/>
      <c r="B89" s="726"/>
      <c r="C89" s="726"/>
      <c r="D89" s="727"/>
      <c r="E89" s="717"/>
      <c r="F89" s="718"/>
    </row>
    <row r="90" spans="1:6" ht="9.9499999999999993" customHeight="1">
      <c r="A90" s="148"/>
      <c r="B90" s="155"/>
      <c r="C90" s="155"/>
      <c r="D90" s="155"/>
      <c r="E90" s="155"/>
      <c r="F90" s="155"/>
    </row>
    <row r="91" spans="1:6" s="152" customFormat="1" ht="21.95" customHeight="1">
      <c r="A91" s="719" t="s">
        <v>572</v>
      </c>
      <c r="B91" s="720"/>
      <c r="C91" s="151" t="s">
        <v>537</v>
      </c>
      <c r="D91" s="731" t="s">
        <v>538</v>
      </c>
      <c r="E91" s="731"/>
      <c r="F91" s="151" t="s">
        <v>573</v>
      </c>
    </row>
    <row r="92" spans="1:6" s="152" customFormat="1" ht="21.95" customHeight="1">
      <c r="A92" s="725"/>
      <c r="B92" s="727"/>
      <c r="C92" s="156"/>
      <c r="D92" s="739"/>
      <c r="E92" s="740"/>
      <c r="F92" s="154" t="s">
        <v>1235</v>
      </c>
    </row>
    <row r="93" spans="1:6" ht="22.5" customHeight="1">
      <c r="A93" s="719" t="s">
        <v>1022</v>
      </c>
      <c r="B93" s="723"/>
      <c r="C93" s="723"/>
      <c r="D93" s="720"/>
      <c r="E93" s="728" t="s">
        <v>574</v>
      </c>
      <c r="F93" s="729"/>
    </row>
    <row r="94" spans="1:6" ht="22.5" customHeight="1">
      <c r="A94" s="721"/>
      <c r="B94" s="724"/>
      <c r="C94" s="724"/>
      <c r="D94" s="722"/>
      <c r="E94" s="715"/>
      <c r="F94" s="716"/>
    </row>
    <row r="95" spans="1:6" ht="22.5" customHeight="1">
      <c r="A95" s="721"/>
      <c r="B95" s="724"/>
      <c r="C95" s="724"/>
      <c r="D95" s="722"/>
      <c r="E95" s="715"/>
      <c r="F95" s="716"/>
    </row>
    <row r="96" spans="1:6" ht="22.5" customHeight="1">
      <c r="A96" s="721"/>
      <c r="B96" s="724"/>
      <c r="C96" s="724"/>
      <c r="D96" s="722"/>
      <c r="E96" s="715"/>
      <c r="F96" s="716"/>
    </row>
    <row r="97" spans="1:9" ht="22.5" customHeight="1">
      <c r="A97" s="721"/>
      <c r="B97" s="724"/>
      <c r="C97" s="724"/>
      <c r="D97" s="722"/>
      <c r="E97" s="715"/>
      <c r="F97" s="716"/>
    </row>
    <row r="98" spans="1:9" ht="22.5" customHeight="1">
      <c r="A98" s="721"/>
      <c r="B98" s="724"/>
      <c r="C98" s="724"/>
      <c r="D98" s="722"/>
      <c r="E98" s="715"/>
      <c r="F98" s="716"/>
    </row>
    <row r="99" spans="1:9" ht="22.5" customHeight="1">
      <c r="A99" s="721"/>
      <c r="B99" s="724"/>
      <c r="C99" s="724"/>
      <c r="D99" s="722"/>
      <c r="E99" s="715"/>
      <c r="F99" s="716"/>
    </row>
    <row r="100" spans="1:9" ht="22.5" customHeight="1">
      <c r="A100" s="721"/>
      <c r="B100" s="724"/>
      <c r="C100" s="724"/>
      <c r="D100" s="722"/>
      <c r="E100" s="715"/>
      <c r="F100" s="716"/>
    </row>
    <row r="101" spans="1:9" ht="22.5" customHeight="1">
      <c r="A101" s="721"/>
      <c r="B101" s="724"/>
      <c r="C101" s="724"/>
      <c r="D101" s="722"/>
      <c r="E101" s="715"/>
      <c r="F101" s="716"/>
    </row>
    <row r="102" spans="1:9" ht="22.5" customHeight="1">
      <c r="A102" s="721"/>
      <c r="B102" s="724"/>
      <c r="C102" s="724"/>
      <c r="D102" s="722"/>
      <c r="E102" s="715"/>
      <c r="F102" s="716"/>
    </row>
    <row r="103" spans="1:9" ht="22.5" customHeight="1">
      <c r="A103" s="721"/>
      <c r="B103" s="724"/>
      <c r="C103" s="724"/>
      <c r="D103" s="722"/>
      <c r="E103" s="715"/>
      <c r="F103" s="716"/>
    </row>
    <row r="104" spans="1:9" ht="22.5" customHeight="1">
      <c r="A104" s="721"/>
      <c r="B104" s="724"/>
      <c r="C104" s="724"/>
      <c r="D104" s="722"/>
      <c r="E104" s="715"/>
      <c r="F104" s="716"/>
    </row>
    <row r="105" spans="1:9" ht="22.5" customHeight="1">
      <c r="A105" s="725"/>
      <c r="B105" s="726"/>
      <c r="C105" s="726"/>
      <c r="D105" s="727"/>
      <c r="E105" s="717"/>
      <c r="F105" s="718"/>
    </row>
    <row r="106" spans="1:9">
      <c r="B106" s="161"/>
    </row>
    <row r="107" spans="1:9" ht="18" customHeight="1">
      <c r="A107" s="148"/>
      <c r="B107" s="714" t="s">
        <v>571</v>
      </c>
      <c r="C107" s="714"/>
      <c r="D107" s="714"/>
      <c r="E107" s="714"/>
      <c r="F107" s="714"/>
      <c r="G107" s="149"/>
      <c r="H107" s="149"/>
      <c r="I107" s="149"/>
    </row>
    <row r="108" spans="1:9" s="152" customFormat="1" ht="20.100000000000001" customHeight="1">
      <c r="A108" s="719" t="s">
        <v>572</v>
      </c>
      <c r="B108" s="720"/>
      <c r="C108" s="150" t="s">
        <v>537</v>
      </c>
      <c r="D108" s="731" t="s">
        <v>538</v>
      </c>
      <c r="E108" s="731"/>
      <c r="F108" s="151" t="s">
        <v>573</v>
      </c>
    </row>
    <row r="109" spans="1:9" s="152" customFormat="1" ht="20.100000000000001" customHeight="1">
      <c r="A109" s="721"/>
      <c r="B109" s="722"/>
      <c r="C109" s="153"/>
      <c r="D109" s="732"/>
      <c r="E109" s="733"/>
      <c r="F109" s="154" t="s">
        <v>1235</v>
      </c>
    </row>
    <row r="110" spans="1:9" ht="22.5" customHeight="1">
      <c r="A110" s="719" t="s">
        <v>1022</v>
      </c>
      <c r="B110" s="723"/>
      <c r="C110" s="723"/>
      <c r="D110" s="720"/>
      <c r="E110" s="728" t="s">
        <v>574</v>
      </c>
      <c r="F110" s="729"/>
    </row>
    <row r="111" spans="1:9" ht="22.5" customHeight="1">
      <c r="A111" s="721"/>
      <c r="B111" s="724"/>
      <c r="C111" s="724"/>
      <c r="D111" s="722"/>
      <c r="E111" s="715"/>
      <c r="F111" s="716"/>
    </row>
    <row r="112" spans="1:9" ht="22.5" customHeight="1">
      <c r="A112" s="721"/>
      <c r="B112" s="724"/>
      <c r="C112" s="724"/>
      <c r="D112" s="722"/>
      <c r="E112" s="715"/>
      <c r="F112" s="716"/>
    </row>
    <row r="113" spans="1:6" ht="22.5" customHeight="1">
      <c r="A113" s="721"/>
      <c r="B113" s="724"/>
      <c r="C113" s="724"/>
      <c r="D113" s="722"/>
      <c r="E113" s="715"/>
      <c r="F113" s="716"/>
    </row>
    <row r="114" spans="1:6" ht="22.5" customHeight="1">
      <c r="A114" s="721"/>
      <c r="B114" s="724"/>
      <c r="C114" s="724"/>
      <c r="D114" s="722"/>
      <c r="E114" s="715"/>
      <c r="F114" s="716"/>
    </row>
    <row r="115" spans="1:6" ht="22.5" customHeight="1">
      <c r="A115" s="721"/>
      <c r="B115" s="724"/>
      <c r="C115" s="724"/>
      <c r="D115" s="722"/>
      <c r="E115" s="715"/>
      <c r="F115" s="716"/>
    </row>
    <row r="116" spans="1:6" ht="22.5" customHeight="1">
      <c r="A116" s="721"/>
      <c r="B116" s="724"/>
      <c r="C116" s="724"/>
      <c r="D116" s="722"/>
      <c r="E116" s="715"/>
      <c r="F116" s="716"/>
    </row>
    <row r="117" spans="1:6" ht="22.5" customHeight="1">
      <c r="A117" s="721"/>
      <c r="B117" s="724"/>
      <c r="C117" s="724"/>
      <c r="D117" s="722"/>
      <c r="E117" s="715"/>
      <c r="F117" s="716"/>
    </row>
    <row r="118" spans="1:6" ht="22.5" customHeight="1">
      <c r="A118" s="721"/>
      <c r="B118" s="724"/>
      <c r="C118" s="724"/>
      <c r="D118" s="722"/>
      <c r="E118" s="715"/>
      <c r="F118" s="716"/>
    </row>
    <row r="119" spans="1:6" ht="22.5" customHeight="1">
      <c r="A119" s="721"/>
      <c r="B119" s="724"/>
      <c r="C119" s="724"/>
      <c r="D119" s="722"/>
      <c r="E119" s="715"/>
      <c r="F119" s="716"/>
    </row>
    <row r="120" spans="1:6" ht="22.5" customHeight="1">
      <c r="A120" s="721"/>
      <c r="B120" s="724"/>
      <c r="C120" s="724"/>
      <c r="D120" s="722"/>
      <c r="E120" s="715"/>
      <c r="F120" s="716"/>
    </row>
    <row r="121" spans="1:6" ht="22.5" customHeight="1">
      <c r="A121" s="721"/>
      <c r="B121" s="724"/>
      <c r="C121" s="724"/>
      <c r="D121" s="722"/>
      <c r="E121" s="715"/>
      <c r="F121" s="716"/>
    </row>
    <row r="122" spans="1:6" ht="22.5" customHeight="1">
      <c r="A122" s="725"/>
      <c r="B122" s="726"/>
      <c r="C122" s="726"/>
      <c r="D122" s="727"/>
      <c r="E122" s="717"/>
      <c r="F122" s="718"/>
    </row>
    <row r="123" spans="1:6" ht="9.9499999999999993" customHeight="1">
      <c r="A123" s="148"/>
      <c r="B123" s="155"/>
      <c r="C123" s="155"/>
      <c r="D123" s="155"/>
      <c r="E123" s="155"/>
      <c r="F123" s="155"/>
    </row>
    <row r="124" spans="1:6" s="152" customFormat="1" ht="21.95" customHeight="1">
      <c r="A124" s="719" t="s">
        <v>572</v>
      </c>
      <c r="B124" s="720"/>
      <c r="C124" s="151" t="s">
        <v>537</v>
      </c>
      <c r="D124" s="731" t="s">
        <v>538</v>
      </c>
      <c r="E124" s="731"/>
      <c r="F124" s="151" t="s">
        <v>573</v>
      </c>
    </row>
    <row r="125" spans="1:6" s="152" customFormat="1" ht="21.95" customHeight="1">
      <c r="A125" s="725"/>
      <c r="B125" s="727"/>
      <c r="C125" s="156"/>
      <c r="D125" s="739"/>
      <c r="E125" s="740"/>
      <c r="F125" s="154" t="s">
        <v>1235</v>
      </c>
    </row>
    <row r="126" spans="1:6" ht="22.5" customHeight="1">
      <c r="A126" s="719" t="s">
        <v>1022</v>
      </c>
      <c r="B126" s="723"/>
      <c r="C126" s="723"/>
      <c r="D126" s="720"/>
      <c r="E126" s="728" t="s">
        <v>574</v>
      </c>
      <c r="F126" s="729"/>
    </row>
    <row r="127" spans="1:6" ht="22.5" customHeight="1">
      <c r="A127" s="721"/>
      <c r="B127" s="724"/>
      <c r="C127" s="724"/>
      <c r="D127" s="722"/>
      <c r="E127" s="715"/>
      <c r="F127" s="716"/>
    </row>
    <row r="128" spans="1:6" ht="22.5" customHeight="1">
      <c r="A128" s="721"/>
      <c r="B128" s="724"/>
      <c r="C128" s="724"/>
      <c r="D128" s="722"/>
      <c r="E128" s="715"/>
      <c r="F128" s="716"/>
    </row>
    <row r="129" spans="1:9" ht="22.5" customHeight="1">
      <c r="A129" s="721"/>
      <c r="B129" s="724"/>
      <c r="C129" s="724"/>
      <c r="D129" s="722"/>
      <c r="E129" s="715"/>
      <c r="F129" s="716"/>
    </row>
    <row r="130" spans="1:9" ht="22.5" customHeight="1">
      <c r="A130" s="721"/>
      <c r="B130" s="724"/>
      <c r="C130" s="724"/>
      <c r="D130" s="722"/>
      <c r="E130" s="715"/>
      <c r="F130" s="716"/>
    </row>
    <row r="131" spans="1:9" ht="22.5" customHeight="1">
      <c r="A131" s="721"/>
      <c r="B131" s="724"/>
      <c r="C131" s="724"/>
      <c r="D131" s="722"/>
      <c r="E131" s="715"/>
      <c r="F131" s="716"/>
    </row>
    <row r="132" spans="1:9" ht="22.5" customHeight="1">
      <c r="A132" s="721"/>
      <c r="B132" s="724"/>
      <c r="C132" s="724"/>
      <c r="D132" s="722"/>
      <c r="E132" s="715"/>
      <c r="F132" s="716"/>
    </row>
    <row r="133" spans="1:9" ht="22.5" customHeight="1">
      <c r="A133" s="721"/>
      <c r="B133" s="724"/>
      <c r="C133" s="724"/>
      <c r="D133" s="722"/>
      <c r="E133" s="715"/>
      <c r="F133" s="716"/>
    </row>
    <row r="134" spans="1:9" ht="22.5" customHeight="1">
      <c r="A134" s="721"/>
      <c r="B134" s="724"/>
      <c r="C134" s="724"/>
      <c r="D134" s="722"/>
      <c r="E134" s="715"/>
      <c r="F134" s="716"/>
    </row>
    <row r="135" spans="1:9" ht="22.5" customHeight="1">
      <c r="A135" s="721"/>
      <c r="B135" s="724"/>
      <c r="C135" s="724"/>
      <c r="D135" s="722"/>
      <c r="E135" s="715"/>
      <c r="F135" s="716"/>
    </row>
    <row r="136" spans="1:9" ht="22.5" customHeight="1">
      <c r="A136" s="721"/>
      <c r="B136" s="724"/>
      <c r="C136" s="724"/>
      <c r="D136" s="722"/>
      <c r="E136" s="715"/>
      <c r="F136" s="716"/>
    </row>
    <row r="137" spans="1:9" ht="22.5" customHeight="1">
      <c r="A137" s="721"/>
      <c r="B137" s="724"/>
      <c r="C137" s="724"/>
      <c r="D137" s="722"/>
      <c r="E137" s="715"/>
      <c r="F137" s="716"/>
    </row>
    <row r="138" spans="1:9" ht="22.5" customHeight="1">
      <c r="A138" s="725"/>
      <c r="B138" s="726"/>
      <c r="C138" s="726"/>
      <c r="D138" s="727"/>
      <c r="E138" s="717"/>
      <c r="F138" s="718"/>
    </row>
    <row r="139" spans="1:9">
      <c r="B139" s="161"/>
    </row>
    <row r="140" spans="1:9" ht="18" customHeight="1">
      <c r="A140" s="148"/>
      <c r="B140" s="714" t="s">
        <v>571</v>
      </c>
      <c r="C140" s="714"/>
      <c r="D140" s="714"/>
      <c r="E140" s="714"/>
      <c r="F140" s="714"/>
      <c r="G140" s="149"/>
      <c r="H140" s="149"/>
      <c r="I140" s="149"/>
    </row>
    <row r="141" spans="1:9" s="152" customFormat="1" ht="20.100000000000001" customHeight="1">
      <c r="A141" s="719" t="s">
        <v>572</v>
      </c>
      <c r="B141" s="720"/>
      <c r="C141" s="150" t="s">
        <v>537</v>
      </c>
      <c r="D141" s="731" t="s">
        <v>538</v>
      </c>
      <c r="E141" s="731"/>
      <c r="F141" s="151" t="s">
        <v>573</v>
      </c>
    </row>
    <row r="142" spans="1:9" s="152" customFormat="1" ht="20.100000000000001" customHeight="1">
      <c r="A142" s="721"/>
      <c r="B142" s="722"/>
      <c r="C142" s="153"/>
      <c r="D142" s="732"/>
      <c r="E142" s="733"/>
      <c r="F142" s="154" t="s">
        <v>1235</v>
      </c>
    </row>
    <row r="143" spans="1:9" ht="22.5" customHeight="1">
      <c r="A143" s="719" t="s">
        <v>1022</v>
      </c>
      <c r="B143" s="723"/>
      <c r="C143" s="723"/>
      <c r="D143" s="720"/>
      <c r="E143" s="728" t="s">
        <v>574</v>
      </c>
      <c r="F143" s="729"/>
    </row>
    <row r="144" spans="1:9" ht="22.5" customHeight="1">
      <c r="A144" s="721"/>
      <c r="B144" s="724"/>
      <c r="C144" s="724"/>
      <c r="D144" s="722"/>
      <c r="E144" s="715"/>
      <c r="F144" s="716"/>
    </row>
    <row r="145" spans="1:6" ht="22.5" customHeight="1">
      <c r="A145" s="721"/>
      <c r="B145" s="724"/>
      <c r="C145" s="724"/>
      <c r="D145" s="722"/>
      <c r="E145" s="715"/>
      <c r="F145" s="716"/>
    </row>
    <row r="146" spans="1:6" ht="22.5" customHeight="1">
      <c r="A146" s="721"/>
      <c r="B146" s="724"/>
      <c r="C146" s="724"/>
      <c r="D146" s="722"/>
      <c r="E146" s="715"/>
      <c r="F146" s="716"/>
    </row>
    <row r="147" spans="1:6" ht="22.5" customHeight="1">
      <c r="A147" s="721"/>
      <c r="B147" s="724"/>
      <c r="C147" s="724"/>
      <c r="D147" s="722"/>
      <c r="E147" s="715"/>
      <c r="F147" s="716"/>
    </row>
    <row r="148" spans="1:6" ht="22.5" customHeight="1">
      <c r="A148" s="721"/>
      <c r="B148" s="724"/>
      <c r="C148" s="724"/>
      <c r="D148" s="722"/>
      <c r="E148" s="715"/>
      <c r="F148" s="716"/>
    </row>
    <row r="149" spans="1:6" ht="22.5" customHeight="1">
      <c r="A149" s="721"/>
      <c r="B149" s="724"/>
      <c r="C149" s="724"/>
      <c r="D149" s="722"/>
      <c r="E149" s="715"/>
      <c r="F149" s="716"/>
    </row>
    <row r="150" spans="1:6" ht="22.5" customHeight="1">
      <c r="A150" s="721"/>
      <c r="B150" s="724"/>
      <c r="C150" s="724"/>
      <c r="D150" s="722"/>
      <c r="E150" s="715"/>
      <c r="F150" s="716"/>
    </row>
    <row r="151" spans="1:6" ht="22.5" customHeight="1">
      <c r="A151" s="721"/>
      <c r="B151" s="724"/>
      <c r="C151" s="724"/>
      <c r="D151" s="722"/>
      <c r="E151" s="715"/>
      <c r="F151" s="716"/>
    </row>
    <row r="152" spans="1:6" ht="22.5" customHeight="1">
      <c r="A152" s="721"/>
      <c r="B152" s="724"/>
      <c r="C152" s="724"/>
      <c r="D152" s="722"/>
      <c r="E152" s="715"/>
      <c r="F152" s="716"/>
    </row>
    <row r="153" spans="1:6" ht="22.5" customHeight="1">
      <c r="A153" s="721"/>
      <c r="B153" s="724"/>
      <c r="C153" s="724"/>
      <c r="D153" s="722"/>
      <c r="E153" s="715"/>
      <c r="F153" s="716"/>
    </row>
    <row r="154" spans="1:6" ht="22.5" customHeight="1">
      <c r="A154" s="721"/>
      <c r="B154" s="724"/>
      <c r="C154" s="724"/>
      <c r="D154" s="722"/>
      <c r="E154" s="715"/>
      <c r="F154" s="716"/>
    </row>
    <row r="155" spans="1:6" ht="22.5" customHeight="1">
      <c r="A155" s="725"/>
      <c r="B155" s="726"/>
      <c r="C155" s="726"/>
      <c r="D155" s="727"/>
      <c r="E155" s="717"/>
      <c r="F155" s="718"/>
    </row>
    <row r="156" spans="1:6" ht="9.9499999999999993" customHeight="1">
      <c r="A156" s="148"/>
      <c r="B156" s="155"/>
      <c r="C156" s="155"/>
      <c r="D156" s="155"/>
      <c r="E156" s="155"/>
      <c r="F156" s="155"/>
    </row>
    <row r="157" spans="1:6" s="152" customFormat="1" ht="21.95" customHeight="1">
      <c r="A157" s="719" t="s">
        <v>572</v>
      </c>
      <c r="B157" s="720"/>
      <c r="C157" s="151" t="s">
        <v>537</v>
      </c>
      <c r="D157" s="731" t="s">
        <v>538</v>
      </c>
      <c r="E157" s="731"/>
      <c r="F157" s="151" t="s">
        <v>573</v>
      </c>
    </row>
    <row r="158" spans="1:6" s="152" customFormat="1" ht="21.95" customHeight="1">
      <c r="A158" s="725"/>
      <c r="B158" s="727"/>
      <c r="C158" s="156"/>
      <c r="D158" s="739"/>
      <c r="E158" s="740"/>
      <c r="F158" s="154" t="s">
        <v>1235</v>
      </c>
    </row>
    <row r="159" spans="1:6" ht="22.5" customHeight="1">
      <c r="A159" s="719" t="s">
        <v>1022</v>
      </c>
      <c r="B159" s="723"/>
      <c r="C159" s="723"/>
      <c r="D159" s="720"/>
      <c r="E159" s="728" t="s">
        <v>574</v>
      </c>
      <c r="F159" s="729"/>
    </row>
    <row r="160" spans="1:6" ht="22.5" customHeight="1">
      <c r="A160" s="721"/>
      <c r="B160" s="724"/>
      <c r="C160" s="724"/>
      <c r="D160" s="722"/>
      <c r="E160" s="715"/>
      <c r="F160" s="716"/>
    </row>
    <row r="161" spans="1:6" ht="22.5" customHeight="1">
      <c r="A161" s="721"/>
      <c r="B161" s="724"/>
      <c r="C161" s="724"/>
      <c r="D161" s="722"/>
      <c r="E161" s="715"/>
      <c r="F161" s="716"/>
    </row>
    <row r="162" spans="1:6" ht="22.5" customHeight="1">
      <c r="A162" s="721"/>
      <c r="B162" s="724"/>
      <c r="C162" s="724"/>
      <c r="D162" s="722"/>
      <c r="E162" s="715"/>
      <c r="F162" s="716"/>
    </row>
    <row r="163" spans="1:6" ht="22.5" customHeight="1">
      <c r="A163" s="721"/>
      <c r="B163" s="724"/>
      <c r="C163" s="724"/>
      <c r="D163" s="722"/>
      <c r="E163" s="715"/>
      <c r="F163" s="716"/>
    </row>
    <row r="164" spans="1:6" ht="22.5" customHeight="1">
      <c r="A164" s="721"/>
      <c r="B164" s="724"/>
      <c r="C164" s="724"/>
      <c r="D164" s="722"/>
      <c r="E164" s="715"/>
      <c r="F164" s="716"/>
    </row>
    <row r="165" spans="1:6" ht="22.5" customHeight="1">
      <c r="A165" s="721"/>
      <c r="B165" s="724"/>
      <c r="C165" s="724"/>
      <c r="D165" s="722"/>
      <c r="E165" s="715"/>
      <c r="F165" s="716"/>
    </row>
    <row r="166" spans="1:6" ht="22.5" customHeight="1">
      <c r="A166" s="721"/>
      <c r="B166" s="724"/>
      <c r="C166" s="724"/>
      <c r="D166" s="722"/>
      <c r="E166" s="715"/>
      <c r="F166" s="716"/>
    </row>
    <row r="167" spans="1:6" ht="22.5" customHeight="1">
      <c r="A167" s="721"/>
      <c r="B167" s="724"/>
      <c r="C167" s="724"/>
      <c r="D167" s="722"/>
      <c r="E167" s="715"/>
      <c r="F167" s="716"/>
    </row>
    <row r="168" spans="1:6" ht="22.5" customHeight="1">
      <c r="A168" s="721"/>
      <c r="B168" s="724"/>
      <c r="C168" s="724"/>
      <c r="D168" s="722"/>
      <c r="E168" s="715"/>
      <c r="F168" s="716"/>
    </row>
    <row r="169" spans="1:6" ht="22.5" customHeight="1">
      <c r="A169" s="721"/>
      <c r="B169" s="724"/>
      <c r="C169" s="724"/>
      <c r="D169" s="722"/>
      <c r="E169" s="715"/>
      <c r="F169" s="716"/>
    </row>
    <row r="170" spans="1:6" ht="22.5" customHeight="1">
      <c r="A170" s="721"/>
      <c r="B170" s="724"/>
      <c r="C170" s="724"/>
      <c r="D170" s="722"/>
      <c r="E170" s="715"/>
      <c r="F170" s="716"/>
    </row>
    <row r="171" spans="1:6" ht="22.5" customHeight="1">
      <c r="A171" s="725"/>
      <c r="B171" s="726"/>
      <c r="C171" s="726"/>
      <c r="D171" s="727"/>
      <c r="E171" s="717"/>
      <c r="F171" s="718"/>
    </row>
    <row r="172" spans="1:6">
      <c r="B172" s="161"/>
    </row>
    <row r="173" spans="1:6">
      <c r="B173" s="161"/>
    </row>
    <row r="174" spans="1:6">
      <c r="B174" s="161"/>
    </row>
    <row r="175" spans="1:6">
      <c r="B175" s="161"/>
    </row>
  </sheetData>
  <sheetProtection selectLockedCells="1"/>
  <mergeCells count="178">
    <mergeCell ref="A159:D171"/>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54:F154"/>
    <mergeCell ref="E155:F155"/>
    <mergeCell ref="A157:B158"/>
    <mergeCell ref="D157:E157"/>
    <mergeCell ref="D158:E158"/>
    <mergeCell ref="B140:F140"/>
    <mergeCell ref="A141:B142"/>
    <mergeCell ref="D141:E141"/>
    <mergeCell ref="D142:E142"/>
    <mergeCell ref="A143:D155"/>
    <mergeCell ref="E143:F143"/>
    <mergeCell ref="E144:F144"/>
    <mergeCell ref="E145:F145"/>
    <mergeCell ref="E146:F146"/>
    <mergeCell ref="E147:F147"/>
    <mergeCell ref="E148:F148"/>
    <mergeCell ref="E149:F149"/>
    <mergeCell ref="E150:F150"/>
    <mergeCell ref="E151:F151"/>
    <mergeCell ref="E152:F152"/>
    <mergeCell ref="E153:F153"/>
    <mergeCell ref="A126:D138"/>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21:F121"/>
    <mergeCell ref="E122:F122"/>
    <mergeCell ref="A124:B125"/>
    <mergeCell ref="D124:E124"/>
    <mergeCell ref="D125:E125"/>
    <mergeCell ref="B107:F107"/>
    <mergeCell ref="A108:B109"/>
    <mergeCell ref="D108:E108"/>
    <mergeCell ref="D109:E109"/>
    <mergeCell ref="A110:D122"/>
    <mergeCell ref="E110:F110"/>
    <mergeCell ref="E111:F111"/>
    <mergeCell ref="E112:F112"/>
    <mergeCell ref="E113:F113"/>
    <mergeCell ref="E114:F114"/>
    <mergeCell ref="E115:F115"/>
    <mergeCell ref="E116:F116"/>
    <mergeCell ref="E117:F117"/>
    <mergeCell ref="E118:F118"/>
    <mergeCell ref="E119:F119"/>
    <mergeCell ref="E120:F120"/>
    <mergeCell ref="A93:D105"/>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88:F88"/>
    <mergeCell ref="E89:F89"/>
    <mergeCell ref="A91:B92"/>
    <mergeCell ref="D91:E91"/>
    <mergeCell ref="D92:E92"/>
    <mergeCell ref="B74:F74"/>
    <mergeCell ref="A75:B76"/>
    <mergeCell ref="D75:E75"/>
    <mergeCell ref="D76:E76"/>
    <mergeCell ref="A77:D89"/>
    <mergeCell ref="E77:F77"/>
    <mergeCell ref="E78:F78"/>
    <mergeCell ref="E79:F79"/>
    <mergeCell ref="E80:F80"/>
    <mergeCell ref="E81:F81"/>
    <mergeCell ref="E82:F82"/>
    <mergeCell ref="E83:F83"/>
    <mergeCell ref="E84:F84"/>
    <mergeCell ref="E85:F85"/>
    <mergeCell ref="E86:F86"/>
    <mergeCell ref="E87:F87"/>
    <mergeCell ref="A60:D72"/>
    <mergeCell ref="E60:F60"/>
    <mergeCell ref="E61:F61"/>
    <mergeCell ref="E62:F62"/>
    <mergeCell ref="E63:F63"/>
    <mergeCell ref="E64:F64"/>
    <mergeCell ref="E65:F65"/>
    <mergeCell ref="E66:F66"/>
    <mergeCell ref="E67:F67"/>
    <mergeCell ref="E68:F68"/>
    <mergeCell ref="E69:F69"/>
    <mergeCell ref="E70:F70"/>
    <mergeCell ref="E71:F71"/>
    <mergeCell ref="E72:F72"/>
    <mergeCell ref="A19:B20"/>
    <mergeCell ref="A21:D33"/>
    <mergeCell ref="E55:F55"/>
    <mergeCell ref="E56:F56"/>
    <mergeCell ref="A58:B59"/>
    <mergeCell ref="D58:E58"/>
    <mergeCell ref="D59:E59"/>
    <mergeCell ref="B41:F41"/>
    <mergeCell ref="A42:B43"/>
    <mergeCell ref="D42:E42"/>
    <mergeCell ref="D43:E43"/>
    <mergeCell ref="A44:D56"/>
    <mergeCell ref="E44:F44"/>
    <mergeCell ref="E45:F45"/>
    <mergeCell ref="E46:F46"/>
    <mergeCell ref="E47:F47"/>
    <mergeCell ref="E48:F48"/>
    <mergeCell ref="E49:F49"/>
    <mergeCell ref="E50:F50"/>
    <mergeCell ref="E51:F51"/>
    <mergeCell ref="E52:F52"/>
    <mergeCell ref="E53:F53"/>
    <mergeCell ref="E54:F54"/>
    <mergeCell ref="E24:F24"/>
    <mergeCell ref="E25:F25"/>
    <mergeCell ref="E26:F26"/>
    <mergeCell ref="E17:F17"/>
    <mergeCell ref="E10:F10"/>
    <mergeCell ref="E11:F11"/>
    <mergeCell ref="D19:E19"/>
    <mergeCell ref="D20:E20"/>
    <mergeCell ref="E13:F13"/>
    <mergeCell ref="E14:F14"/>
    <mergeCell ref="E15:F15"/>
    <mergeCell ref="E16:F16"/>
    <mergeCell ref="B38:F38"/>
    <mergeCell ref="B2:F2"/>
    <mergeCell ref="E31:F31"/>
    <mergeCell ref="E32:F32"/>
    <mergeCell ref="E33:F33"/>
    <mergeCell ref="E27:F27"/>
    <mergeCell ref="E28:F28"/>
    <mergeCell ref="E29:F29"/>
    <mergeCell ref="E30:F30"/>
    <mergeCell ref="A3:B4"/>
    <mergeCell ref="A5:D17"/>
    <mergeCell ref="E21:F21"/>
    <mergeCell ref="E22:F22"/>
    <mergeCell ref="E23:F23"/>
    <mergeCell ref="B35:F35"/>
    <mergeCell ref="D3:E3"/>
    <mergeCell ref="D4:E4"/>
    <mergeCell ref="E5:F5"/>
    <mergeCell ref="A34:B34"/>
    <mergeCell ref="E6:F6"/>
    <mergeCell ref="E7:F7"/>
    <mergeCell ref="E8:F8"/>
    <mergeCell ref="E12:F12"/>
    <mergeCell ref="E9:F9"/>
  </mergeCells>
  <phoneticPr fontId="2"/>
  <dataValidations count="1">
    <dataValidation type="list" showInputMessage="1" showErrorMessage="1" sqref="F4 F20 F43 F59 F76 F92 F109 F125 F142 F158" xr:uid="{3C71DF41-C44B-41AC-BE74-82B83C7DDCA7}">
      <formula1>$K$26:$K$28</formula1>
    </dataValidation>
  </dataValidations>
  <printOptions horizontalCentered="1"/>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05970-DBD2-437A-9DB7-33AC960AAB8F}">
  <sheetPr codeName="Sheet6"/>
  <dimension ref="A1:BB171"/>
  <sheetViews>
    <sheetView showZeros="0" view="pageBreakPreview" topLeftCell="B1" zoomScaleNormal="100" zoomScaleSheetLayoutView="100" workbookViewId="0">
      <selection activeCell="J6" sqref="J6:AM6"/>
    </sheetView>
  </sheetViews>
  <sheetFormatPr defaultRowHeight="13.5"/>
  <cols>
    <col min="1" max="40" width="2.25" style="104" customWidth="1"/>
    <col min="41" max="41" width="6.375" style="80" customWidth="1"/>
    <col min="42" max="42" width="21" style="80" bestFit="1" customWidth="1"/>
    <col min="43" max="44" width="25.625" style="80" customWidth="1"/>
    <col min="45" max="45" width="9" style="80"/>
    <col min="46" max="50" width="10.625" style="104" customWidth="1"/>
    <col min="51" max="51" width="2.25" style="104" customWidth="1"/>
    <col min="52" max="52" width="9" style="104" customWidth="1"/>
    <col min="53" max="16384" width="9" style="104"/>
  </cols>
  <sheetData>
    <row r="1" spans="1:54" ht="12.95" customHeight="1">
      <c r="A1" s="756"/>
      <c r="B1" s="756"/>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Y1" s="162"/>
    </row>
    <row r="2" spans="1:54" ht="12.95" customHeight="1">
      <c r="A2" s="490" t="s">
        <v>726</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1"/>
      <c r="AG2" s="491"/>
      <c r="AH2" s="491"/>
      <c r="AI2" s="491"/>
      <c r="AJ2" s="491"/>
      <c r="AK2" s="491"/>
      <c r="AL2" s="491"/>
      <c r="AM2" s="491"/>
      <c r="AO2" s="24"/>
      <c r="AS2" s="163"/>
    </row>
    <row r="3" spans="1:54" ht="12.95" customHeight="1">
      <c r="A3" s="491" t="s">
        <v>210</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64"/>
      <c r="AP3" s="164"/>
      <c r="AQ3" s="164"/>
      <c r="AR3" s="164"/>
      <c r="AS3" s="165"/>
    </row>
    <row r="4" spans="1:54" s="80" customFormat="1" ht="12.95" customHeight="1">
      <c r="A4" s="48" t="s">
        <v>211</v>
      </c>
      <c r="B4" s="48"/>
      <c r="C4" s="48"/>
      <c r="D4" s="48"/>
      <c r="E4" s="48"/>
      <c r="F4" s="48"/>
      <c r="G4" s="48"/>
      <c r="H4" s="48"/>
      <c r="I4" s="105"/>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P4" s="166" t="str">
        <f>IF(AND(J7="",J13=""),"",A4)</f>
        <v/>
      </c>
      <c r="AQ4" s="167"/>
      <c r="AR4" s="167"/>
      <c r="AZ4" s="168"/>
    </row>
    <row r="5" spans="1:54" s="80" customFormat="1" ht="12.95" customHeight="1">
      <c r="A5" s="80" t="s">
        <v>1227</v>
      </c>
      <c r="I5" s="81"/>
      <c r="AP5" s="78"/>
      <c r="AQ5" s="167"/>
      <c r="AR5" s="167"/>
      <c r="AZ5" s="168"/>
    </row>
    <row r="6" spans="1:54" s="80" customFormat="1" ht="12.95" customHeight="1">
      <c r="B6" s="75" t="s">
        <v>303</v>
      </c>
      <c r="C6" s="75"/>
      <c r="D6" s="75"/>
      <c r="E6" s="75"/>
      <c r="F6" s="75"/>
      <c r="G6" s="75"/>
      <c r="H6" s="75"/>
      <c r="I6" s="75"/>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3"/>
      <c r="AL6" s="753"/>
      <c r="AM6" s="753"/>
      <c r="AQ6" s="167"/>
      <c r="AR6" s="167"/>
      <c r="AZ6" s="168"/>
    </row>
    <row r="7" spans="1:54" s="80" customFormat="1" ht="12.95" customHeight="1">
      <c r="B7" s="75" t="s">
        <v>304</v>
      </c>
      <c r="C7" s="75"/>
      <c r="D7" s="75"/>
      <c r="E7" s="75"/>
      <c r="F7" s="75"/>
      <c r="G7" s="75"/>
      <c r="H7" s="75"/>
      <c r="I7" s="75"/>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c r="AI7" s="753"/>
      <c r="AJ7" s="753"/>
      <c r="AK7" s="753"/>
      <c r="AL7" s="753"/>
      <c r="AM7" s="753"/>
      <c r="AQ7" s="167"/>
      <c r="AR7" s="167"/>
      <c r="AZ7" s="168"/>
    </row>
    <row r="8" spans="1:54" s="80" customFormat="1" ht="12.95" customHeight="1">
      <c r="B8" s="75" t="s">
        <v>305</v>
      </c>
      <c r="C8" s="75"/>
      <c r="D8" s="75"/>
      <c r="E8" s="75"/>
      <c r="F8" s="75"/>
      <c r="G8" s="75"/>
      <c r="H8" s="75"/>
      <c r="I8" s="75"/>
      <c r="J8" s="754"/>
      <c r="K8" s="754"/>
      <c r="L8" s="754"/>
      <c r="M8" s="754"/>
      <c r="N8" s="754"/>
      <c r="O8" s="754"/>
      <c r="P8" s="754"/>
      <c r="Q8" s="754"/>
      <c r="R8" s="754"/>
      <c r="S8" s="754"/>
      <c r="T8" s="754"/>
      <c r="U8" s="754"/>
      <c r="V8" s="754"/>
      <c r="W8" s="754"/>
      <c r="X8" s="754"/>
      <c r="Y8" s="754"/>
      <c r="Z8" s="754"/>
      <c r="AA8" s="754"/>
      <c r="AB8" s="754"/>
      <c r="AC8" s="754"/>
      <c r="AD8" s="754"/>
      <c r="AE8" s="754"/>
      <c r="AF8" s="754"/>
      <c r="AG8" s="754"/>
      <c r="AH8" s="754"/>
      <c r="AI8" s="754"/>
      <c r="AJ8" s="754"/>
      <c r="AK8" s="754"/>
      <c r="AL8" s="754"/>
      <c r="AM8" s="754"/>
      <c r="AQ8" s="167"/>
      <c r="AR8" s="167"/>
      <c r="AZ8" s="168"/>
    </row>
    <row r="9" spans="1:54" s="80" customFormat="1" ht="12.95" customHeight="1">
      <c r="B9" s="75" t="s">
        <v>306</v>
      </c>
      <c r="C9" s="75"/>
      <c r="D9" s="75"/>
      <c r="E9" s="75"/>
      <c r="F9" s="75"/>
      <c r="G9" s="75"/>
      <c r="H9" s="75"/>
      <c r="I9" s="75"/>
      <c r="J9" s="753"/>
      <c r="K9" s="753"/>
      <c r="L9" s="753"/>
      <c r="M9" s="753"/>
      <c r="N9" s="753"/>
      <c r="O9" s="753"/>
      <c r="P9" s="753"/>
      <c r="Q9" s="753"/>
      <c r="R9" s="753"/>
      <c r="S9" s="753"/>
      <c r="T9" s="753"/>
      <c r="U9" s="753"/>
      <c r="V9" s="753"/>
      <c r="W9" s="753"/>
      <c r="X9" s="753"/>
      <c r="Y9" s="753"/>
      <c r="Z9" s="753"/>
      <c r="AA9" s="753"/>
      <c r="AB9" s="753"/>
      <c r="AC9" s="753"/>
      <c r="AD9" s="753"/>
      <c r="AE9" s="753"/>
      <c r="AF9" s="753"/>
      <c r="AG9" s="753"/>
      <c r="AH9" s="753"/>
      <c r="AI9" s="753"/>
      <c r="AJ9" s="753"/>
      <c r="AK9" s="753"/>
      <c r="AL9" s="753"/>
      <c r="AM9" s="753"/>
      <c r="AQ9" s="167"/>
      <c r="AR9" s="167"/>
      <c r="AZ9" s="168"/>
      <c r="BB9" s="75"/>
    </row>
    <row r="10" spans="1:54" s="80" customFormat="1" ht="12.95" customHeight="1">
      <c r="B10" s="75" t="s">
        <v>307</v>
      </c>
      <c r="C10" s="75"/>
      <c r="D10" s="75"/>
      <c r="E10" s="75"/>
      <c r="F10" s="75"/>
      <c r="G10" s="75"/>
      <c r="H10" s="75"/>
      <c r="I10" s="75"/>
      <c r="J10" s="755"/>
      <c r="K10" s="755"/>
      <c r="L10" s="755"/>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755"/>
      <c r="AJ10" s="755"/>
      <c r="AK10" s="755"/>
      <c r="AL10" s="755"/>
      <c r="AM10" s="755"/>
      <c r="AQ10" s="167"/>
      <c r="AR10" s="167"/>
      <c r="AZ10" s="168"/>
    </row>
    <row r="11" spans="1:54" s="80" customFormat="1" ht="12.95" customHeight="1">
      <c r="A11" s="80" t="s">
        <v>1228</v>
      </c>
      <c r="I11" s="81"/>
      <c r="AP11" s="78"/>
      <c r="AQ11" s="167"/>
      <c r="AR11" s="167"/>
      <c r="AZ11" s="168"/>
    </row>
    <row r="12" spans="1:54" s="80" customFormat="1" ht="12.95" customHeight="1">
      <c r="B12" s="75" t="s">
        <v>303</v>
      </c>
      <c r="C12" s="75"/>
      <c r="D12" s="75"/>
      <c r="E12" s="75"/>
      <c r="F12" s="75"/>
      <c r="G12" s="75"/>
      <c r="H12" s="75"/>
      <c r="I12" s="75"/>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3"/>
      <c r="AL12" s="753"/>
      <c r="AM12" s="753"/>
      <c r="AQ12" s="167"/>
      <c r="AR12" s="167"/>
      <c r="AZ12" s="168"/>
    </row>
    <row r="13" spans="1:54" s="80" customFormat="1" ht="12.95" customHeight="1">
      <c r="B13" s="75" t="s">
        <v>304</v>
      </c>
      <c r="C13" s="75"/>
      <c r="D13" s="75"/>
      <c r="E13" s="75"/>
      <c r="F13" s="75"/>
      <c r="G13" s="75"/>
      <c r="H13" s="75"/>
      <c r="I13" s="75"/>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3"/>
      <c r="AL13" s="753"/>
      <c r="AM13" s="753"/>
      <c r="AQ13" s="167"/>
      <c r="AR13" s="167"/>
      <c r="AZ13" s="168"/>
    </row>
    <row r="14" spans="1:54" s="80" customFormat="1" ht="12.95" customHeight="1">
      <c r="B14" s="75" t="s">
        <v>305</v>
      </c>
      <c r="C14" s="75"/>
      <c r="D14" s="75"/>
      <c r="E14" s="75"/>
      <c r="F14" s="75"/>
      <c r="G14" s="75"/>
      <c r="H14" s="75"/>
      <c r="I14" s="75"/>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4"/>
      <c r="AM14" s="754"/>
      <c r="AQ14" s="167"/>
      <c r="AR14" s="167"/>
      <c r="AZ14" s="168"/>
    </row>
    <row r="15" spans="1:54" s="80" customFormat="1" ht="12.95" customHeight="1">
      <c r="B15" s="75" t="s">
        <v>306</v>
      </c>
      <c r="C15" s="75"/>
      <c r="D15" s="75"/>
      <c r="E15" s="75"/>
      <c r="F15" s="75"/>
      <c r="G15" s="75"/>
      <c r="H15" s="75"/>
      <c r="I15" s="75"/>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3"/>
      <c r="AL15" s="753"/>
      <c r="AM15" s="753"/>
      <c r="AQ15" s="167"/>
      <c r="AR15" s="167"/>
      <c r="AZ15" s="168"/>
      <c r="BB15" s="75"/>
    </row>
    <row r="16" spans="1:54" s="80" customFormat="1" ht="12.95" customHeight="1">
      <c r="A16" s="99"/>
      <c r="B16" s="77" t="s">
        <v>307</v>
      </c>
      <c r="C16" s="77"/>
      <c r="D16" s="77"/>
      <c r="E16" s="77"/>
      <c r="F16" s="77"/>
      <c r="G16" s="77"/>
      <c r="H16" s="77"/>
      <c r="I16" s="77"/>
      <c r="J16" s="757"/>
      <c r="K16" s="757"/>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7"/>
      <c r="AI16" s="757"/>
      <c r="AJ16" s="757"/>
      <c r="AK16" s="757"/>
      <c r="AL16" s="757"/>
      <c r="AM16" s="757"/>
      <c r="AQ16" s="167"/>
      <c r="AR16" s="167"/>
      <c r="AZ16" s="168"/>
    </row>
    <row r="17" spans="1:52" s="80" customFormat="1" ht="12.95" customHeight="1">
      <c r="A17" s="80" t="s">
        <v>90</v>
      </c>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P17" s="166" t="str">
        <f>IF(AND(J20="",J26=""),"",A17)</f>
        <v/>
      </c>
      <c r="AQ17" s="167"/>
      <c r="AR17" s="167"/>
      <c r="AZ17" s="168"/>
    </row>
    <row r="18" spans="1:52" s="80" customFormat="1" ht="12.95" customHeight="1">
      <c r="A18" s="80" t="s">
        <v>1229</v>
      </c>
      <c r="I18" s="81"/>
      <c r="AP18" s="78"/>
      <c r="AQ18" s="167"/>
      <c r="AR18" s="167"/>
      <c r="AZ18" s="168"/>
    </row>
    <row r="19" spans="1:52" s="80" customFormat="1" ht="12.95" customHeight="1">
      <c r="B19" s="75" t="s">
        <v>303</v>
      </c>
      <c r="C19" s="75"/>
      <c r="D19" s="75"/>
      <c r="E19" s="75"/>
      <c r="F19" s="75"/>
      <c r="G19" s="75"/>
      <c r="H19" s="75"/>
      <c r="I19" s="75"/>
      <c r="J19" s="753"/>
      <c r="K19" s="753"/>
      <c r="L19" s="753"/>
      <c r="M19" s="753"/>
      <c r="N19" s="753"/>
      <c r="O19" s="753"/>
      <c r="P19" s="753"/>
      <c r="Q19" s="753"/>
      <c r="R19" s="753"/>
      <c r="S19" s="753"/>
      <c r="T19" s="753"/>
      <c r="U19" s="753"/>
      <c r="V19" s="753"/>
      <c r="W19" s="753"/>
      <c r="X19" s="753"/>
      <c r="Y19" s="753"/>
      <c r="Z19" s="753"/>
      <c r="AA19" s="753"/>
      <c r="AB19" s="753"/>
      <c r="AC19" s="753"/>
      <c r="AD19" s="753"/>
      <c r="AE19" s="753"/>
      <c r="AF19" s="753"/>
      <c r="AG19" s="753"/>
      <c r="AH19" s="753"/>
      <c r="AI19" s="753"/>
      <c r="AJ19" s="753"/>
      <c r="AK19" s="753"/>
      <c r="AL19" s="753"/>
      <c r="AM19" s="753"/>
      <c r="AQ19" s="167"/>
      <c r="AR19" s="167"/>
      <c r="AZ19" s="168"/>
    </row>
    <row r="20" spans="1:52" s="80" customFormat="1" ht="12.95" customHeight="1">
      <c r="B20" s="75" t="s">
        <v>304</v>
      </c>
      <c r="C20" s="75"/>
      <c r="D20" s="75"/>
      <c r="E20" s="75"/>
      <c r="F20" s="75"/>
      <c r="G20" s="75"/>
      <c r="H20" s="75"/>
      <c r="I20" s="75"/>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3"/>
      <c r="AM20" s="753"/>
      <c r="AQ20" s="167"/>
      <c r="AR20" s="167"/>
      <c r="AZ20" s="168"/>
    </row>
    <row r="21" spans="1:52" s="80" customFormat="1" ht="12.95" customHeight="1">
      <c r="B21" s="75" t="s">
        <v>305</v>
      </c>
      <c r="C21" s="75"/>
      <c r="D21" s="75"/>
      <c r="E21" s="75"/>
      <c r="F21" s="75"/>
      <c r="G21" s="75"/>
      <c r="H21" s="75"/>
      <c r="I21" s="75"/>
      <c r="J21" s="754"/>
      <c r="K21" s="754"/>
      <c r="L21" s="754"/>
      <c r="M21" s="754"/>
      <c r="N21" s="754"/>
      <c r="O21" s="754"/>
      <c r="P21" s="754"/>
      <c r="Q21" s="754"/>
      <c r="R21" s="754"/>
      <c r="S21" s="754"/>
      <c r="T21" s="754"/>
      <c r="U21" s="754"/>
      <c r="V21" s="754"/>
      <c r="W21" s="754"/>
      <c r="X21" s="754"/>
      <c r="Y21" s="754"/>
      <c r="Z21" s="754"/>
      <c r="AA21" s="754"/>
      <c r="AB21" s="754"/>
      <c r="AC21" s="754"/>
      <c r="AD21" s="754"/>
      <c r="AE21" s="754"/>
      <c r="AF21" s="754"/>
      <c r="AG21" s="754"/>
      <c r="AH21" s="754"/>
      <c r="AI21" s="754"/>
      <c r="AJ21" s="754"/>
      <c r="AK21" s="754"/>
      <c r="AL21" s="754"/>
      <c r="AM21" s="754"/>
      <c r="AQ21" s="167"/>
      <c r="AR21" s="167"/>
      <c r="AZ21" s="168"/>
    </row>
    <row r="22" spans="1:52" s="80" customFormat="1" ht="12.95" customHeight="1">
      <c r="B22" s="75" t="s">
        <v>306</v>
      </c>
      <c r="C22" s="75"/>
      <c r="D22" s="75"/>
      <c r="E22" s="75"/>
      <c r="F22" s="75"/>
      <c r="G22" s="75"/>
      <c r="H22" s="75"/>
      <c r="I22" s="75"/>
      <c r="J22" s="753"/>
      <c r="K22" s="753"/>
      <c r="L22" s="753"/>
      <c r="M22" s="753"/>
      <c r="N22" s="753"/>
      <c r="O22" s="753"/>
      <c r="P22" s="753"/>
      <c r="Q22" s="753"/>
      <c r="R22" s="753"/>
      <c r="S22" s="753"/>
      <c r="T22" s="753"/>
      <c r="U22" s="753"/>
      <c r="V22" s="753"/>
      <c r="W22" s="753"/>
      <c r="X22" s="753"/>
      <c r="Y22" s="753"/>
      <c r="Z22" s="753"/>
      <c r="AA22" s="753"/>
      <c r="AB22" s="753"/>
      <c r="AC22" s="753"/>
      <c r="AD22" s="753"/>
      <c r="AE22" s="753"/>
      <c r="AF22" s="753"/>
      <c r="AG22" s="753"/>
      <c r="AH22" s="753"/>
      <c r="AI22" s="753"/>
      <c r="AJ22" s="753"/>
      <c r="AK22" s="753"/>
      <c r="AL22" s="753"/>
      <c r="AM22" s="753"/>
      <c r="AQ22" s="167"/>
      <c r="AR22" s="167"/>
      <c r="AZ22" s="168"/>
    </row>
    <row r="23" spans="1:52" s="80" customFormat="1" ht="12.95" customHeight="1">
      <c r="B23" s="75" t="s">
        <v>307</v>
      </c>
      <c r="C23" s="75"/>
      <c r="D23" s="75"/>
      <c r="E23" s="75"/>
      <c r="F23" s="75"/>
      <c r="G23" s="75"/>
      <c r="H23" s="75"/>
      <c r="I23" s="75"/>
      <c r="J23" s="755"/>
      <c r="K23" s="755"/>
      <c r="L23" s="755"/>
      <c r="M23" s="755"/>
      <c r="N23" s="755"/>
      <c r="O23" s="755"/>
      <c r="P23" s="755"/>
      <c r="Q23" s="755"/>
      <c r="R23" s="755"/>
      <c r="S23" s="755"/>
      <c r="T23" s="755"/>
      <c r="U23" s="755"/>
      <c r="V23" s="755"/>
      <c r="W23" s="755"/>
      <c r="X23" s="755"/>
      <c r="Y23" s="755"/>
      <c r="Z23" s="755"/>
      <c r="AA23" s="755"/>
      <c r="AB23" s="755"/>
      <c r="AC23" s="755"/>
      <c r="AD23" s="755"/>
      <c r="AE23" s="755"/>
      <c r="AF23" s="755"/>
      <c r="AG23" s="755"/>
      <c r="AH23" s="755"/>
      <c r="AI23" s="755"/>
      <c r="AJ23" s="755"/>
      <c r="AK23" s="755"/>
      <c r="AL23" s="755"/>
      <c r="AM23" s="755"/>
      <c r="AQ23" s="167"/>
      <c r="AR23" s="167"/>
      <c r="AZ23" s="168"/>
    </row>
    <row r="24" spans="1:52" s="80" customFormat="1" ht="12.95" customHeight="1">
      <c r="A24" s="80" t="s">
        <v>1230</v>
      </c>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P24" s="78"/>
      <c r="AQ24" s="167"/>
      <c r="AR24" s="167"/>
      <c r="AZ24" s="168"/>
    </row>
    <row r="25" spans="1:52" s="80" customFormat="1" ht="12.95" customHeight="1">
      <c r="B25" s="75" t="s">
        <v>303</v>
      </c>
      <c r="C25" s="75"/>
      <c r="D25" s="75"/>
      <c r="E25" s="75"/>
      <c r="F25" s="75"/>
      <c r="G25" s="75"/>
      <c r="H25" s="75"/>
      <c r="I25" s="75"/>
      <c r="J25" s="753"/>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c r="AK25" s="753"/>
      <c r="AL25" s="753"/>
      <c r="AM25" s="753"/>
      <c r="AQ25" s="167"/>
      <c r="AR25" s="167"/>
      <c r="AZ25" s="168"/>
    </row>
    <row r="26" spans="1:52" s="80" customFormat="1" ht="12.95" customHeight="1">
      <c r="B26" s="75" t="s">
        <v>304</v>
      </c>
      <c r="C26" s="75"/>
      <c r="D26" s="75"/>
      <c r="E26" s="75"/>
      <c r="F26" s="75"/>
      <c r="G26" s="75"/>
      <c r="H26" s="75"/>
      <c r="I26" s="75"/>
      <c r="J26" s="753"/>
      <c r="K26" s="753"/>
      <c r="L26" s="753"/>
      <c r="M26" s="753"/>
      <c r="N26" s="753"/>
      <c r="O26" s="753"/>
      <c r="P26" s="753"/>
      <c r="Q26" s="753"/>
      <c r="R26" s="753"/>
      <c r="S26" s="753"/>
      <c r="T26" s="753"/>
      <c r="U26" s="753"/>
      <c r="V26" s="753"/>
      <c r="W26" s="753"/>
      <c r="X26" s="753"/>
      <c r="Y26" s="753"/>
      <c r="Z26" s="753"/>
      <c r="AA26" s="753"/>
      <c r="AB26" s="753"/>
      <c r="AC26" s="753"/>
      <c r="AD26" s="753"/>
      <c r="AE26" s="753"/>
      <c r="AF26" s="753"/>
      <c r="AG26" s="753"/>
      <c r="AH26" s="753"/>
      <c r="AI26" s="753"/>
      <c r="AJ26" s="753"/>
      <c r="AK26" s="753"/>
      <c r="AL26" s="753"/>
      <c r="AM26" s="753"/>
      <c r="AQ26" s="167"/>
      <c r="AR26" s="167"/>
      <c r="AZ26" s="168"/>
    </row>
    <row r="27" spans="1:52" s="80" customFormat="1" ht="12.95" customHeight="1">
      <c r="B27" s="75" t="s">
        <v>305</v>
      </c>
      <c r="C27" s="75"/>
      <c r="D27" s="75"/>
      <c r="E27" s="75"/>
      <c r="F27" s="75"/>
      <c r="G27" s="75"/>
      <c r="H27" s="75"/>
      <c r="I27" s="75"/>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Q27" s="167"/>
      <c r="AR27" s="167"/>
      <c r="AZ27" s="168"/>
    </row>
    <row r="28" spans="1:52" s="80" customFormat="1" ht="12.95" customHeight="1">
      <c r="B28" s="75" t="s">
        <v>306</v>
      </c>
      <c r="C28" s="75"/>
      <c r="D28" s="75"/>
      <c r="E28" s="75"/>
      <c r="F28" s="75"/>
      <c r="G28" s="75"/>
      <c r="H28" s="75"/>
      <c r="I28" s="75"/>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3"/>
      <c r="AL28" s="753"/>
      <c r="AM28" s="753"/>
      <c r="AQ28" s="167"/>
      <c r="AR28" s="167"/>
      <c r="AZ28" s="168"/>
    </row>
    <row r="29" spans="1:52" s="80" customFormat="1" ht="12.95" customHeight="1">
      <c r="A29" s="99"/>
      <c r="B29" s="77" t="s">
        <v>307</v>
      </c>
      <c r="C29" s="77"/>
      <c r="D29" s="77"/>
      <c r="E29" s="77"/>
      <c r="F29" s="77"/>
      <c r="G29" s="77"/>
      <c r="H29" s="77"/>
      <c r="I29" s="77"/>
      <c r="J29" s="757"/>
      <c r="K29" s="757"/>
      <c r="L29" s="757"/>
      <c r="M29" s="757"/>
      <c r="N29" s="757"/>
      <c r="O29" s="757"/>
      <c r="P29" s="757"/>
      <c r="Q29" s="757"/>
      <c r="R29" s="757"/>
      <c r="S29" s="757"/>
      <c r="T29" s="757"/>
      <c r="U29" s="757"/>
      <c r="V29" s="757"/>
      <c r="W29" s="757"/>
      <c r="X29" s="757"/>
      <c r="Y29" s="757"/>
      <c r="Z29" s="757"/>
      <c r="AA29" s="757"/>
      <c r="AB29" s="757"/>
      <c r="AC29" s="757"/>
      <c r="AD29" s="757"/>
      <c r="AE29" s="757"/>
      <c r="AF29" s="757"/>
      <c r="AG29" s="757"/>
      <c r="AH29" s="757"/>
      <c r="AI29" s="757"/>
      <c r="AJ29" s="757"/>
      <c r="AK29" s="757"/>
      <c r="AL29" s="757"/>
      <c r="AM29" s="757"/>
      <c r="AQ29" s="167"/>
      <c r="AR29" s="167"/>
      <c r="AZ29" s="168"/>
    </row>
    <row r="30" spans="1:52" ht="12.95" customHeight="1">
      <c r="A30" s="80" t="s">
        <v>213</v>
      </c>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P30" s="166" t="str">
        <f>IF(AND(K36="",K47=""),"",A30)</f>
        <v/>
      </c>
      <c r="AQ30" s="167"/>
      <c r="AR30" s="167"/>
    </row>
    <row r="31" spans="1:52" ht="12.95" customHeight="1">
      <c r="A31" s="80" t="s">
        <v>1023</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Q31" s="167"/>
      <c r="AR31" s="167"/>
    </row>
    <row r="32" spans="1:52" ht="12.95" customHeight="1">
      <c r="A32" s="80"/>
      <c r="B32" s="751" t="s">
        <v>634</v>
      </c>
      <c r="C32" s="751"/>
      <c r="D32" s="751"/>
      <c r="E32" s="751"/>
      <c r="F32" s="751"/>
      <c r="G32" s="751"/>
      <c r="H32" s="751"/>
      <c r="I32" s="751"/>
      <c r="J32" s="751"/>
      <c r="K32" s="751"/>
      <c r="L32" s="751"/>
      <c r="M32" s="751"/>
      <c r="N32" s="751"/>
      <c r="O32" s="751"/>
      <c r="P32" s="751"/>
      <c r="Q32" s="751"/>
      <c r="R32" s="751"/>
      <c r="S32" s="751"/>
      <c r="T32" s="751"/>
      <c r="U32" s="751"/>
      <c r="V32" s="751"/>
      <c r="W32" s="751"/>
      <c r="X32" s="751"/>
      <c r="Y32" s="751"/>
      <c r="Z32" s="751"/>
      <c r="AA32" s="751"/>
      <c r="AB32" s="751"/>
      <c r="AC32" s="751"/>
      <c r="AD32" s="751"/>
      <c r="AE32" s="751"/>
      <c r="AF32" s="751"/>
      <c r="AG32" s="751"/>
      <c r="AH32" s="751"/>
      <c r="AI32" s="751"/>
      <c r="AJ32" s="751"/>
      <c r="AK32" s="751"/>
      <c r="AL32" s="751"/>
      <c r="AM32" s="751"/>
      <c r="AQ32" s="167"/>
      <c r="AR32" s="167"/>
    </row>
    <row r="33" spans="1:44" ht="12.95" customHeight="1">
      <c r="A33" s="80"/>
      <c r="B33" s="75"/>
      <c r="C33" s="75"/>
      <c r="D33" s="96"/>
      <c r="E33" s="96"/>
      <c r="F33" s="96"/>
      <c r="G33" s="96"/>
      <c r="H33" s="96"/>
      <c r="I33" s="96"/>
      <c r="J33" s="96"/>
      <c r="K33" s="96"/>
      <c r="L33" s="75"/>
      <c r="M33" s="75"/>
      <c r="N33" s="75"/>
      <c r="O33" s="96" t="s">
        <v>75</v>
      </c>
      <c r="P33" s="742"/>
      <c r="Q33" s="742"/>
      <c r="R33" s="742"/>
      <c r="S33" s="75" t="s">
        <v>347</v>
      </c>
      <c r="T33" s="75"/>
      <c r="U33" s="75"/>
      <c r="V33" s="75"/>
      <c r="W33" s="75"/>
      <c r="X33" s="96" t="s">
        <v>77</v>
      </c>
      <c r="Y33" s="742"/>
      <c r="Z33" s="747"/>
      <c r="AA33" s="747"/>
      <c r="AB33" s="747"/>
      <c r="AC33" s="103" t="s">
        <v>376</v>
      </c>
      <c r="AE33" s="75"/>
      <c r="AF33" s="75" t="s">
        <v>345</v>
      </c>
      <c r="AG33" s="752"/>
      <c r="AH33" s="752"/>
      <c r="AI33" s="752"/>
      <c r="AJ33" s="752"/>
      <c r="AK33" s="752"/>
      <c r="AL33" s="752"/>
      <c r="AM33" s="76" t="s">
        <v>344</v>
      </c>
      <c r="AQ33" s="167"/>
      <c r="AR33" s="167"/>
    </row>
    <row r="34" spans="1:44" ht="12.95" customHeight="1">
      <c r="A34" s="80"/>
      <c r="B34" s="75"/>
      <c r="C34" s="75"/>
      <c r="D34" s="96"/>
      <c r="E34" s="96"/>
      <c r="F34" s="96"/>
      <c r="G34" s="96"/>
      <c r="H34" s="96"/>
      <c r="I34" s="96"/>
      <c r="J34" s="96"/>
      <c r="K34" s="96"/>
      <c r="L34" s="75"/>
      <c r="M34" s="75"/>
      <c r="N34" s="75"/>
      <c r="O34" s="75" t="s">
        <v>633</v>
      </c>
      <c r="P34" s="75"/>
      <c r="Q34" s="75"/>
      <c r="R34" s="75"/>
      <c r="S34" s="75"/>
      <c r="T34" s="75"/>
      <c r="U34" s="75"/>
      <c r="V34" s="75"/>
      <c r="W34" s="75"/>
      <c r="X34" s="75"/>
      <c r="Y34" s="75"/>
      <c r="Z34" s="75"/>
      <c r="AA34" s="75"/>
      <c r="AB34" s="75"/>
      <c r="AC34" s="75"/>
      <c r="AD34" s="75"/>
      <c r="AE34" s="75"/>
      <c r="AF34" s="75" t="s">
        <v>345</v>
      </c>
      <c r="AG34" s="752"/>
      <c r="AH34" s="752"/>
      <c r="AI34" s="752"/>
      <c r="AJ34" s="752"/>
      <c r="AK34" s="752"/>
      <c r="AL34" s="752"/>
      <c r="AM34" s="76" t="s">
        <v>344</v>
      </c>
      <c r="AQ34" s="167"/>
      <c r="AR34" s="167"/>
    </row>
    <row r="35" spans="1:44" ht="12.95" customHeight="1">
      <c r="A35" s="80"/>
      <c r="B35" s="75" t="s">
        <v>309</v>
      </c>
      <c r="C35" s="75"/>
      <c r="D35" s="75"/>
      <c r="E35" s="75"/>
      <c r="F35" s="75"/>
      <c r="G35" s="75"/>
      <c r="H35" s="75"/>
      <c r="I35" s="75"/>
      <c r="J35" s="75"/>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3"/>
      <c r="AL35" s="753"/>
      <c r="AM35" s="753"/>
      <c r="AQ35" s="167"/>
      <c r="AR35" s="167"/>
    </row>
    <row r="36" spans="1:44" ht="12.95" customHeight="1">
      <c r="A36" s="80"/>
      <c r="B36" s="75" t="s">
        <v>310</v>
      </c>
      <c r="C36" s="75"/>
      <c r="D36" s="75"/>
      <c r="E36" s="75"/>
      <c r="F36" s="75"/>
      <c r="G36" s="75"/>
      <c r="H36" s="75"/>
      <c r="I36" s="75"/>
      <c r="J36" s="75"/>
      <c r="K36" s="753"/>
      <c r="L36" s="753"/>
      <c r="M36" s="753"/>
      <c r="N36" s="753"/>
      <c r="O36" s="753"/>
      <c r="P36" s="753"/>
      <c r="Q36" s="753"/>
      <c r="R36" s="753"/>
      <c r="S36" s="753"/>
      <c r="T36" s="753"/>
      <c r="U36" s="753"/>
      <c r="V36" s="753"/>
      <c r="W36" s="753"/>
      <c r="X36" s="753"/>
      <c r="Y36" s="753"/>
      <c r="Z36" s="753"/>
      <c r="AA36" s="753"/>
      <c r="AB36" s="753"/>
      <c r="AC36" s="753"/>
      <c r="AD36" s="753"/>
      <c r="AE36" s="753"/>
      <c r="AF36" s="753"/>
      <c r="AG36" s="753"/>
      <c r="AH36" s="753"/>
      <c r="AI36" s="753"/>
      <c r="AJ36" s="753"/>
      <c r="AK36" s="753"/>
      <c r="AL36" s="753"/>
      <c r="AM36" s="753"/>
      <c r="AQ36" s="167"/>
      <c r="AR36" s="167"/>
    </row>
    <row r="37" spans="1:44" ht="12.95" customHeight="1">
      <c r="A37" s="80"/>
      <c r="B37" s="75" t="s">
        <v>311</v>
      </c>
      <c r="C37" s="75"/>
      <c r="D37" s="75"/>
      <c r="E37" s="75"/>
      <c r="F37" s="75"/>
      <c r="G37" s="75"/>
      <c r="H37" s="75"/>
      <c r="I37" s="75"/>
      <c r="J37" s="75"/>
      <c r="K37" s="753"/>
      <c r="L37" s="753"/>
      <c r="M37" s="753"/>
      <c r="N37" s="753"/>
      <c r="O37" s="753"/>
      <c r="P37" s="753"/>
      <c r="Q37" s="753"/>
      <c r="R37" s="753"/>
      <c r="S37" s="753"/>
      <c r="T37" s="753"/>
      <c r="U37" s="753"/>
      <c r="V37" s="753"/>
      <c r="W37" s="753"/>
      <c r="X37" s="753"/>
      <c r="Y37" s="753"/>
      <c r="Z37" s="753"/>
      <c r="AA37" s="753"/>
      <c r="AB37" s="753"/>
      <c r="AC37" s="753"/>
      <c r="AD37" s="753"/>
      <c r="AE37" s="753"/>
      <c r="AF37" s="753"/>
      <c r="AG37" s="753"/>
      <c r="AH37" s="753"/>
      <c r="AI37" s="753"/>
      <c r="AJ37" s="753"/>
      <c r="AK37" s="753"/>
      <c r="AL37" s="753"/>
      <c r="AM37" s="753"/>
      <c r="AQ37" s="167"/>
      <c r="AR37" s="167"/>
    </row>
    <row r="38" spans="1:44" ht="12.95" customHeight="1">
      <c r="A38" s="80"/>
      <c r="B38" s="75"/>
      <c r="C38" s="75"/>
      <c r="D38" s="75"/>
      <c r="E38" s="75"/>
      <c r="F38" s="75"/>
      <c r="G38" s="75"/>
      <c r="H38" s="75"/>
      <c r="I38" s="75"/>
      <c r="J38" s="75"/>
      <c r="K38" s="75"/>
      <c r="L38" s="96" t="s">
        <v>75</v>
      </c>
      <c r="M38" s="742"/>
      <c r="N38" s="742"/>
      <c r="O38" s="742"/>
      <c r="P38" s="75" t="s">
        <v>375</v>
      </c>
      <c r="Q38" s="75"/>
      <c r="R38" s="75"/>
      <c r="S38" s="75"/>
      <c r="T38" s="75"/>
      <c r="U38" s="75"/>
      <c r="V38" s="75"/>
      <c r="W38" s="96" t="s">
        <v>75</v>
      </c>
      <c r="X38" s="742"/>
      <c r="Y38" s="747"/>
      <c r="Z38" s="747"/>
      <c r="AA38" s="747"/>
      <c r="AB38" s="103" t="s">
        <v>348</v>
      </c>
      <c r="AC38" s="75"/>
      <c r="AD38" s="80"/>
      <c r="AE38" s="75"/>
      <c r="AF38" s="75"/>
      <c r="AG38" s="752"/>
      <c r="AH38" s="752"/>
      <c r="AI38" s="752"/>
      <c r="AJ38" s="752"/>
      <c r="AK38" s="752"/>
      <c r="AL38" s="752"/>
      <c r="AM38" s="76" t="s">
        <v>344</v>
      </c>
      <c r="AQ38" s="167"/>
      <c r="AR38" s="167"/>
    </row>
    <row r="39" spans="1:44" ht="12.95" customHeight="1">
      <c r="A39" s="80"/>
      <c r="B39" s="75" t="s">
        <v>312</v>
      </c>
      <c r="C39" s="75"/>
      <c r="D39" s="75"/>
      <c r="E39" s="75"/>
      <c r="F39" s="75"/>
      <c r="G39" s="75"/>
      <c r="H39" s="75"/>
      <c r="I39" s="75"/>
      <c r="J39" s="75"/>
      <c r="K39" s="754"/>
      <c r="L39" s="754"/>
      <c r="M39" s="754"/>
      <c r="N39" s="754"/>
      <c r="O39" s="754"/>
      <c r="P39" s="754"/>
      <c r="Q39" s="754"/>
      <c r="R39" s="754"/>
      <c r="S39" s="754"/>
      <c r="T39" s="754"/>
      <c r="U39" s="754"/>
      <c r="V39" s="754"/>
      <c r="W39" s="754"/>
      <c r="X39" s="754"/>
      <c r="Y39" s="754"/>
      <c r="Z39" s="754"/>
      <c r="AA39" s="754"/>
      <c r="AB39" s="754"/>
      <c r="AC39" s="754"/>
      <c r="AD39" s="754"/>
      <c r="AE39" s="754"/>
      <c r="AF39" s="754"/>
      <c r="AG39" s="754"/>
      <c r="AH39" s="754"/>
      <c r="AI39" s="754"/>
      <c r="AJ39" s="754"/>
      <c r="AK39" s="754"/>
      <c r="AL39" s="754"/>
      <c r="AM39" s="754"/>
      <c r="AQ39" s="167"/>
      <c r="AR39" s="167"/>
    </row>
    <row r="40" spans="1:44" ht="12.95" customHeight="1">
      <c r="A40" s="80"/>
      <c r="B40" s="75" t="s">
        <v>214</v>
      </c>
      <c r="C40" s="75"/>
      <c r="D40" s="75"/>
      <c r="E40" s="75"/>
      <c r="F40" s="75"/>
      <c r="G40" s="75"/>
      <c r="H40" s="75"/>
      <c r="I40" s="75"/>
      <c r="J40" s="75"/>
      <c r="K40" s="753"/>
      <c r="L40" s="753"/>
      <c r="M40" s="753"/>
      <c r="N40" s="753"/>
      <c r="O40" s="753"/>
      <c r="P40" s="753"/>
      <c r="Q40" s="753"/>
      <c r="R40" s="753"/>
      <c r="S40" s="753"/>
      <c r="T40" s="753"/>
      <c r="U40" s="753"/>
      <c r="V40" s="753"/>
      <c r="W40" s="753"/>
      <c r="X40" s="753"/>
      <c r="Y40" s="753"/>
      <c r="Z40" s="753"/>
      <c r="AA40" s="753"/>
      <c r="AB40" s="753"/>
      <c r="AC40" s="753"/>
      <c r="AD40" s="753"/>
      <c r="AE40" s="753"/>
      <c r="AF40" s="753"/>
      <c r="AG40" s="753"/>
      <c r="AH40" s="753"/>
      <c r="AI40" s="753"/>
      <c r="AJ40" s="753"/>
      <c r="AK40" s="753"/>
      <c r="AL40" s="753"/>
      <c r="AM40" s="753"/>
      <c r="AQ40" s="167"/>
      <c r="AR40" s="167"/>
    </row>
    <row r="41" spans="1:44" ht="12.95" customHeight="1">
      <c r="A41" s="80"/>
      <c r="B41" s="75" t="s">
        <v>313</v>
      </c>
      <c r="C41" s="75"/>
      <c r="D41" s="75"/>
      <c r="E41" s="75"/>
      <c r="F41" s="75"/>
      <c r="G41" s="75"/>
      <c r="H41" s="75"/>
      <c r="I41" s="75"/>
      <c r="J41" s="75"/>
      <c r="K41" s="754"/>
      <c r="L41" s="754"/>
      <c r="M41" s="754"/>
      <c r="N41" s="754"/>
      <c r="O41" s="754"/>
      <c r="P41" s="754"/>
      <c r="Q41" s="754"/>
      <c r="R41" s="754"/>
      <c r="S41" s="754"/>
      <c r="T41" s="754"/>
      <c r="U41" s="754"/>
      <c r="V41" s="754"/>
      <c r="W41" s="754"/>
      <c r="X41" s="754"/>
      <c r="Y41" s="754"/>
      <c r="Z41" s="754"/>
      <c r="AA41" s="754"/>
      <c r="AB41" s="754"/>
      <c r="AC41" s="754"/>
      <c r="AD41" s="754"/>
      <c r="AE41" s="754"/>
      <c r="AF41" s="754"/>
      <c r="AG41" s="754"/>
      <c r="AH41" s="754"/>
      <c r="AI41" s="754"/>
      <c r="AJ41" s="754"/>
      <c r="AK41" s="754"/>
      <c r="AL41" s="754"/>
      <c r="AM41" s="754"/>
      <c r="AQ41" s="167"/>
      <c r="AR41" s="167"/>
    </row>
    <row r="42" spans="1:44" ht="12.95" customHeight="1">
      <c r="A42" s="80" t="s">
        <v>1024</v>
      </c>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Q42" s="167"/>
      <c r="AR42" s="167"/>
    </row>
    <row r="43" spans="1:44" ht="12.95" customHeight="1">
      <c r="A43" s="80"/>
      <c r="B43" s="751" t="s">
        <v>634</v>
      </c>
      <c r="C43" s="751"/>
      <c r="D43" s="751"/>
      <c r="E43" s="751"/>
      <c r="F43" s="751"/>
      <c r="G43" s="751"/>
      <c r="H43" s="751"/>
      <c r="I43" s="751"/>
      <c r="J43" s="751"/>
      <c r="K43" s="751"/>
      <c r="L43" s="751"/>
      <c r="M43" s="751"/>
      <c r="N43" s="751"/>
      <c r="O43" s="751"/>
      <c r="P43" s="751"/>
      <c r="Q43" s="751"/>
      <c r="R43" s="751"/>
      <c r="S43" s="751"/>
      <c r="T43" s="751"/>
      <c r="U43" s="751"/>
      <c r="V43" s="751"/>
      <c r="W43" s="751"/>
      <c r="X43" s="751"/>
      <c r="Y43" s="751"/>
      <c r="Z43" s="751"/>
      <c r="AA43" s="751"/>
      <c r="AB43" s="751"/>
      <c r="AC43" s="751"/>
      <c r="AD43" s="751"/>
      <c r="AE43" s="751"/>
      <c r="AF43" s="751"/>
      <c r="AG43" s="751"/>
      <c r="AH43" s="751"/>
      <c r="AI43" s="751"/>
      <c r="AJ43" s="751"/>
      <c r="AK43" s="751"/>
      <c r="AL43" s="751"/>
      <c r="AM43" s="751"/>
      <c r="AQ43" s="167"/>
      <c r="AR43" s="167"/>
    </row>
    <row r="44" spans="1:44" ht="12.95" customHeight="1">
      <c r="A44" s="80"/>
      <c r="B44" s="75"/>
      <c r="C44" s="75"/>
      <c r="D44" s="96"/>
      <c r="E44" s="96"/>
      <c r="F44" s="96"/>
      <c r="G44" s="96"/>
      <c r="H44" s="96"/>
      <c r="I44" s="96"/>
      <c r="J44" s="96"/>
      <c r="K44" s="96"/>
      <c r="L44" s="75"/>
      <c r="M44" s="75"/>
      <c r="N44" s="75"/>
      <c r="O44" s="96" t="s">
        <v>75</v>
      </c>
      <c r="P44" s="742"/>
      <c r="Q44" s="742"/>
      <c r="R44" s="742"/>
      <c r="S44" s="75" t="s">
        <v>347</v>
      </c>
      <c r="T44" s="75"/>
      <c r="U44" s="75"/>
      <c r="V44" s="75"/>
      <c r="W44" s="75"/>
      <c r="X44" s="96" t="s">
        <v>77</v>
      </c>
      <c r="Y44" s="742"/>
      <c r="Z44" s="747"/>
      <c r="AA44" s="747"/>
      <c r="AB44" s="747"/>
      <c r="AC44" s="103" t="s">
        <v>376</v>
      </c>
      <c r="AE44" s="75"/>
      <c r="AF44" s="75" t="s">
        <v>345</v>
      </c>
      <c r="AG44" s="752"/>
      <c r="AH44" s="752"/>
      <c r="AI44" s="752"/>
      <c r="AJ44" s="752"/>
      <c r="AK44" s="752"/>
      <c r="AL44" s="752"/>
      <c r="AM44" s="76" t="s">
        <v>344</v>
      </c>
      <c r="AQ44" s="167"/>
      <c r="AR44" s="167"/>
    </row>
    <row r="45" spans="1:44" ht="12.95" customHeight="1">
      <c r="A45" s="80"/>
      <c r="B45" s="75"/>
      <c r="C45" s="75"/>
      <c r="D45" s="96"/>
      <c r="E45" s="96"/>
      <c r="F45" s="96"/>
      <c r="G45" s="96"/>
      <c r="H45" s="96"/>
      <c r="I45" s="96"/>
      <c r="J45" s="96"/>
      <c r="K45" s="96"/>
      <c r="L45" s="75"/>
      <c r="M45" s="75"/>
      <c r="N45" s="75"/>
      <c r="O45" s="75" t="s">
        <v>633</v>
      </c>
      <c r="P45" s="75"/>
      <c r="Q45" s="75"/>
      <c r="R45" s="75"/>
      <c r="S45" s="75"/>
      <c r="T45" s="75"/>
      <c r="U45" s="75"/>
      <c r="V45" s="75"/>
      <c r="W45" s="75"/>
      <c r="X45" s="75"/>
      <c r="Y45" s="75"/>
      <c r="Z45" s="75"/>
      <c r="AA45" s="75"/>
      <c r="AB45" s="75"/>
      <c r="AC45" s="75"/>
      <c r="AD45" s="75"/>
      <c r="AE45" s="75"/>
      <c r="AF45" s="75" t="s">
        <v>345</v>
      </c>
      <c r="AG45" s="752"/>
      <c r="AH45" s="752"/>
      <c r="AI45" s="752"/>
      <c r="AJ45" s="752"/>
      <c r="AK45" s="752"/>
      <c r="AL45" s="752"/>
      <c r="AM45" s="76" t="s">
        <v>344</v>
      </c>
      <c r="AQ45" s="167"/>
      <c r="AR45" s="167"/>
    </row>
    <row r="46" spans="1:44" ht="12.95" customHeight="1">
      <c r="A46" s="80"/>
      <c r="B46" s="75" t="s">
        <v>309</v>
      </c>
      <c r="C46" s="75"/>
      <c r="D46" s="75"/>
      <c r="E46" s="75"/>
      <c r="F46" s="75"/>
      <c r="G46" s="75"/>
      <c r="H46" s="75"/>
      <c r="I46" s="75"/>
      <c r="J46" s="75"/>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c r="AI46" s="753"/>
      <c r="AJ46" s="753"/>
      <c r="AK46" s="753"/>
      <c r="AL46" s="753"/>
      <c r="AM46" s="753"/>
      <c r="AQ46" s="167"/>
      <c r="AR46" s="167"/>
    </row>
    <row r="47" spans="1:44" ht="12.95" customHeight="1">
      <c r="A47" s="80"/>
      <c r="B47" s="75" t="s">
        <v>310</v>
      </c>
      <c r="C47" s="75"/>
      <c r="D47" s="75"/>
      <c r="E47" s="75"/>
      <c r="F47" s="75"/>
      <c r="G47" s="75"/>
      <c r="H47" s="75"/>
      <c r="I47" s="75"/>
      <c r="J47" s="75"/>
      <c r="K47" s="753"/>
      <c r="L47" s="753"/>
      <c r="M47" s="753"/>
      <c r="N47" s="753"/>
      <c r="O47" s="753"/>
      <c r="P47" s="753"/>
      <c r="Q47" s="753"/>
      <c r="R47" s="753"/>
      <c r="S47" s="753"/>
      <c r="T47" s="753"/>
      <c r="U47" s="753"/>
      <c r="V47" s="753"/>
      <c r="W47" s="753"/>
      <c r="X47" s="753"/>
      <c r="Y47" s="753"/>
      <c r="Z47" s="753"/>
      <c r="AA47" s="753"/>
      <c r="AB47" s="753"/>
      <c r="AC47" s="753"/>
      <c r="AD47" s="753"/>
      <c r="AE47" s="753"/>
      <c r="AF47" s="753"/>
      <c r="AG47" s="753"/>
      <c r="AH47" s="753"/>
      <c r="AI47" s="753"/>
      <c r="AJ47" s="753"/>
      <c r="AK47" s="753"/>
      <c r="AL47" s="753"/>
      <c r="AM47" s="753"/>
      <c r="AQ47" s="167"/>
      <c r="AR47" s="167"/>
    </row>
    <row r="48" spans="1:44" ht="12.95" customHeight="1">
      <c r="A48" s="80"/>
      <c r="B48" s="75" t="s">
        <v>311</v>
      </c>
      <c r="C48" s="75"/>
      <c r="D48" s="75"/>
      <c r="E48" s="75"/>
      <c r="F48" s="75"/>
      <c r="G48" s="75"/>
      <c r="H48" s="75"/>
      <c r="I48" s="75"/>
      <c r="J48" s="75"/>
      <c r="K48" s="753"/>
      <c r="L48" s="753"/>
      <c r="M48" s="753"/>
      <c r="N48" s="753"/>
      <c r="O48" s="753"/>
      <c r="P48" s="753"/>
      <c r="Q48" s="753"/>
      <c r="R48" s="753"/>
      <c r="S48" s="753"/>
      <c r="T48" s="753"/>
      <c r="U48" s="753"/>
      <c r="V48" s="753"/>
      <c r="W48" s="753"/>
      <c r="X48" s="753"/>
      <c r="Y48" s="753"/>
      <c r="Z48" s="753"/>
      <c r="AA48" s="753"/>
      <c r="AB48" s="753"/>
      <c r="AC48" s="753"/>
      <c r="AD48" s="753"/>
      <c r="AE48" s="753"/>
      <c r="AF48" s="753"/>
      <c r="AG48" s="753"/>
      <c r="AH48" s="753"/>
      <c r="AI48" s="753"/>
      <c r="AJ48" s="753"/>
      <c r="AK48" s="753"/>
      <c r="AL48" s="753"/>
      <c r="AM48" s="753"/>
      <c r="AQ48" s="167"/>
      <c r="AR48" s="167"/>
    </row>
    <row r="49" spans="1:45" ht="12.95" customHeight="1">
      <c r="A49" s="80"/>
      <c r="B49" s="75"/>
      <c r="C49" s="75"/>
      <c r="D49" s="75"/>
      <c r="E49" s="75"/>
      <c r="F49" s="75"/>
      <c r="G49" s="75"/>
      <c r="H49" s="75"/>
      <c r="I49" s="75"/>
      <c r="J49" s="75"/>
      <c r="K49" s="75"/>
      <c r="L49" s="96" t="s">
        <v>75</v>
      </c>
      <c r="M49" s="742"/>
      <c r="N49" s="742"/>
      <c r="O49" s="742"/>
      <c r="P49" s="75" t="s">
        <v>375</v>
      </c>
      <c r="Q49" s="75"/>
      <c r="R49" s="75"/>
      <c r="S49" s="75"/>
      <c r="T49" s="75"/>
      <c r="U49" s="75"/>
      <c r="V49" s="75"/>
      <c r="W49" s="96" t="s">
        <v>75</v>
      </c>
      <c r="X49" s="742"/>
      <c r="Y49" s="747"/>
      <c r="Z49" s="747"/>
      <c r="AA49" s="747"/>
      <c r="AB49" s="103" t="s">
        <v>348</v>
      </c>
      <c r="AC49" s="75"/>
      <c r="AD49" s="80"/>
      <c r="AE49" s="75"/>
      <c r="AF49" s="75"/>
      <c r="AG49" s="752"/>
      <c r="AH49" s="752"/>
      <c r="AI49" s="752"/>
      <c r="AJ49" s="752"/>
      <c r="AK49" s="752"/>
      <c r="AL49" s="752"/>
      <c r="AM49" s="76" t="s">
        <v>344</v>
      </c>
      <c r="AQ49" s="167"/>
      <c r="AR49" s="167"/>
    </row>
    <row r="50" spans="1:45" ht="12.95" customHeight="1">
      <c r="A50" s="80"/>
      <c r="B50" s="75" t="s">
        <v>312</v>
      </c>
      <c r="C50" s="75"/>
      <c r="D50" s="75"/>
      <c r="E50" s="75"/>
      <c r="F50" s="75"/>
      <c r="G50" s="75"/>
      <c r="H50" s="75"/>
      <c r="I50" s="75"/>
      <c r="J50" s="75"/>
      <c r="K50" s="754"/>
      <c r="L50" s="754"/>
      <c r="M50" s="754"/>
      <c r="N50" s="754"/>
      <c r="O50" s="754"/>
      <c r="P50" s="754"/>
      <c r="Q50" s="754"/>
      <c r="R50" s="754"/>
      <c r="S50" s="754"/>
      <c r="T50" s="754"/>
      <c r="U50" s="754"/>
      <c r="V50" s="754"/>
      <c r="W50" s="754"/>
      <c r="X50" s="754"/>
      <c r="Y50" s="754"/>
      <c r="Z50" s="754"/>
      <c r="AA50" s="754"/>
      <c r="AB50" s="754"/>
      <c r="AC50" s="754"/>
      <c r="AD50" s="754"/>
      <c r="AE50" s="754"/>
      <c r="AF50" s="754"/>
      <c r="AG50" s="754"/>
      <c r="AH50" s="754"/>
      <c r="AI50" s="754"/>
      <c r="AJ50" s="754"/>
      <c r="AK50" s="754"/>
      <c r="AL50" s="754"/>
      <c r="AM50" s="754"/>
      <c r="AQ50" s="167"/>
      <c r="AR50" s="167"/>
    </row>
    <row r="51" spans="1:45" ht="12.95" customHeight="1">
      <c r="A51" s="80"/>
      <c r="B51" s="75" t="s">
        <v>214</v>
      </c>
      <c r="C51" s="75"/>
      <c r="D51" s="75"/>
      <c r="E51" s="75"/>
      <c r="F51" s="75"/>
      <c r="G51" s="75"/>
      <c r="H51" s="75"/>
      <c r="I51" s="75"/>
      <c r="J51" s="75"/>
      <c r="K51" s="753"/>
      <c r="L51" s="753"/>
      <c r="M51" s="753"/>
      <c r="N51" s="753"/>
      <c r="O51" s="753"/>
      <c r="P51" s="753"/>
      <c r="Q51" s="753"/>
      <c r="R51" s="753"/>
      <c r="S51" s="753"/>
      <c r="T51" s="753"/>
      <c r="U51" s="753"/>
      <c r="V51" s="753"/>
      <c r="W51" s="753"/>
      <c r="X51" s="753"/>
      <c r="Y51" s="753"/>
      <c r="Z51" s="753"/>
      <c r="AA51" s="753"/>
      <c r="AB51" s="753"/>
      <c r="AC51" s="753"/>
      <c r="AD51" s="753"/>
      <c r="AE51" s="753"/>
      <c r="AF51" s="753"/>
      <c r="AG51" s="753"/>
      <c r="AH51" s="753"/>
      <c r="AI51" s="753"/>
      <c r="AJ51" s="753"/>
      <c r="AK51" s="753"/>
      <c r="AL51" s="753"/>
      <c r="AM51" s="753"/>
      <c r="AQ51" s="167"/>
      <c r="AR51" s="167"/>
    </row>
    <row r="52" spans="1:45" ht="12.95" customHeight="1">
      <c r="A52" s="80"/>
      <c r="B52" s="75" t="s">
        <v>313</v>
      </c>
      <c r="C52" s="75"/>
      <c r="D52" s="75"/>
      <c r="E52" s="75"/>
      <c r="F52" s="75"/>
      <c r="G52" s="75"/>
      <c r="H52" s="75"/>
      <c r="I52" s="75"/>
      <c r="J52" s="75"/>
      <c r="K52" s="754"/>
      <c r="L52" s="754"/>
      <c r="M52" s="754"/>
      <c r="N52" s="754"/>
      <c r="O52" s="754"/>
      <c r="P52" s="754"/>
      <c r="Q52" s="754"/>
      <c r="R52" s="754"/>
      <c r="S52" s="754"/>
      <c r="T52" s="754"/>
      <c r="U52" s="754"/>
      <c r="V52" s="754"/>
      <c r="W52" s="754"/>
      <c r="X52" s="754"/>
      <c r="Y52" s="754"/>
      <c r="Z52" s="754"/>
      <c r="AA52" s="754"/>
      <c r="AB52" s="754"/>
      <c r="AC52" s="754"/>
      <c r="AD52" s="754"/>
      <c r="AE52" s="754"/>
      <c r="AF52" s="754"/>
      <c r="AG52" s="754"/>
      <c r="AH52" s="754"/>
      <c r="AI52" s="754"/>
      <c r="AJ52" s="754"/>
      <c r="AK52" s="754"/>
      <c r="AL52" s="754"/>
      <c r="AM52" s="754"/>
      <c r="AQ52" s="167"/>
      <c r="AR52" s="167"/>
    </row>
    <row r="53" spans="1:45" ht="12.95" customHeight="1">
      <c r="A53" s="490" t="s">
        <v>726</v>
      </c>
      <c r="B53" s="490"/>
      <c r="C53" s="490"/>
      <c r="D53" s="490"/>
      <c r="E53" s="4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1"/>
      <c r="AG53" s="491"/>
      <c r="AH53" s="491"/>
      <c r="AI53" s="491"/>
      <c r="AJ53" s="491"/>
      <c r="AK53" s="491"/>
      <c r="AL53" s="491"/>
      <c r="AM53" s="491"/>
      <c r="AO53" s="24"/>
      <c r="AS53" s="163"/>
    </row>
    <row r="54" spans="1:45" ht="12.95" customHeight="1">
      <c r="A54" s="491" t="s">
        <v>727</v>
      </c>
      <c r="B54" s="491"/>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c r="AA54" s="491"/>
      <c r="AB54" s="491"/>
      <c r="AC54" s="491"/>
      <c r="AD54" s="491"/>
      <c r="AE54" s="491"/>
      <c r="AF54" s="491"/>
      <c r="AG54" s="491"/>
      <c r="AH54" s="491"/>
      <c r="AI54" s="491"/>
      <c r="AJ54" s="491"/>
      <c r="AK54" s="491"/>
      <c r="AL54" s="491"/>
      <c r="AM54" s="491"/>
      <c r="AO54" s="164"/>
      <c r="AP54" s="164"/>
      <c r="AQ54" s="164"/>
      <c r="AR54" s="164"/>
      <c r="AS54" s="165"/>
    </row>
    <row r="55" spans="1:45">
      <c r="A55" s="48" t="s">
        <v>226</v>
      </c>
      <c r="B55" s="48"/>
      <c r="C55" s="48"/>
      <c r="D55" s="48"/>
      <c r="E55" s="48"/>
      <c r="F55" s="48"/>
      <c r="G55" s="48"/>
      <c r="H55" s="48"/>
      <c r="I55" s="48"/>
      <c r="J55" s="48"/>
      <c r="K55" s="48"/>
      <c r="L55" s="48"/>
      <c r="M55" s="48"/>
      <c r="N55" s="48"/>
      <c r="O55" s="48"/>
      <c r="P55" s="48"/>
      <c r="Q55" s="48"/>
      <c r="R55" s="48"/>
      <c r="S55" s="48"/>
      <c r="T55" s="105" t="s">
        <v>75</v>
      </c>
      <c r="U55" s="749" t="s">
        <v>383</v>
      </c>
      <c r="V55" s="749"/>
      <c r="W55" s="749"/>
      <c r="X55" s="749"/>
      <c r="Y55" s="749"/>
      <c r="Z55" s="749"/>
      <c r="AA55" s="749"/>
      <c r="AB55" s="749"/>
      <c r="AC55" s="106" t="s">
        <v>298</v>
      </c>
      <c r="AD55" s="105" t="s">
        <v>75</v>
      </c>
      <c r="AE55" s="749" t="s">
        <v>286</v>
      </c>
      <c r="AF55" s="749"/>
      <c r="AG55" s="749"/>
      <c r="AH55" s="749"/>
      <c r="AI55" s="749"/>
      <c r="AJ55" s="750"/>
      <c r="AK55" s="750"/>
      <c r="AL55" s="106" t="s">
        <v>298</v>
      </c>
      <c r="AM55" s="48"/>
      <c r="AP55" s="166" t="str">
        <f>IF(COUNTA(N56:P95,U56:AB95,AE56:AJ95,U97:AB106,AE97:AJ106)=0,"",A55)</f>
        <v/>
      </c>
      <c r="AQ55" s="167"/>
      <c r="AR55" s="167"/>
    </row>
    <row r="56" spans="1:45">
      <c r="A56" s="80"/>
      <c r="B56" s="80" t="s">
        <v>215</v>
      </c>
      <c r="C56" s="80"/>
      <c r="D56" s="80"/>
      <c r="E56" s="80"/>
      <c r="F56" s="80"/>
      <c r="G56" s="80"/>
      <c r="H56" s="80"/>
      <c r="I56" s="100"/>
      <c r="J56" s="100"/>
      <c r="K56" s="100"/>
      <c r="L56" s="76"/>
      <c r="M56" s="75" t="s">
        <v>75</v>
      </c>
      <c r="N56" s="743"/>
      <c r="O56" s="743"/>
      <c r="P56" s="743"/>
      <c r="Q56" s="75" t="s">
        <v>361</v>
      </c>
      <c r="R56" s="75"/>
      <c r="S56" s="80"/>
      <c r="T56" s="96" t="s">
        <v>75</v>
      </c>
      <c r="U56" s="742"/>
      <c r="V56" s="742"/>
      <c r="W56" s="742"/>
      <c r="X56" s="742"/>
      <c r="Y56" s="742"/>
      <c r="Z56" s="742"/>
      <c r="AA56" s="742"/>
      <c r="AB56" s="742"/>
      <c r="AC56" s="103" t="s">
        <v>351</v>
      </c>
      <c r="AD56" s="96" t="s">
        <v>75</v>
      </c>
      <c r="AE56" s="741"/>
      <c r="AF56" s="741"/>
      <c r="AG56" s="741"/>
      <c r="AH56" s="741"/>
      <c r="AI56" s="741"/>
      <c r="AJ56" s="741"/>
      <c r="AK56" s="80" t="s">
        <v>380</v>
      </c>
      <c r="AL56" s="39" t="s">
        <v>298</v>
      </c>
      <c r="AM56" s="80"/>
      <c r="AQ56" s="167"/>
      <c r="AR56" s="167"/>
    </row>
    <row r="57" spans="1:45">
      <c r="A57" s="80"/>
      <c r="B57" s="80"/>
      <c r="C57" s="80"/>
      <c r="D57" s="80"/>
      <c r="E57" s="80"/>
      <c r="F57" s="80"/>
      <c r="G57" s="80"/>
      <c r="H57" s="80"/>
      <c r="I57" s="80"/>
      <c r="J57" s="80"/>
      <c r="K57" s="80"/>
      <c r="L57" s="80"/>
      <c r="M57" s="75"/>
      <c r="N57" s="169"/>
      <c r="O57" s="169"/>
      <c r="P57" s="169"/>
      <c r="Q57" s="75"/>
      <c r="R57" s="75"/>
      <c r="S57" s="80"/>
      <c r="T57" s="96" t="s">
        <v>75</v>
      </c>
      <c r="U57" s="742"/>
      <c r="V57" s="742"/>
      <c r="W57" s="742"/>
      <c r="X57" s="742"/>
      <c r="Y57" s="742"/>
      <c r="Z57" s="742"/>
      <c r="AA57" s="742"/>
      <c r="AB57" s="742"/>
      <c r="AC57" s="103" t="s">
        <v>351</v>
      </c>
      <c r="AD57" s="96" t="s">
        <v>75</v>
      </c>
      <c r="AE57" s="741"/>
      <c r="AF57" s="741"/>
      <c r="AG57" s="741"/>
      <c r="AH57" s="741"/>
      <c r="AI57" s="741"/>
      <c r="AJ57" s="741"/>
      <c r="AK57" s="80" t="s">
        <v>380</v>
      </c>
      <c r="AL57" s="39" t="s">
        <v>298</v>
      </c>
      <c r="AM57" s="80"/>
      <c r="AQ57" s="167"/>
      <c r="AR57" s="167"/>
    </row>
    <row r="58" spans="1:45">
      <c r="A58" s="80"/>
      <c r="B58" s="80"/>
      <c r="C58" s="80"/>
      <c r="D58" s="80"/>
      <c r="E58" s="80"/>
      <c r="F58" s="80"/>
      <c r="G58" s="80"/>
      <c r="H58" s="80"/>
      <c r="I58" s="80"/>
      <c r="J58" s="80"/>
      <c r="K58" s="80"/>
      <c r="L58" s="80"/>
      <c r="M58" s="75" t="s">
        <v>75</v>
      </c>
      <c r="N58" s="743"/>
      <c r="O58" s="743"/>
      <c r="P58" s="743"/>
      <c r="Q58" s="75" t="s">
        <v>361</v>
      </c>
      <c r="R58" s="75"/>
      <c r="S58" s="80"/>
      <c r="T58" s="96" t="s">
        <v>75</v>
      </c>
      <c r="U58" s="742"/>
      <c r="V58" s="742"/>
      <c r="W58" s="742"/>
      <c r="X58" s="742"/>
      <c r="Y58" s="742"/>
      <c r="Z58" s="742"/>
      <c r="AA58" s="742"/>
      <c r="AB58" s="742"/>
      <c r="AC58" s="103" t="s">
        <v>351</v>
      </c>
      <c r="AD58" s="96" t="s">
        <v>75</v>
      </c>
      <c r="AE58" s="741"/>
      <c r="AF58" s="741"/>
      <c r="AG58" s="741"/>
      <c r="AH58" s="741"/>
      <c r="AI58" s="741"/>
      <c r="AJ58" s="741"/>
      <c r="AK58" s="80" t="s">
        <v>380</v>
      </c>
      <c r="AL58" s="39" t="s">
        <v>298</v>
      </c>
      <c r="AM58" s="80"/>
      <c r="AQ58" s="167"/>
      <c r="AR58" s="167"/>
    </row>
    <row r="59" spans="1:45">
      <c r="A59" s="80"/>
      <c r="B59" s="80"/>
      <c r="C59" s="80"/>
      <c r="D59" s="80"/>
      <c r="E59" s="80"/>
      <c r="F59" s="80"/>
      <c r="G59" s="80"/>
      <c r="H59" s="80"/>
      <c r="I59" s="80"/>
      <c r="J59" s="80"/>
      <c r="K59" s="80"/>
      <c r="L59" s="76"/>
      <c r="M59" s="75"/>
      <c r="N59" s="169"/>
      <c r="O59" s="169"/>
      <c r="P59" s="169"/>
      <c r="Q59" s="75"/>
      <c r="R59" s="75"/>
      <c r="S59" s="80"/>
      <c r="T59" s="96" t="s">
        <v>75</v>
      </c>
      <c r="U59" s="742"/>
      <c r="V59" s="742"/>
      <c r="W59" s="742"/>
      <c r="X59" s="742"/>
      <c r="Y59" s="742"/>
      <c r="Z59" s="742"/>
      <c r="AA59" s="742"/>
      <c r="AB59" s="742"/>
      <c r="AC59" s="103" t="s">
        <v>351</v>
      </c>
      <c r="AD59" s="96" t="s">
        <v>75</v>
      </c>
      <c r="AE59" s="741"/>
      <c r="AF59" s="741"/>
      <c r="AG59" s="741"/>
      <c r="AH59" s="741"/>
      <c r="AI59" s="741"/>
      <c r="AJ59" s="741"/>
      <c r="AK59" s="80" t="s">
        <v>380</v>
      </c>
      <c r="AL59" s="39" t="s">
        <v>298</v>
      </c>
      <c r="AM59" s="80"/>
      <c r="AQ59" s="167"/>
      <c r="AR59" s="167"/>
    </row>
    <row r="60" spans="1:45">
      <c r="A60" s="80"/>
      <c r="B60" s="80"/>
      <c r="C60" s="80"/>
      <c r="D60" s="80"/>
      <c r="E60" s="80"/>
      <c r="F60" s="80"/>
      <c r="G60" s="80"/>
      <c r="H60" s="80"/>
      <c r="I60" s="100"/>
      <c r="J60" s="100"/>
      <c r="K60" s="100"/>
      <c r="L60" s="80"/>
      <c r="M60" s="75" t="s">
        <v>75</v>
      </c>
      <c r="N60" s="743"/>
      <c r="O60" s="743"/>
      <c r="P60" s="743"/>
      <c r="Q60" s="75" t="s">
        <v>361</v>
      </c>
      <c r="R60" s="75"/>
      <c r="S60" s="80"/>
      <c r="T60" s="96" t="s">
        <v>75</v>
      </c>
      <c r="U60" s="742"/>
      <c r="V60" s="742"/>
      <c r="W60" s="742"/>
      <c r="X60" s="742"/>
      <c r="Y60" s="742"/>
      <c r="Z60" s="742"/>
      <c r="AA60" s="742"/>
      <c r="AB60" s="742"/>
      <c r="AC60" s="103" t="s">
        <v>351</v>
      </c>
      <c r="AD60" s="96" t="s">
        <v>75</v>
      </c>
      <c r="AE60" s="741"/>
      <c r="AF60" s="741"/>
      <c r="AG60" s="741"/>
      <c r="AH60" s="741"/>
      <c r="AI60" s="741"/>
      <c r="AJ60" s="741"/>
      <c r="AK60" s="80" t="s">
        <v>380</v>
      </c>
      <c r="AL60" s="39" t="s">
        <v>298</v>
      </c>
      <c r="AM60" s="80"/>
      <c r="AQ60" s="167"/>
      <c r="AR60" s="167"/>
    </row>
    <row r="61" spans="1:45">
      <c r="A61" s="80"/>
      <c r="B61" s="80"/>
      <c r="C61" s="80"/>
      <c r="D61" s="80"/>
      <c r="E61" s="80"/>
      <c r="F61" s="80"/>
      <c r="G61" s="80"/>
      <c r="H61" s="80"/>
      <c r="I61" s="80"/>
      <c r="J61" s="80"/>
      <c r="K61" s="80"/>
      <c r="L61" s="80"/>
      <c r="M61" s="75"/>
      <c r="N61" s="169"/>
      <c r="O61" s="169"/>
      <c r="P61" s="169"/>
      <c r="Q61" s="75"/>
      <c r="R61" s="75"/>
      <c r="S61" s="80"/>
      <c r="T61" s="96" t="s">
        <v>75</v>
      </c>
      <c r="U61" s="742"/>
      <c r="V61" s="742"/>
      <c r="W61" s="742"/>
      <c r="X61" s="742"/>
      <c r="Y61" s="742"/>
      <c r="Z61" s="742"/>
      <c r="AA61" s="742"/>
      <c r="AB61" s="742"/>
      <c r="AC61" s="103" t="s">
        <v>351</v>
      </c>
      <c r="AD61" s="96" t="s">
        <v>75</v>
      </c>
      <c r="AE61" s="741"/>
      <c r="AF61" s="741"/>
      <c r="AG61" s="741"/>
      <c r="AH61" s="741"/>
      <c r="AI61" s="741"/>
      <c r="AJ61" s="741"/>
      <c r="AK61" s="80" t="s">
        <v>380</v>
      </c>
      <c r="AL61" s="39" t="s">
        <v>298</v>
      </c>
      <c r="AM61" s="80"/>
      <c r="AQ61" s="167"/>
      <c r="AR61" s="167"/>
    </row>
    <row r="62" spans="1:45">
      <c r="A62" s="80"/>
      <c r="B62" s="80"/>
      <c r="C62" s="80"/>
      <c r="D62" s="80"/>
      <c r="E62" s="80"/>
      <c r="F62" s="80"/>
      <c r="G62" s="80"/>
      <c r="H62" s="80"/>
      <c r="I62" s="80"/>
      <c r="J62" s="80"/>
      <c r="K62" s="80"/>
      <c r="L62" s="76"/>
      <c r="M62" s="75" t="s">
        <v>75</v>
      </c>
      <c r="N62" s="743"/>
      <c r="O62" s="743"/>
      <c r="P62" s="743"/>
      <c r="Q62" s="75" t="s">
        <v>361</v>
      </c>
      <c r="R62" s="75"/>
      <c r="S62" s="80"/>
      <c r="T62" s="96" t="s">
        <v>75</v>
      </c>
      <c r="U62" s="742"/>
      <c r="V62" s="742"/>
      <c r="W62" s="742"/>
      <c r="X62" s="742"/>
      <c r="Y62" s="742"/>
      <c r="Z62" s="742"/>
      <c r="AA62" s="742"/>
      <c r="AB62" s="742"/>
      <c r="AC62" s="103" t="s">
        <v>351</v>
      </c>
      <c r="AD62" s="96" t="s">
        <v>75</v>
      </c>
      <c r="AE62" s="741"/>
      <c r="AF62" s="741"/>
      <c r="AG62" s="741"/>
      <c r="AH62" s="741"/>
      <c r="AI62" s="741"/>
      <c r="AJ62" s="741"/>
      <c r="AK62" s="80" t="s">
        <v>380</v>
      </c>
      <c r="AL62" s="39" t="s">
        <v>298</v>
      </c>
      <c r="AM62" s="80"/>
      <c r="AQ62" s="167"/>
      <c r="AR62" s="167"/>
    </row>
    <row r="63" spans="1:45">
      <c r="A63" s="80"/>
      <c r="B63" s="80"/>
      <c r="C63" s="80"/>
      <c r="D63" s="80"/>
      <c r="E63" s="80"/>
      <c r="F63" s="80"/>
      <c r="G63" s="80"/>
      <c r="H63" s="80"/>
      <c r="I63" s="100"/>
      <c r="J63" s="100"/>
      <c r="K63" s="100"/>
      <c r="L63" s="80"/>
      <c r="M63" s="75"/>
      <c r="N63" s="169"/>
      <c r="O63" s="169"/>
      <c r="P63" s="169"/>
      <c r="Q63" s="75"/>
      <c r="R63" s="75"/>
      <c r="S63" s="80"/>
      <c r="T63" s="96" t="s">
        <v>75</v>
      </c>
      <c r="U63" s="742"/>
      <c r="V63" s="742"/>
      <c r="W63" s="742"/>
      <c r="X63" s="742"/>
      <c r="Y63" s="742"/>
      <c r="Z63" s="742"/>
      <c r="AA63" s="742"/>
      <c r="AB63" s="742"/>
      <c r="AC63" s="103" t="s">
        <v>351</v>
      </c>
      <c r="AD63" s="96" t="s">
        <v>75</v>
      </c>
      <c r="AE63" s="741"/>
      <c r="AF63" s="741"/>
      <c r="AG63" s="741"/>
      <c r="AH63" s="741"/>
      <c r="AI63" s="741"/>
      <c r="AJ63" s="741"/>
      <c r="AK63" s="80" t="s">
        <v>380</v>
      </c>
      <c r="AL63" s="39" t="s">
        <v>298</v>
      </c>
      <c r="AM63" s="80"/>
      <c r="AQ63" s="167"/>
      <c r="AR63" s="167"/>
    </row>
    <row r="64" spans="1:45">
      <c r="A64" s="80"/>
      <c r="B64" s="80"/>
      <c r="C64" s="80"/>
      <c r="D64" s="80"/>
      <c r="E64" s="80"/>
      <c r="F64" s="80"/>
      <c r="G64" s="80"/>
      <c r="H64" s="80"/>
      <c r="I64" s="80"/>
      <c r="J64" s="80"/>
      <c r="K64" s="80"/>
      <c r="L64" s="80"/>
      <c r="M64" s="75" t="s">
        <v>75</v>
      </c>
      <c r="N64" s="743"/>
      <c r="O64" s="743"/>
      <c r="P64" s="743"/>
      <c r="Q64" s="75" t="s">
        <v>361</v>
      </c>
      <c r="R64" s="75"/>
      <c r="S64" s="80"/>
      <c r="T64" s="96" t="s">
        <v>75</v>
      </c>
      <c r="U64" s="742"/>
      <c r="V64" s="742"/>
      <c r="W64" s="742"/>
      <c r="X64" s="742"/>
      <c r="Y64" s="742"/>
      <c r="Z64" s="742"/>
      <c r="AA64" s="742"/>
      <c r="AB64" s="742"/>
      <c r="AC64" s="103" t="s">
        <v>351</v>
      </c>
      <c r="AD64" s="96" t="s">
        <v>75</v>
      </c>
      <c r="AE64" s="741"/>
      <c r="AF64" s="741"/>
      <c r="AG64" s="741"/>
      <c r="AH64" s="741"/>
      <c r="AI64" s="741"/>
      <c r="AJ64" s="741"/>
      <c r="AK64" s="80" t="s">
        <v>380</v>
      </c>
      <c r="AL64" s="39" t="s">
        <v>298</v>
      </c>
      <c r="AM64" s="80"/>
      <c r="AQ64" s="167"/>
      <c r="AR64" s="167"/>
    </row>
    <row r="65" spans="1:44">
      <c r="A65" s="80"/>
      <c r="B65" s="80"/>
      <c r="C65" s="80"/>
      <c r="D65" s="80"/>
      <c r="E65" s="80"/>
      <c r="F65" s="80"/>
      <c r="G65" s="80"/>
      <c r="H65" s="80"/>
      <c r="I65" s="80"/>
      <c r="J65" s="80"/>
      <c r="K65" s="80"/>
      <c r="L65" s="76"/>
      <c r="M65" s="75"/>
      <c r="N65" s="169"/>
      <c r="O65" s="169"/>
      <c r="P65" s="169"/>
      <c r="Q65" s="75"/>
      <c r="R65" s="75"/>
      <c r="S65" s="80"/>
      <c r="T65" s="96" t="s">
        <v>75</v>
      </c>
      <c r="U65" s="742"/>
      <c r="V65" s="742"/>
      <c r="W65" s="742"/>
      <c r="X65" s="742"/>
      <c r="Y65" s="742"/>
      <c r="Z65" s="742"/>
      <c r="AA65" s="742"/>
      <c r="AB65" s="742"/>
      <c r="AC65" s="103" t="s">
        <v>351</v>
      </c>
      <c r="AD65" s="96" t="s">
        <v>75</v>
      </c>
      <c r="AE65" s="741"/>
      <c r="AF65" s="741"/>
      <c r="AG65" s="741"/>
      <c r="AH65" s="741"/>
      <c r="AI65" s="741"/>
      <c r="AJ65" s="741"/>
      <c r="AK65" s="80" t="s">
        <v>380</v>
      </c>
      <c r="AL65" s="39" t="s">
        <v>298</v>
      </c>
      <c r="AM65" s="80"/>
      <c r="AQ65" s="167"/>
      <c r="AR65" s="167"/>
    </row>
    <row r="66" spans="1:44">
      <c r="A66" s="80"/>
      <c r="B66" s="80"/>
      <c r="C66" s="80"/>
      <c r="D66" s="80"/>
      <c r="E66" s="80"/>
      <c r="F66" s="80"/>
      <c r="G66" s="80"/>
      <c r="H66" s="80"/>
      <c r="I66" s="100"/>
      <c r="J66" s="100"/>
      <c r="K66" s="100"/>
      <c r="L66" s="80"/>
      <c r="M66" s="75" t="s">
        <v>75</v>
      </c>
      <c r="N66" s="743"/>
      <c r="O66" s="743"/>
      <c r="P66" s="743"/>
      <c r="Q66" s="75" t="s">
        <v>361</v>
      </c>
      <c r="R66" s="75"/>
      <c r="S66" s="80"/>
      <c r="T66" s="96" t="s">
        <v>75</v>
      </c>
      <c r="U66" s="742"/>
      <c r="V66" s="742"/>
      <c r="W66" s="742"/>
      <c r="X66" s="742"/>
      <c r="Y66" s="742"/>
      <c r="Z66" s="742"/>
      <c r="AA66" s="742"/>
      <c r="AB66" s="742"/>
      <c r="AC66" s="103" t="s">
        <v>351</v>
      </c>
      <c r="AD66" s="96" t="s">
        <v>75</v>
      </c>
      <c r="AE66" s="741"/>
      <c r="AF66" s="741"/>
      <c r="AG66" s="741"/>
      <c r="AH66" s="741"/>
      <c r="AI66" s="741"/>
      <c r="AJ66" s="741"/>
      <c r="AK66" s="80" t="s">
        <v>380</v>
      </c>
      <c r="AL66" s="39" t="s">
        <v>298</v>
      </c>
      <c r="AM66" s="80"/>
      <c r="AQ66" s="167"/>
      <c r="AR66" s="167"/>
    </row>
    <row r="67" spans="1:44">
      <c r="A67" s="80"/>
      <c r="B67" s="80"/>
      <c r="C67" s="80"/>
      <c r="D67" s="80"/>
      <c r="E67" s="80"/>
      <c r="F67" s="80"/>
      <c r="G67" s="80"/>
      <c r="H67" s="80"/>
      <c r="I67" s="80"/>
      <c r="J67" s="80"/>
      <c r="K67" s="80"/>
      <c r="L67" s="80"/>
      <c r="M67" s="75"/>
      <c r="N67" s="169"/>
      <c r="O67" s="169"/>
      <c r="P67" s="169"/>
      <c r="Q67" s="75"/>
      <c r="R67" s="75"/>
      <c r="S67" s="80"/>
      <c r="T67" s="96" t="s">
        <v>75</v>
      </c>
      <c r="U67" s="742"/>
      <c r="V67" s="742"/>
      <c r="W67" s="742"/>
      <c r="X67" s="742"/>
      <c r="Y67" s="742"/>
      <c r="Z67" s="742"/>
      <c r="AA67" s="742"/>
      <c r="AB67" s="742"/>
      <c r="AC67" s="103" t="s">
        <v>351</v>
      </c>
      <c r="AD67" s="96" t="s">
        <v>75</v>
      </c>
      <c r="AE67" s="741"/>
      <c r="AF67" s="741"/>
      <c r="AG67" s="741"/>
      <c r="AH67" s="741"/>
      <c r="AI67" s="741"/>
      <c r="AJ67" s="741"/>
      <c r="AK67" s="80" t="s">
        <v>380</v>
      </c>
      <c r="AL67" s="39" t="s">
        <v>298</v>
      </c>
      <c r="AM67" s="80"/>
      <c r="AQ67" s="167"/>
      <c r="AR67" s="167"/>
    </row>
    <row r="68" spans="1:44">
      <c r="A68" s="80"/>
      <c r="B68" s="80"/>
      <c r="C68" s="80"/>
      <c r="D68" s="80"/>
      <c r="E68" s="80"/>
      <c r="F68" s="80"/>
      <c r="G68" s="80"/>
      <c r="H68" s="80"/>
      <c r="I68" s="80"/>
      <c r="J68" s="80"/>
      <c r="K68" s="80"/>
      <c r="L68" s="76"/>
      <c r="M68" s="75" t="s">
        <v>75</v>
      </c>
      <c r="N68" s="743"/>
      <c r="O68" s="743"/>
      <c r="P68" s="743"/>
      <c r="Q68" s="75" t="s">
        <v>361</v>
      </c>
      <c r="R68" s="75"/>
      <c r="S68" s="80"/>
      <c r="T68" s="96" t="s">
        <v>75</v>
      </c>
      <c r="U68" s="742"/>
      <c r="V68" s="742"/>
      <c r="W68" s="742"/>
      <c r="X68" s="742"/>
      <c r="Y68" s="742"/>
      <c r="Z68" s="742"/>
      <c r="AA68" s="742"/>
      <c r="AB68" s="742"/>
      <c r="AC68" s="103" t="s">
        <v>351</v>
      </c>
      <c r="AD68" s="96" t="s">
        <v>75</v>
      </c>
      <c r="AE68" s="741"/>
      <c r="AF68" s="741"/>
      <c r="AG68" s="741"/>
      <c r="AH68" s="741"/>
      <c r="AI68" s="741"/>
      <c r="AJ68" s="741"/>
      <c r="AK68" s="80" t="s">
        <v>380</v>
      </c>
      <c r="AL68" s="39" t="s">
        <v>298</v>
      </c>
      <c r="AM68" s="80"/>
      <c r="AQ68" s="167"/>
      <c r="AR68" s="167"/>
    </row>
    <row r="69" spans="1:44">
      <c r="A69" s="80"/>
      <c r="B69" s="80"/>
      <c r="C69" s="80"/>
      <c r="D69" s="80"/>
      <c r="E69" s="80"/>
      <c r="F69" s="80"/>
      <c r="G69" s="80"/>
      <c r="H69" s="80"/>
      <c r="I69" s="80"/>
      <c r="J69" s="80"/>
      <c r="K69" s="80"/>
      <c r="L69" s="80"/>
      <c r="M69" s="75"/>
      <c r="N69" s="169"/>
      <c r="O69" s="169"/>
      <c r="P69" s="169"/>
      <c r="Q69" s="75"/>
      <c r="R69" s="75"/>
      <c r="S69" s="80"/>
      <c r="T69" s="96" t="s">
        <v>75</v>
      </c>
      <c r="U69" s="742"/>
      <c r="V69" s="742"/>
      <c r="W69" s="742"/>
      <c r="X69" s="742"/>
      <c r="Y69" s="742"/>
      <c r="Z69" s="742"/>
      <c r="AA69" s="742"/>
      <c r="AB69" s="742"/>
      <c r="AC69" s="103" t="s">
        <v>351</v>
      </c>
      <c r="AD69" s="96" t="s">
        <v>75</v>
      </c>
      <c r="AE69" s="741"/>
      <c r="AF69" s="741"/>
      <c r="AG69" s="741"/>
      <c r="AH69" s="741"/>
      <c r="AI69" s="741"/>
      <c r="AJ69" s="741"/>
      <c r="AK69" s="80" t="s">
        <v>380</v>
      </c>
      <c r="AL69" s="39" t="s">
        <v>298</v>
      </c>
      <c r="AM69" s="80"/>
      <c r="AQ69" s="167"/>
      <c r="AR69" s="167"/>
    </row>
    <row r="70" spans="1:44">
      <c r="A70" s="80"/>
      <c r="B70" s="80"/>
      <c r="C70" s="80"/>
      <c r="D70" s="80"/>
      <c r="E70" s="80"/>
      <c r="F70" s="80"/>
      <c r="G70" s="80"/>
      <c r="H70" s="80"/>
      <c r="I70" s="100"/>
      <c r="J70" s="100"/>
      <c r="K70" s="100"/>
      <c r="L70" s="80"/>
      <c r="M70" s="75" t="s">
        <v>75</v>
      </c>
      <c r="N70" s="743"/>
      <c r="O70" s="743"/>
      <c r="P70" s="743"/>
      <c r="Q70" s="75" t="s">
        <v>361</v>
      </c>
      <c r="R70" s="75"/>
      <c r="S70" s="80"/>
      <c r="T70" s="96" t="s">
        <v>75</v>
      </c>
      <c r="U70" s="742"/>
      <c r="V70" s="742"/>
      <c r="W70" s="742"/>
      <c r="X70" s="742"/>
      <c r="Y70" s="742"/>
      <c r="Z70" s="742"/>
      <c r="AA70" s="742"/>
      <c r="AB70" s="742"/>
      <c r="AC70" s="103" t="s">
        <v>351</v>
      </c>
      <c r="AD70" s="96" t="s">
        <v>75</v>
      </c>
      <c r="AE70" s="741"/>
      <c r="AF70" s="741"/>
      <c r="AG70" s="741"/>
      <c r="AH70" s="741"/>
      <c r="AI70" s="741"/>
      <c r="AJ70" s="741"/>
      <c r="AK70" s="80" t="s">
        <v>380</v>
      </c>
      <c r="AL70" s="39" t="s">
        <v>298</v>
      </c>
      <c r="AM70" s="80"/>
      <c r="AQ70" s="167"/>
      <c r="AR70" s="167"/>
    </row>
    <row r="71" spans="1:44">
      <c r="A71" s="80"/>
      <c r="B71" s="80"/>
      <c r="C71" s="80"/>
      <c r="D71" s="80"/>
      <c r="E71" s="80"/>
      <c r="F71" s="80"/>
      <c r="G71" s="80"/>
      <c r="H71" s="80"/>
      <c r="I71" s="80"/>
      <c r="J71" s="80"/>
      <c r="K71" s="80"/>
      <c r="L71" s="76"/>
      <c r="M71" s="75"/>
      <c r="N71" s="169"/>
      <c r="O71" s="169"/>
      <c r="P71" s="169"/>
      <c r="Q71" s="75"/>
      <c r="R71" s="75"/>
      <c r="S71" s="80"/>
      <c r="T71" s="96" t="s">
        <v>75</v>
      </c>
      <c r="U71" s="742"/>
      <c r="V71" s="742"/>
      <c r="W71" s="742"/>
      <c r="X71" s="742"/>
      <c r="Y71" s="742"/>
      <c r="Z71" s="742"/>
      <c r="AA71" s="742"/>
      <c r="AB71" s="742"/>
      <c r="AC71" s="103" t="s">
        <v>351</v>
      </c>
      <c r="AD71" s="96" t="s">
        <v>75</v>
      </c>
      <c r="AE71" s="741"/>
      <c r="AF71" s="741"/>
      <c r="AG71" s="741"/>
      <c r="AH71" s="741"/>
      <c r="AI71" s="741"/>
      <c r="AJ71" s="741"/>
      <c r="AK71" s="80" t="s">
        <v>380</v>
      </c>
      <c r="AL71" s="39" t="s">
        <v>298</v>
      </c>
      <c r="AM71" s="80"/>
      <c r="AQ71" s="167"/>
      <c r="AR71" s="167"/>
    </row>
    <row r="72" spans="1:44">
      <c r="A72" s="80"/>
      <c r="B72" s="80"/>
      <c r="C72" s="80"/>
      <c r="D72" s="80"/>
      <c r="E72" s="80"/>
      <c r="F72" s="80"/>
      <c r="G72" s="80"/>
      <c r="H72" s="80"/>
      <c r="I72" s="80"/>
      <c r="J72" s="80"/>
      <c r="K72" s="80"/>
      <c r="L72" s="80"/>
      <c r="M72" s="75" t="s">
        <v>75</v>
      </c>
      <c r="N72" s="743"/>
      <c r="O72" s="743"/>
      <c r="P72" s="743"/>
      <c r="Q72" s="75" t="s">
        <v>361</v>
      </c>
      <c r="R72" s="75"/>
      <c r="S72" s="80"/>
      <c r="T72" s="96" t="s">
        <v>75</v>
      </c>
      <c r="U72" s="742"/>
      <c r="V72" s="742"/>
      <c r="W72" s="742"/>
      <c r="X72" s="742"/>
      <c r="Y72" s="742"/>
      <c r="Z72" s="742"/>
      <c r="AA72" s="742"/>
      <c r="AB72" s="742"/>
      <c r="AC72" s="103" t="s">
        <v>351</v>
      </c>
      <c r="AD72" s="96" t="s">
        <v>75</v>
      </c>
      <c r="AE72" s="741"/>
      <c r="AF72" s="741"/>
      <c r="AG72" s="741"/>
      <c r="AH72" s="741"/>
      <c r="AI72" s="741"/>
      <c r="AJ72" s="741"/>
      <c r="AK72" s="80" t="s">
        <v>380</v>
      </c>
      <c r="AL72" s="39" t="s">
        <v>298</v>
      </c>
      <c r="AM72" s="80"/>
      <c r="AQ72" s="167"/>
      <c r="AR72" s="167"/>
    </row>
    <row r="73" spans="1:44">
      <c r="A73" s="80"/>
      <c r="B73" s="80"/>
      <c r="C73" s="80"/>
      <c r="D73" s="80"/>
      <c r="E73" s="80"/>
      <c r="F73" s="80"/>
      <c r="G73" s="80"/>
      <c r="H73" s="80"/>
      <c r="I73" s="100"/>
      <c r="J73" s="100"/>
      <c r="K73" s="100"/>
      <c r="L73" s="80"/>
      <c r="M73" s="75"/>
      <c r="N73" s="169"/>
      <c r="O73" s="169"/>
      <c r="P73" s="169"/>
      <c r="Q73" s="75"/>
      <c r="R73" s="75"/>
      <c r="S73" s="80"/>
      <c r="T73" s="96" t="s">
        <v>75</v>
      </c>
      <c r="U73" s="742"/>
      <c r="V73" s="742"/>
      <c r="W73" s="742"/>
      <c r="X73" s="742"/>
      <c r="Y73" s="742"/>
      <c r="Z73" s="742"/>
      <c r="AA73" s="742"/>
      <c r="AB73" s="742"/>
      <c r="AC73" s="103" t="s">
        <v>351</v>
      </c>
      <c r="AD73" s="96" t="s">
        <v>75</v>
      </c>
      <c r="AE73" s="741"/>
      <c r="AF73" s="741"/>
      <c r="AG73" s="741"/>
      <c r="AH73" s="741"/>
      <c r="AI73" s="741"/>
      <c r="AJ73" s="741"/>
      <c r="AK73" s="80" t="s">
        <v>380</v>
      </c>
      <c r="AL73" s="39" t="s">
        <v>298</v>
      </c>
      <c r="AM73" s="80"/>
      <c r="AQ73" s="167"/>
      <c r="AR73" s="167"/>
    </row>
    <row r="74" spans="1:44">
      <c r="A74" s="80"/>
      <c r="B74" s="80"/>
      <c r="C74" s="80"/>
      <c r="D74" s="80"/>
      <c r="E74" s="80"/>
      <c r="F74" s="80"/>
      <c r="G74" s="80"/>
      <c r="H74" s="80"/>
      <c r="I74" s="80"/>
      <c r="J74" s="80"/>
      <c r="K74" s="80"/>
      <c r="L74" s="76"/>
      <c r="M74" s="75" t="s">
        <v>75</v>
      </c>
      <c r="N74" s="743"/>
      <c r="O74" s="743"/>
      <c r="P74" s="743"/>
      <c r="Q74" s="75" t="s">
        <v>361</v>
      </c>
      <c r="R74" s="75"/>
      <c r="S74" s="80"/>
      <c r="T74" s="96" t="s">
        <v>75</v>
      </c>
      <c r="U74" s="742"/>
      <c r="V74" s="742"/>
      <c r="W74" s="742"/>
      <c r="X74" s="742"/>
      <c r="Y74" s="742"/>
      <c r="Z74" s="742"/>
      <c r="AA74" s="742"/>
      <c r="AB74" s="742"/>
      <c r="AC74" s="103" t="s">
        <v>351</v>
      </c>
      <c r="AD74" s="96" t="s">
        <v>75</v>
      </c>
      <c r="AE74" s="741"/>
      <c r="AF74" s="741"/>
      <c r="AG74" s="741"/>
      <c r="AH74" s="741"/>
      <c r="AI74" s="741"/>
      <c r="AJ74" s="741"/>
      <c r="AK74" s="80" t="s">
        <v>380</v>
      </c>
      <c r="AL74" s="39" t="s">
        <v>298</v>
      </c>
      <c r="AM74" s="80"/>
      <c r="AQ74" s="167"/>
      <c r="AR74" s="167"/>
    </row>
    <row r="75" spans="1:44">
      <c r="A75" s="80"/>
      <c r="B75" s="80"/>
      <c r="C75" s="80"/>
      <c r="D75" s="80"/>
      <c r="E75" s="80"/>
      <c r="F75" s="80"/>
      <c r="G75" s="80"/>
      <c r="H75" s="80"/>
      <c r="I75" s="80"/>
      <c r="J75" s="80"/>
      <c r="K75" s="80"/>
      <c r="L75" s="80"/>
      <c r="M75" s="75"/>
      <c r="N75" s="169"/>
      <c r="O75" s="169"/>
      <c r="P75" s="169"/>
      <c r="Q75" s="75"/>
      <c r="R75" s="75"/>
      <c r="S75" s="80"/>
      <c r="T75" s="96" t="s">
        <v>75</v>
      </c>
      <c r="U75" s="742"/>
      <c r="V75" s="742"/>
      <c r="W75" s="742"/>
      <c r="X75" s="742"/>
      <c r="Y75" s="742"/>
      <c r="Z75" s="742"/>
      <c r="AA75" s="742"/>
      <c r="AB75" s="742"/>
      <c r="AC75" s="103" t="s">
        <v>351</v>
      </c>
      <c r="AD75" s="96" t="s">
        <v>75</v>
      </c>
      <c r="AE75" s="741"/>
      <c r="AF75" s="741"/>
      <c r="AG75" s="741"/>
      <c r="AH75" s="741"/>
      <c r="AI75" s="741"/>
      <c r="AJ75" s="741"/>
      <c r="AK75" s="80" t="s">
        <v>380</v>
      </c>
      <c r="AL75" s="39" t="s">
        <v>298</v>
      </c>
      <c r="AM75" s="80"/>
      <c r="AQ75" s="167"/>
      <c r="AR75" s="167"/>
    </row>
    <row r="76" spans="1:44">
      <c r="A76" s="80"/>
      <c r="B76" s="80"/>
      <c r="C76" s="80"/>
      <c r="D76" s="80"/>
      <c r="E76" s="80"/>
      <c r="F76" s="80"/>
      <c r="G76" s="80"/>
      <c r="H76" s="80"/>
      <c r="I76" s="100"/>
      <c r="J76" s="100"/>
      <c r="K76" s="100"/>
      <c r="L76" s="80"/>
      <c r="M76" s="75" t="s">
        <v>75</v>
      </c>
      <c r="N76" s="743"/>
      <c r="O76" s="743"/>
      <c r="P76" s="743"/>
      <c r="Q76" s="75" t="s">
        <v>361</v>
      </c>
      <c r="R76" s="75"/>
      <c r="S76" s="80"/>
      <c r="T76" s="96" t="s">
        <v>75</v>
      </c>
      <c r="U76" s="742"/>
      <c r="V76" s="742"/>
      <c r="W76" s="742"/>
      <c r="X76" s="742"/>
      <c r="Y76" s="742"/>
      <c r="Z76" s="742"/>
      <c r="AA76" s="742"/>
      <c r="AB76" s="742"/>
      <c r="AC76" s="103" t="s">
        <v>351</v>
      </c>
      <c r="AD76" s="96" t="s">
        <v>75</v>
      </c>
      <c r="AE76" s="741"/>
      <c r="AF76" s="741"/>
      <c r="AG76" s="741"/>
      <c r="AH76" s="741"/>
      <c r="AI76" s="741"/>
      <c r="AJ76" s="741"/>
      <c r="AK76" s="80" t="s">
        <v>380</v>
      </c>
      <c r="AL76" s="39" t="s">
        <v>298</v>
      </c>
      <c r="AM76" s="80"/>
      <c r="AQ76" s="167"/>
      <c r="AR76" s="167"/>
    </row>
    <row r="77" spans="1:44">
      <c r="A77" s="80"/>
      <c r="B77" s="80"/>
      <c r="C77" s="80"/>
      <c r="D77" s="80"/>
      <c r="E77" s="80"/>
      <c r="F77" s="80"/>
      <c r="G77" s="80"/>
      <c r="H77" s="80"/>
      <c r="I77" s="80"/>
      <c r="J77" s="80"/>
      <c r="K77" s="80"/>
      <c r="L77" s="76"/>
      <c r="M77" s="75"/>
      <c r="N77" s="169"/>
      <c r="O77" s="169"/>
      <c r="P77" s="169"/>
      <c r="Q77" s="75"/>
      <c r="R77" s="75"/>
      <c r="S77" s="80"/>
      <c r="T77" s="96" t="s">
        <v>75</v>
      </c>
      <c r="U77" s="742"/>
      <c r="V77" s="742"/>
      <c r="W77" s="742"/>
      <c r="X77" s="742"/>
      <c r="Y77" s="742"/>
      <c r="Z77" s="742"/>
      <c r="AA77" s="742"/>
      <c r="AB77" s="742"/>
      <c r="AC77" s="103" t="s">
        <v>351</v>
      </c>
      <c r="AD77" s="96" t="s">
        <v>75</v>
      </c>
      <c r="AE77" s="741"/>
      <c r="AF77" s="741"/>
      <c r="AG77" s="741"/>
      <c r="AH77" s="741"/>
      <c r="AI77" s="741"/>
      <c r="AJ77" s="741"/>
      <c r="AK77" s="80" t="s">
        <v>380</v>
      </c>
      <c r="AL77" s="39" t="s">
        <v>298</v>
      </c>
      <c r="AM77" s="80"/>
      <c r="AQ77" s="167"/>
      <c r="AR77" s="167"/>
    </row>
    <row r="78" spans="1:44">
      <c r="A78" s="80"/>
      <c r="B78" s="80"/>
      <c r="C78" s="80"/>
      <c r="D78" s="80"/>
      <c r="E78" s="80"/>
      <c r="F78" s="80"/>
      <c r="G78" s="80"/>
      <c r="H78" s="80"/>
      <c r="I78" s="80"/>
      <c r="J78" s="80"/>
      <c r="K78" s="80"/>
      <c r="L78" s="80"/>
      <c r="M78" s="75" t="s">
        <v>75</v>
      </c>
      <c r="N78" s="743"/>
      <c r="O78" s="743"/>
      <c r="P78" s="743"/>
      <c r="Q78" s="75" t="s">
        <v>361</v>
      </c>
      <c r="R78" s="75"/>
      <c r="S78" s="80"/>
      <c r="T78" s="96" t="s">
        <v>75</v>
      </c>
      <c r="U78" s="742"/>
      <c r="V78" s="742"/>
      <c r="W78" s="742"/>
      <c r="X78" s="742"/>
      <c r="Y78" s="742"/>
      <c r="Z78" s="742"/>
      <c r="AA78" s="742"/>
      <c r="AB78" s="742"/>
      <c r="AC78" s="103" t="s">
        <v>351</v>
      </c>
      <c r="AD78" s="96" t="s">
        <v>75</v>
      </c>
      <c r="AE78" s="741"/>
      <c r="AF78" s="741"/>
      <c r="AG78" s="741"/>
      <c r="AH78" s="741"/>
      <c r="AI78" s="741"/>
      <c r="AJ78" s="741"/>
      <c r="AK78" s="80" t="s">
        <v>380</v>
      </c>
      <c r="AL78" s="39" t="s">
        <v>298</v>
      </c>
      <c r="AM78" s="80"/>
      <c r="AQ78" s="167"/>
      <c r="AR78" s="167"/>
    </row>
    <row r="79" spans="1:44">
      <c r="A79" s="80"/>
      <c r="B79" s="80"/>
      <c r="C79" s="80"/>
      <c r="D79" s="80"/>
      <c r="E79" s="80"/>
      <c r="F79" s="80"/>
      <c r="G79" s="80"/>
      <c r="H79" s="80"/>
      <c r="I79" s="80"/>
      <c r="J79" s="80"/>
      <c r="K79" s="80"/>
      <c r="L79" s="80"/>
      <c r="M79" s="75"/>
      <c r="N79" s="169"/>
      <c r="O79" s="169"/>
      <c r="P79" s="169"/>
      <c r="Q79" s="75"/>
      <c r="R79" s="75"/>
      <c r="S79" s="80"/>
      <c r="T79" s="96" t="s">
        <v>75</v>
      </c>
      <c r="U79" s="742"/>
      <c r="V79" s="742"/>
      <c r="W79" s="742"/>
      <c r="X79" s="742"/>
      <c r="Y79" s="742"/>
      <c r="Z79" s="742"/>
      <c r="AA79" s="742"/>
      <c r="AB79" s="742"/>
      <c r="AC79" s="103" t="s">
        <v>351</v>
      </c>
      <c r="AD79" s="96" t="s">
        <v>75</v>
      </c>
      <c r="AE79" s="741"/>
      <c r="AF79" s="741"/>
      <c r="AG79" s="741"/>
      <c r="AH79" s="741"/>
      <c r="AI79" s="741"/>
      <c r="AJ79" s="741"/>
      <c r="AK79" s="80" t="s">
        <v>380</v>
      </c>
      <c r="AL79" s="39" t="s">
        <v>298</v>
      </c>
      <c r="AM79" s="80"/>
      <c r="AQ79" s="167"/>
      <c r="AR79" s="167"/>
    </row>
    <row r="80" spans="1:44">
      <c r="A80" s="80"/>
      <c r="B80" s="80"/>
      <c r="C80" s="80"/>
      <c r="D80" s="80"/>
      <c r="E80" s="80"/>
      <c r="F80" s="80"/>
      <c r="G80" s="80"/>
      <c r="H80" s="80"/>
      <c r="I80" s="80"/>
      <c r="J80" s="80"/>
      <c r="K80" s="80"/>
      <c r="L80" s="76"/>
      <c r="M80" s="75" t="s">
        <v>75</v>
      </c>
      <c r="N80" s="743"/>
      <c r="O80" s="743"/>
      <c r="P80" s="743"/>
      <c r="Q80" s="75" t="s">
        <v>361</v>
      </c>
      <c r="R80" s="75"/>
      <c r="S80" s="80"/>
      <c r="T80" s="96" t="s">
        <v>75</v>
      </c>
      <c r="U80" s="742"/>
      <c r="V80" s="742"/>
      <c r="W80" s="742"/>
      <c r="X80" s="742"/>
      <c r="Y80" s="742"/>
      <c r="Z80" s="742"/>
      <c r="AA80" s="742"/>
      <c r="AB80" s="742"/>
      <c r="AC80" s="103" t="s">
        <v>351</v>
      </c>
      <c r="AD80" s="96" t="s">
        <v>75</v>
      </c>
      <c r="AE80" s="741"/>
      <c r="AF80" s="741"/>
      <c r="AG80" s="741"/>
      <c r="AH80" s="741"/>
      <c r="AI80" s="741"/>
      <c r="AJ80" s="741"/>
      <c r="AK80" s="80" t="s">
        <v>380</v>
      </c>
      <c r="AL80" s="39" t="s">
        <v>298</v>
      </c>
      <c r="AM80" s="80"/>
      <c r="AQ80" s="167"/>
      <c r="AR80" s="167"/>
    </row>
    <row r="81" spans="1:44">
      <c r="A81" s="80"/>
      <c r="B81" s="80"/>
      <c r="C81" s="80"/>
      <c r="D81" s="80"/>
      <c r="E81" s="80"/>
      <c r="F81" s="80"/>
      <c r="G81" s="80"/>
      <c r="H81" s="80"/>
      <c r="I81" s="80"/>
      <c r="J81" s="80"/>
      <c r="K81" s="80"/>
      <c r="L81" s="80"/>
      <c r="M81" s="75"/>
      <c r="N81" s="169"/>
      <c r="O81" s="169"/>
      <c r="P81" s="169"/>
      <c r="Q81" s="75"/>
      <c r="R81" s="75"/>
      <c r="S81" s="80"/>
      <c r="T81" s="96" t="s">
        <v>75</v>
      </c>
      <c r="U81" s="742"/>
      <c r="V81" s="742"/>
      <c r="W81" s="742"/>
      <c r="X81" s="742"/>
      <c r="Y81" s="742"/>
      <c r="Z81" s="742"/>
      <c r="AA81" s="742"/>
      <c r="AB81" s="742"/>
      <c r="AC81" s="103" t="s">
        <v>351</v>
      </c>
      <c r="AD81" s="96" t="s">
        <v>75</v>
      </c>
      <c r="AE81" s="741"/>
      <c r="AF81" s="741"/>
      <c r="AG81" s="741"/>
      <c r="AH81" s="741"/>
      <c r="AI81" s="741"/>
      <c r="AJ81" s="741"/>
      <c r="AK81" s="80" t="s">
        <v>380</v>
      </c>
      <c r="AL81" s="39" t="s">
        <v>298</v>
      </c>
      <c r="AM81" s="80"/>
      <c r="AQ81" s="167"/>
      <c r="AR81" s="167"/>
    </row>
    <row r="82" spans="1:44">
      <c r="A82" s="80"/>
      <c r="B82" s="80"/>
      <c r="C82" s="80"/>
      <c r="D82" s="80"/>
      <c r="E82" s="80"/>
      <c r="F82" s="80"/>
      <c r="G82" s="80"/>
      <c r="H82" s="80"/>
      <c r="I82" s="100"/>
      <c r="J82" s="100"/>
      <c r="K82" s="100"/>
      <c r="L82" s="80"/>
      <c r="M82" s="75" t="s">
        <v>75</v>
      </c>
      <c r="N82" s="743"/>
      <c r="O82" s="743"/>
      <c r="P82" s="743"/>
      <c r="Q82" s="75" t="s">
        <v>361</v>
      </c>
      <c r="R82" s="75"/>
      <c r="S82" s="80"/>
      <c r="T82" s="96" t="s">
        <v>75</v>
      </c>
      <c r="U82" s="742"/>
      <c r="V82" s="742"/>
      <c r="W82" s="742"/>
      <c r="X82" s="742"/>
      <c r="Y82" s="742"/>
      <c r="Z82" s="742"/>
      <c r="AA82" s="742"/>
      <c r="AB82" s="742"/>
      <c r="AC82" s="103" t="s">
        <v>351</v>
      </c>
      <c r="AD82" s="96" t="s">
        <v>75</v>
      </c>
      <c r="AE82" s="741"/>
      <c r="AF82" s="741"/>
      <c r="AG82" s="741"/>
      <c r="AH82" s="741"/>
      <c r="AI82" s="741"/>
      <c r="AJ82" s="741"/>
      <c r="AK82" s="80" t="s">
        <v>380</v>
      </c>
      <c r="AL82" s="39" t="s">
        <v>298</v>
      </c>
      <c r="AM82" s="80"/>
      <c r="AQ82" s="167"/>
      <c r="AR82" s="167"/>
    </row>
    <row r="83" spans="1:44">
      <c r="A83" s="80"/>
      <c r="B83" s="80"/>
      <c r="C83" s="80"/>
      <c r="D83" s="80"/>
      <c r="E83" s="80"/>
      <c r="F83" s="80"/>
      <c r="G83" s="80"/>
      <c r="H83" s="80"/>
      <c r="I83" s="80"/>
      <c r="J83" s="80"/>
      <c r="K83" s="80"/>
      <c r="L83" s="76"/>
      <c r="M83" s="75"/>
      <c r="N83" s="169"/>
      <c r="O83" s="169"/>
      <c r="P83" s="169"/>
      <c r="Q83" s="75"/>
      <c r="R83" s="75"/>
      <c r="S83" s="80"/>
      <c r="T83" s="96" t="s">
        <v>75</v>
      </c>
      <c r="U83" s="742"/>
      <c r="V83" s="742"/>
      <c r="W83" s="742"/>
      <c r="X83" s="742"/>
      <c r="Y83" s="742"/>
      <c r="Z83" s="742"/>
      <c r="AA83" s="742"/>
      <c r="AB83" s="742"/>
      <c r="AC83" s="103" t="s">
        <v>351</v>
      </c>
      <c r="AD83" s="96" t="s">
        <v>75</v>
      </c>
      <c r="AE83" s="741"/>
      <c r="AF83" s="741"/>
      <c r="AG83" s="741"/>
      <c r="AH83" s="741"/>
      <c r="AI83" s="741"/>
      <c r="AJ83" s="741"/>
      <c r="AK83" s="80" t="s">
        <v>380</v>
      </c>
      <c r="AL83" s="39" t="s">
        <v>298</v>
      </c>
      <c r="AM83" s="80"/>
      <c r="AQ83" s="167"/>
      <c r="AR83" s="167"/>
    </row>
    <row r="84" spans="1:44">
      <c r="A84" s="80"/>
      <c r="B84" s="80"/>
      <c r="C84" s="80"/>
      <c r="D84" s="80"/>
      <c r="E84" s="80"/>
      <c r="F84" s="80"/>
      <c r="G84" s="80"/>
      <c r="H84" s="80"/>
      <c r="I84" s="80"/>
      <c r="J84" s="80"/>
      <c r="K84" s="80"/>
      <c r="L84" s="80"/>
      <c r="M84" s="75" t="s">
        <v>75</v>
      </c>
      <c r="N84" s="743"/>
      <c r="O84" s="743"/>
      <c r="P84" s="743"/>
      <c r="Q84" s="75" t="s">
        <v>361</v>
      </c>
      <c r="R84" s="75"/>
      <c r="S84" s="80"/>
      <c r="T84" s="96" t="s">
        <v>75</v>
      </c>
      <c r="U84" s="742"/>
      <c r="V84" s="742"/>
      <c r="W84" s="742"/>
      <c r="X84" s="742"/>
      <c r="Y84" s="742"/>
      <c r="Z84" s="742"/>
      <c r="AA84" s="742"/>
      <c r="AB84" s="742"/>
      <c r="AC84" s="103" t="s">
        <v>351</v>
      </c>
      <c r="AD84" s="96" t="s">
        <v>75</v>
      </c>
      <c r="AE84" s="741"/>
      <c r="AF84" s="741"/>
      <c r="AG84" s="741"/>
      <c r="AH84" s="741"/>
      <c r="AI84" s="741"/>
      <c r="AJ84" s="741"/>
      <c r="AK84" s="80" t="s">
        <v>380</v>
      </c>
      <c r="AL84" s="39" t="s">
        <v>298</v>
      </c>
      <c r="AM84" s="80"/>
      <c r="AQ84" s="167"/>
      <c r="AR84" s="167"/>
    </row>
    <row r="85" spans="1:44">
      <c r="A85" s="80"/>
      <c r="B85" s="80"/>
      <c r="C85" s="80"/>
      <c r="D85" s="80"/>
      <c r="E85" s="80"/>
      <c r="F85" s="80"/>
      <c r="G85" s="80"/>
      <c r="H85" s="80"/>
      <c r="I85" s="100"/>
      <c r="J85" s="100"/>
      <c r="K85" s="100"/>
      <c r="L85" s="80"/>
      <c r="M85" s="75"/>
      <c r="N85" s="169"/>
      <c r="O85" s="169"/>
      <c r="P85" s="169"/>
      <c r="Q85" s="75"/>
      <c r="R85" s="75"/>
      <c r="S85" s="80"/>
      <c r="T85" s="96" t="s">
        <v>75</v>
      </c>
      <c r="U85" s="742"/>
      <c r="V85" s="742"/>
      <c r="W85" s="742"/>
      <c r="X85" s="742"/>
      <c r="Y85" s="742"/>
      <c r="Z85" s="742"/>
      <c r="AA85" s="742"/>
      <c r="AB85" s="742"/>
      <c r="AC85" s="103" t="s">
        <v>351</v>
      </c>
      <c r="AD85" s="96" t="s">
        <v>75</v>
      </c>
      <c r="AE85" s="741"/>
      <c r="AF85" s="741"/>
      <c r="AG85" s="741"/>
      <c r="AH85" s="741"/>
      <c r="AI85" s="741"/>
      <c r="AJ85" s="741"/>
      <c r="AK85" s="80" t="s">
        <v>380</v>
      </c>
      <c r="AL85" s="39" t="s">
        <v>298</v>
      </c>
      <c r="AM85" s="80"/>
      <c r="AQ85" s="167"/>
      <c r="AR85" s="167"/>
    </row>
    <row r="86" spans="1:44">
      <c r="A86" s="80"/>
      <c r="B86" s="80"/>
      <c r="C86" s="80"/>
      <c r="D86" s="80"/>
      <c r="E86" s="80"/>
      <c r="F86" s="80"/>
      <c r="G86" s="80"/>
      <c r="H86" s="80"/>
      <c r="I86" s="80"/>
      <c r="J86" s="80"/>
      <c r="K86" s="80"/>
      <c r="L86" s="76"/>
      <c r="M86" s="75" t="s">
        <v>75</v>
      </c>
      <c r="N86" s="743"/>
      <c r="O86" s="743"/>
      <c r="P86" s="743"/>
      <c r="Q86" s="75" t="s">
        <v>361</v>
      </c>
      <c r="R86" s="75"/>
      <c r="S86" s="80"/>
      <c r="T86" s="96" t="s">
        <v>75</v>
      </c>
      <c r="U86" s="742"/>
      <c r="V86" s="742"/>
      <c r="W86" s="742"/>
      <c r="X86" s="742"/>
      <c r="Y86" s="742"/>
      <c r="Z86" s="742"/>
      <c r="AA86" s="742"/>
      <c r="AB86" s="742"/>
      <c r="AC86" s="103" t="s">
        <v>351</v>
      </c>
      <c r="AD86" s="96" t="s">
        <v>75</v>
      </c>
      <c r="AE86" s="741"/>
      <c r="AF86" s="741"/>
      <c r="AG86" s="741"/>
      <c r="AH86" s="741"/>
      <c r="AI86" s="741"/>
      <c r="AJ86" s="741"/>
      <c r="AK86" s="80" t="s">
        <v>380</v>
      </c>
      <c r="AL86" s="39" t="s">
        <v>298</v>
      </c>
      <c r="AM86" s="80"/>
      <c r="AQ86" s="167"/>
      <c r="AR86" s="167"/>
    </row>
    <row r="87" spans="1:44">
      <c r="A87" s="80"/>
      <c r="B87" s="80"/>
      <c r="C87" s="80"/>
      <c r="D87" s="80"/>
      <c r="E87" s="80"/>
      <c r="F87" s="80"/>
      <c r="G87" s="80"/>
      <c r="H87" s="80"/>
      <c r="I87" s="80"/>
      <c r="J87" s="80"/>
      <c r="K87" s="80"/>
      <c r="L87" s="80"/>
      <c r="M87" s="75"/>
      <c r="N87" s="169"/>
      <c r="O87" s="169"/>
      <c r="P87" s="169"/>
      <c r="Q87" s="75"/>
      <c r="R87" s="75"/>
      <c r="S87" s="80"/>
      <c r="T87" s="96" t="s">
        <v>75</v>
      </c>
      <c r="U87" s="742"/>
      <c r="V87" s="742"/>
      <c r="W87" s="742"/>
      <c r="X87" s="742"/>
      <c r="Y87" s="742"/>
      <c r="Z87" s="742"/>
      <c r="AA87" s="742"/>
      <c r="AB87" s="742"/>
      <c r="AC87" s="103" t="s">
        <v>351</v>
      </c>
      <c r="AD87" s="96" t="s">
        <v>75</v>
      </c>
      <c r="AE87" s="741"/>
      <c r="AF87" s="741"/>
      <c r="AG87" s="741"/>
      <c r="AH87" s="741"/>
      <c r="AI87" s="741"/>
      <c r="AJ87" s="741"/>
      <c r="AK87" s="80" t="s">
        <v>380</v>
      </c>
      <c r="AL87" s="39" t="s">
        <v>298</v>
      </c>
      <c r="AM87" s="80"/>
      <c r="AQ87" s="167"/>
      <c r="AR87" s="167"/>
    </row>
    <row r="88" spans="1:44">
      <c r="A88" s="80"/>
      <c r="B88" s="80"/>
      <c r="C88" s="80"/>
      <c r="D88" s="80"/>
      <c r="E88" s="80"/>
      <c r="F88" s="80"/>
      <c r="G88" s="80"/>
      <c r="H88" s="80"/>
      <c r="I88" s="100"/>
      <c r="J88" s="100"/>
      <c r="K88" s="100"/>
      <c r="L88" s="80"/>
      <c r="M88" s="75" t="s">
        <v>75</v>
      </c>
      <c r="N88" s="743"/>
      <c r="O88" s="743"/>
      <c r="P88" s="743"/>
      <c r="Q88" s="75" t="s">
        <v>361</v>
      </c>
      <c r="R88" s="75"/>
      <c r="S88" s="80"/>
      <c r="T88" s="96" t="s">
        <v>75</v>
      </c>
      <c r="U88" s="742"/>
      <c r="V88" s="742"/>
      <c r="W88" s="742"/>
      <c r="X88" s="742"/>
      <c r="Y88" s="742"/>
      <c r="Z88" s="742"/>
      <c r="AA88" s="742"/>
      <c r="AB88" s="742"/>
      <c r="AC88" s="103" t="s">
        <v>351</v>
      </c>
      <c r="AD88" s="96" t="s">
        <v>75</v>
      </c>
      <c r="AE88" s="741"/>
      <c r="AF88" s="741"/>
      <c r="AG88" s="741"/>
      <c r="AH88" s="741"/>
      <c r="AI88" s="741"/>
      <c r="AJ88" s="741"/>
      <c r="AK88" s="80" t="s">
        <v>380</v>
      </c>
      <c r="AL88" s="39" t="s">
        <v>298</v>
      </c>
      <c r="AM88" s="80"/>
      <c r="AQ88" s="167"/>
      <c r="AR88" s="167"/>
    </row>
    <row r="89" spans="1:44">
      <c r="A89" s="80"/>
      <c r="B89" s="80"/>
      <c r="C89" s="80"/>
      <c r="D89" s="80"/>
      <c r="E89" s="80"/>
      <c r="F89" s="80"/>
      <c r="G89" s="80"/>
      <c r="H89" s="80"/>
      <c r="I89" s="80"/>
      <c r="J89" s="80"/>
      <c r="K89" s="80"/>
      <c r="L89" s="76"/>
      <c r="M89" s="75"/>
      <c r="N89" s="169"/>
      <c r="O89" s="169"/>
      <c r="P89" s="169"/>
      <c r="Q89" s="75"/>
      <c r="R89" s="75"/>
      <c r="S89" s="80"/>
      <c r="T89" s="96" t="s">
        <v>75</v>
      </c>
      <c r="U89" s="742"/>
      <c r="V89" s="742"/>
      <c r="W89" s="742"/>
      <c r="X89" s="742"/>
      <c r="Y89" s="742"/>
      <c r="Z89" s="742"/>
      <c r="AA89" s="742"/>
      <c r="AB89" s="742"/>
      <c r="AC89" s="103" t="s">
        <v>351</v>
      </c>
      <c r="AD89" s="96" t="s">
        <v>75</v>
      </c>
      <c r="AE89" s="741"/>
      <c r="AF89" s="741"/>
      <c r="AG89" s="741"/>
      <c r="AH89" s="741"/>
      <c r="AI89" s="741"/>
      <c r="AJ89" s="741"/>
      <c r="AK89" s="80" t="s">
        <v>380</v>
      </c>
      <c r="AL89" s="39" t="s">
        <v>298</v>
      </c>
      <c r="AM89" s="80"/>
      <c r="AQ89" s="167"/>
      <c r="AR89" s="167"/>
    </row>
    <row r="90" spans="1:44">
      <c r="A90" s="80"/>
      <c r="B90" s="80"/>
      <c r="C90" s="80"/>
      <c r="D90" s="80"/>
      <c r="E90" s="80"/>
      <c r="F90" s="80"/>
      <c r="G90" s="80"/>
      <c r="H90" s="80"/>
      <c r="I90" s="80"/>
      <c r="J90" s="80"/>
      <c r="K90" s="80"/>
      <c r="L90" s="80"/>
      <c r="M90" s="75" t="s">
        <v>75</v>
      </c>
      <c r="N90" s="743"/>
      <c r="O90" s="743"/>
      <c r="P90" s="743"/>
      <c r="Q90" s="75" t="s">
        <v>361</v>
      </c>
      <c r="R90" s="75"/>
      <c r="S90" s="80"/>
      <c r="T90" s="96" t="s">
        <v>75</v>
      </c>
      <c r="U90" s="742"/>
      <c r="V90" s="742"/>
      <c r="W90" s="742"/>
      <c r="X90" s="742"/>
      <c r="Y90" s="742"/>
      <c r="Z90" s="742"/>
      <c r="AA90" s="742"/>
      <c r="AB90" s="742"/>
      <c r="AC90" s="103" t="s">
        <v>351</v>
      </c>
      <c r="AD90" s="96" t="s">
        <v>75</v>
      </c>
      <c r="AE90" s="741"/>
      <c r="AF90" s="741"/>
      <c r="AG90" s="741"/>
      <c r="AH90" s="741"/>
      <c r="AI90" s="741"/>
      <c r="AJ90" s="741"/>
      <c r="AK90" s="80" t="s">
        <v>380</v>
      </c>
      <c r="AL90" s="39" t="s">
        <v>298</v>
      </c>
      <c r="AM90" s="80"/>
      <c r="AQ90" s="167"/>
      <c r="AR90" s="167"/>
    </row>
    <row r="91" spans="1:44">
      <c r="A91" s="80"/>
      <c r="B91" s="80"/>
      <c r="C91" s="80"/>
      <c r="D91" s="80"/>
      <c r="E91" s="80"/>
      <c r="F91" s="80"/>
      <c r="G91" s="80"/>
      <c r="H91" s="80"/>
      <c r="I91" s="80"/>
      <c r="J91" s="80"/>
      <c r="K91" s="80"/>
      <c r="L91" s="80"/>
      <c r="M91" s="75"/>
      <c r="N91" s="169"/>
      <c r="O91" s="169"/>
      <c r="P91" s="169"/>
      <c r="Q91" s="75"/>
      <c r="R91" s="75"/>
      <c r="S91" s="80"/>
      <c r="T91" s="96" t="s">
        <v>75</v>
      </c>
      <c r="U91" s="742"/>
      <c r="V91" s="742"/>
      <c r="W91" s="742"/>
      <c r="X91" s="742"/>
      <c r="Y91" s="742"/>
      <c r="Z91" s="742"/>
      <c r="AA91" s="742"/>
      <c r="AB91" s="742"/>
      <c r="AC91" s="103" t="s">
        <v>351</v>
      </c>
      <c r="AD91" s="96" t="s">
        <v>75</v>
      </c>
      <c r="AE91" s="741"/>
      <c r="AF91" s="741"/>
      <c r="AG91" s="741"/>
      <c r="AH91" s="741"/>
      <c r="AI91" s="741"/>
      <c r="AJ91" s="741"/>
      <c r="AK91" s="80" t="s">
        <v>380</v>
      </c>
      <c r="AL91" s="39" t="s">
        <v>298</v>
      </c>
      <c r="AM91" s="80"/>
      <c r="AQ91" s="167"/>
      <c r="AR91" s="167"/>
    </row>
    <row r="92" spans="1:44">
      <c r="A92" s="80"/>
      <c r="B92" s="80"/>
      <c r="C92" s="80"/>
      <c r="D92" s="80"/>
      <c r="E92" s="80"/>
      <c r="F92" s="80"/>
      <c r="G92" s="80"/>
      <c r="H92" s="80"/>
      <c r="I92" s="80"/>
      <c r="J92" s="80"/>
      <c r="K92" s="80"/>
      <c r="L92" s="76"/>
      <c r="M92" s="75" t="s">
        <v>75</v>
      </c>
      <c r="N92" s="743"/>
      <c r="O92" s="743"/>
      <c r="P92" s="743"/>
      <c r="Q92" s="75" t="s">
        <v>361</v>
      </c>
      <c r="R92" s="75"/>
      <c r="S92" s="80"/>
      <c r="T92" s="96" t="s">
        <v>75</v>
      </c>
      <c r="U92" s="742"/>
      <c r="V92" s="742"/>
      <c r="W92" s="742"/>
      <c r="X92" s="742"/>
      <c r="Y92" s="742"/>
      <c r="Z92" s="742"/>
      <c r="AA92" s="742"/>
      <c r="AB92" s="742"/>
      <c r="AC92" s="103" t="s">
        <v>351</v>
      </c>
      <c r="AD92" s="96" t="s">
        <v>75</v>
      </c>
      <c r="AE92" s="741"/>
      <c r="AF92" s="741"/>
      <c r="AG92" s="741"/>
      <c r="AH92" s="741"/>
      <c r="AI92" s="741"/>
      <c r="AJ92" s="741"/>
      <c r="AK92" s="80" t="s">
        <v>380</v>
      </c>
      <c r="AL92" s="39" t="s">
        <v>298</v>
      </c>
      <c r="AM92" s="80"/>
      <c r="AQ92" s="167"/>
      <c r="AR92" s="167"/>
    </row>
    <row r="93" spans="1:44">
      <c r="A93" s="80"/>
      <c r="B93" s="80"/>
      <c r="C93" s="80"/>
      <c r="D93" s="80"/>
      <c r="E93" s="80"/>
      <c r="F93" s="80"/>
      <c r="G93" s="80"/>
      <c r="H93" s="80"/>
      <c r="I93" s="80"/>
      <c r="J93" s="80"/>
      <c r="K93" s="80"/>
      <c r="L93" s="80"/>
      <c r="M93" s="75"/>
      <c r="N93" s="169"/>
      <c r="O93" s="169"/>
      <c r="P93" s="169"/>
      <c r="Q93" s="75"/>
      <c r="R93" s="75"/>
      <c r="S93" s="80"/>
      <c r="T93" s="96" t="s">
        <v>75</v>
      </c>
      <c r="U93" s="742"/>
      <c r="V93" s="742"/>
      <c r="W93" s="742"/>
      <c r="X93" s="742"/>
      <c r="Y93" s="742"/>
      <c r="Z93" s="742"/>
      <c r="AA93" s="742"/>
      <c r="AB93" s="742"/>
      <c r="AC93" s="103" t="s">
        <v>351</v>
      </c>
      <c r="AD93" s="96" t="s">
        <v>75</v>
      </c>
      <c r="AE93" s="741"/>
      <c r="AF93" s="741"/>
      <c r="AG93" s="741"/>
      <c r="AH93" s="741"/>
      <c r="AI93" s="741"/>
      <c r="AJ93" s="741"/>
      <c r="AK93" s="80" t="s">
        <v>380</v>
      </c>
      <c r="AL93" s="39" t="s">
        <v>298</v>
      </c>
      <c r="AM93" s="80"/>
      <c r="AQ93" s="167"/>
      <c r="AR93" s="167"/>
    </row>
    <row r="94" spans="1:44">
      <c r="A94" s="80"/>
      <c r="B94" s="80"/>
      <c r="C94" s="80"/>
      <c r="D94" s="80"/>
      <c r="E94" s="80"/>
      <c r="F94" s="80"/>
      <c r="G94" s="80"/>
      <c r="H94" s="80"/>
      <c r="I94" s="100"/>
      <c r="J94" s="100"/>
      <c r="K94" s="100"/>
      <c r="L94" s="80"/>
      <c r="M94" s="75" t="s">
        <v>75</v>
      </c>
      <c r="N94" s="743"/>
      <c r="O94" s="743"/>
      <c r="P94" s="743"/>
      <c r="Q94" s="75" t="s">
        <v>361</v>
      </c>
      <c r="R94" s="75"/>
      <c r="S94" s="80"/>
      <c r="T94" s="96" t="s">
        <v>75</v>
      </c>
      <c r="U94" s="742"/>
      <c r="V94" s="742"/>
      <c r="W94" s="742"/>
      <c r="X94" s="742"/>
      <c r="Y94" s="742"/>
      <c r="Z94" s="742"/>
      <c r="AA94" s="742"/>
      <c r="AB94" s="742"/>
      <c r="AC94" s="103" t="s">
        <v>351</v>
      </c>
      <c r="AD94" s="96" t="s">
        <v>75</v>
      </c>
      <c r="AE94" s="741"/>
      <c r="AF94" s="741"/>
      <c r="AG94" s="741"/>
      <c r="AH94" s="741"/>
      <c r="AI94" s="741"/>
      <c r="AJ94" s="741"/>
      <c r="AK94" s="80" t="s">
        <v>380</v>
      </c>
      <c r="AL94" s="39" t="s">
        <v>298</v>
      </c>
      <c r="AM94" s="80"/>
      <c r="AQ94" s="167"/>
      <c r="AR94" s="167"/>
    </row>
    <row r="95" spans="1:44">
      <c r="A95" s="80"/>
      <c r="B95" s="80"/>
      <c r="C95" s="80"/>
      <c r="D95" s="80"/>
      <c r="E95" s="80"/>
      <c r="F95" s="80"/>
      <c r="G95" s="80"/>
      <c r="H95" s="80"/>
      <c r="I95" s="80"/>
      <c r="J95" s="80"/>
      <c r="K95" s="80"/>
      <c r="L95" s="76"/>
      <c r="M95" s="75"/>
      <c r="N95" s="169"/>
      <c r="O95" s="169"/>
      <c r="P95" s="169"/>
      <c r="Q95" s="75"/>
      <c r="R95" s="75"/>
      <c r="S95" s="80"/>
      <c r="T95" s="96" t="s">
        <v>75</v>
      </c>
      <c r="U95" s="742"/>
      <c r="V95" s="742"/>
      <c r="W95" s="742"/>
      <c r="X95" s="742"/>
      <c r="Y95" s="742"/>
      <c r="Z95" s="742"/>
      <c r="AA95" s="742"/>
      <c r="AB95" s="742"/>
      <c r="AC95" s="103" t="s">
        <v>351</v>
      </c>
      <c r="AD95" s="96" t="s">
        <v>75</v>
      </c>
      <c r="AE95" s="741"/>
      <c r="AF95" s="741"/>
      <c r="AG95" s="741"/>
      <c r="AH95" s="741"/>
      <c r="AI95" s="741"/>
      <c r="AJ95" s="741"/>
      <c r="AK95" s="80" t="s">
        <v>380</v>
      </c>
      <c r="AL95" s="39" t="s">
        <v>298</v>
      </c>
      <c r="AM95" s="80"/>
      <c r="AQ95" s="167"/>
      <c r="AR95" s="167"/>
    </row>
    <row r="96" spans="1:44" s="75" customFormat="1" ht="2.25" customHeight="1">
      <c r="A96" s="108"/>
      <c r="B96" s="108"/>
      <c r="C96" s="108"/>
      <c r="D96" s="108"/>
      <c r="E96" s="108"/>
      <c r="F96" s="108"/>
      <c r="G96" s="108"/>
      <c r="H96" s="108"/>
      <c r="I96" s="108"/>
      <c r="J96" s="108"/>
      <c r="K96" s="108"/>
      <c r="L96" s="108"/>
      <c r="M96" s="108"/>
      <c r="N96" s="109"/>
      <c r="O96" s="109"/>
      <c r="P96" s="109"/>
      <c r="Q96" s="108"/>
      <c r="R96" s="108"/>
      <c r="S96" s="108"/>
      <c r="T96" s="110"/>
      <c r="U96" s="111"/>
      <c r="V96" s="111"/>
      <c r="W96" s="111"/>
      <c r="X96" s="111"/>
      <c r="Y96" s="111"/>
      <c r="Z96" s="111"/>
      <c r="AA96" s="111"/>
      <c r="AB96" s="111"/>
      <c r="AC96" s="112"/>
      <c r="AD96" s="110"/>
      <c r="AE96" s="113"/>
      <c r="AF96" s="113"/>
      <c r="AG96" s="113"/>
      <c r="AH96" s="113"/>
      <c r="AI96" s="113"/>
      <c r="AJ96" s="113"/>
      <c r="AK96" s="108"/>
      <c r="AL96" s="112"/>
      <c r="AM96" s="108"/>
      <c r="AQ96" s="107"/>
      <c r="AR96" s="107"/>
    </row>
    <row r="97" spans="1:44" s="80" customFormat="1">
      <c r="B97" s="80" t="s">
        <v>227</v>
      </c>
      <c r="T97" s="96" t="s">
        <v>75</v>
      </c>
      <c r="U97" s="742"/>
      <c r="V97" s="742"/>
      <c r="W97" s="742"/>
      <c r="X97" s="742"/>
      <c r="Y97" s="742"/>
      <c r="Z97" s="742"/>
      <c r="AA97" s="742"/>
      <c r="AB97" s="742"/>
      <c r="AC97" s="103" t="s">
        <v>351</v>
      </c>
      <c r="AD97" s="96" t="s">
        <v>75</v>
      </c>
      <c r="AE97" s="741"/>
      <c r="AF97" s="741"/>
      <c r="AG97" s="741"/>
      <c r="AH97" s="741"/>
      <c r="AI97" s="741"/>
      <c r="AJ97" s="741"/>
      <c r="AK97" s="80" t="s">
        <v>380</v>
      </c>
      <c r="AL97" s="39" t="s">
        <v>298</v>
      </c>
      <c r="AQ97" s="167"/>
      <c r="AR97" s="167"/>
    </row>
    <row r="98" spans="1:44">
      <c r="A98" s="80"/>
      <c r="B98" s="80"/>
      <c r="C98" s="80"/>
      <c r="D98" s="80"/>
      <c r="E98" s="80"/>
      <c r="F98" s="80"/>
      <c r="G98" s="80"/>
      <c r="H98" s="80"/>
      <c r="I98" s="80"/>
      <c r="J98" s="80"/>
      <c r="K98" s="80"/>
      <c r="L98" s="80"/>
      <c r="M98" s="80"/>
      <c r="N98" s="80"/>
      <c r="O98" s="80"/>
      <c r="P98" s="80"/>
      <c r="Q98" s="80"/>
      <c r="R98" s="80"/>
      <c r="S98" s="80"/>
      <c r="T98" s="96" t="s">
        <v>75</v>
      </c>
      <c r="U98" s="742"/>
      <c r="V98" s="747"/>
      <c r="W98" s="747"/>
      <c r="X98" s="747"/>
      <c r="Y98" s="747"/>
      <c r="Z98" s="747"/>
      <c r="AA98" s="747"/>
      <c r="AB98" s="747"/>
      <c r="AC98" s="103" t="s">
        <v>298</v>
      </c>
      <c r="AD98" s="96" t="s">
        <v>75</v>
      </c>
      <c r="AE98" s="741"/>
      <c r="AF98" s="748"/>
      <c r="AG98" s="748"/>
      <c r="AH98" s="748"/>
      <c r="AI98" s="748"/>
      <c r="AJ98" s="748"/>
      <c r="AK98" s="80" t="s">
        <v>380</v>
      </c>
      <c r="AL98" s="39" t="s">
        <v>298</v>
      </c>
      <c r="AM98" s="80"/>
      <c r="AQ98" s="167"/>
      <c r="AR98" s="167"/>
    </row>
    <row r="99" spans="1:44">
      <c r="A99" s="80"/>
      <c r="B99" s="80"/>
      <c r="C99" s="80"/>
      <c r="D99" s="80"/>
      <c r="E99" s="80"/>
      <c r="F99" s="80"/>
      <c r="G99" s="80"/>
      <c r="H99" s="80"/>
      <c r="I99" s="80"/>
      <c r="J99" s="80"/>
      <c r="K99" s="80"/>
      <c r="L99" s="80"/>
      <c r="M99" s="80"/>
      <c r="N99" s="80"/>
      <c r="O99" s="80"/>
      <c r="P99" s="80"/>
      <c r="Q99" s="80"/>
      <c r="R99" s="80"/>
      <c r="S99" s="80"/>
      <c r="T99" s="96" t="s">
        <v>75</v>
      </c>
      <c r="U99" s="742"/>
      <c r="V99" s="747"/>
      <c r="W99" s="747"/>
      <c r="X99" s="747"/>
      <c r="Y99" s="747"/>
      <c r="Z99" s="747"/>
      <c r="AA99" s="747"/>
      <c r="AB99" s="747"/>
      <c r="AC99" s="103" t="s">
        <v>351</v>
      </c>
      <c r="AD99" s="96" t="s">
        <v>75</v>
      </c>
      <c r="AE99" s="741"/>
      <c r="AF99" s="748"/>
      <c r="AG99" s="748"/>
      <c r="AH99" s="748"/>
      <c r="AI99" s="748"/>
      <c r="AJ99" s="748"/>
      <c r="AK99" s="80" t="s">
        <v>380</v>
      </c>
      <c r="AL99" s="39" t="s">
        <v>298</v>
      </c>
      <c r="AM99" s="80"/>
      <c r="AQ99" s="167"/>
      <c r="AR99" s="167"/>
    </row>
    <row r="100" spans="1:44">
      <c r="A100" s="80"/>
      <c r="B100" s="80"/>
      <c r="C100" s="80"/>
      <c r="D100" s="80"/>
      <c r="E100" s="80"/>
      <c r="F100" s="80"/>
      <c r="G100" s="80"/>
      <c r="H100" s="80"/>
      <c r="I100" s="80"/>
      <c r="J100" s="80"/>
      <c r="K100" s="80"/>
      <c r="L100" s="80"/>
      <c r="M100" s="80"/>
      <c r="N100" s="80"/>
      <c r="O100" s="80"/>
      <c r="P100" s="80"/>
      <c r="Q100" s="80"/>
      <c r="R100" s="80"/>
      <c r="S100" s="80"/>
      <c r="T100" s="96" t="s">
        <v>75</v>
      </c>
      <c r="U100" s="742"/>
      <c r="V100" s="742"/>
      <c r="W100" s="742"/>
      <c r="X100" s="742"/>
      <c r="Y100" s="742"/>
      <c r="Z100" s="742"/>
      <c r="AA100" s="742"/>
      <c r="AB100" s="742"/>
      <c r="AC100" s="103" t="s">
        <v>298</v>
      </c>
      <c r="AD100" s="96" t="s">
        <v>75</v>
      </c>
      <c r="AE100" s="741"/>
      <c r="AF100" s="741"/>
      <c r="AG100" s="741"/>
      <c r="AH100" s="741"/>
      <c r="AI100" s="741"/>
      <c r="AJ100" s="741"/>
      <c r="AK100" s="80" t="s">
        <v>380</v>
      </c>
      <c r="AL100" s="39" t="s">
        <v>298</v>
      </c>
      <c r="AM100" s="80"/>
      <c r="AQ100" s="167"/>
      <c r="AR100" s="167"/>
    </row>
    <row r="101" spans="1:44">
      <c r="A101" s="80"/>
      <c r="B101" s="80"/>
      <c r="C101" s="80"/>
      <c r="D101" s="80"/>
      <c r="E101" s="80"/>
      <c r="F101" s="80"/>
      <c r="G101" s="80"/>
      <c r="H101" s="80"/>
      <c r="I101" s="80"/>
      <c r="J101" s="80"/>
      <c r="K101" s="80"/>
      <c r="L101" s="80"/>
      <c r="M101" s="80"/>
      <c r="N101" s="80"/>
      <c r="O101" s="80"/>
      <c r="P101" s="80"/>
      <c r="Q101" s="80"/>
      <c r="R101" s="80"/>
      <c r="S101" s="80"/>
      <c r="T101" s="96" t="s">
        <v>75</v>
      </c>
      <c r="U101" s="742"/>
      <c r="V101" s="747"/>
      <c r="W101" s="747"/>
      <c r="X101" s="747"/>
      <c r="Y101" s="747"/>
      <c r="Z101" s="747"/>
      <c r="AA101" s="747"/>
      <c r="AB101" s="747"/>
      <c r="AC101" s="103" t="s">
        <v>351</v>
      </c>
      <c r="AD101" s="96" t="s">
        <v>75</v>
      </c>
      <c r="AE101" s="741"/>
      <c r="AF101" s="748"/>
      <c r="AG101" s="748"/>
      <c r="AH101" s="748"/>
      <c r="AI101" s="748"/>
      <c r="AJ101" s="748"/>
      <c r="AK101" s="80" t="s">
        <v>380</v>
      </c>
      <c r="AL101" s="39" t="s">
        <v>298</v>
      </c>
      <c r="AM101" s="80"/>
      <c r="AQ101" s="167"/>
      <c r="AR101" s="167"/>
    </row>
    <row r="102" spans="1:44">
      <c r="A102" s="80"/>
      <c r="B102" s="80"/>
      <c r="C102" s="80"/>
      <c r="D102" s="80"/>
      <c r="E102" s="80"/>
      <c r="F102" s="80"/>
      <c r="G102" s="80"/>
      <c r="H102" s="80"/>
      <c r="I102" s="80"/>
      <c r="J102" s="80"/>
      <c r="K102" s="80"/>
      <c r="L102" s="80"/>
      <c r="M102" s="80"/>
      <c r="N102" s="80"/>
      <c r="O102" s="80"/>
      <c r="P102" s="80"/>
      <c r="Q102" s="80"/>
      <c r="R102" s="80"/>
      <c r="S102" s="80"/>
      <c r="T102" s="96" t="s">
        <v>75</v>
      </c>
      <c r="U102" s="742"/>
      <c r="V102" s="747"/>
      <c r="W102" s="747"/>
      <c r="X102" s="747"/>
      <c r="Y102" s="747"/>
      <c r="Z102" s="747"/>
      <c r="AA102" s="747"/>
      <c r="AB102" s="747"/>
      <c r="AC102" s="103" t="s">
        <v>298</v>
      </c>
      <c r="AD102" s="96" t="s">
        <v>75</v>
      </c>
      <c r="AE102" s="741"/>
      <c r="AF102" s="748"/>
      <c r="AG102" s="748"/>
      <c r="AH102" s="748"/>
      <c r="AI102" s="748"/>
      <c r="AJ102" s="748"/>
      <c r="AK102" s="80" t="s">
        <v>380</v>
      </c>
      <c r="AL102" s="39" t="s">
        <v>298</v>
      </c>
      <c r="AM102" s="80"/>
      <c r="AQ102" s="167"/>
      <c r="AR102" s="167"/>
    </row>
    <row r="103" spans="1:44">
      <c r="A103" s="80"/>
      <c r="B103" s="80"/>
      <c r="C103" s="80"/>
      <c r="D103" s="80"/>
      <c r="E103" s="80"/>
      <c r="F103" s="80"/>
      <c r="G103" s="80"/>
      <c r="H103" s="80"/>
      <c r="I103" s="80"/>
      <c r="J103" s="80"/>
      <c r="K103" s="80"/>
      <c r="L103" s="80"/>
      <c r="M103" s="80"/>
      <c r="N103" s="80"/>
      <c r="O103" s="80"/>
      <c r="P103" s="80"/>
      <c r="Q103" s="80"/>
      <c r="R103" s="80"/>
      <c r="S103" s="80"/>
      <c r="T103" s="96" t="s">
        <v>75</v>
      </c>
      <c r="U103" s="742"/>
      <c r="V103" s="742"/>
      <c r="W103" s="742"/>
      <c r="X103" s="742"/>
      <c r="Y103" s="742"/>
      <c r="Z103" s="742"/>
      <c r="AA103" s="742"/>
      <c r="AB103" s="742"/>
      <c r="AC103" s="103" t="s">
        <v>351</v>
      </c>
      <c r="AD103" s="96" t="s">
        <v>75</v>
      </c>
      <c r="AE103" s="741"/>
      <c r="AF103" s="741"/>
      <c r="AG103" s="741"/>
      <c r="AH103" s="741"/>
      <c r="AI103" s="741"/>
      <c r="AJ103" s="741"/>
      <c r="AK103" s="80" t="s">
        <v>380</v>
      </c>
      <c r="AL103" s="39" t="s">
        <v>298</v>
      </c>
      <c r="AM103" s="80"/>
      <c r="AQ103" s="167"/>
      <c r="AR103" s="167"/>
    </row>
    <row r="104" spans="1:44">
      <c r="A104" s="80"/>
      <c r="B104" s="80"/>
      <c r="C104" s="80"/>
      <c r="D104" s="80"/>
      <c r="E104" s="80"/>
      <c r="F104" s="80"/>
      <c r="G104" s="80"/>
      <c r="H104" s="80"/>
      <c r="I104" s="80"/>
      <c r="J104" s="80"/>
      <c r="K104" s="80"/>
      <c r="L104" s="80"/>
      <c r="M104" s="80"/>
      <c r="N104" s="80"/>
      <c r="O104" s="80"/>
      <c r="P104" s="80"/>
      <c r="Q104" s="80"/>
      <c r="R104" s="80"/>
      <c r="S104" s="80"/>
      <c r="T104" s="96" t="s">
        <v>75</v>
      </c>
      <c r="U104" s="742"/>
      <c r="V104" s="747"/>
      <c r="W104" s="747"/>
      <c r="X104" s="747"/>
      <c r="Y104" s="747"/>
      <c r="Z104" s="747"/>
      <c r="AA104" s="747"/>
      <c r="AB104" s="747"/>
      <c r="AC104" s="103" t="s">
        <v>298</v>
      </c>
      <c r="AD104" s="96" t="s">
        <v>75</v>
      </c>
      <c r="AE104" s="741"/>
      <c r="AF104" s="748"/>
      <c r="AG104" s="748"/>
      <c r="AH104" s="748"/>
      <c r="AI104" s="748"/>
      <c r="AJ104" s="748"/>
      <c r="AK104" s="80" t="s">
        <v>380</v>
      </c>
      <c r="AL104" s="39" t="s">
        <v>298</v>
      </c>
      <c r="AM104" s="80"/>
      <c r="AQ104" s="167"/>
      <c r="AR104" s="167"/>
    </row>
    <row r="105" spans="1:44">
      <c r="A105" s="80"/>
      <c r="B105" s="80"/>
      <c r="C105" s="80"/>
      <c r="D105" s="80"/>
      <c r="E105" s="80"/>
      <c r="F105" s="80"/>
      <c r="G105" s="80"/>
      <c r="H105" s="80"/>
      <c r="I105" s="80"/>
      <c r="J105" s="80"/>
      <c r="K105" s="80"/>
      <c r="L105" s="80"/>
      <c r="M105" s="80"/>
      <c r="N105" s="80"/>
      <c r="O105" s="80"/>
      <c r="P105" s="80"/>
      <c r="Q105" s="80"/>
      <c r="R105" s="80"/>
      <c r="S105" s="80"/>
      <c r="T105" s="96" t="s">
        <v>75</v>
      </c>
      <c r="U105" s="742"/>
      <c r="V105" s="747"/>
      <c r="W105" s="747"/>
      <c r="X105" s="747"/>
      <c r="Y105" s="747"/>
      <c r="Z105" s="747"/>
      <c r="AA105" s="747"/>
      <c r="AB105" s="747"/>
      <c r="AC105" s="103" t="s">
        <v>351</v>
      </c>
      <c r="AD105" s="96" t="s">
        <v>75</v>
      </c>
      <c r="AE105" s="741"/>
      <c r="AF105" s="748"/>
      <c r="AG105" s="748"/>
      <c r="AH105" s="748"/>
      <c r="AI105" s="748"/>
      <c r="AJ105" s="748"/>
      <c r="AK105" s="80" t="s">
        <v>380</v>
      </c>
      <c r="AL105" s="39" t="s">
        <v>298</v>
      </c>
      <c r="AM105" s="80"/>
      <c r="AQ105" s="167"/>
      <c r="AR105" s="167"/>
    </row>
    <row r="106" spans="1:44">
      <c r="A106" s="99"/>
      <c r="B106" s="99"/>
      <c r="C106" s="99"/>
      <c r="D106" s="99"/>
      <c r="E106" s="99"/>
      <c r="F106" s="99"/>
      <c r="G106" s="99"/>
      <c r="H106" s="99"/>
      <c r="I106" s="99"/>
      <c r="J106" s="99"/>
      <c r="K106" s="99"/>
      <c r="L106" s="99"/>
      <c r="M106" s="99"/>
      <c r="N106" s="99"/>
      <c r="O106" s="99"/>
      <c r="P106" s="99"/>
      <c r="Q106" s="99"/>
      <c r="R106" s="99"/>
      <c r="S106" s="99"/>
      <c r="T106" s="114" t="s">
        <v>75</v>
      </c>
      <c r="U106" s="745"/>
      <c r="V106" s="745"/>
      <c r="W106" s="745"/>
      <c r="X106" s="745"/>
      <c r="Y106" s="745"/>
      <c r="Z106" s="745"/>
      <c r="AA106" s="745"/>
      <c r="AB106" s="745"/>
      <c r="AC106" s="115" t="s">
        <v>351</v>
      </c>
      <c r="AD106" s="114" t="s">
        <v>75</v>
      </c>
      <c r="AE106" s="746"/>
      <c r="AF106" s="746"/>
      <c r="AG106" s="746"/>
      <c r="AH106" s="746"/>
      <c r="AI106" s="746"/>
      <c r="AJ106" s="746"/>
      <c r="AK106" s="99" t="s">
        <v>380</v>
      </c>
      <c r="AL106" s="116" t="s">
        <v>298</v>
      </c>
      <c r="AM106" s="99"/>
      <c r="AQ106" s="167"/>
      <c r="AR106" s="167"/>
    </row>
    <row r="107" spans="1:44" ht="2.25" customHeight="1">
      <c r="A107" s="80"/>
      <c r="B107" s="80"/>
      <c r="C107" s="80"/>
      <c r="D107" s="80"/>
      <c r="E107" s="80"/>
      <c r="F107" s="80"/>
      <c r="G107" s="80"/>
      <c r="H107" s="80"/>
      <c r="I107" s="80"/>
      <c r="J107" s="80"/>
      <c r="K107" s="80"/>
      <c r="L107" s="80"/>
      <c r="M107" s="80"/>
      <c r="N107" s="80"/>
      <c r="O107" s="80"/>
      <c r="P107" s="80"/>
      <c r="Q107" s="80"/>
      <c r="R107" s="80"/>
      <c r="S107" s="80"/>
      <c r="T107" s="75"/>
      <c r="U107" s="75"/>
      <c r="V107" s="75"/>
      <c r="W107" s="75"/>
      <c r="X107" s="75"/>
      <c r="Y107" s="75"/>
      <c r="Z107" s="75"/>
      <c r="AA107" s="80"/>
      <c r="AB107" s="80"/>
      <c r="AC107" s="80"/>
      <c r="AD107" s="80"/>
      <c r="AE107" s="80"/>
      <c r="AF107" s="80"/>
      <c r="AG107" s="80"/>
      <c r="AH107" s="80"/>
      <c r="AI107" s="80"/>
      <c r="AJ107" s="80"/>
      <c r="AK107" s="80"/>
      <c r="AL107" s="80"/>
      <c r="AM107" s="80"/>
      <c r="AQ107" s="167"/>
      <c r="AR107" s="167"/>
    </row>
    <row r="108" spans="1:44">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row>
    <row r="109" spans="1:44">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row>
    <row r="110" spans="1:44">
      <c r="A110" s="80"/>
      <c r="B110" s="12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row>
    <row r="111" spans="1:44">
      <c r="B111" s="121"/>
      <c r="C111" s="171"/>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171"/>
      <c r="AM111" s="171"/>
    </row>
    <row r="112" spans="1:44">
      <c r="B112" s="121"/>
      <c r="C112" s="171"/>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171"/>
      <c r="AM112" s="171"/>
    </row>
    <row r="113" spans="2:39">
      <c r="B113" s="121"/>
      <c r="C113" s="171"/>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1"/>
      <c r="AH113" s="171"/>
      <c r="AI113" s="171"/>
      <c r="AJ113" s="171"/>
      <c r="AK113" s="171"/>
      <c r="AL113" s="171"/>
      <c r="AM113" s="171"/>
    </row>
    <row r="114" spans="2:39">
      <c r="B114" s="121"/>
      <c r="C114" s="171"/>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1"/>
      <c r="AG114" s="171"/>
      <c r="AH114" s="171"/>
      <c r="AI114" s="171"/>
      <c r="AJ114" s="171"/>
      <c r="AK114" s="171"/>
      <c r="AL114" s="171"/>
      <c r="AM114" s="171"/>
    </row>
    <row r="115" spans="2:39">
      <c r="B115" s="12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1"/>
      <c r="AG115" s="171"/>
      <c r="AH115" s="171"/>
      <c r="AI115" s="171"/>
      <c r="AJ115" s="171"/>
      <c r="AK115" s="171"/>
      <c r="AL115" s="171"/>
      <c r="AM115" s="171"/>
    </row>
    <row r="116" spans="2:39">
      <c r="B116" s="121"/>
      <c r="C116" s="171"/>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c r="AI116" s="171"/>
      <c r="AJ116" s="171"/>
      <c r="AK116" s="171"/>
      <c r="AL116" s="171"/>
      <c r="AM116" s="171"/>
    </row>
    <row r="117" spans="2:39">
      <c r="B117" s="121"/>
      <c r="C117" s="171"/>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E117" s="171"/>
      <c r="AF117" s="171"/>
      <c r="AG117" s="171"/>
      <c r="AH117" s="171"/>
      <c r="AI117" s="171"/>
      <c r="AJ117" s="171"/>
      <c r="AK117" s="171"/>
      <c r="AL117" s="171"/>
      <c r="AM117" s="171"/>
    </row>
    <row r="118" spans="2:39">
      <c r="B118" s="121"/>
      <c r="C118" s="171"/>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c r="AF118" s="171"/>
      <c r="AG118" s="171"/>
      <c r="AH118" s="171"/>
      <c r="AI118" s="171"/>
      <c r="AJ118" s="171"/>
      <c r="AK118" s="171"/>
      <c r="AL118" s="171"/>
      <c r="AM118" s="171"/>
    </row>
    <row r="119" spans="2:39">
      <c r="B119" s="121"/>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row>
    <row r="120" spans="2:39">
      <c r="B120" s="121"/>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c r="AM120" s="171"/>
    </row>
    <row r="121" spans="2:39">
      <c r="B121" s="121"/>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1"/>
      <c r="AI121" s="171"/>
      <c r="AJ121" s="171"/>
      <c r="AK121" s="171"/>
      <c r="AL121" s="171"/>
      <c r="AM121" s="171"/>
    </row>
    <row r="122" spans="2:39">
      <c r="B122" s="121"/>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row>
    <row r="123" spans="2:39">
      <c r="B123" s="121"/>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1"/>
      <c r="AG123" s="171"/>
      <c r="AH123" s="171"/>
      <c r="AI123" s="171"/>
      <c r="AJ123" s="171"/>
      <c r="AK123" s="171"/>
      <c r="AL123" s="171"/>
      <c r="AM123" s="171"/>
    </row>
    <row r="124" spans="2:39">
      <c r="B124" s="121"/>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row>
    <row r="125" spans="2:39">
      <c r="B125" s="121"/>
      <c r="C125" s="171"/>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c r="AG125" s="171"/>
      <c r="AH125" s="171"/>
      <c r="AI125" s="171"/>
      <c r="AJ125" s="171"/>
      <c r="AK125" s="171"/>
      <c r="AL125" s="171"/>
      <c r="AM125" s="171"/>
    </row>
    <row r="126" spans="2:39">
      <c r="B126" s="121"/>
      <c r="C126" s="171"/>
      <c r="D126" s="171"/>
      <c r="E126" s="171"/>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c r="AF126" s="171"/>
      <c r="AG126" s="171"/>
      <c r="AH126" s="171"/>
      <c r="AI126" s="171"/>
      <c r="AJ126" s="171"/>
      <c r="AK126" s="171"/>
      <c r="AL126" s="171"/>
      <c r="AM126" s="171"/>
    </row>
    <row r="127" spans="2:39">
      <c r="B127" s="121"/>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c r="AF127" s="171"/>
      <c r="AG127" s="171"/>
      <c r="AH127" s="171"/>
      <c r="AI127" s="171"/>
      <c r="AJ127" s="171"/>
      <c r="AK127" s="171"/>
      <c r="AL127" s="171"/>
      <c r="AM127" s="171"/>
    </row>
    <row r="128" spans="2:39">
      <c r="B128" s="121"/>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c r="AM128" s="171"/>
    </row>
    <row r="129" spans="2:39">
      <c r="B129" s="121"/>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c r="AE129" s="171"/>
      <c r="AF129" s="171"/>
      <c r="AG129" s="171"/>
      <c r="AH129" s="171"/>
      <c r="AI129" s="171"/>
      <c r="AJ129" s="171"/>
      <c r="AK129" s="171"/>
      <c r="AL129" s="171"/>
      <c r="AM129" s="171"/>
    </row>
    <row r="130" spans="2:39">
      <c r="B130" s="121"/>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c r="AF130" s="171"/>
      <c r="AG130" s="171"/>
      <c r="AH130" s="171"/>
      <c r="AI130" s="171"/>
      <c r="AJ130" s="171"/>
      <c r="AK130" s="171"/>
      <c r="AL130" s="171"/>
      <c r="AM130" s="171"/>
    </row>
    <row r="131" spans="2:39">
      <c r="B131" s="121"/>
      <c r="C131" s="171"/>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1"/>
      <c r="AE131" s="171"/>
      <c r="AF131" s="171"/>
      <c r="AG131" s="171"/>
      <c r="AH131" s="171"/>
      <c r="AI131" s="171"/>
      <c r="AJ131" s="171"/>
      <c r="AK131" s="171"/>
      <c r="AL131" s="171"/>
      <c r="AM131" s="171"/>
    </row>
    <row r="132" spans="2:39">
      <c r="B132" s="121"/>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171"/>
      <c r="AJ132" s="171"/>
      <c r="AK132" s="171"/>
      <c r="AL132" s="171"/>
      <c r="AM132" s="171"/>
    </row>
    <row r="133" spans="2:39">
      <c r="B133" s="121"/>
      <c r="C133" s="171"/>
      <c r="D133" s="171"/>
      <c r="E133" s="171"/>
      <c r="F133" s="171"/>
      <c r="G133" s="171"/>
      <c r="H133" s="171"/>
      <c r="I133" s="171"/>
      <c r="J133" s="171"/>
      <c r="K133" s="171"/>
      <c r="L133" s="171"/>
      <c r="M133" s="171"/>
      <c r="N133" s="171"/>
      <c r="O133" s="171"/>
      <c r="P133" s="171"/>
      <c r="Q133" s="171"/>
      <c r="R133" s="171"/>
      <c r="S133" s="171"/>
      <c r="T133" s="171"/>
      <c r="U133" s="171"/>
      <c r="V133" s="171"/>
      <c r="W133" s="171"/>
      <c r="X133" s="171"/>
      <c r="Y133" s="171"/>
      <c r="Z133" s="171"/>
      <c r="AA133" s="171"/>
      <c r="AB133" s="171"/>
      <c r="AC133" s="171"/>
      <c r="AD133" s="171"/>
      <c r="AE133" s="171"/>
      <c r="AF133" s="171"/>
      <c r="AG133" s="171"/>
      <c r="AH133" s="171"/>
      <c r="AI133" s="171"/>
      <c r="AJ133" s="171"/>
      <c r="AK133" s="171"/>
      <c r="AL133" s="171"/>
      <c r="AM133" s="171"/>
    </row>
    <row r="134" spans="2:39">
      <c r="B134" s="121"/>
      <c r="C134" s="171"/>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c r="AF134" s="171"/>
      <c r="AG134" s="171"/>
      <c r="AH134" s="171"/>
      <c r="AI134" s="171"/>
      <c r="AJ134" s="171"/>
      <c r="AK134" s="171"/>
      <c r="AL134" s="171"/>
      <c r="AM134" s="171"/>
    </row>
    <row r="135" spans="2:39">
      <c r="B135" s="121"/>
      <c r="C135" s="171"/>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E135" s="171"/>
      <c r="AF135" s="171"/>
      <c r="AG135" s="171"/>
      <c r="AH135" s="171"/>
      <c r="AI135" s="171"/>
      <c r="AJ135" s="171"/>
      <c r="AK135" s="171"/>
      <c r="AL135" s="171"/>
      <c r="AM135" s="171"/>
    </row>
    <row r="136" spans="2:39">
      <c r="B136" s="121"/>
      <c r="C136" s="171"/>
      <c r="D136" s="171"/>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c r="AF136" s="171"/>
      <c r="AG136" s="171"/>
      <c r="AH136" s="171"/>
      <c r="AI136" s="171"/>
      <c r="AJ136" s="171"/>
      <c r="AK136" s="171"/>
      <c r="AL136" s="171"/>
      <c r="AM136" s="171"/>
    </row>
    <row r="137" spans="2:39">
      <c r="B137" s="121"/>
      <c r="C137" s="171"/>
      <c r="D137" s="171"/>
      <c r="E137" s="171"/>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c r="AF137" s="171"/>
      <c r="AG137" s="171"/>
      <c r="AH137" s="171"/>
      <c r="AI137" s="171"/>
      <c r="AJ137" s="171"/>
      <c r="AK137" s="171"/>
      <c r="AL137" s="171"/>
      <c r="AM137" s="171"/>
    </row>
    <row r="138" spans="2:39">
      <c r="B138" s="12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A138" s="171"/>
      <c r="AB138" s="171"/>
      <c r="AC138" s="171"/>
      <c r="AD138" s="171"/>
      <c r="AE138" s="171"/>
      <c r="AF138" s="171"/>
      <c r="AG138" s="171"/>
      <c r="AH138" s="171"/>
      <c r="AI138" s="171"/>
      <c r="AJ138" s="171"/>
      <c r="AK138" s="171"/>
      <c r="AL138" s="171"/>
      <c r="AM138" s="171"/>
    </row>
    <row r="139" spans="2:39">
      <c r="B139" s="121"/>
      <c r="C139" s="171"/>
      <c r="D139" s="171"/>
      <c r="E139" s="171"/>
      <c r="F139" s="171"/>
      <c r="G139" s="171"/>
      <c r="H139" s="171"/>
      <c r="I139" s="171"/>
      <c r="J139" s="171"/>
      <c r="K139" s="171"/>
      <c r="L139" s="171"/>
      <c r="M139" s="171"/>
      <c r="N139" s="171"/>
      <c r="O139" s="171"/>
      <c r="P139" s="171"/>
      <c r="Q139" s="171"/>
      <c r="R139" s="171"/>
      <c r="S139" s="171"/>
      <c r="T139" s="171"/>
      <c r="U139" s="171"/>
      <c r="V139" s="171"/>
      <c r="W139" s="171"/>
      <c r="X139" s="171"/>
      <c r="Y139" s="171"/>
      <c r="Z139" s="171"/>
      <c r="AA139" s="171"/>
      <c r="AB139" s="171"/>
      <c r="AC139" s="171"/>
      <c r="AD139" s="171"/>
      <c r="AE139" s="171"/>
      <c r="AF139" s="171"/>
      <c r="AG139" s="171"/>
      <c r="AH139" s="171"/>
      <c r="AI139" s="171"/>
      <c r="AJ139" s="171"/>
      <c r="AK139" s="171"/>
      <c r="AL139" s="171"/>
      <c r="AM139" s="171"/>
    </row>
    <row r="140" spans="2:39">
      <c r="B140" s="121"/>
      <c r="C140" s="171"/>
      <c r="D140" s="171"/>
      <c r="E140" s="171"/>
      <c r="F140" s="171"/>
      <c r="G140" s="171"/>
      <c r="H140" s="171"/>
      <c r="I140" s="171"/>
      <c r="J140" s="171"/>
      <c r="K140" s="171"/>
      <c r="L140" s="171"/>
      <c r="M140" s="171"/>
      <c r="N140" s="171"/>
      <c r="O140" s="171"/>
      <c r="P140" s="171"/>
      <c r="Q140" s="171"/>
      <c r="R140" s="171"/>
      <c r="S140" s="171"/>
      <c r="T140" s="171"/>
      <c r="U140" s="171"/>
      <c r="V140" s="171"/>
      <c r="W140" s="171"/>
      <c r="X140" s="171"/>
      <c r="Y140" s="171"/>
      <c r="Z140" s="171"/>
      <c r="AA140" s="171"/>
      <c r="AB140" s="171"/>
      <c r="AC140" s="171"/>
      <c r="AD140" s="171"/>
      <c r="AE140" s="171"/>
      <c r="AF140" s="171"/>
      <c r="AG140" s="171"/>
      <c r="AH140" s="171"/>
      <c r="AI140" s="171"/>
      <c r="AJ140" s="171"/>
      <c r="AK140" s="171"/>
      <c r="AL140" s="171"/>
      <c r="AM140" s="171"/>
    </row>
    <row r="141" spans="2:39">
      <c r="B141" s="121"/>
      <c r="C141" s="171"/>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c r="AE141" s="171"/>
      <c r="AF141" s="171"/>
      <c r="AG141" s="171"/>
      <c r="AH141" s="171"/>
      <c r="AI141" s="171"/>
      <c r="AJ141" s="171"/>
      <c r="AK141" s="171"/>
      <c r="AL141" s="171"/>
      <c r="AM141" s="171"/>
    </row>
    <row r="142" spans="2:39">
      <c r="B142" s="121"/>
      <c r="C142" s="171"/>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c r="AF142" s="171"/>
      <c r="AG142" s="171"/>
      <c r="AH142" s="171"/>
      <c r="AI142" s="171"/>
      <c r="AJ142" s="171"/>
      <c r="AK142" s="171"/>
      <c r="AL142" s="171"/>
      <c r="AM142" s="171"/>
    </row>
    <row r="143" spans="2:39">
      <c r="B143" s="121"/>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E143" s="171"/>
      <c r="AF143" s="171"/>
      <c r="AG143" s="171"/>
      <c r="AH143" s="171"/>
      <c r="AI143" s="171"/>
      <c r="AJ143" s="171"/>
      <c r="AK143" s="171"/>
      <c r="AL143" s="171"/>
      <c r="AM143" s="171"/>
    </row>
    <row r="144" spans="2:39">
      <c r="B144" s="121"/>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c r="AF144" s="171"/>
      <c r="AG144" s="171"/>
      <c r="AH144" s="171"/>
      <c r="AI144" s="171"/>
      <c r="AJ144" s="171"/>
      <c r="AK144" s="171"/>
      <c r="AL144" s="171"/>
      <c r="AM144" s="171"/>
    </row>
    <row r="145" spans="2:39">
      <c r="B145" s="121"/>
      <c r="C145" s="171"/>
      <c r="D145" s="171"/>
      <c r="E145" s="171"/>
      <c r="F145" s="171"/>
      <c r="G145" s="171"/>
      <c r="H145" s="171"/>
      <c r="I145" s="171"/>
      <c r="J145" s="171"/>
      <c r="K145" s="171"/>
      <c r="L145" s="171"/>
      <c r="M145" s="171"/>
      <c r="N145" s="171"/>
      <c r="O145" s="171"/>
      <c r="P145" s="171"/>
      <c r="Q145" s="171"/>
      <c r="R145" s="171"/>
      <c r="S145" s="171"/>
      <c r="T145" s="171"/>
      <c r="U145" s="171"/>
      <c r="V145" s="171"/>
      <c r="W145" s="171"/>
      <c r="X145" s="171"/>
      <c r="Y145" s="171"/>
      <c r="Z145" s="171"/>
      <c r="AA145" s="171"/>
      <c r="AB145" s="171"/>
      <c r="AC145" s="171"/>
      <c r="AD145" s="171"/>
      <c r="AE145" s="171"/>
      <c r="AF145" s="171"/>
      <c r="AG145" s="171"/>
      <c r="AH145" s="171"/>
      <c r="AI145" s="171"/>
      <c r="AJ145" s="171"/>
      <c r="AK145" s="171"/>
      <c r="AL145" s="171"/>
      <c r="AM145" s="171"/>
    </row>
    <row r="146" spans="2:39">
      <c r="B146" s="121"/>
      <c r="C146" s="744"/>
      <c r="D146" s="744"/>
      <c r="E146" s="744"/>
      <c r="F146" s="744"/>
      <c r="G146" s="744"/>
      <c r="H146" s="744"/>
      <c r="I146" s="744"/>
      <c r="J146" s="744"/>
      <c r="K146" s="744"/>
      <c r="L146" s="744"/>
      <c r="M146" s="744"/>
      <c r="N146" s="744"/>
      <c r="O146" s="744"/>
      <c r="P146" s="744"/>
      <c r="Q146" s="744"/>
      <c r="R146" s="744"/>
      <c r="S146" s="744"/>
      <c r="T146" s="744"/>
      <c r="U146" s="744"/>
      <c r="V146" s="744"/>
      <c r="W146" s="744"/>
      <c r="X146" s="744"/>
      <c r="Y146" s="744"/>
      <c r="Z146" s="744"/>
      <c r="AA146" s="744"/>
      <c r="AB146" s="744"/>
      <c r="AC146" s="744"/>
      <c r="AD146" s="744"/>
      <c r="AE146" s="744"/>
      <c r="AF146" s="744"/>
      <c r="AG146" s="744"/>
      <c r="AH146" s="744"/>
      <c r="AI146" s="744"/>
      <c r="AJ146" s="744"/>
      <c r="AK146" s="744"/>
      <c r="AL146" s="744"/>
      <c r="AM146" s="744"/>
    </row>
    <row r="147" spans="2:39">
      <c r="B147" s="121"/>
      <c r="C147" s="744"/>
      <c r="D147" s="744"/>
      <c r="E147" s="744"/>
      <c r="F147" s="744"/>
      <c r="G147" s="744"/>
      <c r="H147" s="744"/>
      <c r="I147" s="744"/>
      <c r="J147" s="744"/>
      <c r="K147" s="744"/>
      <c r="L147" s="744"/>
      <c r="M147" s="744"/>
      <c r="N147" s="744"/>
      <c r="O147" s="744"/>
      <c r="P147" s="744"/>
      <c r="Q147" s="744"/>
      <c r="R147" s="744"/>
      <c r="S147" s="744"/>
      <c r="T147" s="744"/>
      <c r="U147" s="744"/>
      <c r="V147" s="744"/>
      <c r="W147" s="744"/>
      <c r="X147" s="744"/>
      <c r="Y147" s="744"/>
      <c r="Z147" s="744"/>
      <c r="AA147" s="744"/>
      <c r="AB147" s="744"/>
      <c r="AC147" s="744"/>
      <c r="AD147" s="744"/>
      <c r="AE147" s="744"/>
      <c r="AF147" s="744"/>
      <c r="AG147" s="744"/>
      <c r="AH147" s="744"/>
      <c r="AI147" s="744"/>
      <c r="AJ147" s="744"/>
      <c r="AK147" s="744"/>
      <c r="AL147" s="744"/>
      <c r="AM147" s="744"/>
    </row>
    <row r="148" spans="2:39">
      <c r="B148" s="121"/>
      <c r="C148" s="744"/>
      <c r="D148" s="744"/>
      <c r="E148" s="744"/>
      <c r="F148" s="744"/>
      <c r="G148" s="744"/>
      <c r="H148" s="744"/>
      <c r="I148" s="744"/>
      <c r="J148" s="744"/>
      <c r="K148" s="744"/>
      <c r="L148" s="744"/>
      <c r="M148" s="744"/>
      <c r="N148" s="744"/>
      <c r="O148" s="744"/>
      <c r="P148" s="744"/>
      <c r="Q148" s="744"/>
      <c r="R148" s="744"/>
      <c r="S148" s="744"/>
      <c r="T148" s="744"/>
      <c r="U148" s="744"/>
      <c r="V148" s="744"/>
      <c r="W148" s="744"/>
      <c r="X148" s="744"/>
      <c r="Y148" s="744"/>
      <c r="Z148" s="744"/>
      <c r="AA148" s="744"/>
      <c r="AB148" s="744"/>
      <c r="AC148" s="744"/>
      <c r="AD148" s="744"/>
      <c r="AE148" s="744"/>
      <c r="AF148" s="744"/>
      <c r="AG148" s="744"/>
      <c r="AH148" s="744"/>
      <c r="AI148" s="744"/>
      <c r="AJ148" s="744"/>
      <c r="AK148" s="744"/>
      <c r="AL148" s="744"/>
      <c r="AM148" s="744"/>
    </row>
    <row r="149" spans="2:39">
      <c r="B149" s="121"/>
      <c r="C149" s="744"/>
      <c r="D149" s="744"/>
      <c r="E149" s="744"/>
      <c r="F149" s="744"/>
      <c r="G149" s="744"/>
      <c r="H149" s="744"/>
      <c r="I149" s="744"/>
      <c r="J149" s="744"/>
      <c r="K149" s="744"/>
      <c r="L149" s="744"/>
      <c r="M149" s="744"/>
      <c r="N149" s="744"/>
      <c r="O149" s="744"/>
      <c r="P149" s="744"/>
      <c r="Q149" s="744"/>
      <c r="R149" s="744"/>
      <c r="S149" s="744"/>
      <c r="T149" s="744"/>
      <c r="U149" s="744"/>
      <c r="V149" s="744"/>
      <c r="W149" s="744"/>
      <c r="X149" s="744"/>
      <c r="Y149" s="744"/>
      <c r="Z149" s="744"/>
      <c r="AA149" s="744"/>
      <c r="AB149" s="744"/>
      <c r="AC149" s="744"/>
      <c r="AD149" s="744"/>
      <c r="AE149" s="744"/>
      <c r="AF149" s="744"/>
      <c r="AG149" s="744"/>
      <c r="AH149" s="744"/>
      <c r="AI149" s="744"/>
      <c r="AJ149" s="744"/>
      <c r="AK149" s="744"/>
      <c r="AL149" s="744"/>
      <c r="AM149" s="744"/>
    </row>
    <row r="150" spans="2:39">
      <c r="B150" s="121"/>
      <c r="C150" s="744"/>
      <c r="D150" s="744"/>
      <c r="E150" s="744"/>
      <c r="F150" s="744"/>
      <c r="G150" s="744"/>
      <c r="H150" s="744"/>
      <c r="I150" s="744"/>
      <c r="J150" s="744"/>
      <c r="K150" s="744"/>
      <c r="L150" s="744"/>
      <c r="M150" s="744"/>
      <c r="N150" s="744"/>
      <c r="O150" s="744"/>
      <c r="P150" s="744"/>
      <c r="Q150" s="744"/>
      <c r="R150" s="744"/>
      <c r="S150" s="744"/>
      <c r="T150" s="744"/>
      <c r="U150" s="744"/>
      <c r="V150" s="744"/>
      <c r="W150" s="744"/>
      <c r="X150" s="744"/>
      <c r="Y150" s="744"/>
      <c r="Z150" s="744"/>
      <c r="AA150" s="744"/>
      <c r="AB150" s="744"/>
      <c r="AC150" s="744"/>
      <c r="AD150" s="744"/>
      <c r="AE150" s="744"/>
      <c r="AF150" s="744"/>
      <c r="AG150" s="744"/>
      <c r="AH150" s="744"/>
      <c r="AI150" s="744"/>
      <c r="AJ150" s="744"/>
      <c r="AK150" s="744"/>
      <c r="AL150" s="744"/>
      <c r="AM150" s="744"/>
    </row>
    <row r="151" spans="2:39">
      <c r="B151" s="121"/>
      <c r="C151" s="744"/>
      <c r="D151" s="744"/>
      <c r="E151" s="744"/>
      <c r="F151" s="744"/>
      <c r="G151" s="744"/>
      <c r="H151" s="744"/>
      <c r="I151" s="744"/>
      <c r="J151" s="744"/>
      <c r="K151" s="744"/>
      <c r="L151" s="744"/>
      <c r="M151" s="744"/>
      <c r="N151" s="744"/>
      <c r="O151" s="744"/>
      <c r="P151" s="744"/>
      <c r="Q151" s="744"/>
      <c r="R151" s="744"/>
      <c r="S151" s="744"/>
      <c r="T151" s="744"/>
      <c r="U151" s="744"/>
      <c r="V151" s="744"/>
      <c r="W151" s="744"/>
      <c r="X151" s="744"/>
      <c r="Y151" s="744"/>
      <c r="Z151" s="744"/>
      <c r="AA151" s="744"/>
      <c r="AB151" s="744"/>
      <c r="AC151" s="744"/>
      <c r="AD151" s="744"/>
      <c r="AE151" s="744"/>
      <c r="AF151" s="744"/>
      <c r="AG151" s="744"/>
      <c r="AH151" s="744"/>
      <c r="AI151" s="744"/>
      <c r="AJ151" s="744"/>
      <c r="AK151" s="744"/>
      <c r="AL151" s="744"/>
      <c r="AM151" s="744"/>
    </row>
    <row r="152" spans="2:39">
      <c r="B152" s="121"/>
      <c r="C152" s="744"/>
      <c r="D152" s="744"/>
      <c r="E152" s="744"/>
      <c r="F152" s="744"/>
      <c r="G152" s="744"/>
      <c r="H152" s="744"/>
      <c r="I152" s="744"/>
      <c r="J152" s="744"/>
      <c r="K152" s="744"/>
      <c r="L152" s="744"/>
      <c r="M152" s="744"/>
      <c r="N152" s="744"/>
      <c r="O152" s="744"/>
      <c r="P152" s="744"/>
      <c r="Q152" s="744"/>
      <c r="R152" s="744"/>
      <c r="S152" s="744"/>
      <c r="T152" s="744"/>
      <c r="U152" s="744"/>
      <c r="V152" s="744"/>
      <c r="W152" s="744"/>
      <c r="X152" s="744"/>
      <c r="Y152" s="744"/>
      <c r="Z152" s="744"/>
      <c r="AA152" s="744"/>
      <c r="AB152" s="744"/>
      <c r="AC152" s="744"/>
      <c r="AD152" s="744"/>
      <c r="AE152" s="744"/>
      <c r="AF152" s="744"/>
      <c r="AG152" s="744"/>
      <c r="AH152" s="744"/>
      <c r="AI152" s="744"/>
      <c r="AJ152" s="744"/>
      <c r="AK152" s="744"/>
      <c r="AL152" s="744"/>
      <c r="AM152" s="744"/>
    </row>
    <row r="153" spans="2:39">
      <c r="B153" s="121"/>
      <c r="C153" s="744"/>
      <c r="D153" s="744"/>
      <c r="E153" s="744"/>
      <c r="F153" s="744"/>
      <c r="G153" s="744"/>
      <c r="H153" s="744"/>
      <c r="I153" s="744"/>
      <c r="J153" s="744"/>
      <c r="K153" s="744"/>
      <c r="L153" s="744"/>
      <c r="M153" s="744"/>
      <c r="N153" s="744"/>
      <c r="O153" s="744"/>
      <c r="P153" s="744"/>
      <c r="Q153" s="744"/>
      <c r="R153" s="744"/>
      <c r="S153" s="744"/>
      <c r="T153" s="744"/>
      <c r="U153" s="744"/>
      <c r="V153" s="744"/>
      <c r="W153" s="744"/>
      <c r="X153" s="744"/>
      <c r="Y153" s="744"/>
      <c r="Z153" s="744"/>
      <c r="AA153" s="744"/>
      <c r="AB153" s="744"/>
      <c r="AC153" s="744"/>
      <c r="AD153" s="744"/>
      <c r="AE153" s="744"/>
      <c r="AF153" s="744"/>
      <c r="AG153" s="744"/>
      <c r="AH153" s="744"/>
      <c r="AI153" s="744"/>
      <c r="AJ153" s="744"/>
      <c r="AK153" s="744"/>
      <c r="AL153" s="744"/>
      <c r="AM153" s="744"/>
    </row>
    <row r="154" spans="2:39">
      <c r="B154" s="121"/>
      <c r="C154" s="744"/>
      <c r="D154" s="744"/>
      <c r="E154" s="744"/>
      <c r="F154" s="744"/>
      <c r="G154" s="744"/>
      <c r="H154" s="744"/>
      <c r="I154" s="744"/>
      <c r="J154" s="744"/>
      <c r="K154" s="744"/>
      <c r="L154" s="744"/>
      <c r="M154" s="744"/>
      <c r="N154" s="744"/>
      <c r="O154" s="744"/>
      <c r="P154" s="744"/>
      <c r="Q154" s="744"/>
      <c r="R154" s="744"/>
      <c r="S154" s="744"/>
      <c r="T154" s="744"/>
      <c r="U154" s="744"/>
      <c r="V154" s="744"/>
      <c r="W154" s="744"/>
      <c r="X154" s="744"/>
      <c r="Y154" s="744"/>
      <c r="Z154" s="744"/>
      <c r="AA154" s="744"/>
      <c r="AB154" s="744"/>
      <c r="AC154" s="744"/>
      <c r="AD154" s="744"/>
      <c r="AE154" s="744"/>
      <c r="AF154" s="744"/>
      <c r="AG154" s="744"/>
      <c r="AH154" s="744"/>
      <c r="AI154" s="744"/>
      <c r="AJ154" s="744"/>
      <c r="AK154" s="744"/>
      <c r="AL154" s="744"/>
      <c r="AM154" s="744"/>
    </row>
    <row r="155" spans="2:39">
      <c r="B155" s="121"/>
      <c r="C155" s="744"/>
      <c r="D155" s="744"/>
      <c r="E155" s="744"/>
      <c r="F155" s="744"/>
      <c r="G155" s="744"/>
      <c r="H155" s="744"/>
      <c r="I155" s="744"/>
      <c r="J155" s="744"/>
      <c r="K155" s="744"/>
      <c r="L155" s="744"/>
      <c r="M155" s="744"/>
      <c r="N155" s="744"/>
      <c r="O155" s="744"/>
      <c r="P155" s="744"/>
      <c r="Q155" s="744"/>
      <c r="R155" s="744"/>
      <c r="S155" s="744"/>
      <c r="T155" s="744"/>
      <c r="U155" s="744"/>
      <c r="V155" s="744"/>
      <c r="W155" s="744"/>
      <c r="X155" s="744"/>
      <c r="Y155" s="744"/>
      <c r="Z155" s="744"/>
      <c r="AA155" s="744"/>
      <c r="AB155" s="744"/>
      <c r="AC155" s="744"/>
      <c r="AD155" s="744"/>
      <c r="AE155" s="744"/>
      <c r="AF155" s="744"/>
      <c r="AG155" s="744"/>
      <c r="AH155" s="744"/>
      <c r="AI155" s="744"/>
      <c r="AJ155" s="744"/>
      <c r="AK155" s="744"/>
      <c r="AL155" s="744"/>
      <c r="AM155" s="744"/>
    </row>
    <row r="156" spans="2:39">
      <c r="B156" s="121"/>
      <c r="C156" s="744"/>
      <c r="D156" s="744"/>
      <c r="E156" s="744"/>
      <c r="F156" s="744"/>
      <c r="G156" s="744"/>
      <c r="H156" s="744"/>
      <c r="I156" s="744"/>
      <c r="J156" s="744"/>
      <c r="K156" s="744"/>
      <c r="L156" s="744"/>
      <c r="M156" s="744"/>
      <c r="N156" s="744"/>
      <c r="O156" s="744"/>
      <c r="P156" s="744"/>
      <c r="Q156" s="744"/>
      <c r="R156" s="744"/>
      <c r="S156" s="744"/>
      <c r="T156" s="744"/>
      <c r="U156" s="744"/>
      <c r="V156" s="744"/>
      <c r="W156" s="744"/>
      <c r="X156" s="744"/>
      <c r="Y156" s="744"/>
      <c r="Z156" s="744"/>
      <c r="AA156" s="744"/>
      <c r="AB156" s="744"/>
      <c r="AC156" s="744"/>
      <c r="AD156" s="744"/>
      <c r="AE156" s="744"/>
      <c r="AF156" s="744"/>
      <c r="AG156" s="744"/>
      <c r="AH156" s="744"/>
      <c r="AI156" s="744"/>
      <c r="AJ156" s="744"/>
      <c r="AK156" s="744"/>
      <c r="AL156" s="744"/>
      <c r="AM156" s="744"/>
    </row>
    <row r="157" spans="2:39">
      <c r="B157" s="121"/>
      <c r="C157" s="744"/>
      <c r="D157" s="744"/>
      <c r="E157" s="744"/>
      <c r="F157" s="744"/>
      <c r="G157" s="744"/>
      <c r="H157" s="744"/>
      <c r="I157" s="744"/>
      <c r="J157" s="744"/>
      <c r="K157" s="744"/>
      <c r="L157" s="744"/>
      <c r="M157" s="744"/>
      <c r="N157" s="744"/>
      <c r="O157" s="744"/>
      <c r="P157" s="744"/>
      <c r="Q157" s="744"/>
      <c r="R157" s="744"/>
      <c r="S157" s="744"/>
      <c r="T157" s="744"/>
      <c r="U157" s="744"/>
      <c r="V157" s="744"/>
      <c r="W157" s="744"/>
      <c r="X157" s="744"/>
      <c r="Y157" s="744"/>
      <c r="Z157" s="744"/>
      <c r="AA157" s="744"/>
      <c r="AB157" s="744"/>
      <c r="AC157" s="744"/>
      <c r="AD157" s="744"/>
      <c r="AE157" s="744"/>
      <c r="AF157" s="744"/>
      <c r="AG157" s="744"/>
      <c r="AH157" s="744"/>
      <c r="AI157" s="744"/>
      <c r="AJ157" s="744"/>
      <c r="AK157" s="744"/>
      <c r="AL157" s="744"/>
      <c r="AM157" s="744"/>
    </row>
    <row r="158" spans="2:39">
      <c r="B158" s="121"/>
      <c r="C158" s="744"/>
      <c r="D158" s="744"/>
      <c r="E158" s="744"/>
      <c r="F158" s="744"/>
      <c r="G158" s="744"/>
      <c r="H158" s="744"/>
      <c r="I158" s="744"/>
      <c r="J158" s="744"/>
      <c r="K158" s="744"/>
      <c r="L158" s="744"/>
      <c r="M158" s="744"/>
      <c r="N158" s="744"/>
      <c r="O158" s="744"/>
      <c r="P158" s="744"/>
      <c r="Q158" s="744"/>
      <c r="R158" s="744"/>
      <c r="S158" s="744"/>
      <c r="T158" s="744"/>
      <c r="U158" s="744"/>
      <c r="V158" s="744"/>
      <c r="W158" s="744"/>
      <c r="X158" s="744"/>
      <c r="Y158" s="744"/>
      <c r="Z158" s="744"/>
      <c r="AA158" s="744"/>
      <c r="AB158" s="744"/>
      <c r="AC158" s="744"/>
      <c r="AD158" s="744"/>
      <c r="AE158" s="744"/>
      <c r="AF158" s="744"/>
      <c r="AG158" s="744"/>
      <c r="AH158" s="744"/>
      <c r="AI158" s="744"/>
      <c r="AJ158" s="744"/>
      <c r="AK158" s="744"/>
      <c r="AL158" s="744"/>
      <c r="AM158" s="744"/>
    </row>
    <row r="159" spans="2:39">
      <c r="B159" s="121"/>
      <c r="C159" s="744"/>
      <c r="D159" s="744"/>
      <c r="E159" s="744"/>
      <c r="F159" s="744"/>
      <c r="G159" s="744"/>
      <c r="H159" s="744"/>
      <c r="I159" s="744"/>
      <c r="J159" s="744"/>
      <c r="K159" s="744"/>
      <c r="L159" s="744"/>
      <c r="M159" s="744"/>
      <c r="N159" s="744"/>
      <c r="O159" s="744"/>
      <c r="P159" s="744"/>
      <c r="Q159" s="744"/>
      <c r="R159" s="744"/>
      <c r="S159" s="744"/>
      <c r="T159" s="744"/>
      <c r="U159" s="744"/>
      <c r="V159" s="744"/>
      <c r="W159" s="744"/>
      <c r="X159" s="744"/>
      <c r="Y159" s="744"/>
      <c r="Z159" s="744"/>
      <c r="AA159" s="744"/>
      <c r="AB159" s="744"/>
      <c r="AC159" s="744"/>
      <c r="AD159" s="744"/>
      <c r="AE159" s="744"/>
      <c r="AF159" s="744"/>
      <c r="AG159" s="744"/>
      <c r="AH159" s="744"/>
      <c r="AI159" s="744"/>
      <c r="AJ159" s="744"/>
      <c r="AK159" s="744"/>
      <c r="AL159" s="744"/>
      <c r="AM159" s="744"/>
    </row>
    <row r="160" spans="2:39">
      <c r="B160" s="121"/>
      <c r="C160" s="744"/>
      <c r="D160" s="744"/>
      <c r="E160" s="744"/>
      <c r="F160" s="744"/>
      <c r="G160" s="744"/>
      <c r="H160" s="744"/>
      <c r="I160" s="744"/>
      <c r="J160" s="744"/>
      <c r="K160" s="744"/>
      <c r="L160" s="744"/>
      <c r="M160" s="744"/>
      <c r="N160" s="744"/>
      <c r="O160" s="744"/>
      <c r="P160" s="744"/>
      <c r="Q160" s="744"/>
      <c r="R160" s="744"/>
      <c r="S160" s="744"/>
      <c r="T160" s="744"/>
      <c r="U160" s="744"/>
      <c r="V160" s="744"/>
      <c r="W160" s="744"/>
      <c r="X160" s="744"/>
      <c r="Y160" s="744"/>
      <c r="Z160" s="744"/>
      <c r="AA160" s="744"/>
      <c r="AB160" s="744"/>
      <c r="AC160" s="744"/>
      <c r="AD160" s="744"/>
      <c r="AE160" s="744"/>
      <c r="AF160" s="744"/>
      <c r="AG160" s="744"/>
      <c r="AH160" s="744"/>
      <c r="AI160" s="744"/>
      <c r="AJ160" s="744"/>
      <c r="AK160" s="744"/>
      <c r="AL160" s="744"/>
      <c r="AM160" s="744"/>
    </row>
    <row r="161" spans="2:39">
      <c r="B161" s="121"/>
      <c r="C161" s="744"/>
      <c r="D161" s="744"/>
      <c r="E161" s="744"/>
      <c r="F161" s="744"/>
      <c r="G161" s="744"/>
      <c r="H161" s="744"/>
      <c r="I161" s="744"/>
      <c r="J161" s="744"/>
      <c r="K161" s="744"/>
      <c r="L161" s="744"/>
      <c r="M161" s="744"/>
      <c r="N161" s="744"/>
      <c r="O161" s="744"/>
      <c r="P161" s="744"/>
      <c r="Q161" s="744"/>
      <c r="R161" s="744"/>
      <c r="S161" s="744"/>
      <c r="T161" s="744"/>
      <c r="U161" s="744"/>
      <c r="V161" s="744"/>
      <c r="W161" s="744"/>
      <c r="X161" s="744"/>
      <c r="Y161" s="744"/>
      <c r="Z161" s="744"/>
      <c r="AA161" s="744"/>
      <c r="AB161" s="744"/>
      <c r="AC161" s="744"/>
      <c r="AD161" s="744"/>
      <c r="AE161" s="744"/>
      <c r="AF161" s="744"/>
      <c r="AG161" s="744"/>
      <c r="AH161" s="744"/>
      <c r="AI161" s="744"/>
      <c r="AJ161" s="744"/>
      <c r="AK161" s="744"/>
      <c r="AL161" s="744"/>
      <c r="AM161" s="744"/>
    </row>
    <row r="162" spans="2:39">
      <c r="B162" s="121"/>
      <c r="C162" s="744"/>
      <c r="D162" s="744"/>
      <c r="E162" s="744"/>
      <c r="F162" s="744"/>
      <c r="G162" s="744"/>
      <c r="H162" s="744"/>
      <c r="I162" s="744"/>
      <c r="J162" s="744"/>
      <c r="K162" s="744"/>
      <c r="L162" s="744"/>
      <c r="M162" s="744"/>
      <c r="N162" s="744"/>
      <c r="O162" s="744"/>
      <c r="P162" s="744"/>
      <c r="Q162" s="744"/>
      <c r="R162" s="744"/>
      <c r="S162" s="744"/>
      <c r="T162" s="744"/>
      <c r="U162" s="744"/>
      <c r="V162" s="744"/>
      <c r="W162" s="744"/>
      <c r="X162" s="744"/>
      <c r="Y162" s="744"/>
      <c r="Z162" s="744"/>
      <c r="AA162" s="744"/>
      <c r="AB162" s="744"/>
      <c r="AC162" s="744"/>
      <c r="AD162" s="744"/>
      <c r="AE162" s="744"/>
      <c r="AF162" s="744"/>
      <c r="AG162" s="744"/>
      <c r="AH162" s="744"/>
      <c r="AI162" s="744"/>
      <c r="AJ162" s="744"/>
      <c r="AK162" s="744"/>
      <c r="AL162" s="744"/>
      <c r="AM162" s="744"/>
    </row>
    <row r="163" spans="2:39">
      <c r="B163" s="121"/>
      <c r="C163" s="744"/>
      <c r="D163" s="744"/>
      <c r="E163" s="744"/>
      <c r="F163" s="744"/>
      <c r="G163" s="744"/>
      <c r="H163" s="744"/>
      <c r="I163" s="744"/>
      <c r="J163" s="744"/>
      <c r="K163" s="744"/>
      <c r="L163" s="744"/>
      <c r="M163" s="744"/>
      <c r="N163" s="744"/>
      <c r="O163" s="744"/>
      <c r="P163" s="744"/>
      <c r="Q163" s="744"/>
      <c r="R163" s="744"/>
      <c r="S163" s="744"/>
      <c r="T163" s="744"/>
      <c r="U163" s="744"/>
      <c r="V163" s="744"/>
      <c r="W163" s="744"/>
      <c r="X163" s="744"/>
      <c r="Y163" s="744"/>
      <c r="Z163" s="744"/>
      <c r="AA163" s="744"/>
      <c r="AB163" s="744"/>
      <c r="AC163" s="744"/>
      <c r="AD163" s="744"/>
      <c r="AE163" s="744"/>
      <c r="AF163" s="744"/>
      <c r="AG163" s="744"/>
      <c r="AH163" s="744"/>
      <c r="AI163" s="744"/>
      <c r="AJ163" s="744"/>
      <c r="AK163" s="744"/>
      <c r="AL163" s="744"/>
      <c r="AM163" s="744"/>
    </row>
    <row r="164" spans="2:39">
      <c r="B164" s="121"/>
      <c r="C164" s="744"/>
      <c r="D164" s="744"/>
      <c r="E164" s="744"/>
      <c r="F164" s="744"/>
      <c r="G164" s="744"/>
      <c r="H164" s="744"/>
      <c r="I164" s="744"/>
      <c r="J164" s="744"/>
      <c r="K164" s="744"/>
      <c r="L164" s="744"/>
      <c r="M164" s="744"/>
      <c r="N164" s="744"/>
      <c r="O164" s="744"/>
      <c r="P164" s="744"/>
      <c r="Q164" s="744"/>
      <c r="R164" s="744"/>
      <c r="S164" s="744"/>
      <c r="T164" s="744"/>
      <c r="U164" s="744"/>
      <c r="V164" s="744"/>
      <c r="W164" s="744"/>
      <c r="X164" s="744"/>
      <c r="Y164" s="744"/>
      <c r="Z164" s="744"/>
      <c r="AA164" s="744"/>
      <c r="AB164" s="744"/>
      <c r="AC164" s="744"/>
      <c r="AD164" s="744"/>
      <c r="AE164" s="744"/>
      <c r="AF164" s="744"/>
      <c r="AG164" s="744"/>
      <c r="AH164" s="744"/>
      <c r="AI164" s="744"/>
      <c r="AJ164" s="744"/>
      <c r="AK164" s="744"/>
      <c r="AL164" s="744"/>
      <c r="AM164" s="744"/>
    </row>
    <row r="165" spans="2:39">
      <c r="B165" s="121"/>
      <c r="C165" s="744"/>
      <c r="D165" s="744"/>
      <c r="E165" s="744"/>
      <c r="F165" s="744"/>
      <c r="G165" s="744"/>
      <c r="H165" s="744"/>
      <c r="I165" s="744"/>
      <c r="J165" s="744"/>
      <c r="K165" s="744"/>
      <c r="L165" s="744"/>
      <c r="M165" s="744"/>
      <c r="N165" s="744"/>
      <c r="O165" s="744"/>
      <c r="P165" s="744"/>
      <c r="Q165" s="744"/>
      <c r="R165" s="744"/>
      <c r="S165" s="744"/>
      <c r="T165" s="744"/>
      <c r="U165" s="744"/>
      <c r="V165" s="744"/>
      <c r="W165" s="744"/>
      <c r="X165" s="744"/>
      <c r="Y165" s="744"/>
      <c r="Z165" s="744"/>
      <c r="AA165" s="744"/>
      <c r="AB165" s="744"/>
      <c r="AC165" s="744"/>
      <c r="AD165" s="744"/>
      <c r="AE165" s="744"/>
      <c r="AF165" s="744"/>
      <c r="AG165" s="744"/>
      <c r="AH165" s="744"/>
      <c r="AI165" s="744"/>
      <c r="AJ165" s="744"/>
      <c r="AK165" s="744"/>
      <c r="AL165" s="744"/>
      <c r="AM165" s="744"/>
    </row>
    <row r="166" spans="2:39">
      <c r="B166" s="121"/>
      <c r="C166" s="744"/>
      <c r="D166" s="744"/>
      <c r="E166" s="744"/>
      <c r="F166" s="744"/>
      <c r="G166" s="744"/>
      <c r="H166" s="744"/>
      <c r="I166" s="744"/>
      <c r="J166" s="744"/>
      <c r="K166" s="744"/>
      <c r="L166" s="744"/>
      <c r="M166" s="744"/>
      <c r="N166" s="744"/>
      <c r="O166" s="744"/>
      <c r="P166" s="744"/>
      <c r="Q166" s="744"/>
      <c r="R166" s="744"/>
      <c r="S166" s="744"/>
      <c r="T166" s="744"/>
      <c r="U166" s="744"/>
      <c r="V166" s="744"/>
      <c r="W166" s="744"/>
      <c r="X166" s="744"/>
      <c r="Y166" s="744"/>
      <c r="Z166" s="744"/>
      <c r="AA166" s="744"/>
      <c r="AB166" s="744"/>
      <c r="AC166" s="744"/>
      <c r="AD166" s="744"/>
      <c r="AE166" s="744"/>
      <c r="AF166" s="744"/>
      <c r="AG166" s="744"/>
      <c r="AH166" s="744"/>
      <c r="AI166" s="744"/>
      <c r="AJ166" s="744"/>
      <c r="AK166" s="744"/>
      <c r="AL166" s="744"/>
      <c r="AM166" s="744"/>
    </row>
    <row r="167" spans="2:39">
      <c r="B167" s="121"/>
      <c r="C167" s="744"/>
      <c r="D167" s="744"/>
      <c r="E167" s="744"/>
      <c r="F167" s="744"/>
      <c r="G167" s="744"/>
      <c r="H167" s="744"/>
      <c r="I167" s="744"/>
      <c r="J167" s="744"/>
      <c r="K167" s="744"/>
      <c r="L167" s="744"/>
      <c r="M167" s="744"/>
      <c r="N167" s="744"/>
      <c r="O167" s="744"/>
      <c r="P167" s="744"/>
      <c r="Q167" s="744"/>
      <c r="R167" s="744"/>
      <c r="S167" s="744"/>
      <c r="T167" s="744"/>
      <c r="U167" s="744"/>
      <c r="V167" s="744"/>
      <c r="W167" s="744"/>
      <c r="X167" s="744"/>
      <c r="Y167" s="744"/>
      <c r="Z167" s="744"/>
      <c r="AA167" s="744"/>
      <c r="AB167" s="744"/>
      <c r="AC167" s="744"/>
      <c r="AD167" s="744"/>
      <c r="AE167" s="744"/>
      <c r="AF167" s="744"/>
      <c r="AG167" s="744"/>
      <c r="AH167" s="744"/>
      <c r="AI167" s="744"/>
      <c r="AJ167" s="744"/>
      <c r="AK167" s="744"/>
      <c r="AL167" s="744"/>
      <c r="AM167" s="744"/>
    </row>
    <row r="168" spans="2:39">
      <c r="B168" s="121"/>
      <c r="C168" s="744"/>
      <c r="D168" s="744"/>
      <c r="E168" s="744"/>
      <c r="F168" s="744"/>
      <c r="G168" s="744"/>
      <c r="H168" s="744"/>
      <c r="I168" s="744"/>
      <c r="J168" s="744"/>
      <c r="K168" s="744"/>
      <c r="L168" s="744"/>
      <c r="M168" s="744"/>
      <c r="N168" s="744"/>
      <c r="O168" s="744"/>
      <c r="P168" s="744"/>
      <c r="Q168" s="744"/>
      <c r="R168" s="744"/>
      <c r="S168" s="744"/>
      <c r="T168" s="744"/>
      <c r="U168" s="744"/>
      <c r="V168" s="744"/>
      <c r="W168" s="744"/>
      <c r="X168" s="744"/>
      <c r="Y168" s="744"/>
      <c r="Z168" s="744"/>
      <c r="AA168" s="744"/>
      <c r="AB168" s="744"/>
      <c r="AC168" s="744"/>
      <c r="AD168" s="744"/>
      <c r="AE168" s="744"/>
      <c r="AF168" s="744"/>
      <c r="AG168" s="744"/>
      <c r="AH168" s="744"/>
      <c r="AI168" s="744"/>
      <c r="AJ168" s="744"/>
      <c r="AK168" s="744"/>
      <c r="AL168" s="744"/>
      <c r="AM168" s="744"/>
    </row>
    <row r="169" spans="2:39">
      <c r="B169" s="121"/>
      <c r="C169" s="744"/>
      <c r="D169" s="744"/>
      <c r="E169" s="744"/>
      <c r="F169" s="744"/>
      <c r="G169" s="744"/>
      <c r="H169" s="744"/>
      <c r="I169" s="744"/>
      <c r="J169" s="744"/>
      <c r="K169" s="744"/>
      <c r="L169" s="744"/>
      <c r="M169" s="744"/>
      <c r="N169" s="744"/>
      <c r="O169" s="744"/>
      <c r="P169" s="744"/>
      <c r="Q169" s="744"/>
      <c r="R169" s="744"/>
      <c r="S169" s="744"/>
      <c r="T169" s="744"/>
      <c r="U169" s="744"/>
      <c r="V169" s="744"/>
      <c r="W169" s="744"/>
      <c r="X169" s="744"/>
      <c r="Y169" s="744"/>
      <c r="Z169" s="744"/>
      <c r="AA169" s="744"/>
      <c r="AB169" s="744"/>
      <c r="AC169" s="744"/>
      <c r="AD169" s="744"/>
      <c r="AE169" s="744"/>
      <c r="AF169" s="744"/>
      <c r="AG169" s="744"/>
      <c r="AH169" s="744"/>
      <c r="AI169" s="744"/>
      <c r="AJ169" s="744"/>
      <c r="AK169" s="744"/>
      <c r="AL169" s="744"/>
      <c r="AM169" s="744"/>
    </row>
    <row r="170" spans="2:39">
      <c r="B170" s="121"/>
      <c r="C170" s="744"/>
      <c r="D170" s="744"/>
      <c r="E170" s="744"/>
      <c r="F170" s="744"/>
      <c r="G170" s="744"/>
      <c r="H170" s="744"/>
      <c r="I170" s="744"/>
      <c r="J170" s="744"/>
      <c r="K170" s="744"/>
      <c r="L170" s="744"/>
      <c r="M170" s="744"/>
      <c r="N170" s="744"/>
      <c r="O170" s="744"/>
      <c r="P170" s="744"/>
      <c r="Q170" s="744"/>
      <c r="R170" s="744"/>
      <c r="S170" s="744"/>
      <c r="T170" s="744"/>
      <c r="U170" s="744"/>
      <c r="V170" s="744"/>
      <c r="W170" s="744"/>
      <c r="X170" s="744"/>
      <c r="Y170" s="744"/>
      <c r="Z170" s="744"/>
      <c r="AA170" s="744"/>
      <c r="AB170" s="744"/>
      <c r="AC170" s="744"/>
      <c r="AD170" s="744"/>
      <c r="AE170" s="744"/>
      <c r="AF170" s="744"/>
      <c r="AG170" s="744"/>
      <c r="AH170" s="744"/>
      <c r="AI170" s="744"/>
      <c r="AJ170" s="744"/>
      <c r="AK170" s="744"/>
      <c r="AL170" s="744"/>
      <c r="AM170" s="744"/>
    </row>
    <row r="171" spans="2:39">
      <c r="B171" s="121"/>
      <c r="C171" s="744"/>
      <c r="D171" s="744"/>
      <c r="E171" s="744"/>
      <c r="F171" s="744"/>
      <c r="G171" s="744"/>
      <c r="H171" s="744"/>
      <c r="I171" s="744"/>
      <c r="J171" s="744"/>
      <c r="K171" s="744"/>
      <c r="L171" s="744"/>
      <c r="M171" s="744"/>
      <c r="N171" s="744"/>
      <c r="O171" s="744"/>
      <c r="P171" s="744"/>
      <c r="Q171" s="744"/>
      <c r="R171" s="744"/>
      <c r="S171" s="744"/>
      <c r="T171" s="744"/>
      <c r="U171" s="744"/>
      <c r="V171" s="744"/>
      <c r="W171" s="744"/>
      <c r="X171" s="744"/>
      <c r="Y171" s="744"/>
      <c r="Z171" s="744"/>
      <c r="AA171" s="744"/>
      <c r="AB171" s="744"/>
      <c r="AC171" s="744"/>
      <c r="AD171" s="744"/>
      <c r="AE171" s="744"/>
      <c r="AF171" s="744"/>
      <c r="AG171" s="744"/>
      <c r="AH171" s="744"/>
      <c r="AI171" s="744"/>
      <c r="AJ171" s="744"/>
      <c r="AK171" s="744"/>
      <c r="AL171" s="744"/>
      <c r="AM171" s="744"/>
    </row>
  </sheetData>
  <sheetProtection formatCells="0" formatColumns="0" formatRows="0" insertColumns="0" insertRows="0" deleteColumns="0" deleteRows="0" selectLockedCells="1"/>
  <mergeCells count="201">
    <mergeCell ref="J6:AM6"/>
    <mergeCell ref="J7:AM7"/>
    <mergeCell ref="J8:AM8"/>
    <mergeCell ref="J9:AM9"/>
    <mergeCell ref="A1:AM1"/>
    <mergeCell ref="A2:AM2"/>
    <mergeCell ref="A3:AM3"/>
    <mergeCell ref="B32:AM32"/>
    <mergeCell ref="P33:R33"/>
    <mergeCell ref="Y33:AB33"/>
    <mergeCell ref="AG33:AL33"/>
    <mergeCell ref="J12:AM12"/>
    <mergeCell ref="J13:AM13"/>
    <mergeCell ref="J14:AM14"/>
    <mergeCell ref="J15:AM15"/>
    <mergeCell ref="J16:AM16"/>
    <mergeCell ref="J25:AM25"/>
    <mergeCell ref="J26:AM26"/>
    <mergeCell ref="J27:AM27"/>
    <mergeCell ref="J28:AM28"/>
    <mergeCell ref="J29:AM29"/>
    <mergeCell ref="K35:AM35"/>
    <mergeCell ref="J10:AM10"/>
    <mergeCell ref="J19:AM19"/>
    <mergeCell ref="J20:AM20"/>
    <mergeCell ref="J21:AM21"/>
    <mergeCell ref="J22:AM22"/>
    <mergeCell ref="J23:AM23"/>
    <mergeCell ref="K40:AM40"/>
    <mergeCell ref="K41:AM41"/>
    <mergeCell ref="K36:AM36"/>
    <mergeCell ref="K37:AM37"/>
    <mergeCell ref="M38:O38"/>
    <mergeCell ref="X38:AA38"/>
    <mergeCell ref="AG38:AL38"/>
    <mergeCell ref="K39:AM39"/>
    <mergeCell ref="AG34:AL34"/>
    <mergeCell ref="U57:AB57"/>
    <mergeCell ref="AE57:AJ57"/>
    <mergeCell ref="A53:AM53"/>
    <mergeCell ref="A54:AM54"/>
    <mergeCell ref="B43:AM43"/>
    <mergeCell ref="P44:R44"/>
    <mergeCell ref="Y44:AB44"/>
    <mergeCell ref="AG44:AL44"/>
    <mergeCell ref="AG45:AL45"/>
    <mergeCell ref="K46:AM46"/>
    <mergeCell ref="K47:AM47"/>
    <mergeCell ref="K48:AM48"/>
    <mergeCell ref="M49:O49"/>
    <mergeCell ref="X49:AA49"/>
    <mergeCell ref="AG49:AL49"/>
    <mergeCell ref="K50:AM50"/>
    <mergeCell ref="K51:AM51"/>
    <mergeCell ref="K52:AM52"/>
    <mergeCell ref="U59:AB59"/>
    <mergeCell ref="AE59:AJ59"/>
    <mergeCell ref="U55:AB55"/>
    <mergeCell ref="AE55:AK55"/>
    <mergeCell ref="N56:P56"/>
    <mergeCell ref="U56:AB56"/>
    <mergeCell ref="AE56:AJ56"/>
    <mergeCell ref="AE65:AJ65"/>
    <mergeCell ref="N62:P62"/>
    <mergeCell ref="U62:AB62"/>
    <mergeCell ref="AE62:AJ62"/>
    <mergeCell ref="U63:AB63"/>
    <mergeCell ref="AE63:AJ63"/>
    <mergeCell ref="N60:P60"/>
    <mergeCell ref="U60:AB60"/>
    <mergeCell ref="AE60:AJ60"/>
    <mergeCell ref="U61:AB61"/>
    <mergeCell ref="AE61:AJ61"/>
    <mergeCell ref="N58:P58"/>
    <mergeCell ref="U58:AB58"/>
    <mergeCell ref="AE58:AJ58"/>
    <mergeCell ref="N64:P64"/>
    <mergeCell ref="U64:AB64"/>
    <mergeCell ref="AE64:AJ64"/>
    <mergeCell ref="N78:P78"/>
    <mergeCell ref="U78:AB78"/>
    <mergeCell ref="AE78:AJ78"/>
    <mergeCell ref="N92:P92"/>
    <mergeCell ref="U92:AB92"/>
    <mergeCell ref="AE92:AJ92"/>
    <mergeCell ref="U93:AB93"/>
    <mergeCell ref="AE93:AJ93"/>
    <mergeCell ref="N94:P94"/>
    <mergeCell ref="U94:AB94"/>
    <mergeCell ref="AE94:AJ94"/>
    <mergeCell ref="U91:AB91"/>
    <mergeCell ref="AE91:AJ91"/>
    <mergeCell ref="AE80:AJ80"/>
    <mergeCell ref="AE83:AJ83"/>
    <mergeCell ref="N84:P84"/>
    <mergeCell ref="U84:AB84"/>
    <mergeCell ref="AE84:AJ84"/>
    <mergeCell ref="U85:AB85"/>
    <mergeCell ref="AE85:AJ85"/>
    <mergeCell ref="N82:P82"/>
    <mergeCell ref="U82:AB82"/>
    <mergeCell ref="U81:AB81"/>
    <mergeCell ref="AE81:AJ81"/>
    <mergeCell ref="C146:AM146"/>
    <mergeCell ref="C147:AM147"/>
    <mergeCell ref="U106:AB106"/>
    <mergeCell ref="AE106:AJ106"/>
    <mergeCell ref="U97:AB97"/>
    <mergeCell ref="AE97:AJ97"/>
    <mergeCell ref="U98:AB98"/>
    <mergeCell ref="AE98:AJ98"/>
    <mergeCell ref="U99:AB99"/>
    <mergeCell ref="AE99:AJ99"/>
    <mergeCell ref="U104:AB104"/>
    <mergeCell ref="AE104:AJ104"/>
    <mergeCell ref="U105:AB105"/>
    <mergeCell ref="AE105:AJ105"/>
    <mergeCell ref="U102:AB102"/>
    <mergeCell ref="AE102:AJ102"/>
    <mergeCell ref="U103:AB103"/>
    <mergeCell ref="AE103:AJ103"/>
    <mergeCell ref="U101:AB101"/>
    <mergeCell ref="AE101:AJ101"/>
    <mergeCell ref="U100:AB100"/>
    <mergeCell ref="AE100:AJ100"/>
    <mergeCell ref="C154:AM154"/>
    <mergeCell ref="C155:AM155"/>
    <mergeCell ref="C156:AM156"/>
    <mergeCell ref="C157:AM157"/>
    <mergeCell ref="C158:AM158"/>
    <mergeCell ref="C159:AM159"/>
    <mergeCell ref="C148:AM148"/>
    <mergeCell ref="C149:AM149"/>
    <mergeCell ref="C150:AM150"/>
    <mergeCell ref="C151:AM151"/>
    <mergeCell ref="C152:AM152"/>
    <mergeCell ref="C153:AM153"/>
    <mergeCell ref="C166:AM166"/>
    <mergeCell ref="C167:AM167"/>
    <mergeCell ref="C168:AM168"/>
    <mergeCell ref="C169:AM169"/>
    <mergeCell ref="C170:AM170"/>
    <mergeCell ref="C171:AM171"/>
    <mergeCell ref="C160:AM160"/>
    <mergeCell ref="C161:AM161"/>
    <mergeCell ref="C162:AM162"/>
    <mergeCell ref="C163:AM163"/>
    <mergeCell ref="C164:AM164"/>
    <mergeCell ref="C165:AM165"/>
    <mergeCell ref="U77:AB77"/>
    <mergeCell ref="AE77:AJ77"/>
    <mergeCell ref="U69:AB69"/>
    <mergeCell ref="AE69:AJ69"/>
    <mergeCell ref="N70:P70"/>
    <mergeCell ref="U70:AB70"/>
    <mergeCell ref="N76:P76"/>
    <mergeCell ref="U76:AB76"/>
    <mergeCell ref="AE76:AJ76"/>
    <mergeCell ref="U73:AB73"/>
    <mergeCell ref="AE73:AJ73"/>
    <mergeCell ref="N74:P74"/>
    <mergeCell ref="U74:AB74"/>
    <mergeCell ref="AE74:AJ74"/>
    <mergeCell ref="AE70:AJ70"/>
    <mergeCell ref="U71:AB71"/>
    <mergeCell ref="AE71:AJ71"/>
    <mergeCell ref="N72:P72"/>
    <mergeCell ref="N90:P90"/>
    <mergeCell ref="U90:AB90"/>
    <mergeCell ref="AE90:AJ90"/>
    <mergeCell ref="U89:AB89"/>
    <mergeCell ref="AE89:AJ89"/>
    <mergeCell ref="U65:AB65"/>
    <mergeCell ref="U95:AB95"/>
    <mergeCell ref="AE95:AJ95"/>
    <mergeCell ref="U67:AB67"/>
    <mergeCell ref="AE67:AJ67"/>
    <mergeCell ref="N68:P68"/>
    <mergeCell ref="U68:AB68"/>
    <mergeCell ref="AE68:AJ68"/>
    <mergeCell ref="U75:AB75"/>
    <mergeCell ref="AE75:AJ75"/>
    <mergeCell ref="U79:AB79"/>
    <mergeCell ref="AE79:AJ79"/>
    <mergeCell ref="U72:AB72"/>
    <mergeCell ref="AE72:AJ72"/>
    <mergeCell ref="N80:P80"/>
    <mergeCell ref="U80:AB80"/>
    <mergeCell ref="N66:P66"/>
    <mergeCell ref="U66:AB66"/>
    <mergeCell ref="AE66:AJ66"/>
    <mergeCell ref="AE82:AJ82"/>
    <mergeCell ref="U83:AB83"/>
    <mergeCell ref="N88:P88"/>
    <mergeCell ref="U88:AB88"/>
    <mergeCell ref="AE88:AJ88"/>
    <mergeCell ref="N86:P86"/>
    <mergeCell ref="U86:AB86"/>
    <mergeCell ref="AE86:AJ86"/>
    <mergeCell ref="U87:AB87"/>
    <mergeCell ref="AE87:AJ87"/>
  </mergeCells>
  <phoneticPr fontId="2"/>
  <conditionalFormatting sqref="AO4:AO52">
    <cfRule type="expression" dxfId="1" priority="14" stopIfTrue="1">
      <formula>AO4="NG"</formula>
    </cfRule>
  </conditionalFormatting>
  <conditionalFormatting sqref="AO55:AO107">
    <cfRule type="expression" dxfId="0" priority="1" stopIfTrue="1">
      <formula>AO55="NG"</formula>
    </cfRule>
  </conditionalFormatting>
  <dataValidations count="1">
    <dataValidation type="list" allowBlank="1" showInputMessage="1" showErrorMessage="1" sqref="P33:R33 M38:O38 P44:R44 M49:O49" xr:uid="{C3F6716F-3102-4A32-A3A7-B15BAC609D6A}">
      <formula1>$AZ$1:$AZ$3</formula1>
    </dataValidation>
  </dataValidations>
  <printOptions horizontalCentered="1"/>
  <pageMargins left="0.39370078740157483" right="0.39370078740157483" top="0" bottom="0" header="0" footer="0"/>
  <pageSetup paperSize="9" orientation="portrait" blackAndWhite="1" r:id="rId1"/>
  <headerFooter alignWithMargins="0">
    <oddFooter>&amp;C建-&amp;P</oddFooter>
  </headerFooter>
  <rowBreaks count="1" manualBreakCount="1">
    <brk id="52" max="3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768A-2CC3-4A0A-9CE5-8CDA68B5A31A}">
  <sheetPr codeName="Sheet7">
    <tabColor theme="1" tint="0.499984740745262"/>
  </sheetPr>
  <dimension ref="A1:RW2"/>
  <sheetViews>
    <sheetView topLeftCell="D1" zoomScaleNormal="100" workbookViewId="0">
      <selection activeCell="Y10" sqref="Y10"/>
    </sheetView>
  </sheetViews>
  <sheetFormatPr defaultColWidth="10.625" defaultRowHeight="13.5"/>
  <cols>
    <col min="80" max="141" width="10.625" style="15"/>
  </cols>
  <sheetData>
    <row r="1" spans="1:491" s="5" customFormat="1">
      <c r="A1" s="5" t="s">
        <v>1018</v>
      </c>
      <c r="B1" s="5" t="s">
        <v>657</v>
      </c>
      <c r="C1" s="6" t="s">
        <v>735</v>
      </c>
      <c r="D1" s="6" t="s">
        <v>736</v>
      </c>
      <c r="E1" s="6" t="s">
        <v>737</v>
      </c>
      <c r="F1" s="6" t="s">
        <v>738</v>
      </c>
      <c r="G1" s="6" t="s">
        <v>739</v>
      </c>
      <c r="H1" s="5" t="s">
        <v>740</v>
      </c>
      <c r="I1" s="5" t="s">
        <v>741</v>
      </c>
      <c r="J1" s="5" t="s">
        <v>742</v>
      </c>
      <c r="K1" s="8" t="s">
        <v>743</v>
      </c>
      <c r="L1" s="5" t="s">
        <v>744</v>
      </c>
      <c r="M1" s="7" t="s">
        <v>745</v>
      </c>
      <c r="N1" s="5" t="s">
        <v>746</v>
      </c>
      <c r="O1" s="5" t="s">
        <v>747</v>
      </c>
      <c r="P1" s="8" t="s">
        <v>748</v>
      </c>
      <c r="Q1" s="5" t="s">
        <v>749</v>
      </c>
      <c r="R1" s="5" t="s">
        <v>750</v>
      </c>
      <c r="S1" s="7" t="s">
        <v>1019</v>
      </c>
      <c r="T1" s="5" t="s">
        <v>751</v>
      </c>
      <c r="U1" s="5" t="s">
        <v>752</v>
      </c>
      <c r="V1" s="5" t="s">
        <v>753</v>
      </c>
      <c r="W1" s="5" t="s">
        <v>754</v>
      </c>
      <c r="X1" s="5" t="s">
        <v>755</v>
      </c>
      <c r="Y1" s="8" t="s">
        <v>756</v>
      </c>
      <c r="Z1" s="5" t="s">
        <v>757</v>
      </c>
      <c r="AA1" s="5" t="s">
        <v>758</v>
      </c>
      <c r="AB1" s="5" t="s">
        <v>759</v>
      </c>
      <c r="AC1" s="5" t="s">
        <v>760</v>
      </c>
      <c r="AD1" s="5" t="s">
        <v>761</v>
      </c>
      <c r="AE1" s="5" t="s">
        <v>762</v>
      </c>
      <c r="AF1" s="5" t="s">
        <v>763</v>
      </c>
      <c r="AG1" s="5" t="s">
        <v>764</v>
      </c>
      <c r="AH1" s="6" t="s">
        <v>765</v>
      </c>
      <c r="AI1" s="6" t="s">
        <v>766</v>
      </c>
      <c r="AJ1" s="6" t="s">
        <v>767</v>
      </c>
      <c r="AK1" s="6" t="s">
        <v>768</v>
      </c>
      <c r="AL1" s="6" t="s">
        <v>769</v>
      </c>
      <c r="AM1" s="6" t="s">
        <v>770</v>
      </c>
      <c r="AN1" s="6" t="s">
        <v>771</v>
      </c>
      <c r="AO1" s="6" t="s">
        <v>772</v>
      </c>
      <c r="AP1" s="6" t="s">
        <v>773</v>
      </c>
      <c r="AQ1" s="6" t="s">
        <v>774</v>
      </c>
      <c r="AR1" s="6" t="s">
        <v>775</v>
      </c>
      <c r="AS1" s="6" t="s">
        <v>776</v>
      </c>
      <c r="AT1" s="6" t="s">
        <v>777</v>
      </c>
      <c r="AU1" s="9" t="s">
        <v>778</v>
      </c>
      <c r="AV1" s="9" t="s">
        <v>779</v>
      </c>
      <c r="AW1" s="9" t="s">
        <v>780</v>
      </c>
      <c r="AX1" s="7" t="s">
        <v>781</v>
      </c>
      <c r="AY1" s="7" t="s">
        <v>782</v>
      </c>
      <c r="AZ1" s="7" t="s">
        <v>783</v>
      </c>
      <c r="BA1" s="7" t="s">
        <v>784</v>
      </c>
      <c r="BB1" s="5" t="s">
        <v>785</v>
      </c>
      <c r="BC1" s="5" t="s">
        <v>786</v>
      </c>
      <c r="BD1" s="5" t="s">
        <v>787</v>
      </c>
      <c r="BE1" s="5" t="s">
        <v>788</v>
      </c>
      <c r="BF1" s="5" t="s">
        <v>789</v>
      </c>
      <c r="BG1" s="5" t="s">
        <v>790</v>
      </c>
      <c r="BH1" s="5" t="s">
        <v>791</v>
      </c>
      <c r="BI1" s="5" t="s">
        <v>792</v>
      </c>
      <c r="BJ1" s="5" t="s">
        <v>793</v>
      </c>
      <c r="BK1" s="6" t="s">
        <v>794</v>
      </c>
      <c r="BL1" s="6" t="s">
        <v>795</v>
      </c>
      <c r="BM1" s="6" t="s">
        <v>796</v>
      </c>
      <c r="BN1" s="6" t="s">
        <v>797</v>
      </c>
      <c r="BO1" s="6" t="s">
        <v>798</v>
      </c>
      <c r="BP1" s="6" t="s">
        <v>799</v>
      </c>
      <c r="BQ1" s="6" t="s">
        <v>800</v>
      </c>
      <c r="BR1" s="6" t="s">
        <v>801</v>
      </c>
      <c r="BS1" s="6" t="s">
        <v>802</v>
      </c>
      <c r="BT1" s="6" t="s">
        <v>803</v>
      </c>
      <c r="BU1" s="6" t="s">
        <v>804</v>
      </c>
      <c r="BV1" s="6" t="s">
        <v>805</v>
      </c>
      <c r="BW1" s="6" t="s">
        <v>806</v>
      </c>
      <c r="BX1" s="6" t="s">
        <v>807</v>
      </c>
      <c r="BY1" s="6" t="s">
        <v>808</v>
      </c>
      <c r="BZ1" s="6" t="s">
        <v>809</v>
      </c>
      <c r="CA1" s="6" t="s">
        <v>810</v>
      </c>
      <c r="CB1" s="14" t="s">
        <v>1028</v>
      </c>
      <c r="CC1" s="14" t="s">
        <v>1029</v>
      </c>
      <c r="CD1" s="14" t="s">
        <v>1030</v>
      </c>
      <c r="CE1" s="16" t="s">
        <v>1031</v>
      </c>
      <c r="CF1" s="14" t="s">
        <v>1032</v>
      </c>
      <c r="CG1" s="14" t="s">
        <v>1033</v>
      </c>
      <c r="CH1" s="14" t="s">
        <v>1025</v>
      </c>
      <c r="CI1" s="14" t="s">
        <v>1026</v>
      </c>
      <c r="CJ1" s="14" t="s">
        <v>1027</v>
      </c>
      <c r="CK1" s="16" t="s">
        <v>1034</v>
      </c>
      <c r="CL1" s="14" t="s">
        <v>1035</v>
      </c>
      <c r="CM1" s="14" t="s">
        <v>1036</v>
      </c>
      <c r="CN1" s="14" t="s">
        <v>1037</v>
      </c>
      <c r="CO1" s="14" t="s">
        <v>1038</v>
      </c>
      <c r="CP1" s="14" t="s">
        <v>1039</v>
      </c>
      <c r="CQ1" s="16" t="s">
        <v>1040</v>
      </c>
      <c r="CR1" s="14" t="s">
        <v>1041</v>
      </c>
      <c r="CS1" s="14" t="s">
        <v>1042</v>
      </c>
      <c r="CT1" s="14" t="s">
        <v>1043</v>
      </c>
      <c r="CU1" s="14" t="s">
        <v>1044</v>
      </c>
      <c r="CV1" s="14" t="s">
        <v>1045</v>
      </c>
      <c r="CW1" s="16" t="s">
        <v>1046</v>
      </c>
      <c r="CX1" s="14" t="s">
        <v>1047</v>
      </c>
      <c r="CY1" s="14" t="s">
        <v>1048</v>
      </c>
      <c r="CZ1" s="14" t="s">
        <v>1049</v>
      </c>
      <c r="DA1" s="14" t="s">
        <v>1050</v>
      </c>
      <c r="DB1" s="14" t="s">
        <v>1051</v>
      </c>
      <c r="DC1" s="16" t="s">
        <v>1052</v>
      </c>
      <c r="DD1" s="14" t="s">
        <v>1053</v>
      </c>
      <c r="DE1" s="14" t="s">
        <v>1054</v>
      </c>
      <c r="DF1" s="14" t="s">
        <v>1055</v>
      </c>
      <c r="DG1" s="14" t="s">
        <v>1056</v>
      </c>
      <c r="DH1" s="14" t="s">
        <v>1057</v>
      </c>
      <c r="DI1" s="16" t="s">
        <v>1058</v>
      </c>
      <c r="DJ1" s="14" t="s">
        <v>1059</v>
      </c>
      <c r="DK1" s="14" t="s">
        <v>1060</v>
      </c>
      <c r="DL1" s="14" t="s">
        <v>1061</v>
      </c>
      <c r="DM1" s="14" t="s">
        <v>1062</v>
      </c>
      <c r="DN1" s="14" t="s">
        <v>1063</v>
      </c>
      <c r="DO1" s="16" t="s">
        <v>1064</v>
      </c>
      <c r="DP1" s="14" t="s">
        <v>1065</v>
      </c>
      <c r="DQ1" s="14" t="s">
        <v>1066</v>
      </c>
      <c r="DR1" s="14" t="s">
        <v>1067</v>
      </c>
      <c r="DS1" s="14" t="s">
        <v>1068</v>
      </c>
      <c r="DT1" s="14" t="s">
        <v>1069</v>
      </c>
      <c r="DU1" s="16" t="s">
        <v>1070</v>
      </c>
      <c r="DV1" s="14" t="s">
        <v>1071</v>
      </c>
      <c r="DW1" s="14" t="s">
        <v>1072</v>
      </c>
      <c r="DX1" s="14" t="s">
        <v>1073</v>
      </c>
      <c r="DY1" s="14" t="s">
        <v>1074</v>
      </c>
      <c r="DZ1" s="14" t="s">
        <v>1075</v>
      </c>
      <c r="EA1" s="16" t="s">
        <v>1076</v>
      </c>
      <c r="EB1" s="14" t="s">
        <v>1077</v>
      </c>
      <c r="EC1" s="14" t="s">
        <v>1078</v>
      </c>
      <c r="ED1" s="14" t="s">
        <v>1200</v>
      </c>
      <c r="EE1" s="14" t="s">
        <v>1199</v>
      </c>
      <c r="EF1" s="14" t="s">
        <v>1202</v>
      </c>
      <c r="EG1" s="14" t="s">
        <v>1201</v>
      </c>
      <c r="EH1" s="14" t="s">
        <v>1204</v>
      </c>
      <c r="EI1" s="14" t="s">
        <v>1203</v>
      </c>
      <c r="EJ1" s="14" t="s">
        <v>1206</v>
      </c>
      <c r="EK1" s="14" t="s">
        <v>1205</v>
      </c>
      <c r="EL1" s="6" t="s">
        <v>811</v>
      </c>
      <c r="EM1" s="6" t="s">
        <v>812</v>
      </c>
      <c r="EN1" s="6" t="s">
        <v>813</v>
      </c>
      <c r="EO1" s="6" t="s">
        <v>814</v>
      </c>
      <c r="EP1" s="6" t="s">
        <v>815</v>
      </c>
      <c r="EQ1" s="6" t="s">
        <v>816</v>
      </c>
      <c r="ER1" s="6" t="s">
        <v>817</v>
      </c>
      <c r="ES1" s="6" t="s">
        <v>818</v>
      </c>
      <c r="ET1" s="6" t="s">
        <v>819</v>
      </c>
      <c r="EU1" s="6" t="s">
        <v>820</v>
      </c>
      <c r="EV1" s="6" t="s">
        <v>821</v>
      </c>
      <c r="EW1" s="6" t="s">
        <v>822</v>
      </c>
      <c r="EX1" s="6" t="s">
        <v>823</v>
      </c>
      <c r="EY1" s="6" t="s">
        <v>824</v>
      </c>
      <c r="EZ1" s="6" t="s">
        <v>825</v>
      </c>
      <c r="FA1" s="6" t="s">
        <v>826</v>
      </c>
      <c r="FB1" s="6" t="s">
        <v>827</v>
      </c>
      <c r="FC1" s="6" t="s">
        <v>828</v>
      </c>
      <c r="FD1" s="6" t="s">
        <v>829</v>
      </c>
      <c r="FE1" s="6" t="s">
        <v>830</v>
      </c>
      <c r="FF1" s="6" t="s">
        <v>831</v>
      </c>
      <c r="FG1" s="6" t="s">
        <v>832</v>
      </c>
      <c r="FH1" s="6" t="s">
        <v>833</v>
      </c>
      <c r="FI1" s="6" t="s">
        <v>834</v>
      </c>
      <c r="FJ1" s="6" t="s">
        <v>835</v>
      </c>
      <c r="FK1" s="6" t="s">
        <v>836</v>
      </c>
      <c r="FL1" s="6" t="s">
        <v>837</v>
      </c>
      <c r="FM1" s="6" t="s">
        <v>838</v>
      </c>
      <c r="FN1" s="6" t="s">
        <v>839</v>
      </c>
      <c r="FO1" s="6" t="s">
        <v>840</v>
      </c>
      <c r="FP1" s="6" t="s">
        <v>841</v>
      </c>
      <c r="FQ1" s="6" t="s">
        <v>842</v>
      </c>
      <c r="FR1" s="6" t="s">
        <v>843</v>
      </c>
      <c r="FS1" s="6" t="s">
        <v>844</v>
      </c>
      <c r="FT1" s="6" t="s">
        <v>845</v>
      </c>
      <c r="FU1" s="6" t="s">
        <v>846</v>
      </c>
      <c r="FV1" s="6" t="s">
        <v>847</v>
      </c>
      <c r="FW1" s="6" t="s">
        <v>848</v>
      </c>
      <c r="FX1" s="6" t="s">
        <v>849</v>
      </c>
      <c r="FY1" s="6" t="s">
        <v>850</v>
      </c>
      <c r="FZ1" s="6" t="s">
        <v>851</v>
      </c>
      <c r="GA1" s="6" t="s">
        <v>852</v>
      </c>
      <c r="GB1" s="6" t="s">
        <v>853</v>
      </c>
      <c r="GC1" s="6" t="s">
        <v>854</v>
      </c>
      <c r="GD1" s="6" t="s">
        <v>855</v>
      </c>
      <c r="GE1" s="6" t="s">
        <v>856</v>
      </c>
      <c r="GF1" s="6" t="s">
        <v>857</v>
      </c>
      <c r="GG1" s="6" t="s">
        <v>858</v>
      </c>
      <c r="GH1" s="6" t="s">
        <v>859</v>
      </c>
      <c r="GI1" s="6" t="s">
        <v>860</v>
      </c>
      <c r="GJ1" s="6" t="s">
        <v>861</v>
      </c>
      <c r="GK1" s="6" t="s">
        <v>862</v>
      </c>
      <c r="GL1" s="6" t="s">
        <v>863</v>
      </c>
      <c r="GM1" s="6" t="s">
        <v>864</v>
      </c>
      <c r="GN1" s="5" t="s">
        <v>865</v>
      </c>
      <c r="GO1" s="5" t="s">
        <v>866</v>
      </c>
      <c r="GP1" s="6" t="s">
        <v>867</v>
      </c>
      <c r="GQ1" s="6" t="s">
        <v>868</v>
      </c>
      <c r="GR1" s="6" t="s">
        <v>869</v>
      </c>
      <c r="GS1" s="6" t="s">
        <v>870</v>
      </c>
      <c r="GT1" s="6" t="s">
        <v>871</v>
      </c>
      <c r="GU1" s="6" t="s">
        <v>872</v>
      </c>
      <c r="GV1" s="6" t="s">
        <v>873</v>
      </c>
      <c r="GW1" s="5" t="s">
        <v>874</v>
      </c>
      <c r="GX1" s="5" t="s">
        <v>875</v>
      </c>
      <c r="GY1" s="5" t="s">
        <v>876</v>
      </c>
      <c r="GZ1" s="5" t="s">
        <v>877</v>
      </c>
      <c r="HA1" s="6" t="s">
        <v>878</v>
      </c>
      <c r="HB1" s="6" t="s">
        <v>879</v>
      </c>
      <c r="HC1" s="6" t="s">
        <v>880</v>
      </c>
      <c r="HD1" s="6" t="s">
        <v>881</v>
      </c>
      <c r="HE1" s="6" t="s">
        <v>882</v>
      </c>
      <c r="HF1" s="6" t="s">
        <v>883</v>
      </c>
      <c r="HG1" s="6" t="s">
        <v>884</v>
      </c>
      <c r="HH1" s="6" t="s">
        <v>885</v>
      </c>
      <c r="HI1" s="6" t="s">
        <v>886</v>
      </c>
      <c r="HJ1" s="6" t="s">
        <v>887</v>
      </c>
      <c r="HK1" s="6" t="s">
        <v>888</v>
      </c>
      <c r="HL1" s="6" t="s">
        <v>889</v>
      </c>
      <c r="HM1" s="6" t="s">
        <v>890</v>
      </c>
      <c r="HN1" s="6" t="s">
        <v>891</v>
      </c>
      <c r="HO1" s="6" t="s">
        <v>892</v>
      </c>
      <c r="HP1" s="6" t="s">
        <v>893</v>
      </c>
      <c r="HQ1" s="6" t="s">
        <v>894</v>
      </c>
      <c r="HR1" s="6" t="s">
        <v>895</v>
      </c>
      <c r="HS1" s="6" t="s">
        <v>896</v>
      </c>
      <c r="HT1" s="6" t="s">
        <v>897</v>
      </c>
      <c r="HU1" s="6" t="s">
        <v>898</v>
      </c>
      <c r="HV1" s="6" t="s">
        <v>899</v>
      </c>
      <c r="HW1" s="6" t="s">
        <v>900</v>
      </c>
      <c r="HX1" s="6" t="s">
        <v>901</v>
      </c>
      <c r="HY1" s="5" t="s">
        <v>902</v>
      </c>
      <c r="HZ1" s="5" t="s">
        <v>903</v>
      </c>
      <c r="IA1" s="5" t="s">
        <v>904</v>
      </c>
      <c r="IB1" s="5" t="s">
        <v>905</v>
      </c>
      <c r="IC1" s="5" t="s">
        <v>906</v>
      </c>
      <c r="ID1" s="5" t="s">
        <v>907</v>
      </c>
      <c r="IE1" s="5" t="s">
        <v>908</v>
      </c>
      <c r="IF1" s="5" t="s">
        <v>909</v>
      </c>
      <c r="IG1" s="5" t="s">
        <v>910</v>
      </c>
      <c r="IH1" s="5" t="s">
        <v>911</v>
      </c>
      <c r="II1" s="5" t="s">
        <v>912</v>
      </c>
      <c r="IJ1" s="5" t="s">
        <v>913</v>
      </c>
      <c r="IK1" s="5" t="s">
        <v>914</v>
      </c>
      <c r="IL1" s="5" t="s">
        <v>915</v>
      </c>
      <c r="IM1" s="5" t="s">
        <v>916</v>
      </c>
      <c r="IN1" s="5" t="s">
        <v>917</v>
      </c>
      <c r="IO1" s="5" t="s">
        <v>918</v>
      </c>
      <c r="IP1" s="5" t="s">
        <v>919</v>
      </c>
      <c r="IQ1" s="5" t="s">
        <v>920</v>
      </c>
      <c r="IR1" s="5" t="s">
        <v>921</v>
      </c>
      <c r="IS1" s="5" t="s">
        <v>922</v>
      </c>
      <c r="IT1" s="5" t="s">
        <v>923</v>
      </c>
      <c r="IU1" s="5" t="s">
        <v>924</v>
      </c>
      <c r="IV1" s="5" t="s">
        <v>925</v>
      </c>
      <c r="IW1" s="5" t="s">
        <v>926</v>
      </c>
      <c r="IX1" s="5" t="s">
        <v>927</v>
      </c>
      <c r="IY1" s="5" t="s">
        <v>928</v>
      </c>
      <c r="IZ1" s="5" t="s">
        <v>929</v>
      </c>
      <c r="JA1" s="5" t="s">
        <v>930</v>
      </c>
      <c r="JB1" s="5" t="s">
        <v>931</v>
      </c>
      <c r="JC1" s="5" t="s">
        <v>932</v>
      </c>
      <c r="JD1" s="5" t="s">
        <v>933</v>
      </c>
      <c r="JE1" s="5" t="s">
        <v>934</v>
      </c>
      <c r="JF1" s="5" t="s">
        <v>935</v>
      </c>
      <c r="JG1" s="5" t="s">
        <v>936</v>
      </c>
      <c r="JH1" s="5" t="s">
        <v>937</v>
      </c>
      <c r="JI1" s="5" t="s">
        <v>938</v>
      </c>
      <c r="JJ1" s="5" t="s">
        <v>939</v>
      </c>
      <c r="JK1" s="5" t="s">
        <v>940</v>
      </c>
      <c r="JL1" s="5" t="s">
        <v>941</v>
      </c>
      <c r="JM1" s="5" t="s">
        <v>942</v>
      </c>
      <c r="JN1" s="5" t="s">
        <v>943</v>
      </c>
      <c r="JO1" s="5" t="s">
        <v>944</v>
      </c>
      <c r="JP1" s="5" t="s">
        <v>945</v>
      </c>
      <c r="JQ1" s="5" t="s">
        <v>946</v>
      </c>
      <c r="JR1" s="5" t="s">
        <v>947</v>
      </c>
      <c r="JS1" s="5" t="s">
        <v>948</v>
      </c>
      <c r="JT1" s="5" t="s">
        <v>949</v>
      </c>
      <c r="JU1" s="5" t="s">
        <v>950</v>
      </c>
      <c r="JV1" s="5" t="s">
        <v>951</v>
      </c>
      <c r="JW1" s="5" t="s">
        <v>952</v>
      </c>
      <c r="JX1" s="5" t="s">
        <v>953</v>
      </c>
      <c r="JY1" s="5" t="s">
        <v>954</v>
      </c>
      <c r="JZ1" s="5" t="s">
        <v>955</v>
      </c>
      <c r="KA1" s="5" t="s">
        <v>956</v>
      </c>
      <c r="KB1" s="5" t="s">
        <v>957</v>
      </c>
      <c r="KC1" s="5" t="s">
        <v>958</v>
      </c>
      <c r="KD1" s="5" t="s">
        <v>959</v>
      </c>
      <c r="KE1" s="5" t="s">
        <v>960</v>
      </c>
      <c r="KF1" s="5" t="s">
        <v>961</v>
      </c>
      <c r="KG1" s="7" t="s">
        <v>962</v>
      </c>
      <c r="KH1" s="5" t="s">
        <v>963</v>
      </c>
      <c r="KI1" s="5" t="s">
        <v>964</v>
      </c>
      <c r="KJ1" s="5" t="s">
        <v>965</v>
      </c>
      <c r="KK1" s="6" t="s">
        <v>966</v>
      </c>
      <c r="KL1" s="6" t="s">
        <v>967</v>
      </c>
      <c r="KM1" s="6" t="s">
        <v>968</v>
      </c>
      <c r="KN1" s="6" t="s">
        <v>969</v>
      </c>
      <c r="KO1" s="6" t="s">
        <v>970</v>
      </c>
      <c r="KP1" s="6" t="s">
        <v>971</v>
      </c>
      <c r="KQ1" s="6" t="s">
        <v>972</v>
      </c>
      <c r="KR1" s="6" t="s">
        <v>973</v>
      </c>
      <c r="KS1" s="6" t="s">
        <v>974</v>
      </c>
      <c r="KT1" s="6" t="s">
        <v>975</v>
      </c>
      <c r="KU1" s="6" t="s">
        <v>976</v>
      </c>
      <c r="KV1" s="6" t="s">
        <v>977</v>
      </c>
      <c r="KW1" s="6" t="s">
        <v>978</v>
      </c>
      <c r="KX1" s="6" t="s">
        <v>979</v>
      </c>
      <c r="KY1" s="6" t="s">
        <v>980</v>
      </c>
      <c r="KZ1" s="6" t="s">
        <v>981</v>
      </c>
      <c r="LA1" s="6" t="s">
        <v>982</v>
      </c>
      <c r="LB1" s="6" t="s">
        <v>983</v>
      </c>
      <c r="LC1" s="6" t="s">
        <v>984</v>
      </c>
      <c r="LD1" s="6" t="s">
        <v>985</v>
      </c>
      <c r="LE1" s="6" t="s">
        <v>986</v>
      </c>
      <c r="LF1" s="6" t="s">
        <v>987</v>
      </c>
      <c r="LG1" s="5" t="s">
        <v>870</v>
      </c>
      <c r="LH1" s="6" t="s">
        <v>871</v>
      </c>
      <c r="LI1" s="6" t="s">
        <v>872</v>
      </c>
      <c r="LJ1" s="6" t="s">
        <v>873</v>
      </c>
      <c r="LK1" s="6" t="s">
        <v>988</v>
      </c>
      <c r="LL1" s="6" t="s">
        <v>989</v>
      </c>
      <c r="LM1" s="6" t="s">
        <v>990</v>
      </c>
      <c r="LN1" s="6" t="s">
        <v>991</v>
      </c>
      <c r="LO1" s="6" t="s">
        <v>992</v>
      </c>
      <c r="LP1" s="6" t="s">
        <v>993</v>
      </c>
      <c r="LQ1" s="6" t="s">
        <v>994</v>
      </c>
      <c r="LR1" s="6" t="s">
        <v>995</v>
      </c>
      <c r="LS1" s="6" t="s">
        <v>996</v>
      </c>
      <c r="LT1" s="6" t="s">
        <v>997</v>
      </c>
      <c r="LU1" s="6" t="s">
        <v>998</v>
      </c>
      <c r="LV1" s="6" t="s">
        <v>999</v>
      </c>
      <c r="LW1" s="6" t="s">
        <v>1000</v>
      </c>
      <c r="LX1" s="6" t="s">
        <v>1001</v>
      </c>
      <c r="LY1" s="6" t="s">
        <v>1002</v>
      </c>
      <c r="LZ1" s="6" t="s">
        <v>1003</v>
      </c>
      <c r="MA1" s="6" t="s">
        <v>1004</v>
      </c>
      <c r="MB1" s="6" t="s">
        <v>1005</v>
      </c>
      <c r="MC1" s="6" t="s">
        <v>1006</v>
      </c>
      <c r="MD1" s="6" t="s">
        <v>1007</v>
      </c>
      <c r="ME1" s="6" t="s">
        <v>1008</v>
      </c>
      <c r="MF1" s="6" t="s">
        <v>1009</v>
      </c>
      <c r="MG1" s="6" t="s">
        <v>1010</v>
      </c>
      <c r="MH1" s="6" t="s">
        <v>1011</v>
      </c>
      <c r="MI1" s="6" t="s">
        <v>1012</v>
      </c>
      <c r="MJ1" s="6" t="s">
        <v>1013</v>
      </c>
      <c r="MK1" s="6" t="s">
        <v>1014</v>
      </c>
      <c r="ML1" s="6" t="s">
        <v>1015</v>
      </c>
      <c r="MM1" s="6" t="s">
        <v>1016</v>
      </c>
      <c r="MN1" s="14" t="s">
        <v>1079</v>
      </c>
      <c r="MO1" s="14" t="s">
        <v>1080</v>
      </c>
      <c r="MP1" s="14" t="s">
        <v>1081</v>
      </c>
      <c r="MQ1" s="16" t="s">
        <v>1082</v>
      </c>
      <c r="MR1" s="14" t="s">
        <v>1083</v>
      </c>
      <c r="MS1" s="14" t="s">
        <v>1084</v>
      </c>
      <c r="MT1" s="14" t="s">
        <v>1085</v>
      </c>
      <c r="MU1" s="14" t="s">
        <v>1086</v>
      </c>
      <c r="MV1" s="14" t="s">
        <v>1087</v>
      </c>
      <c r="MW1" s="16" t="s">
        <v>1088</v>
      </c>
      <c r="MX1" s="14" t="s">
        <v>1089</v>
      </c>
      <c r="MY1" s="14" t="s">
        <v>1090</v>
      </c>
      <c r="MZ1" s="14" t="s">
        <v>1091</v>
      </c>
      <c r="NA1" s="14" t="s">
        <v>1092</v>
      </c>
      <c r="NB1" s="14" t="s">
        <v>1093</v>
      </c>
      <c r="NC1" s="16" t="s">
        <v>1094</v>
      </c>
      <c r="ND1" s="14" t="s">
        <v>1095</v>
      </c>
      <c r="NE1" s="14" t="s">
        <v>1096</v>
      </c>
      <c r="NF1" s="14" t="s">
        <v>1097</v>
      </c>
      <c r="NG1" s="14" t="s">
        <v>1098</v>
      </c>
      <c r="NH1" s="14" t="s">
        <v>1099</v>
      </c>
      <c r="NI1" s="16" t="s">
        <v>1100</v>
      </c>
      <c r="NJ1" s="14" t="s">
        <v>1101</v>
      </c>
      <c r="NK1" s="14" t="s">
        <v>1102</v>
      </c>
      <c r="NL1" s="14" t="s">
        <v>1103</v>
      </c>
      <c r="NM1" s="14" t="s">
        <v>1104</v>
      </c>
      <c r="NN1" s="14" t="s">
        <v>1105</v>
      </c>
      <c r="NO1" s="16" t="s">
        <v>1106</v>
      </c>
      <c r="NP1" s="14" t="s">
        <v>1107</v>
      </c>
      <c r="NQ1" s="14" t="s">
        <v>1108</v>
      </c>
      <c r="NR1" s="14" t="s">
        <v>1109</v>
      </c>
      <c r="NS1" s="14" t="s">
        <v>1110</v>
      </c>
      <c r="NT1" s="14" t="s">
        <v>1111</v>
      </c>
      <c r="NU1" s="16" t="s">
        <v>1112</v>
      </c>
      <c r="NV1" s="14" t="s">
        <v>1113</v>
      </c>
      <c r="NW1" s="14" t="s">
        <v>1114</v>
      </c>
      <c r="NX1" s="14" t="s">
        <v>1115</v>
      </c>
      <c r="NY1" s="14" t="s">
        <v>1116</v>
      </c>
      <c r="NZ1" s="14" t="s">
        <v>1117</v>
      </c>
      <c r="OA1" s="16" t="s">
        <v>1118</v>
      </c>
      <c r="OB1" s="14" t="s">
        <v>1119</v>
      </c>
      <c r="OC1" s="14" t="s">
        <v>1120</v>
      </c>
      <c r="OD1" s="14" t="s">
        <v>1121</v>
      </c>
      <c r="OE1" s="14" t="s">
        <v>1122</v>
      </c>
      <c r="OF1" s="14" t="s">
        <v>1123</v>
      </c>
      <c r="OG1" s="16" t="s">
        <v>1124</v>
      </c>
      <c r="OH1" s="14" t="s">
        <v>1125</v>
      </c>
      <c r="OI1" s="14" t="s">
        <v>1126</v>
      </c>
      <c r="OJ1" s="14" t="s">
        <v>1127</v>
      </c>
      <c r="OK1" s="14" t="s">
        <v>1128</v>
      </c>
      <c r="OL1" s="14" t="s">
        <v>1129</v>
      </c>
      <c r="OM1" s="16" t="s">
        <v>1130</v>
      </c>
      <c r="ON1" s="14" t="s">
        <v>1131</v>
      </c>
      <c r="OO1" s="14" t="s">
        <v>1132</v>
      </c>
      <c r="OP1" s="14" t="s">
        <v>1133</v>
      </c>
      <c r="OQ1" s="14" t="s">
        <v>1134</v>
      </c>
      <c r="OR1" s="14" t="s">
        <v>1135</v>
      </c>
      <c r="OS1" s="16" t="s">
        <v>1136</v>
      </c>
      <c r="OT1" s="14" t="s">
        <v>1137</v>
      </c>
      <c r="OU1" s="14" t="s">
        <v>1138</v>
      </c>
      <c r="OV1" s="14" t="s">
        <v>1139</v>
      </c>
      <c r="OW1" s="14" t="s">
        <v>1140</v>
      </c>
      <c r="OX1" s="14" t="s">
        <v>1141</v>
      </c>
      <c r="OY1" s="16" t="s">
        <v>1142</v>
      </c>
      <c r="OZ1" s="14" t="s">
        <v>1143</v>
      </c>
      <c r="PA1" s="14" t="s">
        <v>1144</v>
      </c>
      <c r="PB1" s="14" t="s">
        <v>1145</v>
      </c>
      <c r="PC1" s="14" t="s">
        <v>1146</v>
      </c>
      <c r="PD1" s="14" t="s">
        <v>1147</v>
      </c>
      <c r="PE1" s="16" t="s">
        <v>1148</v>
      </c>
      <c r="PF1" s="14" t="s">
        <v>1149</v>
      </c>
      <c r="PG1" s="14" t="s">
        <v>1150</v>
      </c>
      <c r="PH1" s="14" t="s">
        <v>1151</v>
      </c>
      <c r="PI1" s="14" t="s">
        <v>1152</v>
      </c>
      <c r="PJ1" s="14" t="s">
        <v>1153</v>
      </c>
      <c r="PK1" s="16" t="s">
        <v>1154</v>
      </c>
      <c r="PL1" s="14" t="s">
        <v>1155</v>
      </c>
      <c r="PM1" s="14" t="s">
        <v>1156</v>
      </c>
      <c r="PN1" s="14" t="s">
        <v>1157</v>
      </c>
      <c r="PO1" s="14" t="s">
        <v>1158</v>
      </c>
      <c r="PP1" s="14" t="s">
        <v>1159</v>
      </c>
      <c r="PQ1" s="16" t="s">
        <v>1160</v>
      </c>
      <c r="PR1" s="14" t="s">
        <v>1161</v>
      </c>
      <c r="PS1" s="14" t="s">
        <v>1162</v>
      </c>
      <c r="PT1" s="14" t="s">
        <v>1163</v>
      </c>
      <c r="PU1" s="14" t="s">
        <v>1164</v>
      </c>
      <c r="PV1" s="14" t="s">
        <v>1165</v>
      </c>
      <c r="PW1" s="16" t="s">
        <v>1166</v>
      </c>
      <c r="PX1" s="14" t="s">
        <v>1167</v>
      </c>
      <c r="PY1" s="14" t="s">
        <v>1168</v>
      </c>
      <c r="PZ1" s="14" t="s">
        <v>1169</v>
      </c>
      <c r="QA1" s="14" t="s">
        <v>1170</v>
      </c>
      <c r="QB1" s="14" t="s">
        <v>1171</v>
      </c>
      <c r="QC1" s="16" t="s">
        <v>1172</v>
      </c>
      <c r="QD1" s="14" t="s">
        <v>1173</v>
      </c>
      <c r="QE1" s="14" t="s">
        <v>1174</v>
      </c>
      <c r="QF1" s="14" t="s">
        <v>1175</v>
      </c>
      <c r="QG1" s="14" t="s">
        <v>1176</v>
      </c>
      <c r="QH1" s="14" t="s">
        <v>1177</v>
      </c>
      <c r="QI1" s="16" t="s">
        <v>1178</v>
      </c>
      <c r="QJ1" s="14" t="s">
        <v>1179</v>
      </c>
      <c r="QK1" s="14" t="s">
        <v>1180</v>
      </c>
      <c r="QL1" s="14" t="s">
        <v>1181</v>
      </c>
      <c r="QM1" s="14" t="s">
        <v>1182</v>
      </c>
      <c r="QN1" s="14" t="s">
        <v>1183</v>
      </c>
      <c r="QO1" s="16" t="s">
        <v>1184</v>
      </c>
      <c r="QP1" s="14" t="s">
        <v>1185</v>
      </c>
      <c r="QQ1" s="14" t="s">
        <v>1186</v>
      </c>
      <c r="QR1" s="14" t="s">
        <v>1187</v>
      </c>
      <c r="QS1" s="14" t="s">
        <v>1188</v>
      </c>
      <c r="QT1" s="14" t="s">
        <v>1189</v>
      </c>
      <c r="QU1" s="16" t="s">
        <v>1190</v>
      </c>
      <c r="QV1" s="14" t="s">
        <v>1191</v>
      </c>
      <c r="QW1" s="14" t="s">
        <v>1192</v>
      </c>
      <c r="QX1" s="14" t="s">
        <v>1193</v>
      </c>
      <c r="QY1" s="14" t="s">
        <v>1194</v>
      </c>
      <c r="QZ1" s="14" t="s">
        <v>1195</v>
      </c>
      <c r="RA1" s="16" t="s">
        <v>1196</v>
      </c>
      <c r="RB1" s="14" t="s">
        <v>1197</v>
      </c>
      <c r="RC1" s="14" t="s">
        <v>1198</v>
      </c>
      <c r="RD1" s="14" t="s">
        <v>1207</v>
      </c>
      <c r="RE1" s="14" t="s">
        <v>1208</v>
      </c>
      <c r="RF1" s="14" t="s">
        <v>1209</v>
      </c>
      <c r="RG1" s="14" t="s">
        <v>1210</v>
      </c>
      <c r="RH1" s="14" t="s">
        <v>1211</v>
      </c>
      <c r="RI1" s="14" t="s">
        <v>1212</v>
      </c>
      <c r="RJ1" s="14" t="s">
        <v>1213</v>
      </c>
      <c r="RK1" s="14" t="s">
        <v>1214</v>
      </c>
      <c r="RL1" s="14" t="s">
        <v>1215</v>
      </c>
      <c r="RM1" s="14" t="s">
        <v>1216</v>
      </c>
      <c r="RN1" s="14" t="s">
        <v>1217</v>
      </c>
      <c r="RO1" s="14" t="s">
        <v>1218</v>
      </c>
      <c r="RP1" s="14" t="s">
        <v>1219</v>
      </c>
      <c r="RQ1" s="14" t="s">
        <v>1220</v>
      </c>
      <c r="RR1" s="14" t="s">
        <v>1221</v>
      </c>
      <c r="RS1" s="14" t="s">
        <v>1222</v>
      </c>
      <c r="RT1" s="14" t="s">
        <v>1223</v>
      </c>
      <c r="RU1" s="14" t="s">
        <v>1224</v>
      </c>
      <c r="RV1" s="14" t="s">
        <v>1225</v>
      </c>
      <c r="RW1" s="14" t="s">
        <v>1226</v>
      </c>
    </row>
    <row r="2" spans="1:491" s="17" customFormat="1">
      <c r="A2" s="17">
        <f>定期調査報告書!AD58</f>
        <v>0</v>
      </c>
      <c r="B2" s="17">
        <f>定期調査報告書!AJ58</f>
        <v>0</v>
      </c>
      <c r="C2" s="17" t="str">
        <f>定期調査報告書!A5</f>
        <v>　札幌市長　　　　　　　様</v>
      </c>
      <c r="D2" s="17" t="str">
        <f>定期調査報告書!AC6</f>
        <v>令和</v>
      </c>
      <c r="E2" s="17">
        <f>定期調査報告書!AE6</f>
        <v>0</v>
      </c>
      <c r="F2" s="17">
        <f>定期調査報告書!AH6</f>
        <v>0</v>
      </c>
      <c r="G2" s="17">
        <f>定期調査報告書!AK6</f>
        <v>0</v>
      </c>
      <c r="H2" s="17">
        <f>定期調査報告書!Y7</f>
        <v>0</v>
      </c>
      <c r="I2" s="17">
        <f>定期調査報告書!Z9</f>
        <v>0</v>
      </c>
      <c r="J2" s="17">
        <f>定期調査報告書!Z10</f>
        <v>0</v>
      </c>
      <c r="K2" s="17">
        <f>定期調査報告書!J12</f>
        <v>0</v>
      </c>
      <c r="L2" s="17">
        <f>定期調査報告書!J13</f>
        <v>0</v>
      </c>
      <c r="M2" s="18">
        <f>定期調査報告書!J14</f>
        <v>0</v>
      </c>
      <c r="N2" s="17">
        <f>定期調査報告書!J15</f>
        <v>0</v>
      </c>
      <c r="O2" s="18">
        <f>定期調査報告書!J16</f>
        <v>0</v>
      </c>
      <c r="P2" s="17">
        <f>定期調査報告書!J18</f>
        <v>0</v>
      </c>
      <c r="Q2" s="17">
        <f>定期調査報告書!J19</f>
        <v>0</v>
      </c>
      <c r="R2" s="18">
        <f>定期調査報告書!J20</f>
        <v>0</v>
      </c>
      <c r="S2" s="17">
        <f>定期調査報告書!J21</f>
        <v>0</v>
      </c>
      <c r="T2" s="18">
        <f>定期調査報告書!J22</f>
        <v>0</v>
      </c>
      <c r="U2" s="17">
        <f>定期調査報告書!P26</f>
        <v>0</v>
      </c>
      <c r="V2" s="17">
        <f>定期調査報告書!Y26</f>
        <v>0</v>
      </c>
      <c r="W2" s="18">
        <f>定期調査報告書!AG26</f>
        <v>0</v>
      </c>
      <c r="X2" s="18">
        <f>定期調査報告書!AG27</f>
        <v>0</v>
      </c>
      <c r="Y2" s="17">
        <f>定期調査報告書!K28</f>
        <v>0</v>
      </c>
      <c r="Z2" s="17">
        <f>定期調査報告書!K29</f>
        <v>0</v>
      </c>
      <c r="AA2" s="17">
        <f>定期調査報告書!K30</f>
        <v>0</v>
      </c>
      <c r="AB2" s="17">
        <f>定期調査報告書!M31</f>
        <v>0</v>
      </c>
      <c r="AC2" s="17">
        <f>定期調査報告書!X31</f>
        <v>0</v>
      </c>
      <c r="AD2" s="18">
        <f>定期調査報告書!AG31</f>
        <v>0</v>
      </c>
      <c r="AE2" s="18">
        <f>定期調査報告書!K32</f>
        <v>0</v>
      </c>
      <c r="AF2" s="17">
        <f>定期調査報告書!K33</f>
        <v>0</v>
      </c>
      <c r="AG2" s="18">
        <f>定期調査報告書!K34</f>
        <v>0</v>
      </c>
      <c r="AU2" s="19"/>
      <c r="AV2" s="19"/>
      <c r="AW2" s="19"/>
      <c r="AX2" s="17">
        <f>定期調査報告書!K47</f>
        <v>0</v>
      </c>
      <c r="AY2" s="17">
        <f>定期調査報告書!K48</f>
        <v>0</v>
      </c>
      <c r="AZ2" s="17">
        <f>定期調査報告書!K49</f>
        <v>0</v>
      </c>
      <c r="BA2" s="17">
        <f>定期調査報告書!K50</f>
        <v>0</v>
      </c>
      <c r="BB2" s="17" t="str">
        <f>定期調査報告書!$L$52</f>
        <v/>
      </c>
      <c r="BC2" s="17" t="str">
        <f>定期調査報告書!$V$52</f>
        <v/>
      </c>
      <c r="BD2" s="17" t="str">
        <f>定期調査報告書!$AC$52</f>
        <v/>
      </c>
      <c r="BE2" s="17">
        <f>定期調査報告書!$K$53</f>
        <v>0</v>
      </c>
      <c r="BF2" s="17">
        <f>定期調査報告書!$L$54</f>
        <v>0</v>
      </c>
      <c r="BG2" s="17" t="str">
        <f>定期調査報告書!$P$54</f>
        <v>令和</v>
      </c>
      <c r="BH2" s="17">
        <f>定期調査報告書!$R$54</f>
        <v>0</v>
      </c>
      <c r="BI2" s="17">
        <f>定期調査報告書!$U$54</f>
        <v>0</v>
      </c>
      <c r="BJ2" s="17">
        <f>定期調査報告書!$AG$54</f>
        <v>0</v>
      </c>
      <c r="CB2" s="17">
        <f>定期調査報告書!$N$81</f>
        <v>0</v>
      </c>
      <c r="CC2" s="17">
        <f>定期調査報告書!U81</f>
        <v>0</v>
      </c>
      <c r="CD2" s="17">
        <f>定期調査報告書!AE81</f>
        <v>0</v>
      </c>
      <c r="CE2" s="17">
        <f>定期調査報告書!N81</f>
        <v>0</v>
      </c>
      <c r="CF2" s="17">
        <f>定期調査報告書!U82</f>
        <v>0</v>
      </c>
      <c r="CG2" s="17">
        <f>定期調査報告書!AE82</f>
        <v>0</v>
      </c>
      <c r="CH2" s="17">
        <f>定期調査報告書!N83</f>
        <v>0</v>
      </c>
      <c r="CI2" s="17">
        <f>定期調査報告書!U83</f>
        <v>0</v>
      </c>
      <c r="CJ2" s="17">
        <f>定期調査報告書!AE83</f>
        <v>0</v>
      </c>
      <c r="CK2" s="17">
        <f>定期調査報告書!N83</f>
        <v>0</v>
      </c>
      <c r="CL2" s="17">
        <f>定期調査報告書!U84</f>
        <v>0</v>
      </c>
      <c r="CM2" s="17">
        <f>定期調査報告書!AE84</f>
        <v>0</v>
      </c>
      <c r="CN2" s="17" t="e">
        <f>定期調査報告書!#REF!</f>
        <v>#REF!</v>
      </c>
      <c r="CO2" s="17">
        <f>定期調査報告書!U85</f>
        <v>0</v>
      </c>
      <c r="CP2" s="17">
        <f>定期調査報告書!AE85</f>
        <v>0</v>
      </c>
      <c r="CQ2" s="17" t="e">
        <f>定期調査報告書!#REF!</f>
        <v>#REF!</v>
      </c>
      <c r="CR2" s="17">
        <f>定期調査報告書!U86</f>
        <v>0</v>
      </c>
      <c r="CS2" s="17">
        <f>定期調査報告書!AE86</f>
        <v>0</v>
      </c>
      <c r="CT2" s="17">
        <f>定期調査報告書!N87</f>
        <v>0</v>
      </c>
      <c r="CU2" s="17">
        <f>定期調査報告書!U87</f>
        <v>0</v>
      </c>
      <c r="CV2" s="17">
        <f>定期調査報告書!AE87</f>
        <v>0</v>
      </c>
      <c r="CW2" s="17">
        <f>定期調査報告書!N87</f>
        <v>0</v>
      </c>
      <c r="CX2" s="17">
        <f>定期調査報告書!U88</f>
        <v>0</v>
      </c>
      <c r="CY2" s="17">
        <f>定期調査報告書!AE88</f>
        <v>0</v>
      </c>
      <c r="CZ2" s="17">
        <f>定期調査報告書!N89</f>
        <v>0</v>
      </c>
      <c r="DA2" s="17">
        <f>定期調査報告書!U89</f>
        <v>0</v>
      </c>
      <c r="DB2" s="17">
        <f>定期調査報告書!AE89</f>
        <v>0</v>
      </c>
      <c r="DC2" s="17">
        <f>定期調査報告書!N89</f>
        <v>0</v>
      </c>
      <c r="DD2" s="17">
        <f>定期調査報告書!U90</f>
        <v>0</v>
      </c>
      <c r="DE2" s="17">
        <f>定期調査報告書!AE90</f>
        <v>0</v>
      </c>
      <c r="DF2" s="17">
        <f>定期調査報告書!N91</f>
        <v>0</v>
      </c>
      <c r="DG2" s="17">
        <f>定期調査報告書!U91</f>
        <v>0</v>
      </c>
      <c r="DH2" s="17">
        <f>定期調査報告書!AE91</f>
        <v>0</v>
      </c>
      <c r="DI2" s="17">
        <f>定期調査報告書!N91</f>
        <v>0</v>
      </c>
      <c r="DJ2" s="17">
        <f>定期調査報告書!U92</f>
        <v>0</v>
      </c>
      <c r="DK2" s="17">
        <f>定期調査報告書!AE92</f>
        <v>0</v>
      </c>
      <c r="DL2" s="17">
        <f>定期調査報告書!N93</f>
        <v>0</v>
      </c>
      <c r="DM2" s="17">
        <f>定期調査報告書!U93</f>
        <v>0</v>
      </c>
      <c r="DN2" s="17">
        <f>定期調査報告書!AE93</f>
        <v>0</v>
      </c>
      <c r="DO2" s="17">
        <f>定期調査報告書!N93</f>
        <v>0</v>
      </c>
      <c r="DP2" s="17">
        <f>定期調査報告書!U94</f>
        <v>0</v>
      </c>
      <c r="DQ2" s="17">
        <f>定期調査報告書!AE94</f>
        <v>0</v>
      </c>
      <c r="DR2" s="17">
        <f>定期調査報告書!N95</f>
        <v>0</v>
      </c>
      <c r="DS2" s="17">
        <f>定期調査報告書!U95</f>
        <v>0</v>
      </c>
      <c r="DT2" s="17">
        <f>定期調査報告書!AE95</f>
        <v>0</v>
      </c>
      <c r="DU2" s="17">
        <f>定期調査報告書!N95</f>
        <v>0</v>
      </c>
      <c r="DV2" s="17">
        <f>定期調査報告書!U96</f>
        <v>0</v>
      </c>
      <c r="DW2" s="17">
        <f>定期調査報告書!AE96</f>
        <v>0</v>
      </c>
      <c r="DX2" s="17">
        <f>定期調査報告書!N97</f>
        <v>0</v>
      </c>
      <c r="DY2" s="17">
        <f>定期調査報告書!U97</f>
        <v>0</v>
      </c>
      <c r="DZ2" s="17">
        <f>定期調査報告書!AE97</f>
        <v>0</v>
      </c>
      <c r="EA2" s="17">
        <f>定期調査報告書!N97</f>
        <v>0</v>
      </c>
      <c r="EB2" s="17">
        <f>定期調査報告書!U98</f>
        <v>0</v>
      </c>
      <c r="EC2" s="17">
        <f>定期調査報告書!AE98</f>
        <v>0</v>
      </c>
      <c r="ED2" s="17">
        <f>定期調査報告書!U100</f>
        <v>0</v>
      </c>
      <c r="EE2" s="17">
        <f>定期調査報告書!AE100</f>
        <v>0</v>
      </c>
      <c r="EF2" s="17">
        <f>定期調査報告書!U101</f>
        <v>0</v>
      </c>
      <c r="EG2" s="17">
        <f>定期調査報告書!AE101</f>
        <v>0</v>
      </c>
      <c r="EH2" s="17">
        <f>定期調査報告書!U102</f>
        <v>0</v>
      </c>
      <c r="EI2" s="17">
        <f>定期調査報告書!AE102</f>
        <v>0</v>
      </c>
      <c r="EJ2" s="17">
        <f>定期調査報告書!U103</f>
        <v>0</v>
      </c>
      <c r="EK2" s="17">
        <f>定期調査報告書!AE103</f>
        <v>0</v>
      </c>
      <c r="GN2" s="17">
        <f>定期調査報告書!S132</f>
        <v>0</v>
      </c>
      <c r="GO2" s="17">
        <f>定期調査報告書!V132</f>
        <v>0</v>
      </c>
      <c r="GW2" s="17" t="str">
        <f>定期調査報告書!S146</f>
        <v>令和</v>
      </c>
      <c r="GX2" s="17">
        <f>定期調査報告書!U146</f>
        <v>0</v>
      </c>
      <c r="GY2" s="17">
        <f>定期調査報告書!X146</f>
        <v>0</v>
      </c>
      <c r="GZ2" s="17">
        <f>定期調査報告書!AA146</f>
        <v>0</v>
      </c>
      <c r="HY2" s="17">
        <f>定期調査報告書!L158</f>
        <v>0</v>
      </c>
      <c r="HZ2" s="17">
        <f>定期調査報告書!V158</f>
        <v>0</v>
      </c>
      <c r="IA2" s="17">
        <f>定期調査報告書!AD158</f>
        <v>0</v>
      </c>
      <c r="IB2" s="17">
        <f>定期調査報告書!L159</f>
        <v>0</v>
      </c>
      <c r="IC2" s="17">
        <f>定期調査報告書!L160</f>
        <v>0</v>
      </c>
      <c r="ID2" s="17" t="str">
        <f>定期調査報告書!P160</f>
        <v>令和</v>
      </c>
      <c r="IE2" s="17">
        <f>定期調査報告書!R160</f>
        <v>0</v>
      </c>
      <c r="IF2" s="17">
        <f>定期調査報告書!U160</f>
        <v>0</v>
      </c>
      <c r="IG2" s="17">
        <f>定期調査報告書!AD160</f>
        <v>0</v>
      </c>
      <c r="IH2" s="17">
        <f>定期調査報告書!L163</f>
        <v>0</v>
      </c>
      <c r="II2" s="17">
        <f>定期調査報告書!V163</f>
        <v>0</v>
      </c>
      <c r="IJ2" s="17">
        <f>定期調査報告書!AD163</f>
        <v>0</v>
      </c>
      <c r="IK2" s="17">
        <f>定期調査報告書!L164</f>
        <v>0</v>
      </c>
      <c r="IL2" s="17">
        <f>定期調査報告書!L165</f>
        <v>0</v>
      </c>
      <c r="IM2" s="17" t="str">
        <f>定期調査報告書!P165</f>
        <v>令和</v>
      </c>
      <c r="IN2" s="17">
        <f>定期調査報告書!R165</f>
        <v>0</v>
      </c>
      <c r="IO2" s="17">
        <f>定期調査報告書!U165</f>
        <v>0</v>
      </c>
      <c r="IP2" s="17">
        <f>定期調査報告書!AD165</f>
        <v>0</v>
      </c>
      <c r="IQ2" s="17">
        <f>定期調査報告書!L168</f>
        <v>0</v>
      </c>
      <c r="IR2" s="17">
        <f>定期調査報告書!V168</f>
        <v>0</v>
      </c>
      <c r="IS2" s="17">
        <f>定期調査報告書!AD168</f>
        <v>0</v>
      </c>
      <c r="IT2" s="17">
        <f>定期調査報告書!L169</f>
        <v>0</v>
      </c>
      <c r="IU2" s="17">
        <f>定期調査報告書!L170</f>
        <v>0</v>
      </c>
      <c r="IV2" s="17" t="str">
        <f>定期調査報告書!P170</f>
        <v>令和</v>
      </c>
      <c r="IW2" s="17">
        <f>定期調査報告書!R170</f>
        <v>0</v>
      </c>
      <c r="IX2" s="17">
        <f>定期調査報告書!U170</f>
        <v>0</v>
      </c>
      <c r="IY2" s="17">
        <f>定期調査報告書!AD170</f>
        <v>0</v>
      </c>
      <c r="IZ2" s="17">
        <f>定期調査報告書!L173</f>
        <v>0</v>
      </c>
      <c r="JA2" s="17">
        <f>定期調査報告書!V173</f>
        <v>0</v>
      </c>
      <c r="JB2" s="17">
        <f>定期調査報告書!AD173</f>
        <v>0</v>
      </c>
      <c r="JC2" s="17">
        <f>定期調査報告書!L174</f>
        <v>0</v>
      </c>
      <c r="JD2" s="17">
        <f>定期調査報告書!L175</f>
        <v>0</v>
      </c>
      <c r="JE2" s="17" t="str">
        <f>定期調査報告書!P175</f>
        <v>令和</v>
      </c>
      <c r="JF2" s="17">
        <f>定期調査報告書!R175</f>
        <v>0</v>
      </c>
      <c r="JG2" s="17">
        <f>定期調査報告書!U175</f>
        <v>0</v>
      </c>
      <c r="JH2" s="17">
        <f>定期調査報告書!AD175</f>
        <v>0</v>
      </c>
      <c r="JI2" s="17">
        <f>定期調査報告書!L178</f>
        <v>0</v>
      </c>
      <c r="JJ2" s="17">
        <f>定期調査報告書!V178</f>
        <v>0</v>
      </c>
      <c r="JK2" s="17">
        <f>定期調査報告書!AD178</f>
        <v>0</v>
      </c>
      <c r="JL2" s="17">
        <f>定期調査報告書!L179</f>
        <v>0</v>
      </c>
      <c r="JM2" s="17">
        <f>定期調査報告書!L180</f>
        <v>0</v>
      </c>
      <c r="JN2" s="17" t="str">
        <f>定期調査報告書!P180</f>
        <v>令和</v>
      </c>
      <c r="JO2" s="17">
        <f>定期調査報告書!R180</f>
        <v>0</v>
      </c>
      <c r="JP2" s="17">
        <f>定期調査報告書!U180</f>
        <v>0</v>
      </c>
      <c r="JQ2" s="17">
        <f>定期調査報告書!AD180</f>
        <v>0</v>
      </c>
      <c r="JR2" s="17">
        <f>定期調査報告書!L183</f>
        <v>0</v>
      </c>
      <c r="JS2" s="17">
        <f>定期調査報告書!V183</f>
        <v>0</v>
      </c>
      <c r="JT2" s="17">
        <f>定期調査報告書!AD183</f>
        <v>0</v>
      </c>
      <c r="JU2" s="17">
        <f>定期調査報告書!L184</f>
        <v>0</v>
      </c>
      <c r="JV2" s="17">
        <f>定期調査報告書!L185</f>
        <v>0</v>
      </c>
      <c r="JW2" s="17" t="str">
        <f>定期調査報告書!P185</f>
        <v>令和</v>
      </c>
      <c r="JX2" s="17">
        <f>定期調査報告書!R185</f>
        <v>0</v>
      </c>
      <c r="JY2" s="17">
        <f>定期調査報告書!U185</f>
        <v>0</v>
      </c>
      <c r="JZ2" s="17">
        <f>定期調査報告書!AD185</f>
        <v>0</v>
      </c>
      <c r="KA2" s="17">
        <f>定期調査報告書!N188</f>
        <v>0</v>
      </c>
      <c r="KB2" s="17">
        <f>定期調査報告書!Y188</f>
        <v>0</v>
      </c>
      <c r="KC2" s="17">
        <f>定期調査報告書!N190</f>
        <v>0</v>
      </c>
      <c r="KD2" s="17">
        <f>定期調査報告書!Y190</f>
        <v>0</v>
      </c>
      <c r="KE2" s="17">
        <f>定期調査報告書!N192</f>
        <v>0</v>
      </c>
      <c r="KF2" s="17">
        <f>定期調査報告書!N194</f>
        <v>0</v>
      </c>
      <c r="KG2" s="17">
        <f>定期調査報告書!R194</f>
        <v>0</v>
      </c>
      <c r="KH2" s="17">
        <f>定期調査報告書!T194</f>
        <v>0</v>
      </c>
      <c r="KI2" s="17">
        <f>定期調査報告書!W194</f>
        <v>0</v>
      </c>
      <c r="KJ2" s="17">
        <f>定期調査報告書!AG194</f>
        <v>0</v>
      </c>
      <c r="LG2" s="17">
        <f>定期調査報告書!B209</f>
        <v>0</v>
      </c>
      <c r="MN2" s="20">
        <f>'定期調査報告書 （別紙）'!N56</f>
        <v>0</v>
      </c>
      <c r="MO2" s="21">
        <f>'定期調査報告書 （別紙）'!U56</f>
        <v>0</v>
      </c>
      <c r="MP2" s="21">
        <f>'定期調査報告書 （別紙）'!AE56</f>
        <v>0</v>
      </c>
      <c r="MQ2" s="21">
        <f>'定期調査報告書 （別紙）'!N57</f>
        <v>0</v>
      </c>
      <c r="MR2" s="21">
        <f>'定期調査報告書 （別紙）'!U57</f>
        <v>0</v>
      </c>
      <c r="MS2" s="21">
        <f>'定期調査報告書 （別紙）'!AE57</f>
        <v>0</v>
      </c>
      <c r="MT2" s="21">
        <f>'定期調査報告書 （別紙）'!N58</f>
        <v>0</v>
      </c>
      <c r="MU2" s="21">
        <f>'定期調査報告書 （別紙）'!U58</f>
        <v>0</v>
      </c>
      <c r="MV2" s="21">
        <f>'定期調査報告書 （別紙）'!AE58</f>
        <v>0</v>
      </c>
      <c r="MW2" s="21">
        <f>'定期調査報告書 （別紙）'!N59</f>
        <v>0</v>
      </c>
      <c r="MX2" s="21">
        <f>'定期調査報告書 （別紙）'!U59</f>
        <v>0</v>
      </c>
      <c r="MY2" s="21">
        <f>'定期調査報告書 （別紙）'!AE59</f>
        <v>0</v>
      </c>
      <c r="MZ2" s="21">
        <f>'定期調査報告書 （別紙）'!N60</f>
        <v>0</v>
      </c>
      <c r="NA2" s="21">
        <f>'定期調査報告書 （別紙）'!U60</f>
        <v>0</v>
      </c>
      <c r="NB2" s="21">
        <f>'定期調査報告書 （別紙）'!AE60</f>
        <v>0</v>
      </c>
      <c r="NC2" s="21">
        <f>'定期調査報告書 （別紙）'!N61</f>
        <v>0</v>
      </c>
      <c r="ND2" s="21">
        <f>'定期調査報告書 （別紙）'!U61</f>
        <v>0</v>
      </c>
      <c r="NE2" s="21">
        <f>'定期調査報告書 （別紙）'!AE61</f>
        <v>0</v>
      </c>
      <c r="NF2" s="21">
        <f>'定期調査報告書 （別紙）'!N62</f>
        <v>0</v>
      </c>
      <c r="NG2" s="21">
        <f>'定期調査報告書 （別紙）'!U62</f>
        <v>0</v>
      </c>
      <c r="NH2" s="21">
        <f>'定期調査報告書 （別紙）'!AE62</f>
        <v>0</v>
      </c>
      <c r="NI2" s="21">
        <f>'定期調査報告書 （別紙）'!N63</f>
        <v>0</v>
      </c>
      <c r="NJ2" s="21">
        <f>'定期調査報告書 （別紙）'!U63</f>
        <v>0</v>
      </c>
      <c r="NK2" s="21">
        <f>'定期調査報告書 （別紙）'!AE63</f>
        <v>0</v>
      </c>
      <c r="NL2" s="21">
        <f>'定期調査報告書 （別紙）'!N64</f>
        <v>0</v>
      </c>
      <c r="NM2" s="21">
        <f>'定期調査報告書 （別紙）'!U64</f>
        <v>0</v>
      </c>
      <c r="NN2" s="21">
        <f>'定期調査報告書 （別紙）'!AE64</f>
        <v>0</v>
      </c>
      <c r="NO2" s="21">
        <f>'定期調査報告書 （別紙）'!N65</f>
        <v>0</v>
      </c>
      <c r="NP2" s="21">
        <f>'定期調査報告書 （別紙）'!U65</f>
        <v>0</v>
      </c>
      <c r="NQ2" s="21">
        <f>'定期調査報告書 （別紙）'!AE65</f>
        <v>0</v>
      </c>
      <c r="NR2" s="21">
        <f>'定期調査報告書 （別紙）'!N66</f>
        <v>0</v>
      </c>
      <c r="NS2" s="21">
        <f>'定期調査報告書 （別紙）'!U66</f>
        <v>0</v>
      </c>
      <c r="NT2" s="21">
        <f>'定期調査報告書 （別紙）'!AE66</f>
        <v>0</v>
      </c>
      <c r="NU2" s="21">
        <f>'定期調査報告書 （別紙）'!N67</f>
        <v>0</v>
      </c>
      <c r="NV2" s="21">
        <f>'定期調査報告書 （別紙）'!U67</f>
        <v>0</v>
      </c>
      <c r="NW2" s="21">
        <f>'定期調査報告書 （別紙）'!AE67</f>
        <v>0</v>
      </c>
      <c r="NX2" s="21">
        <f>'定期調査報告書 （別紙）'!N68</f>
        <v>0</v>
      </c>
      <c r="NY2" s="21">
        <f>'定期調査報告書 （別紙）'!U68</f>
        <v>0</v>
      </c>
      <c r="NZ2" s="21">
        <f>'定期調査報告書 （別紙）'!AE68</f>
        <v>0</v>
      </c>
      <c r="OA2" s="21">
        <f>'定期調査報告書 （別紙）'!N69</f>
        <v>0</v>
      </c>
      <c r="OB2" s="21">
        <f>'定期調査報告書 （別紙）'!U69</f>
        <v>0</v>
      </c>
      <c r="OC2" s="21">
        <f>'定期調査報告書 （別紙）'!AE69</f>
        <v>0</v>
      </c>
      <c r="OD2" s="21">
        <f>'定期調査報告書 （別紙）'!N70</f>
        <v>0</v>
      </c>
      <c r="OE2" s="21">
        <f>'定期調査報告書 （別紙）'!U70</f>
        <v>0</v>
      </c>
      <c r="OF2" s="21">
        <f>'定期調査報告書 （別紙）'!AE70</f>
        <v>0</v>
      </c>
      <c r="OG2" s="21">
        <f>'定期調査報告書 （別紙）'!N71</f>
        <v>0</v>
      </c>
      <c r="OH2" s="21">
        <f>'定期調査報告書 （別紙）'!U71</f>
        <v>0</v>
      </c>
      <c r="OI2" s="21">
        <f>'定期調査報告書 （別紙）'!AE71</f>
        <v>0</v>
      </c>
      <c r="OJ2" s="21">
        <f>'定期調査報告書 （別紙）'!N72</f>
        <v>0</v>
      </c>
      <c r="OK2" s="21">
        <f>'定期調査報告書 （別紙）'!U72</f>
        <v>0</v>
      </c>
      <c r="OL2" s="21">
        <f>'定期調査報告書 （別紙）'!AE72</f>
        <v>0</v>
      </c>
      <c r="OM2" s="21">
        <f>'定期調査報告書 （別紙）'!N73</f>
        <v>0</v>
      </c>
      <c r="ON2" s="21">
        <f>'定期調査報告書 （別紙）'!U73</f>
        <v>0</v>
      </c>
      <c r="OO2" s="21">
        <f>'定期調査報告書 （別紙）'!AE73</f>
        <v>0</v>
      </c>
      <c r="OP2" s="21">
        <f>'定期調査報告書 （別紙）'!N74</f>
        <v>0</v>
      </c>
      <c r="OQ2" s="21">
        <f>'定期調査報告書 （別紙）'!U74</f>
        <v>0</v>
      </c>
      <c r="OR2" s="21">
        <f>'定期調査報告書 （別紙）'!AE74</f>
        <v>0</v>
      </c>
      <c r="OS2" s="21">
        <f>'定期調査報告書 （別紙）'!N75</f>
        <v>0</v>
      </c>
      <c r="OT2" s="21">
        <f>'定期調査報告書 （別紙）'!U75</f>
        <v>0</v>
      </c>
      <c r="OU2" s="21">
        <f>'定期調査報告書 （別紙）'!AE75</f>
        <v>0</v>
      </c>
      <c r="OV2" s="21">
        <f>'定期調査報告書 （別紙）'!N76</f>
        <v>0</v>
      </c>
      <c r="OW2" s="21">
        <f>'定期調査報告書 （別紙）'!U76</f>
        <v>0</v>
      </c>
      <c r="OX2" s="21">
        <f>'定期調査報告書 （別紙）'!AE76</f>
        <v>0</v>
      </c>
      <c r="OY2" s="21">
        <f>'定期調査報告書 （別紙）'!N77</f>
        <v>0</v>
      </c>
      <c r="OZ2" s="21">
        <f>'定期調査報告書 （別紙）'!U77</f>
        <v>0</v>
      </c>
      <c r="PA2" s="21">
        <f>'定期調査報告書 （別紙）'!AE77</f>
        <v>0</v>
      </c>
      <c r="PB2" s="21">
        <f>'定期調査報告書 （別紙）'!N78</f>
        <v>0</v>
      </c>
      <c r="PC2" s="21">
        <f>'定期調査報告書 （別紙）'!U78</f>
        <v>0</v>
      </c>
      <c r="PD2" s="21">
        <f>'定期調査報告書 （別紙）'!AE78</f>
        <v>0</v>
      </c>
      <c r="PE2" s="21">
        <f>'定期調査報告書 （別紙）'!N79</f>
        <v>0</v>
      </c>
      <c r="PF2" s="21">
        <f>'定期調査報告書 （別紙）'!U79</f>
        <v>0</v>
      </c>
      <c r="PG2" s="21">
        <f>'定期調査報告書 （別紙）'!AE79</f>
        <v>0</v>
      </c>
      <c r="PH2" s="21">
        <f>'定期調査報告書 （別紙）'!N80</f>
        <v>0</v>
      </c>
      <c r="PI2" s="21">
        <f>'定期調査報告書 （別紙）'!U80</f>
        <v>0</v>
      </c>
      <c r="PJ2" s="21">
        <f>'定期調査報告書 （別紙）'!AE80</f>
        <v>0</v>
      </c>
      <c r="PK2" s="21">
        <f>'定期調査報告書 （別紙）'!N81</f>
        <v>0</v>
      </c>
      <c r="PL2" s="21">
        <f>'定期調査報告書 （別紙）'!U81</f>
        <v>0</v>
      </c>
      <c r="PM2" s="21">
        <f>'定期調査報告書 （別紙）'!AE81</f>
        <v>0</v>
      </c>
      <c r="PN2" s="21">
        <f>'定期調査報告書 （別紙）'!N82</f>
        <v>0</v>
      </c>
      <c r="PO2" s="21">
        <f>'定期調査報告書 （別紙）'!U82</f>
        <v>0</v>
      </c>
      <c r="PP2" s="21">
        <f>'定期調査報告書 （別紙）'!AE82</f>
        <v>0</v>
      </c>
      <c r="PQ2" s="21">
        <f>'定期調査報告書 （別紙）'!N83</f>
        <v>0</v>
      </c>
      <c r="PR2" s="21">
        <f>'定期調査報告書 （別紙）'!U83</f>
        <v>0</v>
      </c>
      <c r="PS2" s="21">
        <f>'定期調査報告書 （別紙）'!AE83</f>
        <v>0</v>
      </c>
      <c r="PT2" s="21">
        <f>'定期調査報告書 （別紙）'!N84</f>
        <v>0</v>
      </c>
      <c r="PU2" s="21">
        <f>'定期調査報告書 （別紙）'!U84</f>
        <v>0</v>
      </c>
      <c r="PV2" s="21">
        <f>'定期調査報告書 （別紙）'!AE84</f>
        <v>0</v>
      </c>
      <c r="PW2" s="21">
        <f>'定期調査報告書 （別紙）'!N85</f>
        <v>0</v>
      </c>
      <c r="PX2" s="21">
        <f>'定期調査報告書 （別紙）'!U85</f>
        <v>0</v>
      </c>
      <c r="PY2" s="21">
        <f>'定期調査報告書 （別紙）'!AE85</f>
        <v>0</v>
      </c>
      <c r="PZ2" s="21">
        <f>'定期調査報告書 （別紙）'!N86</f>
        <v>0</v>
      </c>
      <c r="QA2" s="21">
        <f>'定期調査報告書 （別紙）'!U86</f>
        <v>0</v>
      </c>
      <c r="QB2" s="21">
        <f>'定期調査報告書 （別紙）'!AE86</f>
        <v>0</v>
      </c>
      <c r="QC2" s="21">
        <f>'定期調査報告書 （別紙）'!N87</f>
        <v>0</v>
      </c>
      <c r="QD2" s="21">
        <f>'定期調査報告書 （別紙）'!U87</f>
        <v>0</v>
      </c>
      <c r="QE2" s="21">
        <f>'定期調査報告書 （別紙）'!AE87</f>
        <v>0</v>
      </c>
      <c r="QF2" s="21">
        <f>'定期調査報告書 （別紙）'!N88</f>
        <v>0</v>
      </c>
      <c r="QG2" s="21">
        <f>'定期調査報告書 （別紙）'!U88</f>
        <v>0</v>
      </c>
      <c r="QH2" s="21">
        <f>'定期調査報告書 （別紙）'!AE88</f>
        <v>0</v>
      </c>
      <c r="QI2" s="21">
        <f>'定期調査報告書 （別紙）'!N89</f>
        <v>0</v>
      </c>
      <c r="QJ2" s="21">
        <f>'定期調査報告書 （別紙）'!U89</f>
        <v>0</v>
      </c>
      <c r="QK2" s="21">
        <f>'定期調査報告書 （別紙）'!AE89</f>
        <v>0</v>
      </c>
      <c r="QL2" s="21">
        <f>'定期調査報告書 （別紙）'!N90</f>
        <v>0</v>
      </c>
      <c r="QM2" s="21">
        <f>'定期調査報告書 （別紙）'!U90</f>
        <v>0</v>
      </c>
      <c r="QN2" s="21">
        <f>'定期調査報告書 （別紙）'!AE90</f>
        <v>0</v>
      </c>
      <c r="QO2" s="21">
        <f>'定期調査報告書 （別紙）'!N91</f>
        <v>0</v>
      </c>
      <c r="QP2" s="21">
        <f>'定期調査報告書 （別紙）'!U91</f>
        <v>0</v>
      </c>
      <c r="QQ2" s="21">
        <f>'定期調査報告書 （別紙）'!AE91</f>
        <v>0</v>
      </c>
      <c r="QR2" s="21">
        <f>'定期調査報告書 （別紙）'!N92</f>
        <v>0</v>
      </c>
      <c r="QS2" s="21">
        <f>'定期調査報告書 （別紙）'!U92</f>
        <v>0</v>
      </c>
      <c r="QT2" s="21">
        <f>'定期調査報告書 （別紙）'!AE92</f>
        <v>0</v>
      </c>
      <c r="QU2" s="21">
        <f>'定期調査報告書 （別紙）'!N93</f>
        <v>0</v>
      </c>
      <c r="QV2" s="21">
        <f>'定期調査報告書 （別紙）'!U93</f>
        <v>0</v>
      </c>
      <c r="QW2" s="21">
        <f>'定期調査報告書 （別紙）'!AE93</f>
        <v>0</v>
      </c>
      <c r="QX2" s="21">
        <f>'定期調査報告書 （別紙）'!N94</f>
        <v>0</v>
      </c>
      <c r="QY2" s="21">
        <f>'定期調査報告書 （別紙）'!U94</f>
        <v>0</v>
      </c>
      <c r="QZ2" s="21">
        <f>'定期調査報告書 （別紙）'!AE94</f>
        <v>0</v>
      </c>
      <c r="RA2" s="21">
        <f>'定期調査報告書 （別紙）'!N95</f>
        <v>0</v>
      </c>
      <c r="RB2" s="21">
        <f>'定期調査報告書 （別紙）'!U95</f>
        <v>0</v>
      </c>
      <c r="RC2" s="21">
        <f>'定期調査報告書 （別紙）'!AE95</f>
        <v>0</v>
      </c>
      <c r="RD2" s="17">
        <f>'定期調査報告書 （別紙）'!U97</f>
        <v>0</v>
      </c>
      <c r="RE2" s="17">
        <f>'定期調査報告書 （別紙）'!AE97</f>
        <v>0</v>
      </c>
      <c r="RF2" s="17">
        <f>'定期調査報告書 （別紙）'!U98</f>
        <v>0</v>
      </c>
      <c r="RG2" s="17">
        <f>'定期調査報告書 （別紙）'!AE98</f>
        <v>0</v>
      </c>
      <c r="RH2" s="17">
        <f>'定期調査報告書 （別紙）'!U99</f>
        <v>0</v>
      </c>
      <c r="RI2" s="17">
        <f>'定期調査報告書 （別紙）'!AE99</f>
        <v>0</v>
      </c>
      <c r="RJ2" s="17">
        <f>'定期調査報告書 （別紙）'!U100</f>
        <v>0</v>
      </c>
      <c r="RK2" s="17">
        <f>'定期調査報告書 （別紙）'!AE100</f>
        <v>0</v>
      </c>
      <c r="RL2" s="17">
        <f>'定期調査報告書 （別紙）'!U101</f>
        <v>0</v>
      </c>
      <c r="RM2" s="17">
        <f>'定期調査報告書 （別紙）'!AE101</f>
        <v>0</v>
      </c>
      <c r="RN2" s="17">
        <f>'定期調査報告書 （別紙）'!U102</f>
        <v>0</v>
      </c>
      <c r="RO2" s="17">
        <f>'定期調査報告書 （別紙）'!AE102</f>
        <v>0</v>
      </c>
      <c r="RP2" s="17">
        <f>'定期調査報告書 （別紙）'!U103</f>
        <v>0</v>
      </c>
      <c r="RQ2" s="17">
        <f>'定期調査報告書 （別紙）'!AE103</f>
        <v>0</v>
      </c>
      <c r="RR2" s="17">
        <f>'定期調査報告書 （別紙）'!U104</f>
        <v>0</v>
      </c>
      <c r="RS2" s="17">
        <f>'定期調査報告書 （別紙）'!AE104</f>
        <v>0</v>
      </c>
      <c r="RT2" s="17">
        <f>'定期調査報告書 （別紙）'!U105</f>
        <v>0</v>
      </c>
      <c r="RU2" s="17">
        <f>'定期調査報告書 （別紙）'!AE105</f>
        <v>0</v>
      </c>
      <c r="RV2" s="17">
        <f>'定期調査報告書 （別紙）'!U106</f>
        <v>0</v>
      </c>
      <c r="RW2" s="17">
        <f>'定期調査報告書 （別紙）'!AE106</f>
        <v>0</v>
      </c>
    </row>
  </sheetData>
  <sheetProtection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受理証</vt:lpstr>
      <vt:lpstr>定期調査報告概要書</vt:lpstr>
      <vt:lpstr>定期調査報告書</vt:lpstr>
      <vt:lpstr>別記（調査結果表）</vt:lpstr>
      <vt:lpstr>別添１様式（図面）</vt:lpstr>
      <vt:lpstr>別添２様式（関係写真）</vt:lpstr>
      <vt:lpstr>定期調査報告書 （別紙）</vt:lpstr>
      <vt:lpstr>札幌市管理用（特建）※消さないでください</vt:lpstr>
      <vt:lpstr>定期調査報告書!OLE_LINK1</vt:lpstr>
      <vt:lpstr>受理証!Print_Area</vt:lpstr>
      <vt:lpstr>注意事項!Print_Area</vt:lpstr>
      <vt:lpstr>定期調査報告概要書!Print_Area</vt:lpstr>
      <vt:lpstr>定期調査報告書!Print_Area</vt:lpstr>
      <vt:lpstr>'定期調査報告書 （別紙）'!Print_Area</vt:lpstr>
      <vt:lpstr>'別記（調査結果表）'!Print_Area</vt:lpstr>
      <vt:lpstr>'別添１様式（図面）'!Print_Area</vt:lpstr>
      <vt:lpstr>'別添２様式（関係写真）'!Print_Area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2021-03-23T06:23:27Z</dcterms:created>
  <dcterms:modified xsi:type="dcterms:W3CDTF">2026-03-30T01:48:08Z</dcterms:modified>
</cp:coreProperties>
</file>