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建築指導部\０）部共用\長期優良住宅（仮）\☆彡03）抽出調査／統計\R07長期優良住宅抽出調査\02.本調査\20251100起案【道】\ホームページ更新\5年\"/>
    </mc:Choice>
  </mc:AlternateContent>
  <xr:revisionPtr revIDLastSave="0" documentId="8_{C511D500-EBE7-4A6D-A038-B933CB94BC1F}" xr6:coauthVersionLast="47" xr6:coauthVersionMax="47" xr10:uidLastSave="{00000000-0000-0000-0000-000000000000}"/>
  <bookViews>
    <workbookView xWindow="-120" yWindow="-120" windowWidth="29040" windowHeight="15720" xr2:uid="{00000000-000D-0000-FFFF-FFFF00000000}"/>
  </bookViews>
  <sheets>
    <sheet name="報告書①" sheetId="27" r:id="rId1"/>
    <sheet name="報告書②【5年】" sheetId="19" r:id="rId2"/>
    <sheet name="督促文1" sheetId="13" state="hidden" r:id="rId3"/>
    <sheet name="督促文2" sheetId="16" state="hidden" r:id="rId4"/>
    <sheet name="依頼文 (地位の継承)" sheetId="11" state="hidden" r:id="rId5"/>
    <sheet name="封筒印刷（返信用）" sheetId="8" state="hidden" r:id="rId6"/>
    <sheet name="封筒印刷（宛先）" sheetId="10" state="hidden" r:id="rId7"/>
    <sheet name="督促者リスト" sheetId="14" state="hidden" r:id="rId8"/>
    <sheet name="督促者リスト〈提出状況〉" sheetId="15" state="hidden" r:id="rId9"/>
    <sheet name="送付者リスト" sheetId="1" state="hidden" r:id="rId10"/>
    <sheet name="文書整理" sheetId="7" state="hidden" r:id="rId11"/>
  </sheets>
  <externalReferences>
    <externalReference r:id="rId12"/>
    <externalReference r:id="rId13"/>
  </externalReferences>
  <definedNames>
    <definedName name="_xlnm._FilterDatabase" localSheetId="9" hidden="1">送付者リスト!$A$5:$V$48</definedName>
    <definedName name="_xlnm._FilterDatabase" localSheetId="7" hidden="1">督促者リスト!$A$5:$V$15</definedName>
    <definedName name="_xlnm._FilterDatabase" localSheetId="8" hidden="1">督促者リスト〈提出状況〉!$A$5:$X$47</definedName>
    <definedName name="_xlnm.Print_Area" localSheetId="4">'依頼文 (地位の継承)'!$A$1:$H$64</definedName>
    <definedName name="_xlnm.Print_Area" localSheetId="9">送付者リスト!$B$2:$V$91</definedName>
    <definedName name="_xlnm.Print_Area" localSheetId="7">督促者リスト!$B$2:$V$36</definedName>
    <definedName name="_xlnm.Print_Area" localSheetId="8">督促者リスト〈提出状況〉!$B$2:$X$91</definedName>
    <definedName name="_xlnm.Print_Area" localSheetId="2">督促文1!$A$1:$H$65</definedName>
    <definedName name="_xlnm.Print_Area" localSheetId="3">督促文2!$A$1:$H$66</definedName>
    <definedName name="_xlnm.Print_Area" localSheetId="6">'封筒印刷（宛先）'!$A$1:$M$43</definedName>
    <definedName name="_xlnm.Print_Area" localSheetId="0">報告書①!$A$1:$Y$39</definedName>
    <definedName name="_xlnm.Print_Area" localSheetId="1">報告書②【5年】!$A$1:$Q$26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 i="10" l="1"/>
  <c r="B26" i="7" l="1"/>
  <c r="B25" i="7"/>
  <c r="B24" i="7"/>
  <c r="B23" i="7"/>
  <c r="B22" i="7"/>
  <c r="B21" i="7"/>
  <c r="B20" i="7"/>
  <c r="B19" i="7"/>
  <c r="B18" i="7"/>
  <c r="B17" i="7"/>
  <c r="B16" i="7"/>
  <c r="B15" i="7"/>
  <c r="B14" i="7"/>
  <c r="B13" i="7"/>
  <c r="A10" i="7"/>
  <c r="A9" i="7"/>
  <c r="A8" i="7"/>
  <c r="A7" i="7"/>
  <c r="A6" i="7"/>
  <c r="A5" i="7"/>
  <c r="A4" i="7"/>
  <c r="A3" i="7"/>
  <c r="A2" i="7"/>
  <c r="A1" i="7"/>
  <c r="B91" i="1"/>
  <c r="B49" i="1"/>
  <c r="B91" i="15"/>
  <c r="B48" i="15"/>
  <c r="C34" i="14"/>
  <c r="C16" i="14"/>
  <c r="R3" i="10"/>
  <c r="C15" i="10" s="1"/>
  <c r="Q3" i="10"/>
  <c r="C13" i="10" s="1"/>
  <c r="P3" i="10"/>
  <c r="C10" i="10" s="1"/>
  <c r="H3" i="10"/>
  <c r="A34" i="11"/>
  <c r="A33" i="11"/>
  <c r="A32" i="11"/>
  <c r="A4" i="11"/>
  <c r="A35" i="16"/>
  <c r="A34" i="16"/>
  <c r="A4" i="16"/>
  <c r="A35" i="13"/>
  <c r="A34" i="13"/>
  <c r="A4" i="13"/>
  <c r="A3" i="13" l="1"/>
  <c r="A3" i="16"/>
  <c r="A3" i="11"/>
  <c r="B1" i="7" l="1"/>
  <c r="A23" i="11" s="1"/>
  <c r="A22" i="16" l="1"/>
  <c r="A22" i="13"/>
  <c r="B4" i="7"/>
  <c r="A25" i="16" s="1"/>
  <c r="B2" i="7"/>
  <c r="A23" i="13" s="1"/>
  <c r="B3" i="7"/>
  <c r="A24" i="16" s="1"/>
  <c r="B5" i="7"/>
  <c r="A25" i="13" l="1"/>
  <c r="A26" i="11"/>
  <c r="A23" i="16"/>
  <c r="A24" i="13"/>
  <c r="A24" i="11"/>
  <c r="A25" i="11"/>
  <c r="B6" i="7"/>
  <c r="A27" i="13" s="1"/>
  <c r="A26" i="16"/>
  <c r="A26" i="13"/>
  <c r="B7" i="7"/>
  <c r="A27" i="11"/>
  <c r="A27" i="16" l="1"/>
  <c r="A28" i="11"/>
  <c r="A28" i="16"/>
  <c r="A28" i="13"/>
  <c r="B10" i="7"/>
  <c r="B11" i="7"/>
  <c r="B12" i="7"/>
  <c r="B9" i="7"/>
  <c r="B8" i="7"/>
  <c r="A29" i="11"/>
  <c r="A32" i="16" l="1"/>
  <c r="A32" i="13"/>
  <c r="A30" i="16"/>
  <c r="A30" i="13"/>
  <c r="A29" i="16"/>
  <c r="A29" i="13"/>
  <c r="A31" i="16"/>
  <c r="A31" i="13"/>
  <c r="A33" i="16"/>
  <c r="A33" i="13"/>
  <c r="A30" i="11"/>
  <c r="A31" i="11"/>
</calcChain>
</file>

<file path=xl/sharedStrings.xml><?xml version="1.0" encoding="utf-8"?>
<sst xmlns="http://schemas.openxmlformats.org/spreadsheetml/2006/main" count="1791" uniqueCount="640">
  <si>
    <t>認定番号</t>
    <rPh sb="0" eb="2">
      <t>ニンテイ</t>
    </rPh>
    <rPh sb="2" eb="4">
      <t>バンゴウ</t>
    </rPh>
    <phoneticPr fontId="1"/>
  </si>
  <si>
    <t>認定計画実施者1</t>
    <rPh sb="0" eb="2">
      <t>ニンテイ</t>
    </rPh>
    <rPh sb="2" eb="4">
      <t>ケイカク</t>
    </rPh>
    <rPh sb="4" eb="6">
      <t>ジッシ</t>
    </rPh>
    <rPh sb="6" eb="7">
      <t>シャ</t>
    </rPh>
    <phoneticPr fontId="1"/>
  </si>
  <si>
    <t>認定計画実施者2</t>
    <rPh sb="0" eb="2">
      <t>ニンテイ</t>
    </rPh>
    <rPh sb="2" eb="4">
      <t>ケイカク</t>
    </rPh>
    <rPh sb="4" eb="6">
      <t>ジッシ</t>
    </rPh>
    <rPh sb="6" eb="7">
      <t>シャ</t>
    </rPh>
    <phoneticPr fontId="1"/>
  </si>
  <si>
    <t>認定年月日</t>
    <rPh sb="0" eb="2">
      <t>ニンテイ</t>
    </rPh>
    <rPh sb="2" eb="5">
      <t>ネンガッピ</t>
    </rPh>
    <phoneticPr fontId="1"/>
  </si>
  <si>
    <t>認定長期優良住宅所在地</t>
    <rPh sb="0" eb="2">
      <t>ニンテイ</t>
    </rPh>
    <rPh sb="2" eb="4">
      <t>チョウキ</t>
    </rPh>
    <rPh sb="4" eb="6">
      <t>ユウリョウ</t>
    </rPh>
    <rPh sb="6" eb="8">
      <t>ジュウタク</t>
    </rPh>
    <rPh sb="8" eb="11">
      <t>ショザイチ</t>
    </rPh>
    <phoneticPr fontId="1"/>
  </si>
  <si>
    <t>定期点検等実施予定者</t>
    <rPh sb="0" eb="2">
      <t>テイキ</t>
    </rPh>
    <rPh sb="2" eb="4">
      <t>テンケン</t>
    </rPh>
    <rPh sb="4" eb="5">
      <t>トウ</t>
    </rPh>
    <rPh sb="5" eb="7">
      <t>ジッシ</t>
    </rPh>
    <rPh sb="7" eb="9">
      <t>ヨテイ</t>
    </rPh>
    <rPh sb="9" eb="10">
      <t>シャ</t>
    </rPh>
    <phoneticPr fontId="1"/>
  </si>
  <si>
    <t>郵便番号
(認定実施者)</t>
    <rPh sb="0" eb="4">
      <t>ユウビンバンゴウ</t>
    </rPh>
    <rPh sb="6" eb="8">
      <t>ニンテイ</t>
    </rPh>
    <rPh sb="8" eb="11">
      <t>ジッシシャ</t>
    </rPh>
    <phoneticPr fontId="1"/>
  </si>
  <si>
    <t>完了予定</t>
    <rPh sb="0" eb="2">
      <t>カンリョウ</t>
    </rPh>
    <rPh sb="2" eb="4">
      <t>ヨテイ</t>
    </rPh>
    <phoneticPr fontId="1"/>
  </si>
  <si>
    <t>完了報告</t>
    <rPh sb="0" eb="2">
      <t>カンリョウ</t>
    </rPh>
    <rPh sb="2" eb="4">
      <t>ホウコク</t>
    </rPh>
    <phoneticPr fontId="1"/>
  </si>
  <si>
    <t>年</t>
    <rPh sb="0" eb="1">
      <t>ネン</t>
    </rPh>
    <phoneticPr fontId="1"/>
  </si>
  <si>
    <t>月</t>
    <rPh sb="0" eb="1">
      <t>ガツ</t>
    </rPh>
    <phoneticPr fontId="1"/>
  </si>
  <si>
    <t>日</t>
    <rPh sb="0" eb="1">
      <t>ヒ</t>
    </rPh>
    <phoneticPr fontId="1"/>
  </si>
  <si>
    <t>札幌市</t>
  </si>
  <si>
    <t>番号</t>
    <rPh sb="0" eb="2">
      <t>バンゴウ</t>
    </rPh>
    <phoneticPr fontId="2"/>
  </si>
  <si>
    <t>※10年目点検必ず対象</t>
    <rPh sb="3" eb="5">
      <t>ネンメ</t>
    </rPh>
    <rPh sb="5" eb="7">
      <t>テンケン</t>
    </rPh>
    <rPh sb="7" eb="8">
      <t>カナラ</t>
    </rPh>
    <rPh sb="9" eb="11">
      <t>タイショウ</t>
    </rPh>
    <phoneticPr fontId="2"/>
  </si>
  <si>
    <t>※5年目以内に点検があれば対象</t>
    <rPh sb="2" eb="4">
      <t>ネンメ</t>
    </rPh>
    <rPh sb="4" eb="6">
      <t>イナイ</t>
    </rPh>
    <rPh sb="7" eb="9">
      <t>テンケン</t>
    </rPh>
    <rPh sb="13" eb="15">
      <t>タイショウ</t>
    </rPh>
    <phoneticPr fontId="2"/>
  </si>
  <si>
    <t>認定実施者住所
（住宅所在地の住居表示）</t>
    <rPh sb="0" eb="2">
      <t>ニンテイ</t>
    </rPh>
    <rPh sb="2" eb="5">
      <t>ジッシシャ</t>
    </rPh>
    <rPh sb="5" eb="7">
      <t>ジュウショ</t>
    </rPh>
    <rPh sb="9" eb="11">
      <t>ジュウタク</t>
    </rPh>
    <rPh sb="11" eb="14">
      <t>ショザイチ</t>
    </rPh>
    <rPh sb="15" eb="17">
      <t>ジュウキョ</t>
    </rPh>
    <rPh sb="17" eb="19">
      <t>ヒョウジ</t>
    </rPh>
    <phoneticPr fontId="1"/>
  </si>
  <si>
    <t>札幌市長　秋元　克広</t>
  </si>
  <si>
    <t>記</t>
  </si>
  <si>
    <t>（1）提出物（①、②とも各１部）</t>
  </si>
  <si>
    <t>（2）提出方法：持参 又は 郵送</t>
  </si>
  <si>
    <t>（3）提出先　：札幌市役所都市局建築指導部建築確認課（道路確認担当課）</t>
  </si>
  <si>
    <t>４　その他</t>
  </si>
  <si>
    <t>【お問い合わせ先】札幌市 都市局 建築指導部</t>
  </si>
  <si>
    <t>建築確認課（道路確認担当課） 道路確認係</t>
  </si>
  <si>
    <t>電話番号：011-211-2864</t>
  </si>
  <si>
    <t>　　　　　　　〒060－8611　札幌市中央区北1条西2丁目</t>
    <phoneticPr fontId="2"/>
  </si>
  <si>
    <t>変更年月日</t>
    <rPh sb="0" eb="2">
      <t>ヘンコウ</t>
    </rPh>
    <rPh sb="2" eb="5">
      <t>ネンガッピ</t>
    </rPh>
    <phoneticPr fontId="2"/>
  </si>
  <si>
    <t>変更番号</t>
    <rPh sb="0" eb="2">
      <t>ヘンコウ</t>
    </rPh>
    <rPh sb="2" eb="4">
      <t>バンゴウ</t>
    </rPh>
    <phoneticPr fontId="2"/>
  </si>
  <si>
    <r>
      <t xml:space="preserve">① </t>
    </r>
    <r>
      <rPr>
        <u/>
        <sz val="12"/>
        <color theme="1"/>
        <rFont val="ＭＳ 明朝"/>
        <family val="1"/>
        <charset val="128"/>
      </rPr>
      <t>認定長期優良住宅の維持保全状況等に関する報告書</t>
    </r>
    <phoneticPr fontId="2"/>
  </si>
  <si>
    <r>
      <t xml:space="preserve">② </t>
    </r>
    <r>
      <rPr>
        <u/>
        <sz val="12"/>
        <color theme="1"/>
        <rFont val="ＭＳ 明朝"/>
        <family val="1"/>
        <charset val="128"/>
      </rPr>
      <t>維持保全（点検・修繕等）の記録《コピー》</t>
    </r>
    <phoneticPr fontId="2"/>
  </si>
  <si>
    <t>　　※　様式１は、札幌市のホームページからダウンロードすることもできます。</t>
    <phoneticPr fontId="2"/>
  </si>
  <si>
    <t>　　（https://www.city.sapporo.jp/toshi/k-shido/chouki/tyuusyutu.html）</t>
    <phoneticPr fontId="2"/>
  </si>
  <si>
    <t>（2）　維持保全については、認定申請した際に提出された計画によることとなってお
　　りますが、「住宅長持ちガイド（長期優良住宅普及促進コンソーシアム）」の
　　ホームページに点検・手入れのポイントなどが掲載されておりますので、参考と
　　してください。（http://yuryou.jp/index.html）</t>
    <phoneticPr fontId="2"/>
  </si>
  <si>
    <t>　　→様式は定めておりません。</t>
    <phoneticPr fontId="2"/>
  </si>
  <si>
    <r>
      <t>　　　※　提出物①</t>
    </r>
    <r>
      <rPr>
        <u/>
        <sz val="12"/>
        <color theme="1"/>
        <rFont val="ＭＳ 明朝"/>
        <family val="1"/>
        <charset val="128"/>
      </rPr>
      <t>認定長期優良住宅の維持保全状況等に関する報告書</t>
    </r>
    <r>
      <rPr>
        <sz val="12"/>
        <color theme="1"/>
        <rFont val="ＭＳ 明朝"/>
        <family val="1"/>
        <charset val="128"/>
      </rPr>
      <t>「２－２.住宅
　　　　の維持保全状況」の根拠として必要となります。</t>
    </r>
    <phoneticPr fontId="2"/>
  </si>
  <si>
    <t>　　　※　維持保全の記録の様式は、「住まいの点検記録シート」などの名称で、各
　　　　関係機関がホームページで公開していますので、参考にしてください。</t>
    <phoneticPr fontId="2"/>
  </si>
  <si>
    <t>０６０ ８６１１</t>
    <phoneticPr fontId="2"/>
  </si>
  <si>
    <t>郵便番号</t>
    <rPh sb="0" eb="2">
      <t>ユウビン</t>
    </rPh>
    <rPh sb="2" eb="4">
      <t>バンゴウ</t>
    </rPh>
    <phoneticPr fontId="2"/>
  </si>
  <si>
    <t>住所</t>
    <rPh sb="0" eb="2">
      <t>ジュウショ</t>
    </rPh>
    <phoneticPr fontId="2"/>
  </si>
  <si>
    <t>宛名１</t>
    <rPh sb="0" eb="2">
      <t>アテナ</t>
    </rPh>
    <phoneticPr fontId="2"/>
  </si>
  <si>
    <t>宛名２</t>
    <rPh sb="0" eb="2">
      <t>アテナ</t>
    </rPh>
    <phoneticPr fontId="2"/>
  </si>
  <si>
    <t>入力↓</t>
    <rPh sb="0" eb="2">
      <t>ニュウリョク</t>
    </rPh>
    <phoneticPr fontId="2"/>
  </si>
  <si>
    <t>H22年度</t>
    <rPh sb="3" eb="5">
      <t>ネンド</t>
    </rPh>
    <phoneticPr fontId="2"/>
  </si>
  <si>
    <t>H27年度</t>
    <rPh sb="3" eb="5">
      <t>ネンド</t>
    </rPh>
    <phoneticPr fontId="2"/>
  </si>
  <si>
    <t>１.長期優良住宅の普及の促進に関する法律第６条第１項に基づき認定された住宅について</t>
    <phoneticPr fontId="2"/>
  </si>
  <si>
    <t>３.報告方法</t>
    <phoneticPr fontId="2"/>
  </si>
  <si>
    <t>&lt;認定計画実施者1&gt;</t>
    <phoneticPr fontId="2"/>
  </si>
  <si>
    <t>&lt;認定計画実施者2&gt;</t>
    <phoneticPr fontId="2"/>
  </si>
  <si>
    <t>〇〇〇〇〇〇〇</t>
    <phoneticPr fontId="2"/>
  </si>
  <si>
    <t>平成〇年〇月〇日</t>
    <rPh sb="0" eb="2">
      <t>ヘイセイ</t>
    </rPh>
    <rPh sb="3" eb="4">
      <t>ネン</t>
    </rPh>
    <rPh sb="5" eb="6">
      <t>ガツ</t>
    </rPh>
    <rPh sb="7" eb="8">
      <t>ニチ</t>
    </rPh>
    <phoneticPr fontId="2"/>
  </si>
  <si>
    <t>〇〇区〇〇〇〇〇〇〇</t>
    <rPh sb="2" eb="3">
      <t>ク</t>
    </rPh>
    <phoneticPr fontId="2"/>
  </si>
  <si>
    <t>〇〇〇〇〇株式会社</t>
    <rPh sb="5" eb="9">
      <t>カブシキガイシャ</t>
    </rPh>
    <phoneticPr fontId="2"/>
  </si>
  <si>
    <t>H22.4.1～H23.3.31</t>
    <phoneticPr fontId="2"/>
  </si>
  <si>
    <t>H27.4.1～H28.3.31</t>
    <phoneticPr fontId="2"/>
  </si>
  <si>
    <t>大畠　亮介</t>
    <rPh sb="0" eb="2">
      <t>オオハタ</t>
    </rPh>
    <rPh sb="3" eb="4">
      <t>リョウ</t>
    </rPh>
    <rPh sb="4" eb="5">
      <t>スケ</t>
    </rPh>
    <phoneticPr fontId="2"/>
  </si>
  <si>
    <t>大畠　美紀</t>
    <rPh sb="0" eb="2">
      <t>オオハタ</t>
    </rPh>
    <rPh sb="3" eb="5">
      <t>ミキ</t>
    </rPh>
    <phoneticPr fontId="2"/>
  </si>
  <si>
    <t>中央区南7条西17丁目1356－11</t>
    <rPh sb="0" eb="3">
      <t>チュウオウク</t>
    </rPh>
    <rPh sb="3" eb="4">
      <t>ミナミ</t>
    </rPh>
    <rPh sb="5" eb="6">
      <t>ジョウ</t>
    </rPh>
    <rPh sb="6" eb="7">
      <t>ニシ</t>
    </rPh>
    <rPh sb="9" eb="11">
      <t>チョウメ</t>
    </rPh>
    <phoneticPr fontId="2"/>
  </si>
  <si>
    <t>RCテクノ株式会社</t>
    <rPh sb="5" eb="9">
      <t>カブシキガイシャ</t>
    </rPh>
    <phoneticPr fontId="3"/>
  </si>
  <si>
    <t>イネスホーム株式会社</t>
  </si>
  <si>
    <t>株式会社FPホーム</t>
    <rPh sb="0" eb="4">
      <t>カブシキガイシャ</t>
    </rPh>
    <phoneticPr fontId="3"/>
  </si>
  <si>
    <t>株式会社奥野工務店</t>
    <rPh sb="0" eb="4">
      <t>カブシキガイシャ</t>
    </rPh>
    <rPh sb="4" eb="6">
      <t>オクノ</t>
    </rPh>
    <rPh sb="6" eb="9">
      <t>コウムテン</t>
    </rPh>
    <phoneticPr fontId="3"/>
  </si>
  <si>
    <t>株式会社神出設計事務所</t>
    <rPh sb="0" eb="4">
      <t>カブシキガイシャ</t>
    </rPh>
    <rPh sb="4" eb="5">
      <t>カミ</t>
    </rPh>
    <rPh sb="5" eb="6">
      <t>デ</t>
    </rPh>
    <rPh sb="6" eb="8">
      <t>セッケイ</t>
    </rPh>
    <rPh sb="8" eb="11">
      <t>ジムショ</t>
    </rPh>
    <phoneticPr fontId="3"/>
  </si>
  <si>
    <t>株式会社北のハウス</t>
    <rPh sb="0" eb="4">
      <t>カブシキガイシャ</t>
    </rPh>
    <rPh sb="4" eb="5">
      <t>キタ</t>
    </rPh>
    <phoneticPr fontId="3"/>
  </si>
  <si>
    <t>株式会社札都</t>
    <rPh sb="0" eb="2">
      <t>カブシキ</t>
    </rPh>
    <rPh sb="2" eb="4">
      <t>カイシャ</t>
    </rPh>
    <rPh sb="4" eb="5">
      <t>サツ</t>
    </rPh>
    <rPh sb="5" eb="6">
      <t>ミヤコ</t>
    </rPh>
    <phoneticPr fontId="3"/>
  </si>
  <si>
    <t>株式会社三五工務店</t>
    <rPh sb="0" eb="4">
      <t>カブシキガイシャ</t>
    </rPh>
    <rPh sb="4" eb="6">
      <t>サンゴ</t>
    </rPh>
    <rPh sb="6" eb="9">
      <t>コウムテン</t>
    </rPh>
    <phoneticPr fontId="3"/>
  </si>
  <si>
    <t>株式会社ジョンソンホームズ</t>
    <rPh sb="0" eb="4">
      <t>カブシキガイシャ</t>
    </rPh>
    <phoneticPr fontId="3"/>
  </si>
  <si>
    <t>株式会社翼工務</t>
    <rPh sb="0" eb="4">
      <t>カブシキガイシャ</t>
    </rPh>
    <rPh sb="4" eb="5">
      <t>ツバサ</t>
    </rPh>
    <rPh sb="5" eb="7">
      <t>コウム</t>
    </rPh>
    <phoneticPr fontId="3"/>
  </si>
  <si>
    <t>株式会社ハウジング光陽</t>
    <rPh sb="0" eb="4">
      <t>カブシキガイシャ</t>
    </rPh>
    <rPh sb="9" eb="10">
      <t>ヒカリ</t>
    </rPh>
    <rPh sb="10" eb="11">
      <t>ヨウ</t>
    </rPh>
    <phoneticPr fontId="3"/>
  </si>
  <si>
    <t>株式会社橋本建設</t>
    <rPh sb="0" eb="4">
      <t>カブシキガイシャ</t>
    </rPh>
    <rPh sb="4" eb="6">
      <t>ハシモト</t>
    </rPh>
    <rPh sb="6" eb="8">
      <t>ケンセツ</t>
    </rPh>
    <phoneticPr fontId="3"/>
  </si>
  <si>
    <t>株式会社リージェント</t>
    <rPh sb="0" eb="2">
      <t>カブシキ</t>
    </rPh>
    <rPh sb="2" eb="4">
      <t>カイシャ</t>
    </rPh>
    <phoneticPr fontId="3"/>
  </si>
  <si>
    <t>コスモ建設株式会社</t>
    <rPh sb="3" eb="5">
      <t>ケンセツ</t>
    </rPh>
    <rPh sb="5" eb="9">
      <t>カブシキガイシャ</t>
    </rPh>
    <phoneticPr fontId="3"/>
  </si>
  <si>
    <t>札証物産株式会社</t>
    <rPh sb="0" eb="1">
      <t>サツ</t>
    </rPh>
    <rPh sb="1" eb="2">
      <t>ショウ</t>
    </rPh>
    <rPh sb="2" eb="3">
      <t>ブツ</t>
    </rPh>
    <rPh sb="3" eb="4">
      <t>サン</t>
    </rPh>
    <rPh sb="4" eb="8">
      <t>カブシキガイシャ</t>
    </rPh>
    <phoneticPr fontId="3"/>
  </si>
  <si>
    <t>専門職組合株式会社</t>
    <rPh sb="0" eb="2">
      <t>センモン</t>
    </rPh>
    <rPh sb="2" eb="3">
      <t>ショク</t>
    </rPh>
    <rPh sb="3" eb="5">
      <t>クミアイ</t>
    </rPh>
    <rPh sb="5" eb="9">
      <t>カブシキガイシャ</t>
    </rPh>
    <phoneticPr fontId="3"/>
  </si>
  <si>
    <t>はるす工房</t>
    <rPh sb="3" eb="5">
      <t>コウボウ</t>
    </rPh>
    <phoneticPr fontId="3"/>
  </si>
  <si>
    <t>三王建設興産株式会社</t>
    <rPh sb="0" eb="1">
      <t>ミ</t>
    </rPh>
    <rPh sb="1" eb="2">
      <t>オウ</t>
    </rPh>
    <rPh sb="2" eb="4">
      <t>ケンセツ</t>
    </rPh>
    <rPh sb="4" eb="6">
      <t>コウサン</t>
    </rPh>
    <rPh sb="6" eb="10">
      <t>カブシキガイシャ</t>
    </rPh>
    <phoneticPr fontId="3"/>
  </si>
  <si>
    <t>有限会社三国設計事務所</t>
    <rPh sb="0" eb="4">
      <t>ユウゲンガイシャ</t>
    </rPh>
    <rPh sb="4" eb="6">
      <t>ミクニ</t>
    </rPh>
    <rPh sb="6" eb="8">
      <t>セッケイ</t>
    </rPh>
    <rPh sb="8" eb="10">
      <t>ジム</t>
    </rPh>
    <rPh sb="10" eb="11">
      <t>ショ</t>
    </rPh>
    <phoneticPr fontId="3"/>
  </si>
  <si>
    <t>米坂建設株式会社</t>
    <rPh sb="0" eb="2">
      <t>ヨネサカ</t>
    </rPh>
    <rPh sb="2" eb="4">
      <t>ケンセツ</t>
    </rPh>
    <rPh sb="4" eb="8">
      <t>カブシキガイシャ</t>
    </rPh>
    <phoneticPr fontId="3"/>
  </si>
  <si>
    <t>株式会社アーキテックプランニング</t>
  </si>
  <si>
    <t>株式会社アシスト企画</t>
  </si>
  <si>
    <t>株式会社一条工務店</t>
  </si>
  <si>
    <t>株式会社北海道総合プランニング</t>
  </si>
  <si>
    <t>三井ホーム北海道株式会社</t>
  </si>
  <si>
    <t xml:space="preserve">株式会社やまもく </t>
  </si>
  <si>
    <t xml:space="preserve">株式会社はぁとふるホーム </t>
  </si>
  <si>
    <t>札幌市中央区南7条西17丁目1－36－3</t>
    <rPh sb="0" eb="3">
      <t>サッポロシ</t>
    </rPh>
    <rPh sb="3" eb="6">
      <t>チュウオウク</t>
    </rPh>
    <rPh sb="6" eb="7">
      <t>ミナミ</t>
    </rPh>
    <rPh sb="8" eb="9">
      <t>ジョウ</t>
    </rPh>
    <rPh sb="9" eb="10">
      <t>ニシ</t>
    </rPh>
    <rPh sb="12" eb="14">
      <t>チョウメ</t>
    </rPh>
    <phoneticPr fontId="8"/>
  </si>
  <si>
    <t>山田　英祐</t>
    <rPh sb="0" eb="2">
      <t>ヤマダ</t>
    </rPh>
    <rPh sb="3" eb="4">
      <t>ヒデ</t>
    </rPh>
    <rPh sb="4" eb="5">
      <t>ユウ</t>
    </rPh>
    <phoneticPr fontId="2"/>
  </si>
  <si>
    <t>北区篠路町拓北121－770、－771の各内</t>
    <rPh sb="0" eb="2">
      <t>キタク</t>
    </rPh>
    <rPh sb="2" eb="4">
      <t>シノロ</t>
    </rPh>
    <rPh sb="4" eb="5">
      <t>チョウ</t>
    </rPh>
    <rPh sb="5" eb="7">
      <t>タクホク</t>
    </rPh>
    <rPh sb="20" eb="21">
      <t>カク</t>
    </rPh>
    <rPh sb="21" eb="22">
      <t>ウチ</t>
    </rPh>
    <phoneticPr fontId="2"/>
  </si>
  <si>
    <t>アイリスホーム株式会社</t>
    <rPh sb="7" eb="11">
      <t>カブシキガイシャ</t>
    </rPh>
    <phoneticPr fontId="2"/>
  </si>
  <si>
    <t>札幌市北区南あいの里7丁目5－29</t>
    <rPh sb="0" eb="3">
      <t>サッポロシ</t>
    </rPh>
    <rPh sb="3" eb="5">
      <t>キタク</t>
    </rPh>
    <rPh sb="5" eb="6">
      <t>ミナミ</t>
    </rPh>
    <rPh sb="9" eb="10">
      <t>サト</t>
    </rPh>
    <rPh sb="11" eb="13">
      <t>チョウメ</t>
    </rPh>
    <phoneticPr fontId="2"/>
  </si>
  <si>
    <t>渡辺　真伸</t>
    <rPh sb="0" eb="2">
      <t>ワタナベ</t>
    </rPh>
    <rPh sb="3" eb="5">
      <t>マサノブ</t>
    </rPh>
    <phoneticPr fontId="2"/>
  </si>
  <si>
    <t>西区西野6条10丁目662－50</t>
    <rPh sb="0" eb="2">
      <t>ニシク</t>
    </rPh>
    <rPh sb="2" eb="4">
      <t>ニシノ</t>
    </rPh>
    <rPh sb="5" eb="6">
      <t>ジョウ</t>
    </rPh>
    <rPh sb="8" eb="10">
      <t>チョウメ</t>
    </rPh>
    <phoneticPr fontId="2"/>
  </si>
  <si>
    <t>株式会社アクト工房</t>
    <rPh sb="0" eb="4">
      <t>カブシキガイシャ</t>
    </rPh>
    <rPh sb="7" eb="9">
      <t>コウボウ</t>
    </rPh>
    <phoneticPr fontId="3"/>
  </si>
  <si>
    <t>札幌市西区西野6条10丁目10－33</t>
    <rPh sb="0" eb="3">
      <t>サッポロシ</t>
    </rPh>
    <rPh sb="3" eb="5">
      <t>ニシク</t>
    </rPh>
    <rPh sb="5" eb="7">
      <t>ニシノ</t>
    </rPh>
    <rPh sb="8" eb="9">
      <t>ジョウ</t>
    </rPh>
    <rPh sb="11" eb="13">
      <t>チョウメ</t>
    </rPh>
    <phoneticPr fontId="2"/>
  </si>
  <si>
    <t>有田　賢</t>
    <rPh sb="0" eb="2">
      <t>アリタ</t>
    </rPh>
    <rPh sb="3" eb="4">
      <t>ケン</t>
    </rPh>
    <phoneticPr fontId="2"/>
  </si>
  <si>
    <t>北区北24条西13丁目25</t>
    <rPh sb="0" eb="2">
      <t>キタク</t>
    </rPh>
    <rPh sb="2" eb="3">
      <t>キタ</t>
    </rPh>
    <rPh sb="5" eb="6">
      <t>ジョウ</t>
    </rPh>
    <rPh sb="6" eb="7">
      <t>ニシ</t>
    </rPh>
    <rPh sb="9" eb="11">
      <t>チョウメ</t>
    </rPh>
    <phoneticPr fontId="2"/>
  </si>
  <si>
    <t>札幌市北区北24条西13丁目2－26</t>
    <rPh sb="0" eb="3">
      <t>サッポロシ</t>
    </rPh>
    <rPh sb="3" eb="5">
      <t>キタク</t>
    </rPh>
    <rPh sb="5" eb="6">
      <t>キタ</t>
    </rPh>
    <rPh sb="8" eb="9">
      <t>ジョウ</t>
    </rPh>
    <rPh sb="9" eb="10">
      <t>ニシ</t>
    </rPh>
    <rPh sb="12" eb="14">
      <t>チョウメ</t>
    </rPh>
    <phoneticPr fontId="2"/>
  </si>
  <si>
    <t>阿部　克俊</t>
    <rPh sb="0" eb="2">
      <t>アベ</t>
    </rPh>
    <rPh sb="3" eb="4">
      <t>カツ</t>
    </rPh>
    <rPh sb="4" eb="5">
      <t>トシ</t>
    </rPh>
    <phoneticPr fontId="2"/>
  </si>
  <si>
    <t>北区新川西5条4丁目797－117</t>
    <rPh sb="0" eb="2">
      <t>キタク</t>
    </rPh>
    <rPh sb="2" eb="4">
      <t>シンカワ</t>
    </rPh>
    <rPh sb="4" eb="5">
      <t>ニシ</t>
    </rPh>
    <rPh sb="6" eb="7">
      <t>ジョウ</t>
    </rPh>
    <rPh sb="8" eb="10">
      <t>チョウメ</t>
    </rPh>
    <phoneticPr fontId="2"/>
  </si>
  <si>
    <t>札幌市北区新川西5条4丁目2－1</t>
    <rPh sb="0" eb="3">
      <t>サッポロシ</t>
    </rPh>
    <rPh sb="3" eb="5">
      <t>キタク</t>
    </rPh>
    <rPh sb="5" eb="7">
      <t>シンカワ</t>
    </rPh>
    <rPh sb="7" eb="8">
      <t>ニシ</t>
    </rPh>
    <rPh sb="9" eb="10">
      <t>ジョウ</t>
    </rPh>
    <rPh sb="11" eb="13">
      <t>チョウメ</t>
    </rPh>
    <phoneticPr fontId="2"/>
  </si>
  <si>
    <t>株式会社エーディー建築設計室</t>
    <rPh sb="0" eb="4">
      <t>カブシキガイシャ</t>
    </rPh>
    <rPh sb="9" eb="11">
      <t>ケンチク</t>
    </rPh>
    <rPh sb="11" eb="13">
      <t>セッケイ</t>
    </rPh>
    <rPh sb="13" eb="14">
      <t>シツ</t>
    </rPh>
    <phoneticPr fontId="3"/>
  </si>
  <si>
    <t>水上　大助</t>
    <rPh sb="0" eb="2">
      <t>ミズカミ</t>
    </rPh>
    <rPh sb="3" eb="4">
      <t>ダイ</t>
    </rPh>
    <rPh sb="4" eb="5">
      <t>スケ</t>
    </rPh>
    <phoneticPr fontId="2"/>
  </si>
  <si>
    <t>北区篠路町拓北121－375、－376の各内</t>
    <rPh sb="0" eb="2">
      <t>キタク</t>
    </rPh>
    <rPh sb="2" eb="4">
      <t>シノロ</t>
    </rPh>
    <rPh sb="4" eb="5">
      <t>チョウ</t>
    </rPh>
    <rPh sb="5" eb="7">
      <t>タクホク</t>
    </rPh>
    <rPh sb="20" eb="21">
      <t>カク</t>
    </rPh>
    <rPh sb="21" eb="22">
      <t>ウチ</t>
    </rPh>
    <phoneticPr fontId="2"/>
  </si>
  <si>
    <t>松本　勝彦</t>
    <rPh sb="0" eb="2">
      <t>マツモト</t>
    </rPh>
    <rPh sb="3" eb="5">
      <t>カツヒコ</t>
    </rPh>
    <phoneticPr fontId="2"/>
  </si>
  <si>
    <t>松本　美智子</t>
    <rPh sb="0" eb="2">
      <t>マツモト</t>
    </rPh>
    <rPh sb="3" eb="5">
      <t>ミチ</t>
    </rPh>
    <rPh sb="5" eb="6">
      <t>コ</t>
    </rPh>
    <phoneticPr fontId="2"/>
  </si>
  <si>
    <t>東区伏古7条3丁目3－25</t>
    <rPh sb="0" eb="2">
      <t>ヒガシク</t>
    </rPh>
    <rPh sb="2" eb="3">
      <t>フ</t>
    </rPh>
    <rPh sb="3" eb="4">
      <t>コ</t>
    </rPh>
    <rPh sb="5" eb="6">
      <t>ジョウ</t>
    </rPh>
    <rPh sb="7" eb="9">
      <t>チョウメ</t>
    </rPh>
    <phoneticPr fontId="2"/>
  </si>
  <si>
    <t>札幌市東区伏古7条3丁目3－18</t>
    <rPh sb="0" eb="3">
      <t>サッポロシ</t>
    </rPh>
    <rPh sb="3" eb="5">
      <t>ヒガシク</t>
    </rPh>
    <rPh sb="5" eb="6">
      <t>フ</t>
    </rPh>
    <rPh sb="6" eb="7">
      <t>コ</t>
    </rPh>
    <rPh sb="8" eb="9">
      <t>ジョウ</t>
    </rPh>
    <rPh sb="10" eb="12">
      <t>チョウメ</t>
    </rPh>
    <phoneticPr fontId="2"/>
  </si>
  <si>
    <t>佐伯　靖義</t>
    <rPh sb="0" eb="2">
      <t>サエキ</t>
    </rPh>
    <rPh sb="3" eb="4">
      <t>ヤス</t>
    </rPh>
    <rPh sb="4" eb="5">
      <t>ヨシ</t>
    </rPh>
    <phoneticPr fontId="2"/>
  </si>
  <si>
    <t>東区伏古10条3丁目9－24、9－25</t>
    <rPh sb="0" eb="2">
      <t>ヒガシク</t>
    </rPh>
    <rPh sb="2" eb="3">
      <t>フ</t>
    </rPh>
    <rPh sb="3" eb="4">
      <t>コ</t>
    </rPh>
    <rPh sb="6" eb="7">
      <t>ジョウ</t>
    </rPh>
    <rPh sb="8" eb="10">
      <t>チョウメ</t>
    </rPh>
    <phoneticPr fontId="2"/>
  </si>
  <si>
    <t>札幌市東区伏古10条3丁目9－24</t>
    <rPh sb="0" eb="3">
      <t>サッポロシ</t>
    </rPh>
    <rPh sb="3" eb="5">
      <t>ヒガシク</t>
    </rPh>
    <rPh sb="5" eb="6">
      <t>フ</t>
    </rPh>
    <rPh sb="6" eb="7">
      <t>フル</t>
    </rPh>
    <rPh sb="9" eb="10">
      <t>ジョウ</t>
    </rPh>
    <rPh sb="11" eb="13">
      <t>チョウメ</t>
    </rPh>
    <phoneticPr fontId="2"/>
  </si>
  <si>
    <t>守屋　周悦</t>
    <rPh sb="0" eb="2">
      <t>モリヤ</t>
    </rPh>
    <rPh sb="3" eb="4">
      <t>シュウ</t>
    </rPh>
    <rPh sb="4" eb="5">
      <t>エツ</t>
    </rPh>
    <phoneticPr fontId="2"/>
  </si>
  <si>
    <t>守屋　歩</t>
    <rPh sb="0" eb="2">
      <t>モリヤ</t>
    </rPh>
    <rPh sb="3" eb="4">
      <t>アユ</t>
    </rPh>
    <phoneticPr fontId="2"/>
  </si>
  <si>
    <t>手稲区金山1条2丁目18－55</t>
    <rPh sb="0" eb="3">
      <t>テイネク</t>
    </rPh>
    <rPh sb="3" eb="5">
      <t>カナヤマ</t>
    </rPh>
    <rPh sb="6" eb="7">
      <t>ジョウ</t>
    </rPh>
    <rPh sb="8" eb="10">
      <t>チョウメ</t>
    </rPh>
    <phoneticPr fontId="2"/>
  </si>
  <si>
    <t>札幌市手稲区金山1条2丁目8－5</t>
    <rPh sb="0" eb="3">
      <t>サッポロシ</t>
    </rPh>
    <rPh sb="3" eb="6">
      <t>テイネク</t>
    </rPh>
    <rPh sb="6" eb="8">
      <t>カネヤマ</t>
    </rPh>
    <rPh sb="9" eb="10">
      <t>ジョウ</t>
    </rPh>
    <rPh sb="11" eb="13">
      <t>チョウメ</t>
    </rPh>
    <phoneticPr fontId="2"/>
  </si>
  <si>
    <t>柳沼　聡仁</t>
    <rPh sb="0" eb="2">
      <t>ヤギヌマ</t>
    </rPh>
    <rPh sb="3" eb="4">
      <t>サトシ</t>
    </rPh>
    <rPh sb="4" eb="5">
      <t>ジン</t>
    </rPh>
    <phoneticPr fontId="2"/>
  </si>
  <si>
    <t>西区発寒5条2丁目69－6</t>
    <rPh sb="0" eb="2">
      <t>ニシク</t>
    </rPh>
    <rPh sb="2" eb="3">
      <t>ハツ</t>
    </rPh>
    <rPh sb="3" eb="4">
      <t>サム</t>
    </rPh>
    <rPh sb="5" eb="6">
      <t>ジョウ</t>
    </rPh>
    <rPh sb="7" eb="9">
      <t>チョウメ</t>
    </rPh>
    <phoneticPr fontId="2"/>
  </si>
  <si>
    <t>札幌市西区発寒5条2丁目1－2－1</t>
    <rPh sb="0" eb="3">
      <t>サッポロシ</t>
    </rPh>
    <rPh sb="3" eb="5">
      <t>ニシク</t>
    </rPh>
    <rPh sb="5" eb="7">
      <t>ハッサム</t>
    </rPh>
    <rPh sb="8" eb="9">
      <t>ジョウ</t>
    </rPh>
    <rPh sb="10" eb="12">
      <t>チョウメ</t>
    </rPh>
    <phoneticPr fontId="2"/>
  </si>
  <si>
    <t>髙田　哲男</t>
    <rPh sb="0" eb="1">
      <t>コウ</t>
    </rPh>
    <rPh sb="1" eb="2">
      <t>タ</t>
    </rPh>
    <rPh sb="3" eb="5">
      <t>テツオ</t>
    </rPh>
    <phoneticPr fontId="2"/>
  </si>
  <si>
    <t>髙田　理恵</t>
    <rPh sb="0" eb="1">
      <t>コウ</t>
    </rPh>
    <rPh sb="1" eb="2">
      <t>タ</t>
    </rPh>
    <rPh sb="3" eb="5">
      <t>リエ</t>
    </rPh>
    <phoneticPr fontId="2"/>
  </si>
  <si>
    <t>西区八軒3条西1丁目58－35</t>
    <rPh sb="0" eb="2">
      <t>ニシク</t>
    </rPh>
    <rPh sb="2" eb="3">
      <t>ハチ</t>
    </rPh>
    <rPh sb="3" eb="4">
      <t>ケン</t>
    </rPh>
    <rPh sb="5" eb="6">
      <t>ジョウ</t>
    </rPh>
    <rPh sb="6" eb="7">
      <t>ニシ</t>
    </rPh>
    <rPh sb="8" eb="10">
      <t>チョウメ</t>
    </rPh>
    <phoneticPr fontId="2"/>
  </si>
  <si>
    <t>札幌市西区八軒3条西1丁目5－7</t>
    <rPh sb="0" eb="3">
      <t>サッポロシ</t>
    </rPh>
    <rPh sb="3" eb="5">
      <t>ニシク</t>
    </rPh>
    <rPh sb="5" eb="7">
      <t>ハッケン</t>
    </rPh>
    <rPh sb="8" eb="9">
      <t>ジョウ</t>
    </rPh>
    <rPh sb="9" eb="10">
      <t>ニシ</t>
    </rPh>
    <rPh sb="11" eb="13">
      <t>チョウメ</t>
    </rPh>
    <phoneticPr fontId="2"/>
  </si>
  <si>
    <t>谷津　大輔</t>
    <rPh sb="0" eb="1">
      <t>タニ</t>
    </rPh>
    <rPh sb="1" eb="2">
      <t>ツ</t>
    </rPh>
    <rPh sb="3" eb="5">
      <t>ダイスケ</t>
    </rPh>
    <phoneticPr fontId="2"/>
  </si>
  <si>
    <t>北区篠路4条5丁目40－543</t>
    <rPh sb="0" eb="2">
      <t>キタク</t>
    </rPh>
    <rPh sb="2" eb="4">
      <t>シノロ</t>
    </rPh>
    <rPh sb="5" eb="6">
      <t>ジョウ</t>
    </rPh>
    <rPh sb="7" eb="9">
      <t>チョウメ</t>
    </rPh>
    <phoneticPr fontId="2"/>
  </si>
  <si>
    <t>札幌市北区篠路4条5丁目6－24</t>
    <rPh sb="0" eb="3">
      <t>サッポロシ</t>
    </rPh>
    <rPh sb="3" eb="5">
      <t>キタク</t>
    </rPh>
    <rPh sb="5" eb="7">
      <t>シノロ</t>
    </rPh>
    <rPh sb="8" eb="9">
      <t>ジョウ</t>
    </rPh>
    <rPh sb="10" eb="12">
      <t>チョウメ</t>
    </rPh>
    <phoneticPr fontId="2"/>
  </si>
  <si>
    <t>中村　昌彦</t>
    <rPh sb="0" eb="2">
      <t>ナカムラ</t>
    </rPh>
    <rPh sb="3" eb="4">
      <t>マサ</t>
    </rPh>
    <rPh sb="4" eb="5">
      <t>ヒコ</t>
    </rPh>
    <phoneticPr fontId="2"/>
  </si>
  <si>
    <t>北区篠路町拓北121-602,-603,-624,-625,-1787の各内</t>
    <rPh sb="0" eb="2">
      <t>キタク</t>
    </rPh>
    <rPh sb="2" eb="4">
      <t>シノロ</t>
    </rPh>
    <rPh sb="4" eb="5">
      <t>チョウ</t>
    </rPh>
    <rPh sb="5" eb="7">
      <t>タクホク</t>
    </rPh>
    <rPh sb="36" eb="37">
      <t>カク</t>
    </rPh>
    <rPh sb="37" eb="38">
      <t>ウチ</t>
    </rPh>
    <phoneticPr fontId="2"/>
  </si>
  <si>
    <t>札幌市北区南あいの里6丁目14-19</t>
    <rPh sb="0" eb="3">
      <t>サッポロシ</t>
    </rPh>
    <rPh sb="3" eb="5">
      <t>キタク</t>
    </rPh>
    <rPh sb="5" eb="6">
      <t>ミナミ</t>
    </rPh>
    <rPh sb="9" eb="10">
      <t>サト</t>
    </rPh>
    <rPh sb="11" eb="13">
      <t>チョウメ</t>
    </rPh>
    <phoneticPr fontId="2"/>
  </si>
  <si>
    <t>芹野　貴宏</t>
    <rPh sb="0" eb="1">
      <t>セリ</t>
    </rPh>
    <rPh sb="1" eb="2">
      <t>ノ</t>
    </rPh>
    <rPh sb="3" eb="4">
      <t>タカ</t>
    </rPh>
    <rPh sb="4" eb="5">
      <t>ヒロ</t>
    </rPh>
    <phoneticPr fontId="2"/>
  </si>
  <si>
    <t>北区新川2条11丁目579－8</t>
    <rPh sb="0" eb="2">
      <t>キタク</t>
    </rPh>
    <rPh sb="2" eb="4">
      <t>シンカワ</t>
    </rPh>
    <rPh sb="5" eb="6">
      <t>ジョウ</t>
    </rPh>
    <rPh sb="8" eb="10">
      <t>チョウメ</t>
    </rPh>
    <phoneticPr fontId="2"/>
  </si>
  <si>
    <t>森　翔太</t>
    <rPh sb="0" eb="1">
      <t>モリ</t>
    </rPh>
    <rPh sb="2" eb="4">
      <t>ショウタ</t>
    </rPh>
    <phoneticPr fontId="2"/>
  </si>
  <si>
    <t>手稲区新発寒6条4丁目1145－1695</t>
    <rPh sb="0" eb="3">
      <t>テイネク</t>
    </rPh>
    <rPh sb="3" eb="4">
      <t>シン</t>
    </rPh>
    <rPh sb="4" eb="6">
      <t>ハッサム</t>
    </rPh>
    <rPh sb="7" eb="8">
      <t>ジョウ</t>
    </rPh>
    <rPh sb="9" eb="11">
      <t>チョウメ</t>
    </rPh>
    <phoneticPr fontId="2"/>
  </si>
  <si>
    <t>札幌市手稲区新発寒6条4丁目9－21</t>
    <rPh sb="0" eb="3">
      <t>サッポロシ</t>
    </rPh>
    <rPh sb="3" eb="6">
      <t>テイネク</t>
    </rPh>
    <rPh sb="6" eb="7">
      <t>シン</t>
    </rPh>
    <rPh sb="7" eb="9">
      <t>ハッサム</t>
    </rPh>
    <rPh sb="10" eb="11">
      <t>ジョウ</t>
    </rPh>
    <rPh sb="12" eb="14">
      <t>チョウメ</t>
    </rPh>
    <phoneticPr fontId="2"/>
  </si>
  <si>
    <t>小野寺　潤一</t>
    <rPh sb="0" eb="3">
      <t>オノデラ</t>
    </rPh>
    <rPh sb="4" eb="6">
      <t>ジュンイチ</t>
    </rPh>
    <phoneticPr fontId="2"/>
  </si>
  <si>
    <t>小野寺　瑞絵</t>
    <rPh sb="0" eb="3">
      <t>オノデラ</t>
    </rPh>
    <rPh sb="4" eb="5">
      <t>ズイ</t>
    </rPh>
    <rPh sb="5" eb="6">
      <t>エ</t>
    </rPh>
    <phoneticPr fontId="2"/>
  </si>
  <si>
    <t>北区屯田5条9丁目353－12</t>
    <rPh sb="0" eb="2">
      <t>キタク</t>
    </rPh>
    <rPh sb="2" eb="4">
      <t>トンデン</t>
    </rPh>
    <rPh sb="5" eb="6">
      <t>ジョウ</t>
    </rPh>
    <rPh sb="7" eb="9">
      <t>チョウメ</t>
    </rPh>
    <phoneticPr fontId="2"/>
  </si>
  <si>
    <t>札幌市北区屯田5条9丁目1－28</t>
    <rPh sb="0" eb="3">
      <t>サッポロシ</t>
    </rPh>
    <rPh sb="3" eb="5">
      <t>キタク</t>
    </rPh>
    <rPh sb="5" eb="7">
      <t>トンデン</t>
    </rPh>
    <rPh sb="8" eb="9">
      <t>ジョウ</t>
    </rPh>
    <rPh sb="10" eb="12">
      <t>チョウメ</t>
    </rPh>
    <phoneticPr fontId="2"/>
  </si>
  <si>
    <t>中川　将司</t>
    <rPh sb="0" eb="2">
      <t>ナカガワ</t>
    </rPh>
    <rPh sb="3" eb="5">
      <t>マサシ</t>
    </rPh>
    <phoneticPr fontId="2"/>
  </si>
  <si>
    <t>中央区宮の森2条15丁目1030－14</t>
    <rPh sb="0" eb="3">
      <t>チュウオウク</t>
    </rPh>
    <rPh sb="3" eb="4">
      <t>ミヤ</t>
    </rPh>
    <rPh sb="5" eb="6">
      <t>モリ</t>
    </rPh>
    <rPh sb="7" eb="8">
      <t>ジョウ</t>
    </rPh>
    <rPh sb="10" eb="12">
      <t>チョウメ</t>
    </rPh>
    <phoneticPr fontId="2"/>
  </si>
  <si>
    <t>株式会社クリオス</t>
    <rPh sb="0" eb="4">
      <t>カブシキガイシャ</t>
    </rPh>
    <phoneticPr fontId="2"/>
  </si>
  <si>
    <t>札幌市中央区宮の森2条15丁目6－5</t>
    <rPh sb="0" eb="3">
      <t>サッポロシ</t>
    </rPh>
    <rPh sb="3" eb="6">
      <t>チュウオウク</t>
    </rPh>
    <rPh sb="6" eb="7">
      <t>ミヤ</t>
    </rPh>
    <rPh sb="8" eb="9">
      <t>モリ</t>
    </rPh>
    <rPh sb="10" eb="11">
      <t>ジョウ</t>
    </rPh>
    <rPh sb="13" eb="15">
      <t>チョウメ</t>
    </rPh>
    <phoneticPr fontId="2"/>
  </si>
  <si>
    <t>大塚　紀幸</t>
    <rPh sb="0" eb="2">
      <t>オオツカ</t>
    </rPh>
    <rPh sb="3" eb="5">
      <t>ノリユキ</t>
    </rPh>
    <phoneticPr fontId="2"/>
  </si>
  <si>
    <t>豊平区平岸1条19丁目817－26、－27</t>
    <rPh sb="0" eb="3">
      <t>トヨヒラク</t>
    </rPh>
    <rPh sb="3" eb="5">
      <t>ヒラギシ</t>
    </rPh>
    <rPh sb="6" eb="7">
      <t>ジョウ</t>
    </rPh>
    <rPh sb="9" eb="11">
      <t>チョウメ</t>
    </rPh>
    <phoneticPr fontId="2"/>
  </si>
  <si>
    <t>札幌市豊平区平岸1条19丁目2－13</t>
    <rPh sb="0" eb="3">
      <t>サッポロシ</t>
    </rPh>
    <rPh sb="3" eb="6">
      <t>トヨヒラク</t>
    </rPh>
    <rPh sb="6" eb="7">
      <t>ヒラ</t>
    </rPh>
    <rPh sb="7" eb="8">
      <t>キシ</t>
    </rPh>
    <rPh sb="9" eb="10">
      <t>ジョウ</t>
    </rPh>
    <rPh sb="12" eb="14">
      <t>チョウメ</t>
    </rPh>
    <phoneticPr fontId="2"/>
  </si>
  <si>
    <t>曳地　秀司</t>
    <rPh sb="0" eb="1">
      <t>ヒキ</t>
    </rPh>
    <rPh sb="1" eb="2">
      <t>チ</t>
    </rPh>
    <rPh sb="3" eb="4">
      <t>ヒデ</t>
    </rPh>
    <rPh sb="4" eb="5">
      <t>ツカサ</t>
    </rPh>
    <phoneticPr fontId="2"/>
  </si>
  <si>
    <t>北区新琴似6条4丁目455－24、－31</t>
    <rPh sb="0" eb="2">
      <t>キタク</t>
    </rPh>
    <rPh sb="2" eb="5">
      <t>シンコトニ</t>
    </rPh>
    <rPh sb="6" eb="7">
      <t>ジョウ</t>
    </rPh>
    <rPh sb="8" eb="10">
      <t>チョウメ</t>
    </rPh>
    <phoneticPr fontId="2"/>
  </si>
  <si>
    <t>札幌市北区新琴似6条4丁目7－1</t>
    <rPh sb="0" eb="3">
      <t>サッポロシ</t>
    </rPh>
    <rPh sb="3" eb="5">
      <t>キタク</t>
    </rPh>
    <rPh sb="5" eb="8">
      <t>シンコトニ</t>
    </rPh>
    <rPh sb="9" eb="10">
      <t>ジョウ</t>
    </rPh>
    <rPh sb="11" eb="13">
      <t>チョウメ</t>
    </rPh>
    <phoneticPr fontId="2"/>
  </si>
  <si>
    <t>嘉瀬　綾</t>
    <rPh sb="0" eb="2">
      <t>カセ</t>
    </rPh>
    <rPh sb="3" eb="4">
      <t>アヤ</t>
    </rPh>
    <phoneticPr fontId="2"/>
  </si>
  <si>
    <t>西区八軒8条東5丁目765－61の内</t>
    <rPh sb="0" eb="2">
      <t>ニシク</t>
    </rPh>
    <rPh sb="2" eb="4">
      <t>ハチケン</t>
    </rPh>
    <rPh sb="5" eb="6">
      <t>ジョウ</t>
    </rPh>
    <rPh sb="6" eb="7">
      <t>ヒガシ</t>
    </rPh>
    <rPh sb="8" eb="10">
      <t>チョウメ</t>
    </rPh>
    <rPh sb="17" eb="18">
      <t>ウチ</t>
    </rPh>
    <phoneticPr fontId="2"/>
  </si>
  <si>
    <t>サンケイ建匠株式会社</t>
    <rPh sb="4" eb="5">
      <t>ケン</t>
    </rPh>
    <rPh sb="5" eb="6">
      <t>タクミ</t>
    </rPh>
    <rPh sb="6" eb="10">
      <t>カブシキガイシャ</t>
    </rPh>
    <phoneticPr fontId="2"/>
  </si>
  <si>
    <t>札幌市西区八軒8条東5丁目5－14</t>
    <rPh sb="0" eb="3">
      <t>サッポロシ</t>
    </rPh>
    <rPh sb="3" eb="5">
      <t>ニシク</t>
    </rPh>
    <rPh sb="5" eb="7">
      <t>ハチケン</t>
    </rPh>
    <rPh sb="8" eb="9">
      <t>ジョウ</t>
    </rPh>
    <rPh sb="9" eb="10">
      <t>ヒガシ</t>
    </rPh>
    <rPh sb="11" eb="13">
      <t>チョウメ</t>
    </rPh>
    <phoneticPr fontId="2"/>
  </si>
  <si>
    <t>堀田　修一</t>
    <rPh sb="0" eb="2">
      <t>ホリタ</t>
    </rPh>
    <rPh sb="3" eb="5">
      <t>シュウイチ</t>
    </rPh>
    <phoneticPr fontId="2"/>
  </si>
  <si>
    <t>白石区川北1条3丁目749－48</t>
    <rPh sb="0" eb="3">
      <t>シロイシク</t>
    </rPh>
    <rPh sb="3" eb="5">
      <t>カワキタ</t>
    </rPh>
    <rPh sb="6" eb="7">
      <t>ジョウ</t>
    </rPh>
    <rPh sb="8" eb="10">
      <t>チョウメ</t>
    </rPh>
    <phoneticPr fontId="2"/>
  </si>
  <si>
    <t>積和建設札幌株式会社</t>
    <rPh sb="0" eb="2">
      <t>セキワ</t>
    </rPh>
    <rPh sb="2" eb="4">
      <t>ケンセツ</t>
    </rPh>
    <rPh sb="4" eb="6">
      <t>サッポロ</t>
    </rPh>
    <rPh sb="6" eb="10">
      <t>カブシキガイシャ</t>
    </rPh>
    <phoneticPr fontId="3"/>
  </si>
  <si>
    <t>札幌市白石区川北1条3丁目9－11</t>
    <rPh sb="0" eb="3">
      <t>サッポロシ</t>
    </rPh>
    <rPh sb="3" eb="5">
      <t>シロイシ</t>
    </rPh>
    <rPh sb="5" eb="6">
      <t>ク</t>
    </rPh>
    <rPh sb="6" eb="8">
      <t>カワキタ</t>
    </rPh>
    <rPh sb="9" eb="10">
      <t>ジョウ</t>
    </rPh>
    <rPh sb="11" eb="13">
      <t>チョウメ</t>
    </rPh>
    <phoneticPr fontId="2"/>
  </si>
  <si>
    <t>高橋　忍</t>
    <rPh sb="0" eb="2">
      <t>タカハシ</t>
    </rPh>
    <rPh sb="3" eb="4">
      <t>シノブ</t>
    </rPh>
    <phoneticPr fontId="2"/>
  </si>
  <si>
    <t>高橋　奈々</t>
    <rPh sb="0" eb="2">
      <t>タカハシ</t>
    </rPh>
    <rPh sb="3" eb="5">
      <t>ナナ</t>
    </rPh>
    <phoneticPr fontId="2"/>
  </si>
  <si>
    <t>西区八軒5条東4丁目640－49</t>
    <rPh sb="0" eb="2">
      <t>ニシク</t>
    </rPh>
    <rPh sb="2" eb="4">
      <t>ハチケン</t>
    </rPh>
    <rPh sb="5" eb="6">
      <t>ジョウ</t>
    </rPh>
    <rPh sb="6" eb="7">
      <t>ヒガシ</t>
    </rPh>
    <rPh sb="8" eb="10">
      <t>チョウメ</t>
    </rPh>
    <phoneticPr fontId="2"/>
  </si>
  <si>
    <t>札幌市西区八軒5条東4丁目4-6</t>
    <rPh sb="0" eb="2">
      <t>サッポロ</t>
    </rPh>
    <rPh sb="2" eb="3">
      <t>シ</t>
    </rPh>
    <rPh sb="3" eb="5">
      <t>ニシク</t>
    </rPh>
    <rPh sb="5" eb="7">
      <t>ハチケン</t>
    </rPh>
    <rPh sb="8" eb="9">
      <t>ジョウ</t>
    </rPh>
    <rPh sb="9" eb="10">
      <t>ヒガシ</t>
    </rPh>
    <rPh sb="11" eb="13">
      <t>チョウメ</t>
    </rPh>
    <phoneticPr fontId="2"/>
  </si>
  <si>
    <t>神馬　強志</t>
    <rPh sb="0" eb="1">
      <t>カミ</t>
    </rPh>
    <rPh sb="1" eb="2">
      <t>ウマ</t>
    </rPh>
    <rPh sb="3" eb="5">
      <t>ツヨシ</t>
    </rPh>
    <phoneticPr fontId="2"/>
  </si>
  <si>
    <t>西区発寒4条4丁目371－46</t>
    <rPh sb="0" eb="2">
      <t>ニシク</t>
    </rPh>
    <rPh sb="2" eb="4">
      <t>ハッサム</t>
    </rPh>
    <rPh sb="5" eb="6">
      <t>ジョウ</t>
    </rPh>
    <rPh sb="7" eb="9">
      <t>チョウメ</t>
    </rPh>
    <phoneticPr fontId="2"/>
  </si>
  <si>
    <t>札幌市西区発寒4条4丁目2－6</t>
    <rPh sb="0" eb="3">
      <t>サッポロシ</t>
    </rPh>
    <rPh sb="3" eb="5">
      <t>ニシク</t>
    </rPh>
    <rPh sb="5" eb="7">
      <t>ハッサム</t>
    </rPh>
    <rPh sb="8" eb="9">
      <t>ジョウ</t>
    </rPh>
    <rPh sb="10" eb="12">
      <t>チョウメ</t>
    </rPh>
    <phoneticPr fontId="2"/>
  </si>
  <si>
    <t>青木　嘉和</t>
    <rPh sb="0" eb="2">
      <t>アオキ</t>
    </rPh>
    <rPh sb="3" eb="5">
      <t>ヨシカズ</t>
    </rPh>
    <phoneticPr fontId="2"/>
  </si>
  <si>
    <t>青木　真基</t>
    <rPh sb="0" eb="2">
      <t>アオキ</t>
    </rPh>
    <rPh sb="3" eb="5">
      <t>マサモト</t>
    </rPh>
    <phoneticPr fontId="2"/>
  </si>
  <si>
    <t>豊平区中の島1条5丁目6－5の内</t>
    <rPh sb="0" eb="3">
      <t>トヨヒラク</t>
    </rPh>
    <rPh sb="3" eb="4">
      <t>ナカ</t>
    </rPh>
    <rPh sb="5" eb="6">
      <t>シマ</t>
    </rPh>
    <rPh sb="7" eb="8">
      <t>ジョウ</t>
    </rPh>
    <rPh sb="9" eb="11">
      <t>チョウメ</t>
    </rPh>
    <rPh sb="15" eb="16">
      <t>ウチ</t>
    </rPh>
    <phoneticPr fontId="2"/>
  </si>
  <si>
    <t>札幌市豊平区中の島1条5丁目7－13</t>
    <rPh sb="0" eb="3">
      <t>サッポロシ</t>
    </rPh>
    <rPh sb="3" eb="6">
      <t>トヨヒラク</t>
    </rPh>
    <rPh sb="6" eb="7">
      <t>ナカ</t>
    </rPh>
    <rPh sb="8" eb="9">
      <t>シマ</t>
    </rPh>
    <rPh sb="10" eb="11">
      <t>ジョウ</t>
    </rPh>
    <rPh sb="12" eb="14">
      <t>チョウメ</t>
    </rPh>
    <phoneticPr fontId="2"/>
  </si>
  <si>
    <t>久保島　栄一</t>
    <rPh sb="0" eb="3">
      <t>クボシマ</t>
    </rPh>
    <rPh sb="4" eb="5">
      <t>エイ</t>
    </rPh>
    <rPh sb="5" eb="6">
      <t>イチ</t>
    </rPh>
    <phoneticPr fontId="2"/>
  </si>
  <si>
    <t>白石区栄通17丁目768－513の内</t>
    <rPh sb="0" eb="3">
      <t>シロイシク</t>
    </rPh>
    <rPh sb="3" eb="4">
      <t>サカエ</t>
    </rPh>
    <rPh sb="4" eb="5">
      <t>ドオ</t>
    </rPh>
    <rPh sb="7" eb="9">
      <t>チョウメ</t>
    </rPh>
    <rPh sb="17" eb="18">
      <t>ウチ</t>
    </rPh>
    <phoneticPr fontId="2"/>
  </si>
  <si>
    <t>拓建築設計事務所</t>
    <rPh sb="0" eb="1">
      <t>タク</t>
    </rPh>
    <rPh sb="1" eb="3">
      <t>ケンチク</t>
    </rPh>
    <rPh sb="3" eb="5">
      <t>セッケイ</t>
    </rPh>
    <rPh sb="5" eb="8">
      <t>ジムショ</t>
    </rPh>
    <phoneticPr fontId="3"/>
  </si>
  <si>
    <t>未提出</t>
    <rPh sb="0" eb="3">
      <t>ミテイシュツ</t>
    </rPh>
    <phoneticPr fontId="2"/>
  </si>
  <si>
    <t>鄭　弘毅</t>
    <rPh sb="0" eb="1">
      <t>テイ</t>
    </rPh>
    <rPh sb="2" eb="4">
      <t>ヒロタケ</t>
    </rPh>
    <phoneticPr fontId="2"/>
  </si>
  <si>
    <t>豊平区福住1条8丁目207－50</t>
    <rPh sb="0" eb="3">
      <t>トヨヒラク</t>
    </rPh>
    <rPh sb="3" eb="5">
      <t>フクズミ</t>
    </rPh>
    <rPh sb="6" eb="7">
      <t>ジョウ</t>
    </rPh>
    <rPh sb="8" eb="10">
      <t>チョウメ</t>
    </rPh>
    <phoneticPr fontId="2"/>
  </si>
  <si>
    <t>有限会社トレーダー</t>
    <rPh sb="0" eb="4">
      <t>ユウゲンガイシャ</t>
    </rPh>
    <phoneticPr fontId="2"/>
  </si>
  <si>
    <t>八木　望</t>
    <rPh sb="0" eb="2">
      <t>ヤギ</t>
    </rPh>
    <rPh sb="3" eb="4">
      <t>ノゾミ</t>
    </rPh>
    <phoneticPr fontId="2"/>
  </si>
  <si>
    <t>白石区北郷4条11丁目34－11</t>
    <rPh sb="0" eb="3">
      <t>シロイシク</t>
    </rPh>
    <rPh sb="3" eb="5">
      <t>キタゴウ</t>
    </rPh>
    <rPh sb="6" eb="7">
      <t>ジョウ</t>
    </rPh>
    <rPh sb="9" eb="11">
      <t>チョウメ</t>
    </rPh>
    <phoneticPr fontId="2"/>
  </si>
  <si>
    <t>札幌市白石区北郷4条11丁目25－9</t>
    <rPh sb="0" eb="3">
      <t>サッポロシ</t>
    </rPh>
    <rPh sb="3" eb="6">
      <t>シロイシク</t>
    </rPh>
    <rPh sb="6" eb="8">
      <t>キタゴウ</t>
    </rPh>
    <rPh sb="9" eb="10">
      <t>ジョウ</t>
    </rPh>
    <rPh sb="12" eb="14">
      <t>チョウメ</t>
    </rPh>
    <phoneticPr fontId="2"/>
  </si>
  <si>
    <t>株式会社パートナーホーム</t>
    <rPh sb="0" eb="4">
      <t>カブシキガイシャ</t>
    </rPh>
    <phoneticPr fontId="3"/>
  </si>
  <si>
    <t>佐古　勝利</t>
    <rPh sb="0" eb="2">
      <t>サコ</t>
    </rPh>
    <rPh sb="3" eb="5">
      <t>カツトシ</t>
    </rPh>
    <phoneticPr fontId="2"/>
  </si>
  <si>
    <t>北区新琴似5条12丁目520－29</t>
    <rPh sb="0" eb="2">
      <t>キタク</t>
    </rPh>
    <rPh sb="2" eb="5">
      <t>シンコトニ</t>
    </rPh>
    <rPh sb="6" eb="7">
      <t>ジョウ</t>
    </rPh>
    <rPh sb="9" eb="11">
      <t>チョウメ</t>
    </rPh>
    <phoneticPr fontId="2"/>
  </si>
  <si>
    <t>札幌市北区新琴似5条12丁目4-7</t>
    <rPh sb="0" eb="3">
      <t>サッポロシ</t>
    </rPh>
    <rPh sb="3" eb="5">
      <t>キタク</t>
    </rPh>
    <rPh sb="5" eb="8">
      <t>シンコトニ</t>
    </rPh>
    <rPh sb="9" eb="10">
      <t>ジョウ</t>
    </rPh>
    <rPh sb="12" eb="14">
      <t>チョウメ</t>
    </rPh>
    <phoneticPr fontId="2"/>
  </si>
  <si>
    <t>亀谷　和紀</t>
    <rPh sb="0" eb="2">
      <t>カメヤ</t>
    </rPh>
    <rPh sb="3" eb="5">
      <t>カズノリ</t>
    </rPh>
    <phoneticPr fontId="2"/>
  </si>
  <si>
    <t>西区西町南10丁目5－1</t>
    <rPh sb="0" eb="2">
      <t>ニシク</t>
    </rPh>
    <rPh sb="2" eb="4">
      <t>ニシマチ</t>
    </rPh>
    <rPh sb="4" eb="5">
      <t>ミナミ</t>
    </rPh>
    <rPh sb="7" eb="9">
      <t>チョウメ</t>
    </rPh>
    <phoneticPr fontId="2"/>
  </si>
  <si>
    <t>札幌市西区西町南10丁目1-11</t>
    <rPh sb="0" eb="3">
      <t>サッポロシ</t>
    </rPh>
    <rPh sb="3" eb="5">
      <t>ニシク</t>
    </rPh>
    <rPh sb="5" eb="7">
      <t>ニシマチ</t>
    </rPh>
    <rPh sb="7" eb="8">
      <t>ミナミ</t>
    </rPh>
    <rPh sb="10" eb="12">
      <t>チョウメ</t>
    </rPh>
    <phoneticPr fontId="2"/>
  </si>
  <si>
    <t>小田桐　誠</t>
    <rPh sb="0" eb="2">
      <t>オダ</t>
    </rPh>
    <rPh sb="2" eb="3">
      <t>キリ</t>
    </rPh>
    <rPh sb="4" eb="5">
      <t>マコト</t>
    </rPh>
    <phoneticPr fontId="2"/>
  </si>
  <si>
    <t>小田桐　布実子</t>
    <rPh sb="0" eb="3">
      <t>オダギリ</t>
    </rPh>
    <rPh sb="4" eb="5">
      <t>ヌノ</t>
    </rPh>
    <rPh sb="5" eb="6">
      <t>ミ</t>
    </rPh>
    <rPh sb="6" eb="7">
      <t>コ</t>
    </rPh>
    <phoneticPr fontId="2"/>
  </si>
  <si>
    <t>北区北27条西11丁目901－8、－7の内</t>
    <rPh sb="0" eb="2">
      <t>キタク</t>
    </rPh>
    <rPh sb="2" eb="3">
      <t>キタ</t>
    </rPh>
    <rPh sb="5" eb="6">
      <t>ジョウ</t>
    </rPh>
    <rPh sb="6" eb="7">
      <t>ニシ</t>
    </rPh>
    <rPh sb="9" eb="11">
      <t>チョウメ</t>
    </rPh>
    <rPh sb="20" eb="21">
      <t>ウチ</t>
    </rPh>
    <phoneticPr fontId="2"/>
  </si>
  <si>
    <t>松添　誠史</t>
    <rPh sb="0" eb="1">
      <t>マツ</t>
    </rPh>
    <rPh sb="1" eb="2">
      <t>ゾ</t>
    </rPh>
    <rPh sb="3" eb="4">
      <t>マコト</t>
    </rPh>
    <rPh sb="4" eb="5">
      <t>シ</t>
    </rPh>
    <phoneticPr fontId="2"/>
  </si>
  <si>
    <t>手稲区明日風5丁目261</t>
    <rPh sb="0" eb="3">
      <t>テイネク</t>
    </rPh>
    <rPh sb="3" eb="5">
      <t>アス</t>
    </rPh>
    <rPh sb="5" eb="6">
      <t>カゼ</t>
    </rPh>
    <rPh sb="7" eb="9">
      <t>チョウメ</t>
    </rPh>
    <phoneticPr fontId="2"/>
  </si>
  <si>
    <t>札幌市手稲区明日風5丁目10－25</t>
    <rPh sb="0" eb="3">
      <t>サッポロシ</t>
    </rPh>
    <rPh sb="3" eb="6">
      <t>テイネク</t>
    </rPh>
    <rPh sb="6" eb="8">
      <t>アス</t>
    </rPh>
    <rPh sb="8" eb="9">
      <t>カゼ</t>
    </rPh>
    <rPh sb="10" eb="12">
      <t>チョウメ</t>
    </rPh>
    <phoneticPr fontId="2"/>
  </si>
  <si>
    <t>高橋　淳</t>
    <rPh sb="0" eb="2">
      <t>タカハシ</t>
    </rPh>
    <rPh sb="3" eb="4">
      <t>アツシ</t>
    </rPh>
    <phoneticPr fontId="2"/>
  </si>
  <si>
    <t>豊平区中の島1条7丁目10－31</t>
    <rPh sb="0" eb="3">
      <t>トヨヒラク</t>
    </rPh>
    <rPh sb="3" eb="4">
      <t>ナカ</t>
    </rPh>
    <rPh sb="5" eb="6">
      <t>シマ</t>
    </rPh>
    <rPh sb="7" eb="8">
      <t>ジョウ</t>
    </rPh>
    <rPh sb="9" eb="11">
      <t>チョウメ</t>
    </rPh>
    <phoneticPr fontId="2"/>
  </si>
  <si>
    <t>札幌市豊平区中の島1条7丁目6－19</t>
    <rPh sb="0" eb="3">
      <t>サッポロシ</t>
    </rPh>
    <rPh sb="3" eb="6">
      <t>トヨヒラク</t>
    </rPh>
    <rPh sb="6" eb="7">
      <t>ナカ</t>
    </rPh>
    <rPh sb="8" eb="9">
      <t>シマ</t>
    </rPh>
    <rPh sb="10" eb="11">
      <t>ジョウ</t>
    </rPh>
    <rPh sb="12" eb="14">
      <t>チョウメ</t>
    </rPh>
    <phoneticPr fontId="2"/>
  </si>
  <si>
    <t>長沼　英敏</t>
    <rPh sb="0" eb="2">
      <t>ナガヌマ</t>
    </rPh>
    <rPh sb="3" eb="5">
      <t>ヒデトシ</t>
    </rPh>
    <phoneticPr fontId="2"/>
  </si>
  <si>
    <t>長沼　和英</t>
    <rPh sb="0" eb="2">
      <t>ナガヌマ</t>
    </rPh>
    <rPh sb="3" eb="5">
      <t>カズヒデ</t>
    </rPh>
    <phoneticPr fontId="2"/>
  </si>
  <si>
    <t>ブレイン株式会社</t>
    <rPh sb="4" eb="8">
      <t>カブシキガイシャ</t>
    </rPh>
    <phoneticPr fontId="2"/>
  </si>
  <si>
    <t>清田区清田9条1丁目333-544,-614,-662,
-664</t>
    <rPh sb="0" eb="3">
      <t>キヨタク</t>
    </rPh>
    <rPh sb="3" eb="5">
      <t>キヨタ</t>
    </rPh>
    <rPh sb="6" eb="7">
      <t>ジョウ</t>
    </rPh>
    <rPh sb="8" eb="10">
      <t>チョウメ</t>
    </rPh>
    <phoneticPr fontId="2"/>
  </si>
  <si>
    <t>手稲区明日風3丁目34</t>
    <rPh sb="0" eb="3">
      <t>テイネク</t>
    </rPh>
    <rPh sb="3" eb="5">
      <t>アス</t>
    </rPh>
    <rPh sb="5" eb="6">
      <t>カゼ</t>
    </rPh>
    <rPh sb="7" eb="9">
      <t>チョウメ</t>
    </rPh>
    <phoneticPr fontId="2"/>
  </si>
  <si>
    <t>札幌市手稲区明日風3丁目11－22</t>
    <rPh sb="0" eb="3">
      <t>サッポロシ</t>
    </rPh>
    <rPh sb="3" eb="6">
      <t>テイネク</t>
    </rPh>
    <rPh sb="6" eb="8">
      <t>アス</t>
    </rPh>
    <rPh sb="8" eb="9">
      <t>カゼ</t>
    </rPh>
    <rPh sb="10" eb="12">
      <t>チョウメ</t>
    </rPh>
    <phoneticPr fontId="2"/>
  </si>
  <si>
    <t>後藤　正寛</t>
    <rPh sb="0" eb="2">
      <t>ゴトウ</t>
    </rPh>
    <rPh sb="3" eb="5">
      <t>マサヒロ</t>
    </rPh>
    <phoneticPr fontId="2"/>
  </si>
  <si>
    <t>後藤　薫</t>
    <rPh sb="0" eb="2">
      <t>ゴトウ</t>
    </rPh>
    <rPh sb="3" eb="4">
      <t>カオル</t>
    </rPh>
    <phoneticPr fontId="2"/>
  </si>
  <si>
    <t>豊平区福住3条12丁目257－109</t>
    <rPh sb="0" eb="3">
      <t>トヨヒラク</t>
    </rPh>
    <rPh sb="3" eb="5">
      <t>フクズミ</t>
    </rPh>
    <rPh sb="6" eb="7">
      <t>ジョウ</t>
    </rPh>
    <rPh sb="9" eb="11">
      <t>チョウメ</t>
    </rPh>
    <phoneticPr fontId="2"/>
  </si>
  <si>
    <t>札幌市豊平区福住3条12丁目8－3</t>
    <rPh sb="0" eb="3">
      <t>サッポロシ</t>
    </rPh>
    <rPh sb="3" eb="6">
      <t>トヨヒラク</t>
    </rPh>
    <rPh sb="6" eb="8">
      <t>フクズミ</t>
    </rPh>
    <rPh sb="9" eb="10">
      <t>ジョウ</t>
    </rPh>
    <rPh sb="12" eb="14">
      <t>チョウメ</t>
    </rPh>
    <phoneticPr fontId="2"/>
  </si>
  <si>
    <t>棚田　雅樹</t>
    <rPh sb="0" eb="2">
      <t>タナダ</t>
    </rPh>
    <rPh sb="3" eb="5">
      <t>マサキ</t>
    </rPh>
    <phoneticPr fontId="2"/>
  </si>
  <si>
    <t>東区北33条東10丁目484-29</t>
    <rPh sb="0" eb="2">
      <t>ヒガシク</t>
    </rPh>
    <rPh sb="2" eb="3">
      <t>キタ</t>
    </rPh>
    <rPh sb="5" eb="6">
      <t>ジョウ</t>
    </rPh>
    <rPh sb="6" eb="7">
      <t>ヒガシ</t>
    </rPh>
    <rPh sb="9" eb="11">
      <t>チョウメ</t>
    </rPh>
    <phoneticPr fontId="2"/>
  </si>
  <si>
    <t>宮島　克訓</t>
    <rPh sb="0" eb="2">
      <t>ミヤジマ</t>
    </rPh>
    <rPh sb="3" eb="4">
      <t>カツ</t>
    </rPh>
    <rPh sb="4" eb="5">
      <t>クン</t>
    </rPh>
    <phoneticPr fontId="2"/>
  </si>
  <si>
    <t>西区西野6条6丁目568－8、－19</t>
    <rPh sb="0" eb="2">
      <t>ニシク</t>
    </rPh>
    <rPh sb="2" eb="4">
      <t>ニシノ</t>
    </rPh>
    <rPh sb="5" eb="6">
      <t>ジョウ</t>
    </rPh>
    <rPh sb="7" eb="9">
      <t>チョウメ</t>
    </rPh>
    <phoneticPr fontId="2"/>
  </si>
  <si>
    <t>札幌市西区西野6条6丁目11－2</t>
    <rPh sb="0" eb="3">
      <t>サッポロシ</t>
    </rPh>
    <rPh sb="3" eb="5">
      <t>ニシク</t>
    </rPh>
    <rPh sb="5" eb="7">
      <t>ニシノ</t>
    </rPh>
    <rPh sb="8" eb="9">
      <t>ジョウ</t>
    </rPh>
    <rPh sb="10" eb="12">
      <t>チョウメ</t>
    </rPh>
    <phoneticPr fontId="2"/>
  </si>
  <si>
    <t>高橋　和久</t>
    <rPh sb="0" eb="2">
      <t>タカハシ</t>
    </rPh>
    <rPh sb="3" eb="5">
      <t>カズヒサ</t>
    </rPh>
    <phoneticPr fontId="2"/>
  </si>
  <si>
    <t>南区真駒内南町2丁目6-6</t>
    <rPh sb="0" eb="2">
      <t>ミナミク</t>
    </rPh>
    <rPh sb="2" eb="5">
      <t>マコマナイ</t>
    </rPh>
    <rPh sb="5" eb="7">
      <t>ミナミマチ</t>
    </rPh>
    <rPh sb="8" eb="10">
      <t>チョウメ</t>
    </rPh>
    <phoneticPr fontId="2"/>
  </si>
  <si>
    <t>札幌市南区真駒内南町2丁目6-6</t>
    <rPh sb="0" eb="3">
      <t>サッポロシ</t>
    </rPh>
    <rPh sb="3" eb="5">
      <t>ミナミク</t>
    </rPh>
    <rPh sb="5" eb="8">
      <t>マコマナイ</t>
    </rPh>
    <rPh sb="8" eb="10">
      <t>ミナミマチ</t>
    </rPh>
    <rPh sb="11" eb="13">
      <t>チョウメ</t>
    </rPh>
    <phoneticPr fontId="2"/>
  </si>
  <si>
    <t>住友不動産株式会社</t>
    <rPh sb="0" eb="2">
      <t>スミトモ</t>
    </rPh>
    <rPh sb="2" eb="5">
      <t>フドウサン</t>
    </rPh>
    <rPh sb="5" eb="9">
      <t>カブシキガイシャ</t>
    </rPh>
    <phoneticPr fontId="4"/>
  </si>
  <si>
    <t>竹内建設株式会社</t>
    <rPh sb="0" eb="2">
      <t>タケウチ</t>
    </rPh>
    <rPh sb="2" eb="4">
      <t>ケンセツ</t>
    </rPh>
    <rPh sb="4" eb="6">
      <t>カブシキ</t>
    </rPh>
    <rPh sb="6" eb="8">
      <t>カイシャ</t>
    </rPh>
    <phoneticPr fontId="4"/>
  </si>
  <si>
    <t>シノザキ建築事務所株式会社</t>
    <rPh sb="4" eb="6">
      <t>ケンチク</t>
    </rPh>
    <rPh sb="6" eb="8">
      <t>ジム</t>
    </rPh>
    <rPh sb="8" eb="9">
      <t>ショ</t>
    </rPh>
    <rPh sb="9" eb="13">
      <t>カブシキガイシャ</t>
    </rPh>
    <phoneticPr fontId="4"/>
  </si>
  <si>
    <t>三井ホーム北海道株式会社</t>
    <rPh sb="0" eb="2">
      <t>ミツイ</t>
    </rPh>
    <rPh sb="5" eb="8">
      <t>ホッカイドウ</t>
    </rPh>
    <rPh sb="8" eb="12">
      <t>カブシキガイシャ</t>
    </rPh>
    <phoneticPr fontId="4"/>
  </si>
  <si>
    <t>丸作吉田建産株式会社</t>
    <rPh sb="0" eb="1">
      <t>マル</t>
    </rPh>
    <rPh sb="1" eb="2">
      <t>サク</t>
    </rPh>
    <rPh sb="2" eb="4">
      <t>ヨシダ</t>
    </rPh>
    <rPh sb="4" eb="5">
      <t>ケン</t>
    </rPh>
    <rPh sb="5" eb="6">
      <t>サン</t>
    </rPh>
    <rPh sb="6" eb="8">
      <t>カブシキ</t>
    </rPh>
    <rPh sb="8" eb="10">
      <t>ガイシャ</t>
    </rPh>
    <phoneticPr fontId="4"/>
  </si>
  <si>
    <t>株式会社ミライエホーム</t>
    <rPh sb="0" eb="2">
      <t>カブシキ</t>
    </rPh>
    <rPh sb="2" eb="4">
      <t>カイシャ</t>
    </rPh>
    <phoneticPr fontId="4"/>
  </si>
  <si>
    <t>株式会社アクト工房</t>
    <rPh sb="0" eb="4">
      <t>カブシキガイシャ</t>
    </rPh>
    <rPh sb="7" eb="9">
      <t>コウボウ</t>
    </rPh>
    <phoneticPr fontId="4"/>
  </si>
  <si>
    <t>株式会社奥野工務店</t>
    <rPh sb="0" eb="4">
      <t>カブシキガイシャ</t>
    </rPh>
    <rPh sb="4" eb="6">
      <t>オクノ</t>
    </rPh>
    <rPh sb="6" eb="9">
      <t>コウムテン</t>
    </rPh>
    <phoneticPr fontId="4"/>
  </si>
  <si>
    <t>ケイアイコーポレーション株式会社</t>
    <rPh sb="12" eb="14">
      <t>カブシキ</t>
    </rPh>
    <rPh sb="14" eb="16">
      <t>カイシャ</t>
    </rPh>
    <phoneticPr fontId="4"/>
  </si>
  <si>
    <t>株式会社大洋建設</t>
    <rPh sb="0" eb="4">
      <t>カブシキガイシャ</t>
    </rPh>
    <rPh sb="4" eb="6">
      <t>タイヨウ</t>
    </rPh>
    <rPh sb="6" eb="8">
      <t>ケンセツ</t>
    </rPh>
    <phoneticPr fontId="4"/>
  </si>
  <si>
    <t>有限会社大元工務店</t>
    <rPh sb="0" eb="2">
      <t>ユウゲン</t>
    </rPh>
    <rPh sb="2" eb="4">
      <t>カイシャ</t>
    </rPh>
    <rPh sb="4" eb="6">
      <t>オオモト</t>
    </rPh>
    <rPh sb="6" eb="9">
      <t>コウムテン</t>
    </rPh>
    <phoneticPr fontId="4"/>
  </si>
  <si>
    <t>株式会社丸三ホクシン建設</t>
    <rPh sb="0" eb="2">
      <t>カブシキ</t>
    </rPh>
    <rPh sb="2" eb="4">
      <t>カイシャ</t>
    </rPh>
    <rPh sb="4" eb="5">
      <t>マル</t>
    </rPh>
    <rPh sb="5" eb="6">
      <t>サン</t>
    </rPh>
    <rPh sb="10" eb="12">
      <t>ケンセツ</t>
    </rPh>
    <phoneticPr fontId="4"/>
  </si>
  <si>
    <t>株式会社札都住宅流通</t>
    <rPh sb="0" eb="4">
      <t>カブシキガイシャ</t>
    </rPh>
    <rPh sb="4" eb="5">
      <t>サツ</t>
    </rPh>
    <rPh sb="5" eb="6">
      <t>ト</t>
    </rPh>
    <rPh sb="6" eb="8">
      <t>ジュウタク</t>
    </rPh>
    <rPh sb="8" eb="10">
      <t>リュウツウ</t>
    </rPh>
    <phoneticPr fontId="4"/>
  </si>
  <si>
    <t>株式会社三五工務店</t>
    <rPh sb="0" eb="4">
      <t>カブシキガイシャ</t>
    </rPh>
    <rPh sb="4" eb="5">
      <t>サン</t>
    </rPh>
    <rPh sb="5" eb="6">
      <t>ゴ</t>
    </rPh>
    <rPh sb="6" eb="9">
      <t>コウムテン</t>
    </rPh>
    <phoneticPr fontId="4"/>
  </si>
  <si>
    <t>棟晶株式会社</t>
    <rPh sb="0" eb="1">
      <t>ムネ</t>
    </rPh>
    <rPh sb="1" eb="2">
      <t>ショウ</t>
    </rPh>
    <rPh sb="2" eb="4">
      <t>カブシキ</t>
    </rPh>
    <rPh sb="4" eb="6">
      <t>カイシャ</t>
    </rPh>
    <phoneticPr fontId="4"/>
  </si>
  <si>
    <t>株式会社アシスト企画</t>
    <rPh sb="0" eb="2">
      <t>カブシキ</t>
    </rPh>
    <rPh sb="2" eb="4">
      <t>カイシャ</t>
    </rPh>
    <rPh sb="8" eb="10">
      <t>キカク</t>
    </rPh>
    <phoneticPr fontId="4"/>
  </si>
  <si>
    <t>カサシマ建設株式会社</t>
    <rPh sb="4" eb="6">
      <t>ケンセツ</t>
    </rPh>
    <rPh sb="6" eb="10">
      <t>カブシキガイシャ</t>
    </rPh>
    <phoneticPr fontId="4"/>
  </si>
  <si>
    <t>株式会社アエルホーム</t>
    <rPh sb="0" eb="4">
      <t>カブシキガイシャ</t>
    </rPh>
    <phoneticPr fontId="4"/>
  </si>
  <si>
    <t>モトダ建設工業株式会社</t>
    <rPh sb="3" eb="5">
      <t>ケンセツ</t>
    </rPh>
    <rPh sb="5" eb="7">
      <t>コウギョウ</t>
    </rPh>
    <rPh sb="7" eb="9">
      <t>カブシキ</t>
    </rPh>
    <rPh sb="9" eb="11">
      <t>カイシャ</t>
    </rPh>
    <phoneticPr fontId="4"/>
  </si>
  <si>
    <t>株式会社アーバンガーバン</t>
    <rPh sb="0" eb="2">
      <t>カブシキ</t>
    </rPh>
    <rPh sb="2" eb="4">
      <t>カイシャ</t>
    </rPh>
    <phoneticPr fontId="4"/>
  </si>
  <si>
    <t>三王建設興産株式会社</t>
    <rPh sb="0" eb="1">
      <t>サン</t>
    </rPh>
    <rPh sb="1" eb="2">
      <t>オウ</t>
    </rPh>
    <rPh sb="2" eb="4">
      <t>ケンセツ</t>
    </rPh>
    <rPh sb="4" eb="6">
      <t>コウサン</t>
    </rPh>
    <rPh sb="6" eb="10">
      <t>カブシキガイシャ</t>
    </rPh>
    <phoneticPr fontId="4"/>
  </si>
  <si>
    <t>株式会社札都</t>
    <rPh sb="0" eb="2">
      <t>カブシキ</t>
    </rPh>
    <rPh sb="2" eb="4">
      <t>カイシャ</t>
    </rPh>
    <rPh sb="4" eb="5">
      <t>サツ</t>
    </rPh>
    <rPh sb="5" eb="6">
      <t>ミヤコ</t>
    </rPh>
    <phoneticPr fontId="4"/>
  </si>
  <si>
    <t>株式会社協同住建</t>
    <rPh sb="0" eb="4">
      <t>カブシキガイシャ</t>
    </rPh>
    <rPh sb="4" eb="6">
      <t>キョウドウ</t>
    </rPh>
    <rPh sb="6" eb="7">
      <t>ジュウ</t>
    </rPh>
    <rPh sb="7" eb="8">
      <t>ケン</t>
    </rPh>
    <phoneticPr fontId="4"/>
  </si>
  <si>
    <t>株式会社橋本建設</t>
    <rPh sb="0" eb="4">
      <t>カブシキガイシャ</t>
    </rPh>
    <rPh sb="4" eb="6">
      <t>ハシモト</t>
    </rPh>
    <rPh sb="6" eb="8">
      <t>ケンセツ</t>
    </rPh>
    <phoneticPr fontId="4"/>
  </si>
  <si>
    <t>株式会社ISPホーム</t>
    <rPh sb="0" eb="4">
      <t>カブシキガイシャ</t>
    </rPh>
    <phoneticPr fontId="4"/>
  </si>
  <si>
    <t>飛栄建設株式会社</t>
    <rPh sb="0" eb="1">
      <t>トビ</t>
    </rPh>
    <rPh sb="1" eb="2">
      <t>サカエ</t>
    </rPh>
    <rPh sb="2" eb="4">
      <t>ケンセツ</t>
    </rPh>
    <rPh sb="4" eb="8">
      <t>カブシキガイシャ</t>
    </rPh>
    <phoneticPr fontId="4"/>
  </si>
  <si>
    <t>株式会社リビングワーク</t>
    <rPh sb="0" eb="4">
      <t>カブシキガイシャ</t>
    </rPh>
    <phoneticPr fontId="4"/>
  </si>
  <si>
    <t>拓友建設株式会社</t>
    <rPh sb="0" eb="1">
      <t>タク</t>
    </rPh>
    <rPh sb="1" eb="2">
      <t>トモ</t>
    </rPh>
    <rPh sb="2" eb="4">
      <t>ケンセツ</t>
    </rPh>
    <rPh sb="4" eb="8">
      <t>カブシキガイシャ</t>
    </rPh>
    <phoneticPr fontId="4"/>
  </si>
  <si>
    <t>髙橋　英宏</t>
    <rPh sb="0" eb="2">
      <t>タカハシ</t>
    </rPh>
    <rPh sb="3" eb="4">
      <t>ヒデ</t>
    </rPh>
    <rPh sb="4" eb="5">
      <t>ヒロ</t>
    </rPh>
    <phoneticPr fontId="2"/>
  </si>
  <si>
    <t>西区発寒12条11丁目1020－477、－544</t>
    <rPh sb="0" eb="2">
      <t>ニシク</t>
    </rPh>
    <rPh sb="2" eb="4">
      <t>ハッサム</t>
    </rPh>
    <rPh sb="6" eb="7">
      <t>ジョウ</t>
    </rPh>
    <rPh sb="9" eb="11">
      <t>チョウメ</t>
    </rPh>
    <phoneticPr fontId="2"/>
  </si>
  <si>
    <t>石井　悟</t>
    <rPh sb="0" eb="2">
      <t>イシイ</t>
    </rPh>
    <rPh sb="3" eb="4">
      <t>サトル</t>
    </rPh>
    <phoneticPr fontId="2"/>
  </si>
  <si>
    <t>清田区北野7条1丁目362－35</t>
    <rPh sb="0" eb="3">
      <t>キヨタク</t>
    </rPh>
    <rPh sb="3" eb="5">
      <t>キタノ</t>
    </rPh>
    <rPh sb="6" eb="7">
      <t>ジョウ</t>
    </rPh>
    <rPh sb="8" eb="10">
      <t>チョウメ</t>
    </rPh>
    <phoneticPr fontId="2"/>
  </si>
  <si>
    <t>札幌市清田区北野7条1丁目8－11</t>
    <rPh sb="0" eb="3">
      <t>サッポロシ</t>
    </rPh>
    <rPh sb="3" eb="6">
      <t>キヨタク</t>
    </rPh>
    <rPh sb="6" eb="8">
      <t>キタノ</t>
    </rPh>
    <rPh sb="9" eb="10">
      <t>ジョウ</t>
    </rPh>
    <rPh sb="11" eb="13">
      <t>チョウメ</t>
    </rPh>
    <phoneticPr fontId="2"/>
  </si>
  <si>
    <t>小松　大樹</t>
    <rPh sb="0" eb="2">
      <t>コマツ</t>
    </rPh>
    <rPh sb="3" eb="5">
      <t>タイキ</t>
    </rPh>
    <phoneticPr fontId="2"/>
  </si>
  <si>
    <t>小松　美和</t>
    <rPh sb="0" eb="2">
      <t>コマツ</t>
    </rPh>
    <rPh sb="3" eb="5">
      <t>ミワ</t>
    </rPh>
    <phoneticPr fontId="2"/>
  </si>
  <si>
    <t>南区真駒内本町7丁目11－8</t>
    <rPh sb="0" eb="2">
      <t>ミナミク</t>
    </rPh>
    <rPh sb="2" eb="5">
      <t>マコマナイ</t>
    </rPh>
    <rPh sb="5" eb="7">
      <t>ホンチョウ</t>
    </rPh>
    <rPh sb="8" eb="10">
      <t>チョウメ</t>
    </rPh>
    <phoneticPr fontId="2"/>
  </si>
  <si>
    <t>札幌市南区真駒内本町7丁目11－13</t>
    <rPh sb="0" eb="3">
      <t>サッポロシ</t>
    </rPh>
    <rPh sb="3" eb="5">
      <t>ミナミク</t>
    </rPh>
    <rPh sb="5" eb="8">
      <t>マコマナイ</t>
    </rPh>
    <rPh sb="8" eb="10">
      <t>ホンマチ</t>
    </rPh>
    <rPh sb="11" eb="13">
      <t>チョウメ</t>
    </rPh>
    <phoneticPr fontId="2"/>
  </si>
  <si>
    <t>髙橋　学</t>
    <rPh sb="0" eb="2">
      <t>タカハシ</t>
    </rPh>
    <rPh sb="3" eb="4">
      <t>マナ</t>
    </rPh>
    <phoneticPr fontId="2"/>
  </si>
  <si>
    <t>髙橋　永里子</t>
    <rPh sb="0" eb="2">
      <t>タカハシ</t>
    </rPh>
    <rPh sb="3" eb="4">
      <t>ナガ</t>
    </rPh>
    <rPh sb="4" eb="5">
      <t>リ</t>
    </rPh>
    <rPh sb="5" eb="6">
      <t>コ</t>
    </rPh>
    <phoneticPr fontId="2"/>
  </si>
  <si>
    <t>東区北38条東4丁目798－205</t>
    <rPh sb="0" eb="2">
      <t>ヒガシク</t>
    </rPh>
    <rPh sb="2" eb="3">
      <t>キタ</t>
    </rPh>
    <rPh sb="5" eb="6">
      <t>ジョウ</t>
    </rPh>
    <rPh sb="6" eb="7">
      <t>ヒガシ</t>
    </rPh>
    <rPh sb="8" eb="10">
      <t>チョウメ</t>
    </rPh>
    <phoneticPr fontId="2"/>
  </si>
  <si>
    <t>札幌市東区北38条東4丁目2－5</t>
    <rPh sb="0" eb="3">
      <t>サッポロシ</t>
    </rPh>
    <rPh sb="3" eb="4">
      <t>ヒガシ</t>
    </rPh>
    <rPh sb="4" eb="5">
      <t>ク</t>
    </rPh>
    <rPh sb="5" eb="6">
      <t>キタ</t>
    </rPh>
    <rPh sb="8" eb="9">
      <t>ジョウ</t>
    </rPh>
    <rPh sb="9" eb="10">
      <t>ヒガシ</t>
    </rPh>
    <rPh sb="11" eb="13">
      <t>チョウメ</t>
    </rPh>
    <phoneticPr fontId="2"/>
  </si>
  <si>
    <t>岡田　和治</t>
    <rPh sb="0" eb="2">
      <t>オカダ</t>
    </rPh>
    <rPh sb="3" eb="5">
      <t>カズハル</t>
    </rPh>
    <phoneticPr fontId="2"/>
  </si>
  <si>
    <t>白石区川北2条3丁目1038-84,-86の各内</t>
    <rPh sb="0" eb="3">
      <t>シロイシク</t>
    </rPh>
    <rPh sb="3" eb="5">
      <t>カワキタ</t>
    </rPh>
    <rPh sb="6" eb="7">
      <t>ジョウ</t>
    </rPh>
    <rPh sb="8" eb="10">
      <t>チョウメ</t>
    </rPh>
    <rPh sb="22" eb="23">
      <t>カク</t>
    </rPh>
    <rPh sb="23" eb="24">
      <t>ウチ</t>
    </rPh>
    <phoneticPr fontId="2"/>
  </si>
  <si>
    <t>武部　公美子</t>
    <rPh sb="0" eb="2">
      <t>タケベ</t>
    </rPh>
    <rPh sb="3" eb="4">
      <t>コウ</t>
    </rPh>
    <rPh sb="4" eb="5">
      <t>ミ</t>
    </rPh>
    <rPh sb="5" eb="6">
      <t>コ</t>
    </rPh>
    <phoneticPr fontId="2"/>
  </si>
  <si>
    <t>東区北38条東14丁目497－42</t>
    <rPh sb="0" eb="2">
      <t>ヒガシク</t>
    </rPh>
    <rPh sb="2" eb="3">
      <t>キタ</t>
    </rPh>
    <rPh sb="5" eb="6">
      <t>ジョウ</t>
    </rPh>
    <rPh sb="6" eb="7">
      <t>ヒガシ</t>
    </rPh>
    <rPh sb="9" eb="11">
      <t>チョウメ</t>
    </rPh>
    <phoneticPr fontId="2"/>
  </si>
  <si>
    <t>札幌市東区北38条東14丁目1－15</t>
    <rPh sb="0" eb="3">
      <t>サッポロシ</t>
    </rPh>
    <rPh sb="3" eb="5">
      <t>ヒガシク</t>
    </rPh>
    <rPh sb="5" eb="6">
      <t>キタ</t>
    </rPh>
    <rPh sb="8" eb="9">
      <t>ジョウ</t>
    </rPh>
    <rPh sb="9" eb="10">
      <t>ヒガシ</t>
    </rPh>
    <rPh sb="12" eb="14">
      <t>チョウメ</t>
    </rPh>
    <phoneticPr fontId="2"/>
  </si>
  <si>
    <t>佐藤　利行</t>
    <rPh sb="0" eb="2">
      <t>サトウ</t>
    </rPh>
    <rPh sb="3" eb="4">
      <t>リ</t>
    </rPh>
    <rPh sb="4" eb="5">
      <t>ユキ</t>
    </rPh>
    <phoneticPr fontId="2"/>
  </si>
  <si>
    <t>佐藤　牧子</t>
    <rPh sb="0" eb="2">
      <t>サトウ</t>
    </rPh>
    <rPh sb="3" eb="5">
      <t>マキコ</t>
    </rPh>
    <phoneticPr fontId="2"/>
  </si>
  <si>
    <t>厚別区厚別南5丁目816－316</t>
    <rPh sb="0" eb="3">
      <t>アツベツク</t>
    </rPh>
    <rPh sb="3" eb="5">
      <t>アツベツ</t>
    </rPh>
    <rPh sb="5" eb="6">
      <t>ミナミ</t>
    </rPh>
    <rPh sb="7" eb="9">
      <t>チョウメ</t>
    </rPh>
    <phoneticPr fontId="2"/>
  </si>
  <si>
    <t>札幌市厚別区厚別南5丁目18－8</t>
    <rPh sb="0" eb="3">
      <t>サッポロシ</t>
    </rPh>
    <rPh sb="3" eb="6">
      <t>アツベツク</t>
    </rPh>
    <rPh sb="6" eb="8">
      <t>アツベツ</t>
    </rPh>
    <rPh sb="8" eb="9">
      <t>ミナミ</t>
    </rPh>
    <rPh sb="10" eb="12">
      <t>チョウメ</t>
    </rPh>
    <phoneticPr fontId="2"/>
  </si>
  <si>
    <t>田村　大輔</t>
    <rPh sb="0" eb="2">
      <t>タムラ</t>
    </rPh>
    <rPh sb="3" eb="5">
      <t>ダイスケ</t>
    </rPh>
    <phoneticPr fontId="2"/>
  </si>
  <si>
    <t>手稲区前田6条14丁目415－329</t>
    <rPh sb="0" eb="3">
      <t>テイネク</t>
    </rPh>
    <rPh sb="3" eb="5">
      <t>マエダ</t>
    </rPh>
    <rPh sb="6" eb="7">
      <t>ジョウ</t>
    </rPh>
    <rPh sb="9" eb="11">
      <t>チョウメ</t>
    </rPh>
    <phoneticPr fontId="2"/>
  </si>
  <si>
    <t>札幌市手稲区前田6条14丁目13－7</t>
    <rPh sb="0" eb="3">
      <t>サッポロシ</t>
    </rPh>
    <rPh sb="3" eb="6">
      <t>テイネク</t>
    </rPh>
    <rPh sb="6" eb="8">
      <t>マエダ</t>
    </rPh>
    <rPh sb="9" eb="10">
      <t>ジョウ</t>
    </rPh>
    <rPh sb="12" eb="14">
      <t>チョウメ</t>
    </rPh>
    <phoneticPr fontId="2"/>
  </si>
  <si>
    <t>手稲区西宮の沢3条3丁目3－10</t>
    <rPh sb="0" eb="3">
      <t>テイネク</t>
    </rPh>
    <rPh sb="3" eb="4">
      <t>ニシ</t>
    </rPh>
    <rPh sb="4" eb="5">
      <t>ミヤ</t>
    </rPh>
    <rPh sb="6" eb="7">
      <t>サワ</t>
    </rPh>
    <rPh sb="8" eb="9">
      <t>ジョウ</t>
    </rPh>
    <rPh sb="10" eb="12">
      <t>チョウメ</t>
    </rPh>
    <phoneticPr fontId="2"/>
  </si>
  <si>
    <t>札幌市手稲区西宮の沢3条3丁目3－18</t>
    <rPh sb="0" eb="3">
      <t>サッポロシ</t>
    </rPh>
    <rPh sb="3" eb="6">
      <t>テイネク</t>
    </rPh>
    <rPh sb="6" eb="7">
      <t>ニシ</t>
    </rPh>
    <rPh sb="7" eb="8">
      <t>ミヤ</t>
    </rPh>
    <rPh sb="9" eb="10">
      <t>サワ</t>
    </rPh>
    <rPh sb="11" eb="12">
      <t>ジョウ</t>
    </rPh>
    <rPh sb="13" eb="15">
      <t>チョウメ</t>
    </rPh>
    <phoneticPr fontId="2"/>
  </si>
  <si>
    <t>金谷　康人</t>
    <rPh sb="0" eb="2">
      <t>カナヤ</t>
    </rPh>
    <rPh sb="3" eb="5">
      <t>ヤスヒト</t>
    </rPh>
    <phoneticPr fontId="2"/>
  </si>
  <si>
    <t>南区澄川4条12丁目389－1073、－1101</t>
    <rPh sb="0" eb="2">
      <t>ミナミク</t>
    </rPh>
    <rPh sb="2" eb="4">
      <t>スミカワ</t>
    </rPh>
    <rPh sb="5" eb="6">
      <t>ジョウ</t>
    </rPh>
    <rPh sb="8" eb="10">
      <t>チョウメ</t>
    </rPh>
    <phoneticPr fontId="2"/>
  </si>
  <si>
    <t>札幌市南区澄川4条12丁目1-16</t>
    <rPh sb="0" eb="3">
      <t>サッポロシ</t>
    </rPh>
    <rPh sb="3" eb="5">
      <t>ミナミク</t>
    </rPh>
    <rPh sb="5" eb="7">
      <t>スミカワ</t>
    </rPh>
    <rPh sb="8" eb="9">
      <t>ジョウ</t>
    </rPh>
    <rPh sb="11" eb="13">
      <t>チョウメ</t>
    </rPh>
    <phoneticPr fontId="2"/>
  </si>
  <si>
    <t>齋藤　律子</t>
    <rPh sb="0" eb="2">
      <t>サイトウ</t>
    </rPh>
    <rPh sb="3" eb="5">
      <t>リツコ</t>
    </rPh>
    <phoneticPr fontId="2"/>
  </si>
  <si>
    <t>西区西野9条4丁目772－70</t>
    <rPh sb="0" eb="2">
      <t>ニシク</t>
    </rPh>
    <rPh sb="2" eb="4">
      <t>ニシノ</t>
    </rPh>
    <rPh sb="5" eb="6">
      <t>ジョウ</t>
    </rPh>
    <rPh sb="7" eb="9">
      <t>チョウメ</t>
    </rPh>
    <phoneticPr fontId="2"/>
  </si>
  <si>
    <t>札幌市西区西野9条4丁目4－8</t>
    <rPh sb="0" eb="3">
      <t>サッポロシ</t>
    </rPh>
    <rPh sb="3" eb="5">
      <t>ニシク</t>
    </rPh>
    <rPh sb="5" eb="7">
      <t>ニシノ</t>
    </rPh>
    <rPh sb="8" eb="9">
      <t>ジョウ</t>
    </rPh>
    <rPh sb="10" eb="12">
      <t>チョウメ</t>
    </rPh>
    <phoneticPr fontId="2"/>
  </si>
  <si>
    <t>永田　健一</t>
    <rPh sb="0" eb="2">
      <t>ナガタ</t>
    </rPh>
    <rPh sb="3" eb="5">
      <t>ケンイチ</t>
    </rPh>
    <phoneticPr fontId="2"/>
  </si>
  <si>
    <t>豊平区福住3条5丁目99－44</t>
    <rPh sb="0" eb="3">
      <t>トヨヒラク</t>
    </rPh>
    <rPh sb="3" eb="5">
      <t>フクズミ</t>
    </rPh>
    <rPh sb="6" eb="7">
      <t>ジョウ</t>
    </rPh>
    <rPh sb="8" eb="10">
      <t>チョウメ</t>
    </rPh>
    <phoneticPr fontId="2"/>
  </si>
  <si>
    <t>札幌市豊平区福住3条5丁目2－18－2</t>
    <rPh sb="0" eb="3">
      <t>サッポロシ</t>
    </rPh>
    <rPh sb="3" eb="6">
      <t>トヨヒラク</t>
    </rPh>
    <rPh sb="6" eb="8">
      <t>フクズミ</t>
    </rPh>
    <rPh sb="9" eb="10">
      <t>ジョウ</t>
    </rPh>
    <rPh sb="11" eb="13">
      <t>チョウメ</t>
    </rPh>
    <phoneticPr fontId="2"/>
  </si>
  <si>
    <t>川又　洋介</t>
    <rPh sb="0" eb="2">
      <t>カワマタ</t>
    </rPh>
    <rPh sb="3" eb="5">
      <t>ヨウスケ</t>
    </rPh>
    <phoneticPr fontId="2"/>
  </si>
  <si>
    <t>川又　実紀</t>
    <rPh sb="0" eb="2">
      <t>カワマタ</t>
    </rPh>
    <rPh sb="3" eb="4">
      <t>ジツ</t>
    </rPh>
    <rPh sb="4" eb="5">
      <t>キ</t>
    </rPh>
    <phoneticPr fontId="2"/>
  </si>
  <si>
    <t>西区山の手1条9丁目31</t>
    <rPh sb="0" eb="2">
      <t>ニシク</t>
    </rPh>
    <rPh sb="2" eb="3">
      <t>ヤマ</t>
    </rPh>
    <rPh sb="4" eb="5">
      <t>テ</t>
    </rPh>
    <rPh sb="6" eb="7">
      <t>ジョウ</t>
    </rPh>
    <rPh sb="8" eb="10">
      <t>チョウメ</t>
    </rPh>
    <phoneticPr fontId="2"/>
  </si>
  <si>
    <t>札幌市西区山の手1条9丁目3－2</t>
    <rPh sb="0" eb="3">
      <t>サッポロシ</t>
    </rPh>
    <rPh sb="3" eb="5">
      <t>ニシク</t>
    </rPh>
    <rPh sb="5" eb="6">
      <t>ヤマ</t>
    </rPh>
    <rPh sb="7" eb="8">
      <t>テ</t>
    </rPh>
    <rPh sb="9" eb="10">
      <t>ジョウ</t>
    </rPh>
    <rPh sb="11" eb="13">
      <t>チョウメ</t>
    </rPh>
    <phoneticPr fontId="2"/>
  </si>
  <si>
    <t>野尻　泰光</t>
    <rPh sb="0" eb="2">
      <t>ノジリ</t>
    </rPh>
    <rPh sb="3" eb="4">
      <t>ヤスシ</t>
    </rPh>
    <rPh sb="4" eb="5">
      <t>ミツ</t>
    </rPh>
    <phoneticPr fontId="2"/>
  </si>
  <si>
    <t>東区北39条東17丁目516－45の内</t>
    <rPh sb="0" eb="2">
      <t>ヒガシク</t>
    </rPh>
    <rPh sb="2" eb="3">
      <t>キタ</t>
    </rPh>
    <rPh sb="5" eb="6">
      <t>ジョウ</t>
    </rPh>
    <rPh sb="6" eb="7">
      <t>ヒガシ</t>
    </rPh>
    <rPh sb="9" eb="11">
      <t>チョウメ</t>
    </rPh>
    <rPh sb="18" eb="19">
      <t>ウチ</t>
    </rPh>
    <phoneticPr fontId="2"/>
  </si>
  <si>
    <t>札幌市東区北39条東17丁目1－31</t>
    <rPh sb="0" eb="3">
      <t>サッポロシ</t>
    </rPh>
    <rPh sb="3" eb="5">
      <t>ヒガシク</t>
    </rPh>
    <rPh sb="5" eb="6">
      <t>キタ</t>
    </rPh>
    <rPh sb="8" eb="9">
      <t>ジョウ</t>
    </rPh>
    <rPh sb="9" eb="10">
      <t>ヒガシ</t>
    </rPh>
    <rPh sb="12" eb="14">
      <t>チョウメ</t>
    </rPh>
    <phoneticPr fontId="2"/>
  </si>
  <si>
    <t>手塚　茂也</t>
    <rPh sb="0" eb="2">
      <t>テヅカ</t>
    </rPh>
    <rPh sb="3" eb="5">
      <t>シゲヤ</t>
    </rPh>
    <phoneticPr fontId="2"/>
  </si>
  <si>
    <t>手塚　あずさ</t>
    <rPh sb="0" eb="2">
      <t>テヅカ</t>
    </rPh>
    <phoneticPr fontId="2"/>
  </si>
  <si>
    <t>中央区南24条西12丁目1189－12</t>
    <rPh sb="0" eb="3">
      <t>チュウオウク</t>
    </rPh>
    <rPh sb="3" eb="4">
      <t>ミナミ</t>
    </rPh>
    <rPh sb="6" eb="7">
      <t>ジョウ</t>
    </rPh>
    <rPh sb="7" eb="8">
      <t>ニシ</t>
    </rPh>
    <rPh sb="10" eb="12">
      <t>チョウメ</t>
    </rPh>
    <phoneticPr fontId="2"/>
  </si>
  <si>
    <t>札幌市中央区南24条西12丁目5－11</t>
    <rPh sb="0" eb="3">
      <t>サッポロシ</t>
    </rPh>
    <rPh sb="3" eb="6">
      <t>チュウオウク</t>
    </rPh>
    <rPh sb="6" eb="7">
      <t>ミナミ</t>
    </rPh>
    <rPh sb="9" eb="10">
      <t>ジョウ</t>
    </rPh>
    <rPh sb="10" eb="11">
      <t>ニシ</t>
    </rPh>
    <rPh sb="13" eb="15">
      <t>チョウメ</t>
    </rPh>
    <phoneticPr fontId="2"/>
  </si>
  <si>
    <t>佐竹　輝洋</t>
    <rPh sb="0" eb="2">
      <t>サタケ</t>
    </rPh>
    <rPh sb="3" eb="4">
      <t>テル</t>
    </rPh>
    <rPh sb="4" eb="5">
      <t>ヨウ</t>
    </rPh>
    <phoneticPr fontId="2"/>
  </si>
  <si>
    <t>東区北42条東3丁目813－144</t>
    <rPh sb="0" eb="2">
      <t>ヒガシク</t>
    </rPh>
    <rPh sb="2" eb="3">
      <t>キタ</t>
    </rPh>
    <rPh sb="5" eb="6">
      <t>ジョウ</t>
    </rPh>
    <rPh sb="6" eb="7">
      <t>ヒガシ</t>
    </rPh>
    <rPh sb="8" eb="10">
      <t>チョウメ</t>
    </rPh>
    <phoneticPr fontId="2"/>
  </si>
  <si>
    <t>札幌市東区北42条東3丁目1－7</t>
    <rPh sb="0" eb="3">
      <t>サッポロシ</t>
    </rPh>
    <rPh sb="3" eb="5">
      <t>ヒガシク</t>
    </rPh>
    <rPh sb="5" eb="6">
      <t>キタ</t>
    </rPh>
    <rPh sb="8" eb="9">
      <t>ジョウ</t>
    </rPh>
    <rPh sb="9" eb="10">
      <t>ヒガシ</t>
    </rPh>
    <rPh sb="11" eb="13">
      <t>チョウメ</t>
    </rPh>
    <phoneticPr fontId="2"/>
  </si>
  <si>
    <t>白川　瞬</t>
    <rPh sb="0" eb="2">
      <t>シラカワ</t>
    </rPh>
    <rPh sb="3" eb="4">
      <t>シュン</t>
    </rPh>
    <phoneticPr fontId="2"/>
  </si>
  <si>
    <t>白川　美由紀</t>
    <rPh sb="0" eb="2">
      <t>シラカワ</t>
    </rPh>
    <rPh sb="3" eb="6">
      <t>ミユキ</t>
    </rPh>
    <phoneticPr fontId="2"/>
  </si>
  <si>
    <t>西区発寒10条1丁目744－6、744－7</t>
    <rPh sb="0" eb="2">
      <t>ニシク</t>
    </rPh>
    <rPh sb="2" eb="4">
      <t>ハッサム</t>
    </rPh>
    <rPh sb="6" eb="7">
      <t>ジョウ</t>
    </rPh>
    <rPh sb="8" eb="10">
      <t>チョウメ</t>
    </rPh>
    <phoneticPr fontId="2"/>
  </si>
  <si>
    <t>札幌市西区発寒10条1丁目6－5－1</t>
    <rPh sb="0" eb="3">
      <t>サッポロシ</t>
    </rPh>
    <rPh sb="3" eb="5">
      <t>ニシク</t>
    </rPh>
    <rPh sb="5" eb="7">
      <t>ハッサム</t>
    </rPh>
    <rPh sb="9" eb="10">
      <t>ジョウ</t>
    </rPh>
    <rPh sb="11" eb="13">
      <t>チョウメ</t>
    </rPh>
    <phoneticPr fontId="2"/>
  </si>
  <si>
    <t>平島　邦人</t>
    <rPh sb="0" eb="2">
      <t>ヒラジマ</t>
    </rPh>
    <rPh sb="3" eb="5">
      <t>クニヒト</t>
    </rPh>
    <phoneticPr fontId="2"/>
  </si>
  <si>
    <t>東区東雁来町184－23の内（48街区5）</t>
    <rPh sb="0" eb="2">
      <t>ヒガシク</t>
    </rPh>
    <rPh sb="2" eb="3">
      <t>ヒガシ</t>
    </rPh>
    <rPh sb="3" eb="5">
      <t>カリキ</t>
    </rPh>
    <rPh sb="5" eb="6">
      <t>チョウ</t>
    </rPh>
    <rPh sb="13" eb="14">
      <t>ウチ</t>
    </rPh>
    <rPh sb="17" eb="19">
      <t>ガイク</t>
    </rPh>
    <phoneticPr fontId="2"/>
  </si>
  <si>
    <t>札幌市東区東雁来10条1丁目5－8</t>
    <rPh sb="0" eb="3">
      <t>サッポロシ</t>
    </rPh>
    <rPh sb="3" eb="5">
      <t>ヒガシク</t>
    </rPh>
    <rPh sb="5" eb="6">
      <t>ヒガシ</t>
    </rPh>
    <rPh sb="6" eb="8">
      <t>カリキ</t>
    </rPh>
    <rPh sb="10" eb="11">
      <t>ジョウ</t>
    </rPh>
    <rPh sb="12" eb="14">
      <t>チョウメ</t>
    </rPh>
    <phoneticPr fontId="2"/>
  </si>
  <si>
    <t>片岡　諒輔</t>
    <rPh sb="0" eb="2">
      <t>カタオカ</t>
    </rPh>
    <rPh sb="3" eb="5">
      <t>リョウスケ</t>
    </rPh>
    <phoneticPr fontId="2"/>
  </si>
  <si>
    <t>北区西茨戸1条1丁目2－207</t>
    <rPh sb="0" eb="2">
      <t>キタク</t>
    </rPh>
    <rPh sb="2" eb="3">
      <t>ニシ</t>
    </rPh>
    <rPh sb="3" eb="5">
      <t>バラト</t>
    </rPh>
    <rPh sb="6" eb="7">
      <t>ジョウ</t>
    </rPh>
    <rPh sb="8" eb="10">
      <t>チョウメ</t>
    </rPh>
    <phoneticPr fontId="2"/>
  </si>
  <si>
    <t>札幌市北区西茨戸1条1丁目5－25</t>
    <rPh sb="0" eb="3">
      <t>サッポロシ</t>
    </rPh>
    <rPh sb="3" eb="5">
      <t>キタク</t>
    </rPh>
    <rPh sb="5" eb="6">
      <t>ニシ</t>
    </rPh>
    <rPh sb="6" eb="8">
      <t>バラト</t>
    </rPh>
    <rPh sb="9" eb="10">
      <t>ジョウ</t>
    </rPh>
    <rPh sb="11" eb="13">
      <t>チョウメ</t>
    </rPh>
    <phoneticPr fontId="2"/>
  </si>
  <si>
    <t>吉田　雅子</t>
    <rPh sb="0" eb="2">
      <t>ヨシダ</t>
    </rPh>
    <rPh sb="3" eb="5">
      <t>マサコ</t>
    </rPh>
    <phoneticPr fontId="2"/>
  </si>
  <si>
    <t>吉田　憲司</t>
    <rPh sb="0" eb="2">
      <t>ヨシダ</t>
    </rPh>
    <rPh sb="3" eb="5">
      <t>ケンジ</t>
    </rPh>
    <phoneticPr fontId="2"/>
  </si>
  <si>
    <t>西区西野7条4丁目514－37</t>
    <rPh sb="0" eb="2">
      <t>ニシク</t>
    </rPh>
    <rPh sb="2" eb="4">
      <t>ニシノ</t>
    </rPh>
    <rPh sb="5" eb="6">
      <t>ジョウ</t>
    </rPh>
    <rPh sb="7" eb="9">
      <t>チョウメ</t>
    </rPh>
    <phoneticPr fontId="2"/>
  </si>
  <si>
    <t>吉田　昌弘</t>
    <rPh sb="0" eb="2">
      <t>ヨシダ</t>
    </rPh>
    <rPh sb="3" eb="5">
      <t>マサヒロ</t>
    </rPh>
    <phoneticPr fontId="2"/>
  </si>
  <si>
    <t>北区新川4条14丁目628－11</t>
    <rPh sb="0" eb="2">
      <t>キタク</t>
    </rPh>
    <rPh sb="2" eb="4">
      <t>シンカワ</t>
    </rPh>
    <rPh sb="5" eb="6">
      <t>ジョウ</t>
    </rPh>
    <rPh sb="8" eb="10">
      <t>チョウメ</t>
    </rPh>
    <phoneticPr fontId="2"/>
  </si>
  <si>
    <t>札幌市北区新川4条14丁目5－13</t>
    <rPh sb="0" eb="3">
      <t>サッポロシ</t>
    </rPh>
    <rPh sb="3" eb="5">
      <t>キタク</t>
    </rPh>
    <rPh sb="5" eb="7">
      <t>シンカワ</t>
    </rPh>
    <rPh sb="8" eb="9">
      <t>ジョウ</t>
    </rPh>
    <rPh sb="11" eb="13">
      <t>チョウメ</t>
    </rPh>
    <phoneticPr fontId="2"/>
  </si>
  <si>
    <t>坂本　勇太</t>
    <rPh sb="0" eb="2">
      <t>サカモト</t>
    </rPh>
    <rPh sb="3" eb="5">
      <t>ユウタ</t>
    </rPh>
    <phoneticPr fontId="2"/>
  </si>
  <si>
    <t>西区西野4条4丁目226－24</t>
    <rPh sb="0" eb="2">
      <t>ニシク</t>
    </rPh>
    <rPh sb="2" eb="4">
      <t>ニシノ</t>
    </rPh>
    <rPh sb="5" eb="6">
      <t>ジョウ</t>
    </rPh>
    <rPh sb="7" eb="9">
      <t>チョウメ</t>
    </rPh>
    <phoneticPr fontId="2"/>
  </si>
  <si>
    <t>札幌市西区西野4条4丁目8－34</t>
    <rPh sb="0" eb="3">
      <t>サッポロシ</t>
    </rPh>
    <rPh sb="3" eb="5">
      <t>ニシク</t>
    </rPh>
    <rPh sb="5" eb="7">
      <t>ニシノ</t>
    </rPh>
    <rPh sb="8" eb="9">
      <t>ジョウ</t>
    </rPh>
    <rPh sb="10" eb="12">
      <t>チョウメ</t>
    </rPh>
    <phoneticPr fontId="2"/>
  </si>
  <si>
    <t>菊池　拓哉</t>
    <rPh sb="0" eb="2">
      <t>キクチ</t>
    </rPh>
    <rPh sb="3" eb="5">
      <t>タクヤ</t>
    </rPh>
    <phoneticPr fontId="2"/>
  </si>
  <si>
    <t>菊池　悦子</t>
    <rPh sb="0" eb="2">
      <t>キクチ</t>
    </rPh>
    <rPh sb="3" eb="5">
      <t>エツコ</t>
    </rPh>
    <phoneticPr fontId="2"/>
  </si>
  <si>
    <t>西区西野4条8丁目277－2</t>
    <rPh sb="0" eb="2">
      <t>ニシク</t>
    </rPh>
    <rPh sb="2" eb="4">
      <t>ニシノ</t>
    </rPh>
    <rPh sb="5" eb="6">
      <t>ジョウ</t>
    </rPh>
    <rPh sb="7" eb="9">
      <t>チョウメ</t>
    </rPh>
    <phoneticPr fontId="2"/>
  </si>
  <si>
    <t>札幌市西区西野4条8丁目1－33</t>
    <rPh sb="0" eb="3">
      <t>サッポロシ</t>
    </rPh>
    <rPh sb="3" eb="5">
      <t>ニシク</t>
    </rPh>
    <rPh sb="5" eb="7">
      <t>ニシノ</t>
    </rPh>
    <rPh sb="8" eb="9">
      <t>ジョウ</t>
    </rPh>
    <rPh sb="10" eb="12">
      <t>チョウメ</t>
    </rPh>
    <phoneticPr fontId="2"/>
  </si>
  <si>
    <t>高木　むつみ</t>
    <rPh sb="0" eb="2">
      <t>タカギ</t>
    </rPh>
    <phoneticPr fontId="2"/>
  </si>
  <si>
    <t>手稲区金山3条1丁目78－68</t>
    <rPh sb="0" eb="3">
      <t>テイネク</t>
    </rPh>
    <rPh sb="3" eb="5">
      <t>カナヤマ</t>
    </rPh>
    <rPh sb="6" eb="7">
      <t>ジョウ</t>
    </rPh>
    <rPh sb="8" eb="10">
      <t>チョウメ</t>
    </rPh>
    <phoneticPr fontId="2"/>
  </si>
  <si>
    <t>澤田　修司</t>
    <rPh sb="0" eb="2">
      <t>サワダ</t>
    </rPh>
    <rPh sb="3" eb="5">
      <t>シュウジ</t>
    </rPh>
    <phoneticPr fontId="2"/>
  </si>
  <si>
    <t>手稲区前田2条3丁目5－291</t>
    <rPh sb="0" eb="3">
      <t>テイネク</t>
    </rPh>
    <rPh sb="3" eb="5">
      <t>マエダ</t>
    </rPh>
    <rPh sb="6" eb="7">
      <t>ジョウ</t>
    </rPh>
    <rPh sb="8" eb="10">
      <t>チョウメ</t>
    </rPh>
    <phoneticPr fontId="2"/>
  </si>
  <si>
    <t>札幌市手稲区前田2条3丁目9－14</t>
    <rPh sb="0" eb="3">
      <t>サッポロシ</t>
    </rPh>
    <rPh sb="3" eb="6">
      <t>テイネク</t>
    </rPh>
    <rPh sb="6" eb="8">
      <t>マエダ</t>
    </rPh>
    <rPh sb="9" eb="10">
      <t>ジョウ</t>
    </rPh>
    <rPh sb="11" eb="13">
      <t>チョウメ</t>
    </rPh>
    <phoneticPr fontId="2"/>
  </si>
  <si>
    <t>下地　善久</t>
    <rPh sb="0" eb="2">
      <t>シタジ</t>
    </rPh>
    <rPh sb="3" eb="5">
      <t>ヨシヒサ</t>
    </rPh>
    <phoneticPr fontId="2"/>
  </si>
  <si>
    <t>西区平和2条1丁目6－41、6－42</t>
    <rPh sb="0" eb="2">
      <t>ニシク</t>
    </rPh>
    <rPh sb="2" eb="4">
      <t>ヘイワ</t>
    </rPh>
    <rPh sb="5" eb="6">
      <t>ジョウ</t>
    </rPh>
    <rPh sb="7" eb="9">
      <t>チョウメ</t>
    </rPh>
    <phoneticPr fontId="2"/>
  </si>
  <si>
    <t>札幌市西区平和2条1丁目1－40</t>
    <rPh sb="0" eb="3">
      <t>サッポロシ</t>
    </rPh>
    <rPh sb="3" eb="5">
      <t>ニシク</t>
    </rPh>
    <rPh sb="5" eb="7">
      <t>ヘイワ</t>
    </rPh>
    <rPh sb="8" eb="9">
      <t>ジョウ</t>
    </rPh>
    <rPh sb="10" eb="12">
      <t>チョウメ</t>
    </rPh>
    <phoneticPr fontId="2"/>
  </si>
  <si>
    <t>阿部　舟</t>
    <rPh sb="0" eb="2">
      <t>アベ</t>
    </rPh>
    <rPh sb="3" eb="4">
      <t>フネ</t>
    </rPh>
    <phoneticPr fontId="2"/>
  </si>
  <si>
    <t>阿部　和子</t>
  </si>
  <si>
    <t>北区屯田4条2丁目145-38</t>
    <rPh sb="0" eb="2">
      <t>キタク</t>
    </rPh>
    <rPh sb="2" eb="4">
      <t>トンデン</t>
    </rPh>
    <rPh sb="5" eb="6">
      <t>ジョウ</t>
    </rPh>
    <rPh sb="7" eb="9">
      <t>チョウメ</t>
    </rPh>
    <phoneticPr fontId="2"/>
  </si>
  <si>
    <t>松岡　洋一</t>
    <rPh sb="0" eb="2">
      <t>マツオカ</t>
    </rPh>
    <rPh sb="3" eb="5">
      <t>ヨウイチ</t>
    </rPh>
    <phoneticPr fontId="2"/>
  </si>
  <si>
    <t>厚別区上野幌2条4丁目918－116、－117</t>
    <rPh sb="0" eb="3">
      <t>アツベツク</t>
    </rPh>
    <rPh sb="3" eb="6">
      <t>カミノッポロ</t>
    </rPh>
    <rPh sb="7" eb="8">
      <t>ジョウ</t>
    </rPh>
    <rPh sb="9" eb="11">
      <t>チョウメ</t>
    </rPh>
    <phoneticPr fontId="2"/>
  </si>
  <si>
    <t>札幌市厚別区上野幌2条4丁目7－23</t>
    <rPh sb="0" eb="3">
      <t>サッポロシ</t>
    </rPh>
    <rPh sb="3" eb="6">
      <t>アツベツク</t>
    </rPh>
    <rPh sb="6" eb="9">
      <t>カミノッポロ</t>
    </rPh>
    <rPh sb="10" eb="11">
      <t>ジョウ</t>
    </rPh>
    <rPh sb="12" eb="14">
      <t>チョウメ</t>
    </rPh>
    <phoneticPr fontId="2"/>
  </si>
  <si>
    <t>堀田　弘文</t>
    <rPh sb="0" eb="2">
      <t>ホリタ</t>
    </rPh>
    <rPh sb="3" eb="5">
      <t>ヒロフミ</t>
    </rPh>
    <phoneticPr fontId="2"/>
  </si>
  <si>
    <t>堀田　和弘</t>
    <rPh sb="0" eb="2">
      <t>ホリタ</t>
    </rPh>
    <rPh sb="3" eb="5">
      <t>カズヒロ</t>
    </rPh>
    <phoneticPr fontId="2"/>
  </si>
  <si>
    <t>東区北30条東2丁目786－36、－57</t>
    <rPh sb="0" eb="2">
      <t>ヒガシク</t>
    </rPh>
    <rPh sb="2" eb="3">
      <t>キタ</t>
    </rPh>
    <rPh sb="5" eb="6">
      <t>ジョウ</t>
    </rPh>
    <rPh sb="6" eb="7">
      <t>ヒガシ</t>
    </rPh>
    <rPh sb="8" eb="10">
      <t>チョウメ</t>
    </rPh>
    <phoneticPr fontId="2"/>
  </si>
  <si>
    <t>堀田　弘文、堀田　和弘</t>
    <rPh sb="0" eb="2">
      <t>ホリタ</t>
    </rPh>
    <rPh sb="3" eb="5">
      <t>ヒロフミ</t>
    </rPh>
    <phoneticPr fontId="2"/>
  </si>
  <si>
    <t>札幌市東区北30条東2丁目2－18</t>
    <rPh sb="0" eb="3">
      <t>サッポロシ</t>
    </rPh>
    <rPh sb="3" eb="5">
      <t>ヒガシク</t>
    </rPh>
    <rPh sb="5" eb="6">
      <t>キタ</t>
    </rPh>
    <rPh sb="8" eb="9">
      <t>ジョウ</t>
    </rPh>
    <rPh sb="9" eb="10">
      <t>ヒガシ</t>
    </rPh>
    <rPh sb="11" eb="13">
      <t>チョウメ</t>
    </rPh>
    <phoneticPr fontId="2"/>
  </si>
  <si>
    <t>札幌市北区南あいの里4丁目9-1</t>
    <rPh sb="0" eb="3">
      <t>サッポロシ</t>
    </rPh>
    <rPh sb="5" eb="6">
      <t>ミナミ</t>
    </rPh>
    <rPh sb="9" eb="10">
      <t>サト</t>
    </rPh>
    <rPh sb="11" eb="13">
      <t>チョウメ</t>
    </rPh>
    <phoneticPr fontId="2"/>
  </si>
  <si>
    <t>札幌市北区新川2条11丁目1－18</t>
    <rPh sb="0" eb="3">
      <t>サッポロシ</t>
    </rPh>
    <rPh sb="3" eb="5">
      <t>キタク</t>
    </rPh>
    <rPh sb="5" eb="7">
      <t>シンカワ</t>
    </rPh>
    <rPh sb="8" eb="9">
      <t>ジョウ</t>
    </rPh>
    <rPh sb="11" eb="13">
      <t>チョウメ</t>
    </rPh>
    <phoneticPr fontId="2"/>
  </si>
  <si>
    <t>札幌市手稲区金山3条1丁目1－10</t>
    <rPh sb="0" eb="3">
      <t>サッポロシ</t>
    </rPh>
    <rPh sb="3" eb="6">
      <t>テイネク</t>
    </rPh>
    <rPh sb="6" eb="8">
      <t>カナヤマ</t>
    </rPh>
    <rPh sb="9" eb="10">
      <t>ジョウ</t>
    </rPh>
    <rPh sb="11" eb="13">
      <t>チョウメ</t>
    </rPh>
    <phoneticPr fontId="2"/>
  </si>
  <si>
    <t>札幌市白石区川北2条3丁目1-6</t>
    <rPh sb="0" eb="3">
      <t>サッポロシ</t>
    </rPh>
    <phoneticPr fontId="2"/>
  </si>
  <si>
    <t>札幌市白石区栄通17丁目2-11</t>
    <rPh sb="0" eb="2">
      <t>サッポロ</t>
    </rPh>
    <rPh sb="2" eb="3">
      <t>シ</t>
    </rPh>
    <rPh sb="3" eb="6">
      <t>シロイシク</t>
    </rPh>
    <rPh sb="6" eb="7">
      <t>サカエ</t>
    </rPh>
    <rPh sb="7" eb="8">
      <t>ドオ</t>
    </rPh>
    <rPh sb="10" eb="12">
      <t>チョウメ</t>
    </rPh>
    <phoneticPr fontId="2"/>
  </si>
  <si>
    <t>札幌市豊平区福住1条8丁目4－13</t>
    <rPh sb="0" eb="3">
      <t>サッポロシ</t>
    </rPh>
    <rPh sb="3" eb="6">
      <t>トヨヒラク</t>
    </rPh>
    <rPh sb="6" eb="8">
      <t>フクズミ</t>
    </rPh>
    <rPh sb="9" eb="10">
      <t>ジョウ</t>
    </rPh>
    <rPh sb="11" eb="13">
      <t>チョウメ</t>
    </rPh>
    <phoneticPr fontId="2"/>
  </si>
  <si>
    <t>札幌市西区発寒12条11丁目3-8</t>
    <rPh sb="0" eb="2">
      <t>サッポロ</t>
    </rPh>
    <rPh sb="2" eb="3">
      <t>シ</t>
    </rPh>
    <rPh sb="3" eb="5">
      <t>ニシク</t>
    </rPh>
    <rPh sb="5" eb="7">
      <t>ハッサム</t>
    </rPh>
    <rPh sb="9" eb="10">
      <t>ジョウ</t>
    </rPh>
    <rPh sb="12" eb="14">
      <t>チョウメ</t>
    </rPh>
    <phoneticPr fontId="2"/>
  </si>
  <si>
    <t>札幌市東区北33条東10丁目2－18</t>
    <rPh sb="0" eb="3">
      <t>サッポロシ</t>
    </rPh>
    <phoneticPr fontId="2"/>
  </si>
  <si>
    <t>札幌市清田区清田9条1丁目8-15</t>
    <rPh sb="0" eb="3">
      <t>サッポロシ</t>
    </rPh>
    <phoneticPr fontId="2"/>
  </si>
  <si>
    <t>札幌市北区北27条西11丁目3-34</t>
    <rPh sb="0" eb="2">
      <t>サッポロ</t>
    </rPh>
    <rPh sb="2" eb="3">
      <t>シ</t>
    </rPh>
    <rPh sb="3" eb="5">
      <t>キタク</t>
    </rPh>
    <rPh sb="5" eb="6">
      <t>キタ</t>
    </rPh>
    <rPh sb="8" eb="9">
      <t>ジョウ</t>
    </rPh>
    <rPh sb="9" eb="10">
      <t>ニシ</t>
    </rPh>
    <rPh sb="12" eb="14">
      <t>チョウメ</t>
    </rPh>
    <phoneticPr fontId="2"/>
  </si>
  <si>
    <t>００１ ０９３５　</t>
    <phoneticPr fontId="2"/>
  </si>
  <si>
    <t>００１ ０９０５　</t>
    <phoneticPr fontId="2"/>
  </si>
  <si>
    <t xml:space="preserve">001-0922 </t>
    <phoneticPr fontId="2"/>
  </si>
  <si>
    <t>002-8024</t>
  </si>
  <si>
    <t>001-0027</t>
  </si>
  <si>
    <t xml:space="preserve">002-0855 </t>
  </si>
  <si>
    <t xml:space="preserve">002-8091 </t>
  </si>
  <si>
    <t>002-8031</t>
    <phoneticPr fontId="2"/>
  </si>
  <si>
    <t>002-0854</t>
    <phoneticPr fontId="2"/>
  </si>
  <si>
    <t>001-0924</t>
  </si>
  <si>
    <t>065-0030</t>
    <phoneticPr fontId="2"/>
  </si>
  <si>
    <t>007-0838</t>
  </si>
  <si>
    <t xml:space="preserve">007-0839 </t>
  </si>
  <si>
    <t xml:space="preserve">007-0842 </t>
  </si>
  <si>
    <t xml:space="preserve">007-0030 </t>
  </si>
  <si>
    <t>007-0870</t>
  </si>
  <si>
    <t xml:space="preserve">065-0033 </t>
  </si>
  <si>
    <t>003-0851</t>
  </si>
  <si>
    <t xml:space="preserve">003-0834 </t>
  </si>
  <si>
    <t>003-0021</t>
  </si>
  <si>
    <t>003-0852</t>
  </si>
  <si>
    <t xml:space="preserve">004-0022 </t>
  </si>
  <si>
    <t>004-0032</t>
  </si>
  <si>
    <t>064-0807</t>
    <phoneticPr fontId="2"/>
  </si>
  <si>
    <t>064-0952</t>
  </si>
  <si>
    <t>004-0867</t>
  </si>
  <si>
    <t xml:space="preserve">004-0849 </t>
  </si>
  <si>
    <t>006-0861</t>
  </si>
  <si>
    <t>006-0041</t>
  </si>
  <si>
    <t>006-0806</t>
  </si>
  <si>
    <t>006-0812</t>
    <phoneticPr fontId="2"/>
  </si>
  <si>
    <t>006-0816</t>
  </si>
  <si>
    <t>006-0003</t>
  </si>
  <si>
    <t xml:space="preserve">006-0043 </t>
  </si>
  <si>
    <t>札幌市西区西野7条4丁目1－23</t>
    <rPh sb="0" eb="3">
      <t>サッポロシ</t>
    </rPh>
    <rPh sb="3" eb="5">
      <t>ニシク</t>
    </rPh>
    <rPh sb="5" eb="7">
      <t>ニシノ</t>
    </rPh>
    <rPh sb="8" eb="9">
      <t>ジョウ</t>
    </rPh>
    <rPh sb="10" eb="12">
      <t>チョウメ</t>
    </rPh>
    <phoneticPr fontId="2"/>
  </si>
  <si>
    <t>063-0034</t>
  </si>
  <si>
    <t>063-0037</t>
  </si>
  <si>
    <t>063-0039</t>
  </si>
  <si>
    <t xml:space="preserve">063-0830 </t>
  </si>
  <si>
    <t>063-0832</t>
  </si>
  <si>
    <t xml:space="preserve">063-0022 </t>
  </si>
  <si>
    <t>063-0001</t>
  </si>
  <si>
    <t>063-0824</t>
  </si>
  <si>
    <t>063-0825</t>
    <phoneticPr fontId="2"/>
  </si>
  <si>
    <t xml:space="preserve">063-0843 </t>
  </si>
  <si>
    <t>063-0865</t>
    <phoneticPr fontId="2"/>
  </si>
  <si>
    <t>063-0868</t>
    <phoneticPr fontId="2"/>
  </si>
  <si>
    <t>063-0062</t>
    <phoneticPr fontId="2"/>
  </si>
  <si>
    <t xml:space="preserve">063-0036 </t>
  </si>
  <si>
    <t>062-0921</t>
  </si>
  <si>
    <t>062-0921</t>
    <phoneticPr fontId="2"/>
  </si>
  <si>
    <t>062-0931</t>
    <phoneticPr fontId="2"/>
  </si>
  <si>
    <t>062-0041</t>
  </si>
  <si>
    <t xml:space="preserve">062-0043 </t>
  </si>
  <si>
    <t xml:space="preserve">062-0043 </t>
    <phoneticPr fontId="2"/>
  </si>
  <si>
    <t>005-0004</t>
  </si>
  <si>
    <t xml:space="preserve">005-0021 </t>
  </si>
  <si>
    <t xml:space="preserve">005-0016 </t>
    <phoneticPr fontId="2"/>
  </si>
  <si>
    <t>０６４ ０８０７</t>
    <phoneticPr fontId="2"/>
  </si>
  <si>
    <t>００７ ０８６７</t>
    <phoneticPr fontId="2"/>
  </si>
  <si>
    <t xml:space="preserve">001-0906 </t>
    <phoneticPr fontId="2"/>
  </si>
  <si>
    <t xml:space="preserve">001-0905 </t>
    <phoneticPr fontId="2"/>
  </si>
  <si>
    <t xml:space="preserve">002-8091 </t>
    <phoneticPr fontId="2"/>
  </si>
  <si>
    <t xml:space="preserve">063-0036 </t>
    <phoneticPr fontId="2"/>
  </si>
  <si>
    <t xml:space="preserve">001-0024 </t>
    <phoneticPr fontId="2"/>
  </si>
  <si>
    <t xml:space="preserve">001-0935 </t>
    <phoneticPr fontId="2"/>
  </si>
  <si>
    <t>007-0867</t>
    <phoneticPr fontId="2"/>
  </si>
  <si>
    <t>００２ ８０９１　</t>
    <phoneticPr fontId="2"/>
  </si>
  <si>
    <t>０６３ ００３６　</t>
    <phoneticPr fontId="2"/>
  </si>
  <si>
    <t>００１ ００２４　</t>
    <phoneticPr fontId="2"/>
  </si>
  <si>
    <t>００７ ０８７０</t>
    <phoneticPr fontId="2"/>
  </si>
  <si>
    <t>００６ ００４１</t>
    <phoneticPr fontId="2"/>
  </si>
  <si>
    <t>０６３ ０８２５</t>
    <phoneticPr fontId="2"/>
  </si>
  <si>
    <t>０６３ ０８４３　</t>
    <phoneticPr fontId="2"/>
  </si>
  <si>
    <t>００２ ８０２４</t>
    <phoneticPr fontId="2"/>
  </si>
  <si>
    <t>０６２ ０９２１</t>
    <phoneticPr fontId="2"/>
  </si>
  <si>
    <t>００１ ０９２２　</t>
    <phoneticPr fontId="2"/>
  </si>
  <si>
    <t>００６ ０８０６</t>
    <phoneticPr fontId="2"/>
  </si>
  <si>
    <t>００２ ０８５５　</t>
    <phoneticPr fontId="2"/>
  </si>
  <si>
    <t>０６４ ０９５２</t>
    <phoneticPr fontId="2"/>
  </si>
  <si>
    <t>０６２ ０９３１</t>
    <phoneticPr fontId="2"/>
  </si>
  <si>
    <t>００１ ０９０６　</t>
    <phoneticPr fontId="2"/>
  </si>
  <si>
    <t>０６３ ０８６８</t>
    <phoneticPr fontId="2"/>
  </si>
  <si>
    <t>００３ ０８５１</t>
    <phoneticPr fontId="2"/>
  </si>
  <si>
    <t>０６３ ０８６５</t>
    <phoneticPr fontId="2"/>
  </si>
  <si>
    <t>０６３ ０８２４</t>
    <phoneticPr fontId="2"/>
  </si>
  <si>
    <t>００３ ００２１</t>
    <phoneticPr fontId="2"/>
  </si>
  <si>
    <t>０６２ ００４１</t>
    <phoneticPr fontId="2"/>
  </si>
  <si>
    <t>００３ ０８３４　</t>
    <phoneticPr fontId="2"/>
  </si>
  <si>
    <t>０６３ ００６２</t>
    <phoneticPr fontId="2"/>
  </si>
  <si>
    <t>０６５ ００３３　</t>
    <phoneticPr fontId="2"/>
  </si>
  <si>
    <t>００１ ００２７</t>
    <phoneticPr fontId="2"/>
  </si>
  <si>
    <t>００６ ０８６１</t>
    <phoneticPr fontId="2"/>
  </si>
  <si>
    <t>００４ ０８４９　</t>
    <phoneticPr fontId="2"/>
  </si>
  <si>
    <t>０６２ ００４３　</t>
    <phoneticPr fontId="2"/>
  </si>
  <si>
    <t>００５ ００１６　</t>
    <phoneticPr fontId="2"/>
  </si>
  <si>
    <t>０６３ ０８３２</t>
    <phoneticPr fontId="2"/>
  </si>
  <si>
    <t>００４ ０８６７</t>
    <phoneticPr fontId="2"/>
  </si>
  <si>
    <t>００５ ００２１　</t>
    <phoneticPr fontId="2"/>
  </si>
  <si>
    <t>００７ ０８３８</t>
    <phoneticPr fontId="2"/>
  </si>
  <si>
    <t>００３ ０８５２</t>
    <phoneticPr fontId="2"/>
  </si>
  <si>
    <t>００４ ００２２　</t>
    <phoneticPr fontId="2"/>
  </si>
  <si>
    <t>００６ ０８１６</t>
    <phoneticPr fontId="2"/>
  </si>
  <si>
    <t>００６ ０００３</t>
    <phoneticPr fontId="2"/>
  </si>
  <si>
    <t>００５ ０００４</t>
    <phoneticPr fontId="2"/>
  </si>
  <si>
    <t>０６３ ００３９</t>
    <phoneticPr fontId="2"/>
  </si>
  <si>
    <t>０６３ ０００１</t>
    <phoneticPr fontId="2"/>
  </si>
  <si>
    <t>００７ ０８３９　</t>
    <phoneticPr fontId="2"/>
  </si>
  <si>
    <t>００７ ０８４２　</t>
    <phoneticPr fontId="2"/>
  </si>
  <si>
    <t>０６３ ０８３０　</t>
    <phoneticPr fontId="2"/>
  </si>
  <si>
    <t>００７ ００３０　</t>
    <phoneticPr fontId="2"/>
  </si>
  <si>
    <t>００２ ８０３１</t>
    <phoneticPr fontId="2"/>
  </si>
  <si>
    <t>０６３ ００３７</t>
    <phoneticPr fontId="2"/>
  </si>
  <si>
    <t>００１ ０９２４</t>
    <phoneticPr fontId="2"/>
  </si>
  <si>
    <t>０６３ ００３４</t>
    <phoneticPr fontId="2"/>
  </si>
  <si>
    <t>００６ ００４３　</t>
    <phoneticPr fontId="2"/>
  </si>
  <si>
    <t>００６ ０８１２</t>
    <phoneticPr fontId="2"/>
  </si>
  <si>
    <t>０６３ ００２２　</t>
    <phoneticPr fontId="2"/>
  </si>
  <si>
    <t>００２ ０８５４</t>
    <phoneticPr fontId="2"/>
  </si>
  <si>
    <t>００４ ００３２</t>
    <phoneticPr fontId="2"/>
  </si>
  <si>
    <t>０６５ ００３０</t>
    <phoneticPr fontId="2"/>
  </si>
  <si>
    <t>田中　陽子</t>
    <rPh sb="0" eb="2">
      <t>タナカ</t>
    </rPh>
    <rPh sb="3" eb="5">
      <t>ヨウコ</t>
    </rPh>
    <phoneticPr fontId="2"/>
  </si>
  <si>
    <t>清田区平岡3条1丁目45－21</t>
    <rPh sb="0" eb="3">
      <t>キヨタク</t>
    </rPh>
    <rPh sb="3" eb="5">
      <t>ヒラオカ</t>
    </rPh>
    <rPh sb="6" eb="7">
      <t>ジョウ</t>
    </rPh>
    <rPh sb="8" eb="10">
      <t>チョウメ</t>
    </rPh>
    <phoneticPr fontId="2"/>
  </si>
  <si>
    <t>札幌市清田区平岡3条1丁目17－10</t>
    <rPh sb="0" eb="3">
      <t>サッポロシ</t>
    </rPh>
    <rPh sb="3" eb="6">
      <t>キヨタク</t>
    </rPh>
    <rPh sb="6" eb="8">
      <t>ヒラオカ</t>
    </rPh>
    <rPh sb="9" eb="10">
      <t>ジョウ</t>
    </rPh>
    <rPh sb="11" eb="13">
      <t>チョウメ</t>
    </rPh>
    <phoneticPr fontId="2"/>
  </si>
  <si>
    <t>西川　佳奈</t>
    <rPh sb="0" eb="2">
      <t>ニシカワ</t>
    </rPh>
    <rPh sb="3" eb="5">
      <t>カナ</t>
    </rPh>
    <phoneticPr fontId="2"/>
  </si>
  <si>
    <t>西川　圭</t>
    <rPh sb="0" eb="2">
      <t>ニシカワ</t>
    </rPh>
    <rPh sb="3" eb="4">
      <t>ケイ</t>
    </rPh>
    <phoneticPr fontId="2"/>
  </si>
  <si>
    <t>三船　孝</t>
    <rPh sb="0" eb="2">
      <t>ミフネ</t>
    </rPh>
    <rPh sb="3" eb="4">
      <t>タカシ</t>
    </rPh>
    <phoneticPr fontId="2"/>
  </si>
  <si>
    <t>東区北46条東10丁目833－218</t>
    <rPh sb="0" eb="2">
      <t>ヒガシク</t>
    </rPh>
    <rPh sb="2" eb="3">
      <t>キタ</t>
    </rPh>
    <rPh sb="5" eb="6">
      <t>ジョウ</t>
    </rPh>
    <rPh sb="6" eb="7">
      <t>ヒガシ</t>
    </rPh>
    <rPh sb="9" eb="11">
      <t>チョウメ</t>
    </rPh>
    <phoneticPr fontId="2"/>
  </si>
  <si>
    <t>北区篠路町拓北118-92,93,94,7,73,74,
75の各内</t>
    <rPh sb="0" eb="2">
      <t>キタク</t>
    </rPh>
    <rPh sb="2" eb="4">
      <t>シノロ</t>
    </rPh>
    <rPh sb="4" eb="5">
      <t>チョウ</t>
    </rPh>
    <rPh sb="5" eb="7">
      <t>タクホク</t>
    </rPh>
    <rPh sb="32" eb="33">
      <t>カク</t>
    </rPh>
    <rPh sb="33" eb="34">
      <t>ウチ</t>
    </rPh>
    <phoneticPr fontId="2"/>
  </si>
  <si>
    <t>札幌市北区南あいの里3丁目8-2</t>
    <rPh sb="0" eb="3">
      <t>サッポロシ</t>
    </rPh>
    <rPh sb="3" eb="5">
      <t>キタク</t>
    </rPh>
    <rPh sb="5" eb="6">
      <t>ミナミ</t>
    </rPh>
    <rPh sb="9" eb="10">
      <t>サト</t>
    </rPh>
    <rPh sb="11" eb="13">
      <t>チョウメ</t>
    </rPh>
    <phoneticPr fontId="2"/>
  </si>
  <si>
    <t>札幌市東区北46条東10丁目3-14</t>
    <rPh sb="0" eb="3">
      <t>サッポロシ</t>
    </rPh>
    <rPh sb="3" eb="5">
      <t>ヒガシク</t>
    </rPh>
    <rPh sb="5" eb="6">
      <t>キタ</t>
    </rPh>
    <rPh sb="8" eb="9">
      <t>ジョウ</t>
    </rPh>
    <rPh sb="9" eb="10">
      <t>ヒガシ</t>
    </rPh>
    <rPh sb="12" eb="14">
      <t>チョウメ</t>
    </rPh>
    <phoneticPr fontId="2"/>
  </si>
  <si>
    <t>002-8091</t>
    <phoneticPr fontId="2"/>
  </si>
  <si>
    <t>００２ ８０９１</t>
    <phoneticPr fontId="2"/>
  </si>
  <si>
    <t>004-0873</t>
  </si>
  <si>
    <t xml:space="preserve">007-0846 </t>
  </si>
  <si>
    <t>００４ ０８７３</t>
    <phoneticPr fontId="2"/>
  </si>
  <si>
    <t>００７ ０８４６</t>
    <phoneticPr fontId="2"/>
  </si>
  <si>
    <t>住友林業株式会社</t>
    <phoneticPr fontId="3"/>
  </si>
  <si>
    <t>株式会社大洋建設</t>
    <phoneticPr fontId="3"/>
  </si>
  <si>
    <t>勇和建設</t>
    <phoneticPr fontId="2"/>
  </si>
  <si>
    <t>担当：次村、大下</t>
    <rPh sb="3" eb="5">
      <t>ツギムラ</t>
    </rPh>
    <rPh sb="6" eb="8">
      <t>オオシタ</t>
    </rPh>
    <phoneticPr fontId="2"/>
  </si>
  <si>
    <t>点検予定回数(回)</t>
    <rPh sb="0" eb="2">
      <t>テンケン</t>
    </rPh>
    <rPh sb="2" eb="4">
      <t>ヨテイ</t>
    </rPh>
    <rPh sb="4" eb="6">
      <t>カイスウ</t>
    </rPh>
    <rPh sb="7" eb="8">
      <t>カイ</t>
    </rPh>
    <phoneticPr fontId="2"/>
  </si>
  <si>
    <t xml:space="preserve">～1
</t>
    <phoneticPr fontId="2"/>
  </si>
  <si>
    <t xml:space="preserve">2～5
</t>
    <phoneticPr fontId="2"/>
  </si>
  <si>
    <t>6～10
  (年目)</t>
    <phoneticPr fontId="2"/>
  </si>
  <si>
    <t xml:space="preserve">  　札幌市役所
 　 都市局　建築指導部　
  　建築確認課（道路確認担当課）行</t>
    <rPh sb="3" eb="5">
      <t>サッポロ</t>
    </rPh>
    <rPh sb="5" eb="8">
      <t>シヤクショ</t>
    </rPh>
    <rPh sb="12" eb="14">
      <t>トシ</t>
    </rPh>
    <rPh sb="14" eb="15">
      <t>キョク</t>
    </rPh>
    <rPh sb="16" eb="18">
      <t>ケンチク</t>
    </rPh>
    <rPh sb="18" eb="20">
      <t>シドウ</t>
    </rPh>
    <rPh sb="20" eb="21">
      <t>ブ</t>
    </rPh>
    <rPh sb="26" eb="28">
      <t>ケンチク</t>
    </rPh>
    <rPh sb="28" eb="30">
      <t>カクニン</t>
    </rPh>
    <rPh sb="30" eb="31">
      <t>カ</t>
    </rPh>
    <rPh sb="32" eb="34">
      <t>ドウロ</t>
    </rPh>
    <rPh sb="34" eb="36">
      <t>カクニン</t>
    </rPh>
    <rPh sb="36" eb="39">
      <t>タントウカ</t>
    </rPh>
    <rPh sb="40" eb="41">
      <t>イ</t>
    </rPh>
    <phoneticPr fontId="2"/>
  </si>
  <si>
    <t xml:space="preserve">  　北海道札幌市中央区北１条西２丁目</t>
    <rPh sb="3" eb="6">
      <t>ホッカイドウ</t>
    </rPh>
    <rPh sb="6" eb="9">
      <t>サッポロシ</t>
    </rPh>
    <rPh sb="9" eb="12">
      <t>チュウオウク</t>
    </rPh>
    <rPh sb="12" eb="13">
      <t>キタ</t>
    </rPh>
    <rPh sb="14" eb="15">
      <t>ジョウ</t>
    </rPh>
    <rPh sb="15" eb="16">
      <t>ニシ</t>
    </rPh>
    <rPh sb="17" eb="19">
      <t>チョウメ</t>
    </rPh>
    <phoneticPr fontId="2"/>
  </si>
  <si>
    <t>2～5
  (年目)</t>
    <phoneticPr fontId="2"/>
  </si>
  <si>
    <t>札幌市北区屯田4条2丁目3-19</t>
    <rPh sb="0" eb="3">
      <t>サッポロシ</t>
    </rPh>
    <rPh sb="3" eb="5">
      <t>キタク</t>
    </rPh>
    <rPh sb="5" eb="7">
      <t>トンデン</t>
    </rPh>
    <rPh sb="8" eb="9">
      <t>ジョウ</t>
    </rPh>
    <rPh sb="10" eb="12">
      <t>チョウメ</t>
    </rPh>
    <phoneticPr fontId="2"/>
  </si>
  <si>
    <t>川崎　悟</t>
    <rPh sb="0" eb="2">
      <t>カワサキ</t>
    </rPh>
    <rPh sb="3" eb="4">
      <t>サト</t>
    </rPh>
    <phoneticPr fontId="2"/>
  </si>
  <si>
    <t>手稲区曙12条2丁目136</t>
    <rPh sb="0" eb="3">
      <t>テイネク</t>
    </rPh>
    <rPh sb="3" eb="4">
      <t>アケボノ</t>
    </rPh>
    <rPh sb="6" eb="7">
      <t>ジョウ</t>
    </rPh>
    <rPh sb="8" eb="10">
      <t>チョウメ</t>
    </rPh>
    <phoneticPr fontId="2"/>
  </si>
  <si>
    <t>札幌市手稲区曙12条2丁目14－20</t>
    <rPh sb="0" eb="3">
      <t>サッポロシ</t>
    </rPh>
    <rPh sb="3" eb="6">
      <t>テイネク</t>
    </rPh>
    <rPh sb="6" eb="7">
      <t>アケボノ</t>
    </rPh>
    <rPh sb="9" eb="10">
      <t>ジョウ</t>
    </rPh>
    <rPh sb="11" eb="13">
      <t>チョウメ</t>
    </rPh>
    <phoneticPr fontId="2"/>
  </si>
  <si>
    <t xml:space="preserve">006-0842 </t>
  </si>
  <si>
    <t xml:space="preserve">００６ ０８４２ </t>
    <phoneticPr fontId="2"/>
  </si>
  <si>
    <t>（1）　報告をしない、又は虚偽の報告をした場合は、30万円以下の罰金に処せされる
    ことがありますのでご注意ください。</t>
    <rPh sb="27" eb="28">
      <t>マン</t>
    </rPh>
    <phoneticPr fontId="2"/>
  </si>
  <si>
    <t>　　→同封の様式１を記入してください。</t>
    <rPh sb="10" eb="12">
      <t>キニュウ</t>
    </rPh>
    <phoneticPr fontId="2"/>
  </si>
  <si>
    <t>髙松　伸悟（所有者移転↓）</t>
    <rPh sb="0" eb="2">
      <t>タカマツ</t>
    </rPh>
    <rPh sb="3" eb="4">
      <t>ノブ</t>
    </rPh>
    <rPh sb="4" eb="5">
      <t>ゴ</t>
    </rPh>
    <rPh sb="6" eb="11">
      <t>ショユウシャイテン</t>
    </rPh>
    <phoneticPr fontId="2"/>
  </si>
  <si>
    <t>及川　健吾</t>
    <rPh sb="0" eb="2">
      <t>オイカワ</t>
    </rPh>
    <rPh sb="3" eb="5">
      <t>ケンゴ</t>
    </rPh>
    <phoneticPr fontId="2"/>
  </si>
  <si>
    <t>清水　健太（所有者移転↓）</t>
    <rPh sb="0" eb="2">
      <t>シミズ</t>
    </rPh>
    <rPh sb="3" eb="5">
      <t>ケンタ</t>
    </rPh>
    <rPh sb="6" eb="11">
      <t>ショユウシャイテン</t>
    </rPh>
    <phoneticPr fontId="2"/>
  </si>
  <si>
    <t>桐越　美弘</t>
    <rPh sb="0" eb="2">
      <t>キリコシ</t>
    </rPh>
    <rPh sb="3" eb="4">
      <t>ミ</t>
    </rPh>
    <rPh sb="4" eb="5">
      <t>ヒロ</t>
    </rPh>
    <phoneticPr fontId="2"/>
  </si>
  <si>
    <t>桐越　麗夏</t>
    <rPh sb="0" eb="2">
      <t>キリコシ</t>
    </rPh>
    <rPh sb="3" eb="4">
      <t>レイ</t>
    </rPh>
    <rPh sb="4" eb="5">
      <t>ナツ</t>
    </rPh>
    <phoneticPr fontId="2"/>
  </si>
  <si>
    <t>認定長期優良住宅の地位の継承についてと
維持保全状況等に関する報告について（依頼）</t>
    <rPh sb="9" eb="11">
      <t>チイ</t>
    </rPh>
    <rPh sb="12" eb="14">
      <t>ケイショウ</t>
    </rPh>
    <phoneticPr fontId="2"/>
  </si>
  <si>
    <t>令和3年(2021年)　　月　　日</t>
    <phoneticPr fontId="2"/>
  </si>
  <si>
    <t>札築建(道)第　　　号</t>
    <phoneticPr fontId="2"/>
  </si>
  <si>
    <t>（4）提出期限：令和3年　　月　　日（　）</t>
    <phoneticPr fontId="2"/>
  </si>
  <si>
    <r>
      <t>　平素より、札幌市の住宅行政について格別のご理解とご協力をいただき、厚くお礼申し上げます。
　</t>
    </r>
    <r>
      <rPr>
        <sz val="12"/>
        <color rgb="FFFF0000"/>
        <rFont val="ＭＳ 明朝"/>
        <family val="1"/>
        <charset val="128"/>
      </rPr>
      <t>認定長期優良住宅の売買や相続をした際に、新しい所有者による地位の継承の手続きが必要になります。認定計画実施者の地位を引き継ぐと、維持保全計画に基づくメンテナンスの実施内容も継承者に引く継がれることになりますので、計画の内容をご確認の上、手続きを行ってください。</t>
    </r>
    <r>
      <rPr>
        <sz val="12"/>
        <color theme="1"/>
        <rFont val="ＭＳ 明朝"/>
        <family val="1"/>
        <charset val="128"/>
      </rPr>
      <t xml:space="preserve">
　また、工事が完了した認定長期優良住宅については、長期優良住宅の普及の促進に関する法律（平成20年法律第87号）において、認定申請した際に提出された維持保全計画に基づいて維持保全（点検・修繕等）を行い、その状況に関する記録を作成・保存することが定められています。札幌市では、長期優良住宅の維持保全状況を的確に把握するため、同法第12条の規定に基づき報告を求めております。
　つきましては、下記１の長期優良住宅が報告対象となりましたので、下記２の内容について、下記３の方法によりご報告くださいますようお願いします。
　なお、報告は定期点検等を実施した事業者を通じて行うことも可能です。</t>
    </r>
    <rPh sb="64" eb="65">
      <t>サイ</t>
    </rPh>
    <rPh sb="94" eb="101">
      <t>ニンテイケイカクジッシシャ</t>
    </rPh>
    <rPh sb="102" eb="104">
      <t>チイ</t>
    </rPh>
    <rPh sb="105" eb="106">
      <t>ヒ</t>
    </rPh>
    <rPh sb="107" eb="108">
      <t>ツ</t>
    </rPh>
    <rPh sb="111" eb="115">
      <t>イジホゼン</t>
    </rPh>
    <rPh sb="115" eb="117">
      <t>ケイカク</t>
    </rPh>
    <rPh sb="118" eb="119">
      <t>モト</t>
    </rPh>
    <rPh sb="128" eb="132">
      <t>ジッシナイヨウ</t>
    </rPh>
    <rPh sb="133" eb="136">
      <t>ケイショウシャ</t>
    </rPh>
    <rPh sb="137" eb="138">
      <t>ヒ</t>
    </rPh>
    <rPh sb="139" eb="140">
      <t>ツ</t>
    </rPh>
    <rPh sb="153" eb="155">
      <t>ケイカク</t>
    </rPh>
    <rPh sb="156" eb="158">
      <t>ナイヨウ</t>
    </rPh>
    <rPh sb="160" eb="162">
      <t>カクニン</t>
    </rPh>
    <rPh sb="163" eb="164">
      <t>ウエ</t>
    </rPh>
    <rPh sb="165" eb="167">
      <t>テツヅ</t>
    </rPh>
    <rPh sb="169" eb="170">
      <t>オコナ</t>
    </rPh>
    <phoneticPr fontId="2"/>
  </si>
  <si>
    <t>羽賀　潤一</t>
    <rPh sb="0" eb="2">
      <t>ハガ</t>
    </rPh>
    <rPh sb="3" eb="5">
      <t>ジュンイチ</t>
    </rPh>
    <phoneticPr fontId="2"/>
  </si>
  <si>
    <t>市川　幸雄</t>
    <rPh sb="0" eb="2">
      <t>イチカワ</t>
    </rPh>
    <rPh sb="3" eb="5">
      <t>ユキオ</t>
    </rPh>
    <phoneticPr fontId="2"/>
  </si>
  <si>
    <t>東区北8条東12丁目7、3-24、-25</t>
    <rPh sb="0" eb="2">
      <t>ヒガシク</t>
    </rPh>
    <rPh sb="2" eb="3">
      <t>キタ</t>
    </rPh>
    <rPh sb="4" eb="5">
      <t>ジョウ</t>
    </rPh>
    <rPh sb="5" eb="6">
      <t>ヒガシ</t>
    </rPh>
    <rPh sb="8" eb="10">
      <t>チョウメ</t>
    </rPh>
    <phoneticPr fontId="2"/>
  </si>
  <si>
    <t>札幌市東区北8条東12丁目2-12</t>
    <rPh sb="0" eb="3">
      <t>サッポロシ</t>
    </rPh>
    <rPh sb="3" eb="5">
      <t>ヒガシク</t>
    </rPh>
    <rPh sb="5" eb="6">
      <t>キタ</t>
    </rPh>
    <rPh sb="7" eb="8">
      <t>ジョウ</t>
    </rPh>
    <rPh sb="8" eb="9">
      <t>ヒガシ</t>
    </rPh>
    <rPh sb="11" eb="13">
      <t>チョウメ</t>
    </rPh>
    <phoneticPr fontId="2"/>
  </si>
  <si>
    <t>065-0008</t>
    <phoneticPr fontId="2"/>
  </si>
  <si>
    <t>０６５ ０００８</t>
    <phoneticPr fontId="2"/>
  </si>
  <si>
    <t>大石　竜也</t>
    <rPh sb="0" eb="2">
      <t>オオイシ</t>
    </rPh>
    <rPh sb="3" eb="5">
      <t>タツヤ</t>
    </rPh>
    <phoneticPr fontId="2"/>
  </si>
  <si>
    <t>大石　佳奈</t>
    <rPh sb="0" eb="2">
      <t>オオイシ</t>
    </rPh>
    <rPh sb="3" eb="5">
      <t>カナ</t>
    </rPh>
    <phoneticPr fontId="2"/>
  </si>
  <si>
    <t>札幌市</t>
    <phoneticPr fontId="2"/>
  </si>
  <si>
    <t>豊平区福住3条3丁目41-108</t>
    <rPh sb="0" eb="3">
      <t>トヨヒラク</t>
    </rPh>
    <rPh sb="3" eb="5">
      <t>フクズミ</t>
    </rPh>
    <rPh sb="6" eb="7">
      <t>ジョウ</t>
    </rPh>
    <rPh sb="8" eb="10">
      <t>チョウメ</t>
    </rPh>
    <phoneticPr fontId="2"/>
  </si>
  <si>
    <t>ケイアイコーポレーション株式会社</t>
  </si>
  <si>
    <t>豊平区福住3条3丁目3-1</t>
    <rPh sb="0" eb="3">
      <t>トヨヒラク</t>
    </rPh>
    <rPh sb="3" eb="5">
      <t>フクズミ</t>
    </rPh>
    <rPh sb="6" eb="7">
      <t>ジョウ</t>
    </rPh>
    <rPh sb="8" eb="10">
      <t>チョウメ</t>
    </rPh>
    <phoneticPr fontId="2"/>
  </si>
  <si>
    <t>062-0043</t>
    <phoneticPr fontId="2"/>
  </si>
  <si>
    <t>１ 長期優良住宅の普及の促進に関する法律第６条第１項に基づき認定された住宅について</t>
    <phoneticPr fontId="2"/>
  </si>
  <si>
    <r>
      <t>認定長期優良住宅の維持保全状況等に関する報告について</t>
    </r>
    <r>
      <rPr>
        <sz val="12"/>
        <color theme="1"/>
        <rFont val="ＭＳ ゴシック"/>
        <family val="3"/>
        <charset val="128"/>
      </rPr>
      <t>（督促）</t>
    </r>
    <phoneticPr fontId="2"/>
  </si>
  <si>
    <t>３　報告方法</t>
  </si>
  <si>
    <r>
      <t xml:space="preserve">① </t>
    </r>
    <r>
      <rPr>
        <u/>
        <sz val="12"/>
        <color theme="1"/>
        <rFont val="ＭＳ ゴシック"/>
        <family val="3"/>
        <charset val="128"/>
      </rPr>
      <t>認定長期優良住宅の維持保全状況等に関する報告書</t>
    </r>
    <phoneticPr fontId="2"/>
  </si>
  <si>
    <r>
      <rPr>
        <sz val="12"/>
        <color theme="1"/>
        <rFont val="ＭＳ ゴシック"/>
        <family val="3"/>
        <charset val="128"/>
      </rPr>
      <t xml:space="preserve">② </t>
    </r>
    <r>
      <rPr>
        <u/>
        <sz val="12"/>
        <color theme="1"/>
        <rFont val="ＭＳ ゴシック"/>
        <family val="3"/>
        <charset val="128"/>
      </rPr>
      <t>維持保全（点検・修繕等）の記録《コピー》</t>
    </r>
    <r>
      <rPr>
        <sz val="12"/>
        <color theme="1"/>
        <rFont val="ＭＳ 明朝"/>
        <family val="1"/>
        <charset val="128"/>
      </rPr>
      <t>→様式は定めておりません。</t>
    </r>
    <phoneticPr fontId="2"/>
  </si>
  <si>
    <t>（1）　報告をしない、又は虚偽の報告をした場合は、法第20条の規定に基づき30万円
　　以下の罰金に処せされることがありますのでご注意ください。</t>
    <rPh sb="25" eb="26">
      <t>ホウ</t>
    </rPh>
    <rPh sb="26" eb="27">
      <t>ダイ</t>
    </rPh>
    <rPh sb="29" eb="30">
      <t>ジョウ</t>
    </rPh>
    <rPh sb="31" eb="33">
      <t>キテイ</t>
    </rPh>
    <rPh sb="34" eb="35">
      <t>モト</t>
    </rPh>
    <rPh sb="39" eb="40">
      <t>マン</t>
    </rPh>
    <phoneticPr fontId="2"/>
  </si>
  <si>
    <t xml:space="preserve"> (3)　維持保全計画に従って点検・修繕等を行わない場合、認定を取り消されること
    があります。</t>
    <phoneticPr fontId="2"/>
  </si>
  <si>
    <t xml:space="preserve"> (4)　長期優良住宅の認定取得を条件とする補助金や税の優遇措置等を受けている場
    合、認定が取り消されると、返還を求められることがありますので、ご注意くだ  
    さい。
</t>
    <phoneticPr fontId="2"/>
  </si>
  <si>
    <r>
      <rPr>
        <sz val="12"/>
        <rFont val="ＭＳ 明朝"/>
        <family val="1"/>
        <charset val="128"/>
      </rPr>
      <t>　平素より、札幌市の住宅行政について格別のご理解とご協力をいただき、厚くお礼申し上げます。
　令和3年(2021年)10月27日付け札築建(道)第10237号「認定長期優良住宅の維持保全状況等に関する報告について（依頼）」により、報告書の提出をお願いしていましたが、期限を過ぎても提出がありませんでした。
　長期優良住宅の普及の促進に関する法律（平成20年法律第87号）（以下、「法」という。）第12条の規定に基づき、改めて報告を求めます。
　つきましては、下記１の長期優良住宅の、下記２の内容について、下記３の方法によりご報告くださいますようお願いします。
なお、報告は定期点検等を実施した事業者を通じて行うことも可能です。
本書と行き違いで報告書の提出をいただいている際には、なにとぞご容赦ください。</t>
    </r>
    <r>
      <rPr>
        <sz val="12"/>
        <color theme="1"/>
        <rFont val="ＭＳ 明朝"/>
        <family val="1"/>
        <charset val="128"/>
      </rPr>
      <t xml:space="preserve">
</t>
    </r>
    <phoneticPr fontId="2"/>
  </si>
  <si>
    <t>札築建(道)第　  　号</t>
    <phoneticPr fontId="2"/>
  </si>
  <si>
    <t>令和3年(2021年)12月10日</t>
    <phoneticPr fontId="2"/>
  </si>
  <si>
    <t>　　→同封の様式１を記入してください。</t>
    <phoneticPr fontId="2"/>
  </si>
  <si>
    <t>提出済み</t>
  </si>
  <si>
    <t>送付者差し替えのため提出期限12/24</t>
    <rPh sb="0" eb="4">
      <t>ソウフシャサ</t>
    </rPh>
    <rPh sb="5" eb="6">
      <t>カ</t>
    </rPh>
    <rPh sb="10" eb="14">
      <t>テイシュツキゲン</t>
    </rPh>
    <phoneticPr fontId="2"/>
  </si>
  <si>
    <t>問合せ有</t>
  </si>
  <si>
    <t>提出済み
or
問合せ有</t>
    <rPh sb="0" eb="2">
      <t>テイシュツ</t>
    </rPh>
    <rPh sb="2" eb="3">
      <t>ズ</t>
    </rPh>
    <rPh sb="8" eb="10">
      <t>トイアワ</t>
    </rPh>
    <rPh sb="11" eb="12">
      <t>アリ</t>
    </rPh>
    <phoneticPr fontId="2"/>
  </si>
  <si>
    <t>　</t>
    <phoneticPr fontId="2"/>
  </si>
  <si>
    <r>
      <t>（4）</t>
    </r>
    <r>
      <rPr>
        <sz val="12"/>
        <rFont val="ＭＳ ゴシック"/>
        <family val="3"/>
        <charset val="128"/>
      </rPr>
      <t>提出期限：令和3年12月24日（金）</t>
    </r>
    <phoneticPr fontId="2"/>
  </si>
  <si>
    <t>　　　　　　　長期優良住宅調査</t>
    <rPh sb="7" eb="13">
      <t>チョウキユウリョウジュウタク</t>
    </rPh>
    <rPh sb="13" eb="15">
      <t>チョウサ</t>
    </rPh>
    <phoneticPr fontId="2"/>
  </si>
  <si>
    <r>
      <rPr>
        <sz val="12"/>
        <rFont val="ＭＳ 明朝"/>
        <family val="1"/>
        <charset val="128"/>
      </rPr>
      <t>　平素より、札幌市の住宅行政について格別のご理解とご協力をいただき、厚くお礼申し上げます。
　認定長期優良住宅の維持保全状況等について報告書の提出をお願いしていましたが</t>
    </r>
    <r>
      <rPr>
        <vertAlign val="superscript"/>
        <sz val="12"/>
        <rFont val="ＭＳ 明朝"/>
        <family val="1"/>
        <charset val="128"/>
      </rPr>
      <t>※1</t>
    </r>
    <r>
      <rPr>
        <sz val="12"/>
        <rFont val="ＭＳ 明朝"/>
        <family val="1"/>
        <charset val="128"/>
      </rPr>
      <t>、期限を過ぎても提出がありませんでしたので、改めて報告を求めます</t>
    </r>
    <r>
      <rPr>
        <vertAlign val="superscript"/>
        <sz val="12"/>
        <rFont val="ＭＳ 明朝"/>
        <family val="1"/>
        <charset val="128"/>
      </rPr>
      <t>※2</t>
    </r>
    <r>
      <rPr>
        <sz val="12"/>
        <rFont val="ＭＳ 明朝"/>
        <family val="1"/>
        <charset val="128"/>
      </rPr>
      <t>。
　つきましては、下記１の長期優良住宅の、下記２の内容について、下記３の方法によりご報告くださいますようお願いします。
　なお、報告は定期点検等を実施した事業者を通じて行うことも可能です。
　本書と行き違いで報告書の提出をいただいている際には、なにとぞご容赦ください。</t>
    </r>
    <r>
      <rPr>
        <sz val="12"/>
        <color theme="1"/>
        <rFont val="ＭＳ 明朝"/>
        <family val="1"/>
        <charset val="128"/>
      </rPr>
      <t xml:space="preserve">
</t>
    </r>
    <r>
      <rPr>
        <sz val="9"/>
        <color theme="1"/>
        <rFont val="ＭＳ 明朝"/>
        <family val="1"/>
        <charset val="128"/>
      </rPr>
      <t>※1　令和3年(2021年)10月27日付け札築建(道)第10237号
※2　長期優良住宅の普及の促進に関する法律（平成20年法律第87号）第12条の規定に基づく。</t>
    </r>
    <phoneticPr fontId="2"/>
  </si>
  <si>
    <t>（1）　報告をしない、又は虚偽の報告をした場合は、30万円以下の罰金に処せされる
　　ことがありますのでご注意ください。</t>
    <rPh sb="27" eb="28">
      <t>マン</t>
    </rPh>
    <phoneticPr fontId="2"/>
  </si>
  <si>
    <t>札築建(道)第10341号</t>
    <phoneticPr fontId="2"/>
  </si>
  <si>
    <t xml:space="preserve">           都市局　建築指導部</t>
    <rPh sb="11" eb="13">
      <t>トシ</t>
    </rPh>
    <rPh sb="13" eb="14">
      <t>キョク</t>
    </rPh>
    <rPh sb="15" eb="17">
      <t>ケンチク</t>
    </rPh>
    <rPh sb="17" eb="19">
      <t>シドウ</t>
    </rPh>
    <rPh sb="19" eb="20">
      <t>ブ</t>
    </rPh>
    <phoneticPr fontId="2"/>
  </si>
  <si>
    <t xml:space="preserve">              建築確認課（道路確認担当課）</t>
    <rPh sb="14" eb="16">
      <t>ケンチク</t>
    </rPh>
    <rPh sb="16" eb="18">
      <t>カクニン</t>
    </rPh>
    <rPh sb="18" eb="19">
      <t>カ</t>
    </rPh>
    <rPh sb="20" eb="22">
      <t>ドウロ</t>
    </rPh>
    <rPh sb="22" eb="24">
      <t>カクニン</t>
    </rPh>
    <rPh sb="24" eb="26">
      <t>タントウ</t>
    </rPh>
    <rPh sb="26" eb="27">
      <t>カ</t>
    </rPh>
    <phoneticPr fontId="2"/>
  </si>
  <si>
    <t>　　　　　　札幌市中央区北1条西2丁目</t>
    <rPh sb="6" eb="9">
      <t>サッポロシ</t>
    </rPh>
    <rPh sb="9" eb="12">
      <t>チュウオウク</t>
    </rPh>
    <rPh sb="12" eb="13">
      <t>キタ</t>
    </rPh>
    <rPh sb="14" eb="15">
      <t>ジョウ</t>
    </rPh>
    <rPh sb="15" eb="16">
      <t>ニシ</t>
    </rPh>
    <rPh sb="17" eb="19">
      <t>チョウメ</t>
    </rPh>
    <phoneticPr fontId="2"/>
  </si>
  <si>
    <t>□</t>
    <phoneticPr fontId="2"/>
  </si>
  <si>
    <t>無</t>
    <rPh sb="0" eb="1">
      <t>ナシ</t>
    </rPh>
    <phoneticPr fontId="2"/>
  </si>
  <si>
    <t>有</t>
    <rPh sb="0" eb="1">
      <t>アリ</t>
    </rPh>
    <phoneticPr fontId="2"/>
  </si>
  <si>
    <t>□</t>
  </si>
  <si>
    <t xml:space="preserve">     ２－１　住宅の建築及び維持保全の状況に関する記録等の保存状況</t>
    <phoneticPr fontId="2"/>
  </si>
  <si>
    <t>２　報告内容</t>
    <phoneticPr fontId="2"/>
  </si>
  <si>
    <t>１　報告対象の長期優良住宅建築等計画（住まいの概要等を記入してください。）</t>
    <phoneticPr fontId="2"/>
  </si>
  <si>
    <t>　　　記</t>
    <rPh sb="3" eb="4">
      <t>キ</t>
    </rPh>
    <phoneticPr fontId="2"/>
  </si>
  <si>
    <t>　長期優良住宅の普及の促進に関する法律（平成20年法律第87号）第12条の規定に基づき、報告の求めのあった認定長期優良住宅の維持保全状況等については、下記のとおりです。</t>
    <phoneticPr fontId="2"/>
  </si>
  <si>
    <t>認定長期優良住宅の維持保全状況等に関する報告書</t>
    <phoneticPr fontId="2"/>
  </si>
  <si>
    <t>(認定計画実施者)</t>
    <phoneticPr fontId="2"/>
  </si>
  <si>
    <t>札幌市長あて</t>
  </si>
  <si>
    <t>①</t>
    <phoneticPr fontId="2"/>
  </si>
  <si>
    <t>⑧</t>
    <phoneticPr fontId="2"/>
  </si>
  <si>
    <t>⑦</t>
    <phoneticPr fontId="2"/>
  </si>
  <si>
    <t>劣化の補修</t>
    <rPh sb="0" eb="2">
      <t>レッカ</t>
    </rPh>
    <rPh sb="3" eb="5">
      <t>ホシュウ</t>
    </rPh>
    <phoneticPr fontId="2"/>
  </si>
  <si>
    <t>⑥</t>
    <phoneticPr fontId="2"/>
  </si>
  <si>
    <t>⑤</t>
    <phoneticPr fontId="2"/>
  </si>
  <si>
    <t>臨時点検</t>
    <rPh sb="0" eb="4">
      <t>リンジテンケン</t>
    </rPh>
    <phoneticPr fontId="2"/>
  </si>
  <si>
    <t>④</t>
    <phoneticPr fontId="2"/>
  </si>
  <si>
    <t>③</t>
    <phoneticPr fontId="2"/>
  </si>
  <si>
    <t>②</t>
    <phoneticPr fontId="2"/>
  </si>
  <si>
    <t>５年目</t>
    <rPh sb="1" eb="3">
      <t>ネンメ</t>
    </rPh>
    <phoneticPr fontId="2"/>
  </si>
  <si>
    <t>2年目</t>
    <rPh sb="1" eb="3">
      <t>ネンメ</t>
    </rPh>
    <phoneticPr fontId="2"/>
  </si>
  <si>
    <t>点検時期</t>
    <rPh sb="0" eb="4">
      <t>テンケンジキ</t>
    </rPh>
    <phoneticPr fontId="2"/>
  </si>
  <si>
    <t>計画点検</t>
    <rPh sb="0" eb="2">
      <t>ケイカク</t>
    </rPh>
    <rPh sb="2" eb="4">
      <t>テンケン</t>
    </rPh>
    <phoneticPr fontId="2"/>
  </si>
  <si>
    <t>はい　→④　</t>
    <phoneticPr fontId="2"/>
  </si>
  <si>
    <t>いいえ→③</t>
  </si>
  <si>
    <t>□</t>
    <phoneticPr fontId="2"/>
  </si>
  <si>
    <t>いいえ</t>
    <phoneticPr fontId="2"/>
  </si>
  <si>
    <t>はい</t>
    <phoneticPr fontId="2"/>
  </si>
  <si>
    <t>該当なし</t>
    <rPh sb="0" eb="2">
      <t>ガイトウ</t>
    </rPh>
    <phoneticPr fontId="2"/>
  </si>
  <si>
    <t>はい　→⑧</t>
    <phoneticPr fontId="2"/>
  </si>
  <si>
    <t>いいえ→調査終了</t>
    <phoneticPr fontId="2"/>
  </si>
  <si>
    <t>1年目</t>
    <rPh sb="1" eb="2">
      <t>ネン</t>
    </rPh>
    <rPh sb="2" eb="3">
      <t>メ</t>
    </rPh>
    <phoneticPr fontId="2"/>
  </si>
  <si>
    <t>3年目</t>
    <rPh sb="1" eb="3">
      <t>ネンメ</t>
    </rPh>
    <phoneticPr fontId="2"/>
  </si>
  <si>
    <t>4年目</t>
    <rPh sb="1" eb="3">
      <t>ネンメ</t>
    </rPh>
    <phoneticPr fontId="2"/>
  </si>
  <si>
    <t xml:space="preserve">報　告　者 
</t>
    <phoneticPr fontId="2"/>
  </si>
  <si>
    <t>氏名</t>
    <rPh sb="0" eb="2">
      <t>シメイ</t>
    </rPh>
    <phoneticPr fontId="2"/>
  </si>
  <si>
    <t>年</t>
    <rPh sb="0" eb="1">
      <t>ネン</t>
    </rPh>
    <phoneticPr fontId="2"/>
  </si>
  <si>
    <t>月</t>
    <rPh sb="0" eb="1">
      <t>ガツ</t>
    </rPh>
    <phoneticPr fontId="2"/>
  </si>
  <si>
    <t>日</t>
    <rPh sb="0" eb="1">
      <t>ニチ</t>
    </rPh>
    <phoneticPr fontId="2"/>
  </si>
  <si>
    <t>第</t>
    <rPh sb="0" eb="1">
      <t>ダイ</t>
    </rPh>
    <phoneticPr fontId="2"/>
  </si>
  <si>
    <t>号</t>
    <rPh sb="0" eb="1">
      <t>ゴウ</t>
    </rPh>
    <phoneticPr fontId="2"/>
  </si>
  <si>
    <t>札幌市</t>
    <rPh sb="0" eb="3">
      <t>サッポロシ</t>
    </rPh>
    <phoneticPr fontId="2"/>
  </si>
  <si>
    <t>区</t>
    <rPh sb="0" eb="1">
      <t>ク</t>
    </rPh>
    <phoneticPr fontId="2"/>
  </si>
  <si>
    <t>電話番号</t>
    <rPh sb="0" eb="2">
      <t>デンワ</t>
    </rPh>
    <rPh sb="2" eb="4">
      <t>バンゴウ</t>
    </rPh>
    <phoneticPr fontId="2"/>
  </si>
  <si>
    <t>（住まいに係る書類等の保存状況について該当するものに☑をしてください。）</t>
    <phoneticPr fontId="2"/>
  </si>
  <si>
    <t>・</t>
    <phoneticPr fontId="2"/>
  </si>
  <si>
    <t>電話番号</t>
    <rPh sb="0" eb="4">
      <t>デンワバンゴウ</t>
    </rPh>
    <phoneticPr fontId="2"/>
  </si>
  <si>
    <t>(日中に連絡可能な番号をご記入ください)</t>
    <phoneticPr fontId="2"/>
  </si>
  <si>
    <t>令和</t>
    <rPh sb="0" eb="2">
      <t>レイワ</t>
    </rPh>
    <phoneticPr fontId="2"/>
  </si>
  <si>
    <t xml:space="preserve">    (2)　認定通知書</t>
    <phoneticPr fontId="2"/>
  </si>
  <si>
    <t xml:space="preserve">    (3)　認定申請書添付の設計図書</t>
    <phoneticPr fontId="2"/>
  </si>
  <si>
    <t xml:space="preserve">    (4)    認定申請書添付の維持保全計画</t>
    <phoneticPr fontId="2"/>
  </si>
  <si>
    <t xml:space="preserve">    (5)　実施した維持保全（点検・補修等）の記録</t>
    <phoneticPr fontId="2"/>
  </si>
  <si>
    <t xml:space="preserve">    (6)　変更認定申請書・通知書</t>
    <phoneticPr fontId="2"/>
  </si>
  <si>
    <t>　    （維持保全を委託した場合、委託契約書と実施報告書等）</t>
    <phoneticPr fontId="2"/>
  </si>
  <si>
    <t xml:space="preserve">   (4)　認定計画実施者　　　：</t>
    <phoneticPr fontId="2"/>
  </si>
  <si>
    <t xml:space="preserve">   (5)　定期点検等実施者　　：</t>
    <phoneticPr fontId="2"/>
  </si>
  <si>
    <t xml:space="preserve">   (3)　認定に係る住宅の位置：</t>
    <phoneticPr fontId="2"/>
  </si>
  <si>
    <t xml:space="preserve">           認定年月日・番号  　  ：</t>
    <phoneticPr fontId="2"/>
  </si>
  <si>
    <t xml:space="preserve">   (2)　変更/地位の継承   (該当する場合のみ記入) </t>
    <phoneticPr fontId="2"/>
  </si>
  <si>
    <t xml:space="preserve">    (7)　地位の承継承認申請書・承認通知書</t>
    <phoneticPr fontId="2"/>
  </si>
  <si>
    <t xml:space="preserve">   (1)　認定年月日・番号　   ：</t>
    <phoneticPr fontId="2"/>
  </si>
  <si>
    <t>2-2　住宅の維持保全状況　（維持保全計画書と今までに行ったすべての点検記録を、お手元にご準備ください。）</t>
    <rPh sb="4" eb="6">
      <t>ジュウタク</t>
    </rPh>
    <rPh sb="7" eb="9">
      <t>イジ</t>
    </rPh>
    <rPh sb="9" eb="11">
      <t>ホゼン</t>
    </rPh>
    <rPh sb="11" eb="13">
      <t>ジョウキョウ</t>
    </rPh>
    <rPh sb="15" eb="22">
      <t>イジホゼンケイカクショ</t>
    </rPh>
    <rPh sb="23" eb="24">
      <t>イマ</t>
    </rPh>
    <rPh sb="27" eb="28">
      <t>オコナ</t>
    </rPh>
    <rPh sb="34" eb="38">
      <t>テンケンキロク</t>
    </rPh>
    <rPh sb="41" eb="43">
      <t>テモト</t>
    </rPh>
    <rPh sb="45" eb="47">
      <t>ジュンビ</t>
    </rPh>
    <phoneticPr fontId="2"/>
  </si>
  <si>
    <r>
      <rPr>
        <b/>
        <sz val="17"/>
        <rFont val="游ゴシック"/>
        <family val="3"/>
        <charset val="128"/>
        <scheme val="minor"/>
      </rPr>
      <t>維持保全計画</t>
    </r>
    <r>
      <rPr>
        <sz val="16"/>
        <rFont val="游ゴシック"/>
        <family val="3"/>
        <charset val="128"/>
        <scheme val="minor"/>
      </rPr>
      <t xml:space="preserve">において
</t>
    </r>
    <r>
      <rPr>
        <b/>
        <sz val="17"/>
        <rFont val="游ゴシック"/>
        <family val="3"/>
        <charset val="128"/>
        <scheme val="minor"/>
      </rPr>
      <t>定めた点検時期</t>
    </r>
    <r>
      <rPr>
        <sz val="17"/>
        <rFont val="游ゴシック"/>
        <family val="3"/>
        <charset val="128"/>
        <scheme val="minor"/>
      </rPr>
      <t>に☑</t>
    </r>
    <r>
      <rPr>
        <sz val="16"/>
        <rFont val="游ゴシック"/>
        <family val="3"/>
        <charset val="128"/>
        <scheme val="minor"/>
      </rPr>
      <t>してください。</t>
    </r>
    <rPh sb="14" eb="16">
      <t>テンケン</t>
    </rPh>
    <phoneticPr fontId="2"/>
  </si>
  <si>
    <r>
      <rPr>
        <sz val="22"/>
        <rFont val="游ゴシック"/>
        <family val="3"/>
        <charset val="128"/>
        <scheme val="minor"/>
      </rPr>
      <t>①</t>
    </r>
    <r>
      <rPr>
        <sz val="16"/>
        <rFont val="游ゴシック"/>
        <family val="3"/>
        <charset val="128"/>
        <scheme val="minor"/>
      </rPr>
      <t xml:space="preserve">で☑した時期に、
</t>
    </r>
    <r>
      <rPr>
        <b/>
        <sz val="18"/>
        <rFont val="游ゴシック"/>
        <family val="3"/>
        <charset val="128"/>
        <scheme val="minor"/>
      </rPr>
      <t>計画通りに点検</t>
    </r>
    <r>
      <rPr>
        <sz val="16"/>
        <rFont val="游ゴシック"/>
        <family val="3"/>
        <charset val="128"/>
        <scheme val="minor"/>
      </rPr>
      <t>を行っていますか。</t>
    </r>
    <rPh sb="5" eb="7">
      <t>ジキ</t>
    </rPh>
    <rPh sb="10" eb="12">
      <t>ケイカク</t>
    </rPh>
    <rPh sb="12" eb="13">
      <t>ドオ</t>
    </rPh>
    <rPh sb="15" eb="17">
      <t>テンケン</t>
    </rPh>
    <rPh sb="18" eb="19">
      <t>オコナ</t>
    </rPh>
    <phoneticPr fontId="2"/>
  </si>
  <si>
    <r>
      <t xml:space="preserve">計画通り点検を行わなかった場合の
</t>
    </r>
    <r>
      <rPr>
        <b/>
        <sz val="20"/>
        <rFont val="游ゴシック"/>
        <family val="3"/>
        <charset val="128"/>
        <scheme val="minor"/>
      </rPr>
      <t>代替点検</t>
    </r>
    <r>
      <rPr>
        <sz val="16"/>
        <rFont val="游ゴシック"/>
        <family val="3"/>
        <charset val="128"/>
        <scheme val="minor"/>
      </rPr>
      <t>を行っていますか。</t>
    </r>
    <rPh sb="0" eb="3">
      <t>ケイカクドオ</t>
    </rPh>
    <rPh sb="4" eb="6">
      <t>テンケン</t>
    </rPh>
    <rPh sb="7" eb="8">
      <t>オコナ</t>
    </rPh>
    <rPh sb="13" eb="15">
      <t>バアイ</t>
    </rPh>
    <rPh sb="17" eb="21">
      <t>ダイタイテンケン</t>
    </rPh>
    <rPh sb="22" eb="23">
      <t>オコナ</t>
    </rPh>
    <phoneticPr fontId="2"/>
  </si>
  <si>
    <r>
      <rPr>
        <b/>
        <sz val="20"/>
        <rFont val="游ゴシック"/>
        <family val="3"/>
        <charset val="128"/>
        <scheme val="minor"/>
      </rPr>
      <t>点検記録の保管</t>
    </r>
    <r>
      <rPr>
        <sz val="18"/>
        <rFont val="游ゴシック"/>
        <family val="3"/>
        <charset val="128"/>
        <scheme val="minor"/>
      </rPr>
      <t>を
行っていますか。</t>
    </r>
    <rPh sb="0" eb="2">
      <t>テンケン</t>
    </rPh>
    <rPh sb="2" eb="4">
      <t>キロク</t>
    </rPh>
    <rPh sb="5" eb="7">
      <t>ホカン</t>
    </rPh>
    <rPh sb="9" eb="10">
      <t>オコナ</t>
    </rPh>
    <phoneticPr fontId="2"/>
  </si>
  <si>
    <r>
      <rPr>
        <sz val="16"/>
        <rFont val="游ゴシック"/>
        <family val="3"/>
        <charset val="128"/>
        <scheme val="minor"/>
      </rPr>
      <t xml:space="preserve">地震時および台風があった際に
</t>
    </r>
    <r>
      <rPr>
        <b/>
        <sz val="18"/>
        <rFont val="游ゴシック"/>
        <family val="3"/>
        <charset val="128"/>
        <scheme val="minor"/>
      </rPr>
      <t>臨時点検</t>
    </r>
    <r>
      <rPr>
        <sz val="16"/>
        <rFont val="游ゴシック"/>
        <family val="3"/>
        <charset val="128"/>
        <scheme val="minor"/>
      </rPr>
      <t>を行っていますか。</t>
    </r>
    <rPh sb="0" eb="3">
      <t>ジシンジ</t>
    </rPh>
    <rPh sb="6" eb="8">
      <t>タイフウ</t>
    </rPh>
    <rPh sb="12" eb="13">
      <t>サイ</t>
    </rPh>
    <rPh sb="15" eb="19">
      <t>リンジテンケン</t>
    </rPh>
    <rPh sb="20" eb="21">
      <t>オコナ</t>
    </rPh>
    <phoneticPr fontId="2"/>
  </si>
  <si>
    <r>
      <rPr>
        <b/>
        <sz val="18"/>
        <rFont val="游ゴシック"/>
        <family val="3"/>
        <charset val="128"/>
        <scheme val="minor"/>
      </rPr>
      <t>臨時点検記録の保管</t>
    </r>
    <r>
      <rPr>
        <sz val="16"/>
        <rFont val="游ゴシック"/>
        <family val="3"/>
        <charset val="128"/>
        <scheme val="minor"/>
      </rPr>
      <t>を
行っていますか。</t>
    </r>
    <rPh sb="0" eb="2">
      <t>リンジ</t>
    </rPh>
    <rPh sb="2" eb="4">
      <t>テンケン</t>
    </rPh>
    <rPh sb="4" eb="6">
      <t>キロク</t>
    </rPh>
    <rPh sb="7" eb="9">
      <t>ホカン</t>
    </rPh>
    <rPh sb="11" eb="12">
      <t>オコナ</t>
    </rPh>
    <phoneticPr fontId="2"/>
  </si>
  <si>
    <r>
      <t>はい　→</t>
    </r>
    <r>
      <rPr>
        <sz val="18"/>
        <rFont val="游ゴシック"/>
        <family val="3"/>
        <charset val="128"/>
        <scheme val="minor"/>
      </rPr>
      <t>臨時点検記録のコピーを提出</t>
    </r>
    <r>
      <rPr>
        <sz val="16"/>
        <rFont val="游ゴシック"/>
        <family val="3"/>
        <charset val="128"/>
        <scheme val="minor"/>
      </rPr>
      <t>してください。</t>
    </r>
    <phoneticPr fontId="2"/>
  </si>
  <si>
    <r>
      <t>いいえ→点検を実施した業者から</t>
    </r>
    <r>
      <rPr>
        <sz val="18"/>
        <rFont val="游ゴシック"/>
        <family val="3"/>
        <charset val="128"/>
        <scheme val="minor"/>
      </rPr>
      <t>臨時点検記録を取り寄せ、
　 　 ご自身で保管</t>
    </r>
    <r>
      <rPr>
        <sz val="16"/>
        <rFont val="游ゴシック"/>
        <family val="3"/>
        <charset val="128"/>
        <scheme val="minor"/>
      </rPr>
      <t>するとともにコピーを提出してください。</t>
    </r>
    <phoneticPr fontId="2"/>
  </si>
  <si>
    <r>
      <t>点検で補修等が必要な</t>
    </r>
    <r>
      <rPr>
        <b/>
        <sz val="16"/>
        <rFont val="游ゴシック"/>
        <family val="3"/>
        <charset val="128"/>
        <scheme val="minor"/>
      </rPr>
      <t xml:space="preserve">
</t>
    </r>
    <r>
      <rPr>
        <b/>
        <sz val="18"/>
        <rFont val="游ゴシック"/>
        <family val="3"/>
        <charset val="128"/>
        <scheme val="minor"/>
      </rPr>
      <t>劣化事象</t>
    </r>
    <r>
      <rPr>
        <sz val="16"/>
        <rFont val="游ゴシック"/>
        <family val="3"/>
        <charset val="128"/>
        <scheme val="minor"/>
      </rPr>
      <t>はありましたか。</t>
    </r>
    <rPh sb="0" eb="2">
      <t>テンケン</t>
    </rPh>
    <rPh sb="3" eb="6">
      <t>ホシュウトウ</t>
    </rPh>
    <rPh sb="7" eb="9">
      <t>ヒツヨウ</t>
    </rPh>
    <rPh sb="11" eb="15">
      <t>レッカジショウ</t>
    </rPh>
    <phoneticPr fontId="2"/>
  </si>
  <si>
    <r>
      <rPr>
        <sz val="24"/>
        <rFont val="游ゴシック"/>
        <family val="3"/>
        <charset val="128"/>
        <scheme val="minor"/>
      </rPr>
      <t>⑦</t>
    </r>
    <r>
      <rPr>
        <sz val="16"/>
        <rFont val="游ゴシック"/>
        <family val="3"/>
        <charset val="128"/>
        <scheme val="minor"/>
      </rPr>
      <t>の</t>
    </r>
    <r>
      <rPr>
        <b/>
        <sz val="18"/>
        <rFont val="游ゴシック"/>
        <family val="3"/>
        <charset val="128"/>
        <scheme val="minor"/>
      </rPr>
      <t>劣化事象</t>
    </r>
    <r>
      <rPr>
        <sz val="16"/>
        <rFont val="游ゴシック"/>
        <family val="3"/>
        <charset val="128"/>
        <scheme val="minor"/>
      </rPr>
      <t xml:space="preserve">について、
</t>
    </r>
    <r>
      <rPr>
        <b/>
        <sz val="18"/>
        <rFont val="游ゴシック"/>
        <family val="3"/>
        <charset val="128"/>
        <scheme val="minor"/>
      </rPr>
      <t>補修</t>
    </r>
    <r>
      <rPr>
        <sz val="16"/>
        <rFont val="游ゴシック"/>
        <family val="3"/>
        <charset val="128"/>
        <scheme val="minor"/>
      </rPr>
      <t>等を行いましたか。</t>
    </r>
    <rPh sb="2" eb="6">
      <t>レッカジショウ</t>
    </rPh>
    <rPh sb="12" eb="15">
      <t>ホシュウトウ</t>
    </rPh>
    <rPh sb="16" eb="17">
      <t>オコナ</t>
    </rPh>
    <phoneticPr fontId="2"/>
  </si>
  <si>
    <r>
      <rPr>
        <sz val="16"/>
        <rFont val="游ゴシック"/>
        <family val="3"/>
        <charset val="128"/>
        <scheme val="minor"/>
      </rPr>
      <t>いいえ→</t>
    </r>
    <r>
      <rPr>
        <sz val="18"/>
        <rFont val="游ゴシック"/>
        <family val="3"/>
        <charset val="128"/>
        <scheme val="minor"/>
      </rPr>
      <t>速やかに必要な補修等</t>
    </r>
    <r>
      <rPr>
        <sz val="14"/>
        <rFont val="游ゴシック"/>
        <family val="3"/>
        <charset val="128"/>
        <scheme val="minor"/>
      </rPr>
      <t>をご検討願います。</t>
    </r>
    <rPh sb="18" eb="19">
      <t>ネガ</t>
    </rPh>
    <phoneticPr fontId="2"/>
  </si>
  <si>
    <t>＿＿カ月</t>
    <rPh sb="3" eb="4">
      <t>ゲツ</t>
    </rPh>
    <phoneticPr fontId="2"/>
  </si>
  <si>
    <r>
      <t>上記の</t>
    </r>
    <r>
      <rPr>
        <sz val="18"/>
        <rFont val="游ゴシック"/>
        <family val="3"/>
        <charset val="128"/>
        <scheme val="minor"/>
      </rPr>
      <t>＿____年目点検で臨時点検</t>
    </r>
    <r>
      <rPr>
        <sz val="16"/>
        <rFont val="游ゴシック"/>
        <family val="3"/>
        <charset val="128"/>
        <scheme val="minor"/>
      </rPr>
      <t>も行った</t>
    </r>
    <rPh sb="0" eb="2">
      <t>ジョウキ</t>
    </rPh>
    <rPh sb="13" eb="15">
      <t>リンジ</t>
    </rPh>
    <rPh sb="15" eb="17">
      <t>テンケン</t>
    </rPh>
    <rPh sb="18" eb="19">
      <t>オコナ</t>
    </rPh>
    <phoneticPr fontId="2"/>
  </si>
  <si>
    <r>
      <t xml:space="preserve">はい   
</t>
    </r>
    <r>
      <rPr>
        <sz val="16"/>
        <rFont val="游ゴシック"/>
        <family val="3"/>
        <charset val="128"/>
        <scheme val="minor"/>
      </rPr>
      <t>＿__年目に
   代替 →④</t>
    </r>
    <phoneticPr fontId="2"/>
  </si>
  <si>
    <t>はい   
＿__年目に
   代替 →④</t>
    <phoneticPr fontId="2"/>
  </si>
  <si>
    <r>
      <t>はい　→</t>
    </r>
    <r>
      <rPr>
        <sz val="18"/>
        <rFont val="游ゴシック"/>
        <family val="3"/>
        <charset val="128"/>
        <scheme val="minor"/>
      </rPr>
      <t>補修の記録のコピーを提出</t>
    </r>
    <r>
      <rPr>
        <sz val="16"/>
        <rFont val="游ゴシック"/>
        <family val="3"/>
        <charset val="128"/>
        <scheme val="minor"/>
      </rPr>
      <t>してください。</t>
    </r>
    <rPh sb="4" eb="6">
      <t>ホシュウ</t>
    </rPh>
    <phoneticPr fontId="2"/>
  </si>
  <si>
    <t>　　　「はい」と回答した点検時期の、すべての点検記録のコピーを提出してください。</t>
    <phoneticPr fontId="2"/>
  </si>
  <si>
    <r>
      <t>　　「いいえ」と回答した点検時期については、点検実施者が</t>
    </r>
    <r>
      <rPr>
        <sz val="22"/>
        <rFont val="游ゴシック"/>
        <family val="3"/>
        <charset val="128"/>
        <scheme val="minor"/>
      </rPr>
      <t>業者</t>
    </r>
    <r>
      <rPr>
        <sz val="20"/>
        <rFont val="游ゴシック"/>
        <family val="3"/>
        <charset val="128"/>
        <scheme val="minor"/>
      </rPr>
      <t>の場合、
　　点検記録を業者から取り寄せ、ご自身で保管するとともにコピーを提出してください。</t>
    </r>
    <rPh sb="8" eb="10">
      <t>カイトウ</t>
    </rPh>
    <rPh sb="12" eb="16">
      <t>テンケンジキ</t>
    </rPh>
    <rPh sb="26" eb="27">
      <t>シャ</t>
    </rPh>
    <rPh sb="28" eb="30">
      <t>ギョウシャ</t>
    </rPh>
    <rPh sb="31" eb="33">
      <t>バアイ</t>
    </rPh>
    <rPh sb="37" eb="41">
      <t>テンケンキロク</t>
    </rPh>
    <rPh sb="42" eb="44">
      <t>ギョウシャ</t>
    </rPh>
    <rPh sb="46" eb="47">
      <t>ト</t>
    </rPh>
    <rPh sb="48" eb="49">
      <t>ヨ</t>
    </rPh>
    <rPh sb="52" eb="54">
      <t>ジシン</t>
    </rPh>
    <rPh sb="55" eb="57">
      <t>ホカン</t>
    </rPh>
    <rPh sb="67" eb="69">
      <t>テイシュツ</t>
    </rPh>
    <phoneticPr fontId="2"/>
  </si>
  <si>
    <r>
      <t>上記の</t>
    </r>
    <r>
      <rPr>
        <sz val="18"/>
        <rFont val="游ゴシック"/>
        <family val="3"/>
        <charset val="128"/>
        <scheme val="minor"/>
      </rPr>
      <t>＿____年目点検で補修</t>
    </r>
    <r>
      <rPr>
        <sz val="16"/>
        <rFont val="游ゴシック"/>
        <family val="3"/>
        <charset val="128"/>
        <scheme val="minor"/>
      </rPr>
      <t>も行った
　　→点検記録に</t>
    </r>
    <r>
      <rPr>
        <sz val="18"/>
        <rFont val="游ゴシック"/>
        <family val="3"/>
        <charset val="128"/>
        <scheme val="minor"/>
      </rPr>
      <t>補修の記録</t>
    </r>
    <r>
      <rPr>
        <sz val="16"/>
        <rFont val="游ゴシック"/>
        <family val="3"/>
        <charset val="128"/>
        <scheme val="minor"/>
      </rPr>
      <t>も記載があるかご確認ください。</t>
    </r>
    <phoneticPr fontId="2"/>
  </si>
  <si>
    <r>
      <rPr>
        <sz val="18"/>
        <rFont val="游ゴシック"/>
        <family val="3"/>
        <charset val="128"/>
        <scheme val="minor"/>
      </rPr>
      <t>いいえ</t>
    </r>
    <r>
      <rPr>
        <sz val="16"/>
        <rFont val="游ゴシック"/>
        <family val="3"/>
        <charset val="128"/>
        <scheme val="minor"/>
      </rPr>
      <t xml:space="preserve">→ </t>
    </r>
    <r>
      <rPr>
        <sz val="20"/>
        <rFont val="游ゴシック"/>
        <family val="3"/>
        <charset val="128"/>
        <scheme val="minor"/>
      </rPr>
      <t>速やかに
    業者かご自身で
    点検を行い、</t>
    </r>
    <r>
      <rPr>
        <sz val="16"/>
        <rFont val="游ゴシック"/>
        <family val="3"/>
        <charset val="128"/>
        <scheme val="minor"/>
      </rPr>
      <t xml:space="preserve">   
　 ④に進んでください。</t>
    </r>
    <rPh sb="5" eb="6">
      <t>スミ</t>
    </rPh>
    <rPh sb="14" eb="16">
      <t>ギョウシャ</t>
    </rPh>
    <rPh sb="18" eb="20">
      <t>ジシン</t>
    </rPh>
    <rPh sb="26" eb="28">
      <t>テンケン</t>
    </rPh>
    <rPh sb="29" eb="30">
      <t>オコナ</t>
    </rPh>
    <rPh sb="40" eb="41">
      <t>スス</t>
    </rPh>
    <phoneticPr fontId="2"/>
  </si>
  <si>
    <t xml:space="preserve">    (1)　認定申請書</t>
    <phoneticPr fontId="2"/>
  </si>
  <si>
    <t>その他（　　　　　　　　　　　　　　　　）</t>
    <phoneticPr fontId="2"/>
  </si>
  <si>
    <t>点検予定日に
達していない</t>
    <rPh sb="0" eb="2">
      <t>テンケン</t>
    </rPh>
    <rPh sb="2" eb="5">
      <t>ヨテイビ</t>
    </rPh>
    <rPh sb="7" eb="8">
      <t>タッ</t>
    </rPh>
    <phoneticPr fontId="2"/>
  </si>
  <si>
    <t>維持保全計画書で定めた臨時点検実施基準を超える
地震・台風はなかったから</t>
    <phoneticPr fontId="2"/>
  </si>
  <si>
    <t>はい　→⑥</t>
    <phoneticPr fontId="2"/>
  </si>
  <si>
    <t>いいえ　</t>
    <phoneticPr fontId="2"/>
  </si>
  <si>
    <t>点検予定日に</t>
    <rPh sb="0" eb="2">
      <t>テンケン</t>
    </rPh>
    <rPh sb="2" eb="5">
      <t>ヨテイビ</t>
    </rPh>
    <phoneticPr fontId="2"/>
  </si>
  <si>
    <t>達していない</t>
    <rPh sb="0" eb="1">
      <t>タッ</t>
    </rPh>
    <phoneticPr fontId="2"/>
  </si>
  <si>
    <t>E-mail</t>
    <phoneticPr fontId="2"/>
  </si>
  <si>
    <t>(日中、電話対応が困難な方はご記入ください)</t>
    <rPh sb="4" eb="8">
      <t>デンワタイオウ</t>
    </rPh>
    <rPh sb="9" eb="11">
      <t>コンナン</t>
    </rPh>
    <rPh sb="12" eb="13">
      <t>カタ</t>
    </rPh>
    <phoneticPr fontId="2"/>
  </si>
  <si>
    <t>平成・令和</t>
    <rPh sb="0" eb="2">
      <t>ヘイセイ</t>
    </rPh>
    <rPh sb="3" eb="5">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</si>
</sst>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e\.m\.d;@"/>
    <numFmt numFmtId="178" formatCode="[DBNum3][$-411]0"/>
    <numFmt numFmtId="179" formatCode="[DBNum3][$-411]#,##0"/>
    <numFmt numFmtId="180" formatCode="&quot;督促件数 &quot;0"/>
    <numFmt numFmtId="181" formatCode="m/d;@"/>
  </numFmts>
  <fonts count="67"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HG丸ｺﾞｼｯｸM-PRO"/>
      <family val="3"/>
      <charset val="128"/>
    </font>
    <font>
      <b/>
      <sz val="12"/>
      <color theme="1"/>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20"/>
      <color theme="1"/>
      <name val="游ゴシック"/>
      <family val="2"/>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22"/>
      <color theme="1"/>
      <name val="ＭＳ Ｐゴシック"/>
      <family val="3"/>
      <charset val="128"/>
    </font>
    <font>
      <u/>
      <sz val="12"/>
      <color theme="1"/>
      <name val="ＭＳ 明朝"/>
      <family val="1"/>
      <charset val="128"/>
    </font>
    <font>
      <sz val="11"/>
      <name val="游ゴシック"/>
      <family val="2"/>
      <charset val="128"/>
      <scheme val="minor"/>
    </font>
    <font>
      <sz val="36"/>
      <name val="ＭＳ Ｐゴシック"/>
      <family val="3"/>
      <charset val="128"/>
    </font>
    <font>
      <sz val="22"/>
      <name val="ＭＳ 明朝"/>
      <family val="1"/>
      <charset val="128"/>
    </font>
    <font>
      <sz val="24"/>
      <name val="ＭＳ 明朝"/>
      <family val="1"/>
      <charset val="128"/>
    </font>
    <font>
      <sz val="12"/>
      <name val="ＭＳ 明朝"/>
      <family val="1"/>
      <charset val="128"/>
    </font>
    <font>
      <sz val="20"/>
      <name val="ＭＳ 明朝"/>
      <family val="1"/>
      <charset val="128"/>
    </font>
    <font>
      <sz val="12"/>
      <color rgb="FFFF0000"/>
      <name val="ＭＳ 明朝"/>
      <family val="1"/>
      <charset val="128"/>
    </font>
    <font>
      <sz val="8"/>
      <color theme="1"/>
      <name val="HG丸ｺﾞｼｯｸM-PRO"/>
      <family val="3"/>
      <charset val="128"/>
    </font>
    <font>
      <sz val="10"/>
      <color rgb="FFFF0000"/>
      <name val="ＭＳ ゴシック"/>
      <family val="3"/>
      <charset val="128"/>
    </font>
    <font>
      <sz val="11"/>
      <color rgb="FFFF0000"/>
      <name val="游ゴシック"/>
      <family val="2"/>
      <charset val="128"/>
      <scheme val="minor"/>
    </font>
    <font>
      <sz val="12"/>
      <color theme="1"/>
      <name val="ＭＳ ゴシック"/>
      <family val="3"/>
      <charset val="128"/>
    </font>
    <font>
      <u/>
      <sz val="12"/>
      <color theme="1"/>
      <name val="ＭＳ ゴシック"/>
      <family val="3"/>
      <charset val="128"/>
    </font>
    <font>
      <sz val="12"/>
      <name val="ＭＳ ゴシック"/>
      <family val="3"/>
      <charset val="128"/>
    </font>
    <font>
      <sz val="10"/>
      <color rgb="FFFF0000"/>
      <name val="HG丸ｺﾞｼｯｸM-PRO"/>
      <family val="3"/>
      <charset val="128"/>
    </font>
    <font>
      <vertAlign val="superscript"/>
      <sz val="12"/>
      <name val="ＭＳ 明朝"/>
      <family val="1"/>
      <charset val="128"/>
    </font>
    <font>
      <sz val="9"/>
      <color theme="1"/>
      <name val="ＭＳ 明朝"/>
      <family val="1"/>
      <charset val="128"/>
    </font>
    <font>
      <sz val="9"/>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font>
    <font>
      <sz val="16"/>
      <name val="游ゴシック"/>
      <family val="3"/>
      <charset val="128"/>
      <scheme val="minor"/>
    </font>
    <font>
      <b/>
      <sz val="16"/>
      <name val="游ゴシック"/>
      <family val="3"/>
      <charset val="128"/>
      <scheme val="minor"/>
    </font>
    <font>
      <b/>
      <sz val="18"/>
      <name val="游ゴシック"/>
      <family val="3"/>
      <charset val="128"/>
      <scheme val="minor"/>
    </font>
    <font>
      <b/>
      <sz val="20"/>
      <name val="游ゴシック"/>
      <family val="3"/>
      <charset val="128"/>
      <scheme val="minor"/>
    </font>
    <font>
      <sz val="20"/>
      <name val="游ゴシック"/>
      <family val="3"/>
      <charset val="128"/>
      <scheme val="minor"/>
    </font>
    <font>
      <sz val="48"/>
      <color theme="1"/>
      <name val="游ゴシック"/>
      <family val="3"/>
      <charset val="128"/>
      <scheme val="minor"/>
    </font>
    <font>
      <b/>
      <sz val="22"/>
      <name val="游ゴシック Light"/>
      <family val="3"/>
      <charset val="128"/>
      <scheme val="major"/>
    </font>
    <font>
      <b/>
      <sz val="11"/>
      <name val="游ゴシック Light"/>
      <family val="3"/>
      <charset val="128"/>
      <scheme val="major"/>
    </font>
    <font>
      <sz val="28"/>
      <name val="游ゴシック Light"/>
      <family val="3"/>
      <charset val="128"/>
      <scheme val="major"/>
    </font>
    <font>
      <sz val="20"/>
      <name val="游ゴシック"/>
      <family val="2"/>
      <charset val="128"/>
      <scheme val="minor"/>
    </font>
    <font>
      <b/>
      <sz val="20"/>
      <name val="游ゴシック Light"/>
      <family val="3"/>
      <charset val="128"/>
      <scheme val="major"/>
    </font>
    <font>
      <b/>
      <sz val="17"/>
      <name val="游ゴシック"/>
      <family val="3"/>
      <charset val="128"/>
      <scheme val="minor"/>
    </font>
    <font>
      <sz val="17"/>
      <name val="游ゴシック"/>
      <family val="3"/>
      <charset val="128"/>
      <scheme val="minor"/>
    </font>
    <font>
      <sz val="22"/>
      <name val="游ゴシック"/>
      <family val="2"/>
      <charset val="128"/>
      <scheme val="minor"/>
    </font>
    <font>
      <sz val="22"/>
      <name val="游ゴシック"/>
      <family val="3"/>
      <charset val="128"/>
      <scheme val="minor"/>
    </font>
    <font>
      <sz val="16"/>
      <name val="游ゴシック"/>
      <family val="2"/>
      <charset val="128"/>
      <scheme val="minor"/>
    </font>
    <font>
      <sz val="18"/>
      <name val="游ゴシック"/>
      <family val="3"/>
      <charset val="128"/>
      <scheme val="minor"/>
    </font>
    <font>
      <sz val="8"/>
      <name val="游ゴシック"/>
      <family val="2"/>
      <charset val="128"/>
      <scheme val="minor"/>
    </font>
    <font>
      <sz val="8"/>
      <name val="游ゴシック"/>
      <family val="3"/>
      <charset val="128"/>
      <scheme val="minor"/>
    </font>
    <font>
      <sz val="12"/>
      <name val="游ゴシック"/>
      <family val="3"/>
      <charset val="128"/>
      <scheme val="minor"/>
    </font>
    <font>
      <sz val="12"/>
      <name val="游ゴシック"/>
      <family val="2"/>
      <charset val="128"/>
      <scheme val="minor"/>
    </font>
    <font>
      <sz val="14"/>
      <name val="游ゴシック"/>
      <family val="3"/>
      <charset val="128"/>
      <scheme val="minor"/>
    </font>
    <font>
      <sz val="9"/>
      <name val="游ゴシック"/>
      <family val="3"/>
      <charset val="128"/>
      <scheme val="minor"/>
    </font>
    <font>
      <sz val="24"/>
      <name val="游ゴシック"/>
      <family val="3"/>
      <charset val="128"/>
      <scheme val="minor"/>
    </font>
    <font>
      <b/>
      <sz val="48"/>
      <name val="游ゴシック"/>
      <family val="3"/>
      <charset val="128"/>
      <scheme val="minor"/>
    </font>
    <font>
      <sz val="11"/>
      <name val="游ゴシック"/>
      <family val="3"/>
      <charset val="128"/>
      <scheme val="minor"/>
    </font>
    <font>
      <sz val="9"/>
      <name val="游ゴシック"/>
      <family val="2"/>
      <charset val="128"/>
      <scheme val="minor"/>
    </font>
    <font>
      <sz val="13.5"/>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75">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theme="5"/>
      </right>
      <top style="medium">
        <color theme="5"/>
      </top>
      <bottom style="medium">
        <color theme="5"/>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ck">
        <color rgb="FF00B050"/>
      </left>
      <right style="thick">
        <color rgb="FF00B050"/>
      </right>
      <top style="thick">
        <color rgb="FF00B050"/>
      </top>
      <bottom style="thick">
        <color rgb="FF00B050"/>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medium">
        <color theme="5"/>
      </left>
      <right/>
      <top style="medium">
        <color theme="5"/>
      </top>
      <bottom style="medium">
        <color theme="5"/>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theme="5"/>
      </top>
      <bottom style="medium">
        <color theme="5"/>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auto="1"/>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diagonal/>
    </border>
    <border>
      <left style="hair">
        <color auto="1"/>
      </left>
      <right/>
      <top/>
      <bottom/>
      <diagonal/>
    </border>
    <border>
      <left style="thin">
        <color indexed="64"/>
      </left>
      <right style="hair">
        <color auto="1"/>
      </right>
      <top/>
      <bottom/>
      <diagonal/>
    </border>
    <border>
      <left style="thin">
        <color indexed="64"/>
      </left>
      <right style="thin">
        <color indexed="64"/>
      </right>
      <top style="hair">
        <color auto="1"/>
      </top>
      <bottom/>
      <diagonal/>
    </border>
    <border>
      <left style="thin">
        <color indexed="64"/>
      </left>
      <right style="hair">
        <color auto="1"/>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hair">
        <color auto="1"/>
      </left>
      <right/>
      <top style="thin">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7" fillId="0" borderId="0">
      <alignment vertical="center"/>
    </xf>
  </cellStyleXfs>
  <cellXfs count="385">
    <xf numFmtId="0" fontId="0" fillId="0" borderId="0" xfId="0">
      <alignment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4" xfId="0" applyFont="1" applyBorder="1">
      <alignment vertical="center"/>
    </xf>
    <xf numFmtId="0" fontId="4"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6" fillId="0" borderId="0" xfId="0" applyFont="1">
      <alignment vertical="center"/>
    </xf>
    <xf numFmtId="0" fontId="5" fillId="2" borderId="6" xfId="0" applyFont="1" applyFill="1" applyBorder="1">
      <alignment vertical="center"/>
    </xf>
    <xf numFmtId="0" fontId="5" fillId="2" borderId="7" xfId="0" applyFont="1" applyFill="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4" xfId="0" applyFont="1" applyBorder="1" applyAlignment="1">
      <alignment vertical="center" wrapText="1"/>
    </xf>
    <xf numFmtId="0" fontId="10" fillId="0" borderId="0" xfId="0" applyFont="1" applyAlignment="1">
      <alignment horizontal="right" vertical="center"/>
    </xf>
    <xf numFmtId="0" fontId="10" fillId="0" borderId="0" xfId="0" applyFont="1">
      <alignment vertical="center"/>
    </xf>
    <xf numFmtId="56" fontId="0" fillId="0" borderId="0" xfId="0" applyNumberFormat="1">
      <alignment vertical="center"/>
    </xf>
    <xf numFmtId="0" fontId="0" fillId="0" borderId="0" xfId="0" applyNumberFormat="1">
      <alignment vertical="center"/>
    </xf>
    <xf numFmtId="49" fontId="0" fillId="0" borderId="0" xfId="0" applyNumberFormat="1">
      <alignment vertical="center"/>
    </xf>
    <xf numFmtId="176" fontId="10" fillId="0" borderId="0" xfId="0" applyNumberFormat="1" applyFont="1">
      <alignment vertical="center"/>
    </xf>
    <xf numFmtId="176" fontId="0" fillId="0" borderId="0" xfId="0" applyNumberFormat="1">
      <alignment vertical="center"/>
    </xf>
    <xf numFmtId="0" fontId="10" fillId="0" borderId="0" xfId="0" applyNumberFormat="1" applyFont="1">
      <alignment vertical="center"/>
    </xf>
    <xf numFmtId="0" fontId="10" fillId="0" borderId="0" xfId="0" applyFont="1" applyFill="1">
      <alignment vertical="center"/>
    </xf>
    <xf numFmtId="177" fontId="0" fillId="0" borderId="0" xfId="0" applyNumberFormat="1">
      <alignment vertical="center"/>
    </xf>
    <xf numFmtId="177" fontId="3" fillId="0" borderId="0" xfId="0" applyNumberFormat="1" applyFont="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177" fontId="3" fillId="0" borderId="4" xfId="0" applyNumberFormat="1" applyFont="1" applyBorder="1" applyAlignment="1">
      <alignment horizontal="left" vertical="center"/>
    </xf>
    <xf numFmtId="176" fontId="3" fillId="0" borderId="4" xfId="0" applyNumberFormat="1" applyFont="1" applyBorder="1" applyAlignment="1">
      <alignment horizontal="left" vertical="center"/>
    </xf>
    <xf numFmtId="0" fontId="3" fillId="0" borderId="10" xfId="0" applyFont="1" applyBorder="1" applyAlignment="1">
      <alignment horizontal="left" vertical="center"/>
    </xf>
    <xf numFmtId="177" fontId="3" fillId="0" borderId="10" xfId="0" applyNumberFormat="1" applyFont="1" applyBorder="1" applyAlignment="1">
      <alignment horizontal="left" vertical="center"/>
    </xf>
    <xf numFmtId="176" fontId="3" fillId="0" borderId="10" xfId="0" applyNumberFormat="1" applyFont="1" applyBorder="1" applyAlignment="1">
      <alignment horizontal="left" vertical="center"/>
    </xf>
    <xf numFmtId="0" fontId="3" fillId="0" borderId="6" xfId="0" applyFont="1" applyBorder="1" applyAlignment="1">
      <alignment horizontal="left" vertical="center"/>
    </xf>
    <xf numFmtId="177" fontId="3" fillId="0" borderId="6" xfId="0" applyNumberFormat="1" applyFont="1" applyBorder="1" applyAlignment="1">
      <alignment horizontal="left" vertical="center"/>
    </xf>
    <xf numFmtId="176" fontId="3" fillId="0" borderId="6" xfId="0" applyNumberFormat="1" applyFont="1" applyBorder="1" applyAlignment="1">
      <alignment horizontal="left" vertical="center"/>
    </xf>
    <xf numFmtId="176" fontId="3" fillId="0" borderId="0" xfId="0" applyNumberFormat="1" applyFont="1" applyAlignment="1">
      <alignment horizontal="left" vertical="center"/>
    </xf>
    <xf numFmtId="0" fontId="11" fillId="0" borderId="0" xfId="0" applyFont="1" applyAlignment="1">
      <alignment vertical="center"/>
    </xf>
    <xf numFmtId="0" fontId="11" fillId="0" borderId="0" xfId="0" applyFont="1" applyAlignment="1">
      <alignment horizontal="distributed" vertical="center"/>
    </xf>
    <xf numFmtId="0" fontId="12" fillId="0" borderId="0" xfId="0" applyFont="1" applyAlignment="1">
      <alignment horizontal="left" vertical="center" wrapText="1"/>
    </xf>
    <xf numFmtId="0" fontId="12" fillId="0" borderId="0" xfId="0" applyFont="1">
      <alignment vertical="center"/>
    </xf>
    <xf numFmtId="0" fontId="10" fillId="0" borderId="0" xfId="0" applyFont="1" applyAlignment="1">
      <alignment vertical="distributed" wrapText="1"/>
    </xf>
    <xf numFmtId="0" fontId="3" fillId="0" borderId="4" xfId="0" quotePrefix="1" applyFont="1" applyBorder="1">
      <alignment vertical="center"/>
    </xf>
    <xf numFmtId="0" fontId="3" fillId="0" borderId="10" xfId="0" quotePrefix="1" applyFont="1" applyBorder="1">
      <alignment vertical="center"/>
    </xf>
    <xf numFmtId="178" fontId="3" fillId="0" borderId="4" xfId="0" quotePrefix="1" applyNumberFormat="1" applyFont="1" applyBorder="1">
      <alignment vertical="center"/>
    </xf>
    <xf numFmtId="178" fontId="3" fillId="0" borderId="10" xfId="0" quotePrefix="1" applyNumberFormat="1" applyFont="1" applyBorder="1">
      <alignment vertical="center"/>
    </xf>
    <xf numFmtId="178" fontId="3" fillId="0" borderId="6" xfId="0" quotePrefix="1" applyNumberFormat="1" applyFont="1" applyBorder="1">
      <alignment vertical="center"/>
    </xf>
    <xf numFmtId="0" fontId="17" fillId="0" borderId="0" xfId="0" applyFont="1">
      <alignment vertical="center"/>
    </xf>
    <xf numFmtId="0" fontId="17" fillId="0" borderId="0" xfId="0" applyFont="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1" fillId="0" borderId="19" xfId="0" applyFont="1" applyBorder="1" applyAlignment="1" applyProtection="1">
      <alignment horizontal="center" vertical="center"/>
      <protection locked="0"/>
    </xf>
    <xf numFmtId="0" fontId="23" fillId="0" borderId="0" xfId="0" applyFont="1">
      <alignment vertical="center"/>
    </xf>
    <xf numFmtId="176" fontId="23" fillId="0" borderId="0" xfId="0" applyNumberFormat="1" applyFont="1">
      <alignment vertical="center"/>
    </xf>
    <xf numFmtId="0" fontId="3" fillId="0" borderId="4" xfId="0" applyFont="1" applyFill="1" applyBorder="1">
      <alignment vertical="center"/>
    </xf>
    <xf numFmtId="0" fontId="3" fillId="0" borderId="0" xfId="0" applyFont="1" applyBorder="1">
      <alignmen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176" fontId="3" fillId="0" borderId="0" xfId="0" applyNumberFormat="1" applyFont="1" applyBorder="1" applyAlignment="1">
      <alignment horizontal="left" vertical="center"/>
    </xf>
    <xf numFmtId="0" fontId="3" fillId="0" borderId="13" xfId="0" applyFont="1" applyBorder="1">
      <alignment vertical="center"/>
    </xf>
    <xf numFmtId="177" fontId="3" fillId="0" borderId="13" xfId="0" applyNumberFormat="1" applyFont="1" applyBorder="1" applyAlignment="1">
      <alignment horizontal="left" vertical="center"/>
    </xf>
    <xf numFmtId="0" fontId="3" fillId="0" borderId="13" xfId="0" quotePrefix="1" applyFont="1" applyBorder="1">
      <alignment vertical="center"/>
    </xf>
    <xf numFmtId="0" fontId="3" fillId="0" borderId="20" xfId="0" applyFont="1" applyBorder="1">
      <alignment vertical="center"/>
    </xf>
    <xf numFmtId="0" fontId="0" fillId="0" borderId="0" xfId="0" applyBorder="1">
      <alignment vertical="center"/>
    </xf>
    <xf numFmtId="0" fontId="0" fillId="0" borderId="21" xfId="0" applyBorder="1">
      <alignment vertical="center"/>
    </xf>
    <xf numFmtId="0" fontId="3" fillId="0" borderId="10" xfId="0" applyFont="1" applyFill="1" applyBorder="1">
      <alignment vertical="center"/>
    </xf>
    <xf numFmtId="0" fontId="3" fillId="0" borderId="21" xfId="0" applyFont="1" applyBorder="1">
      <alignment vertical="center"/>
    </xf>
    <xf numFmtId="178" fontId="3" fillId="0" borderId="0" xfId="0" quotePrefix="1" applyNumberFormat="1" applyFont="1" applyBorder="1">
      <alignment vertical="center"/>
    </xf>
    <xf numFmtId="0" fontId="3" fillId="0" borderId="4" xfId="0" applyFont="1" applyFill="1" applyBorder="1" applyAlignment="1">
      <alignment vertical="center" wrapText="1"/>
    </xf>
    <xf numFmtId="0" fontId="3" fillId="0" borderId="22" xfId="0" applyFont="1" applyBorder="1">
      <alignment vertical="center"/>
    </xf>
    <xf numFmtId="0" fontId="24" fillId="2" borderId="6" xfId="0" applyFont="1" applyFill="1" applyBorder="1" applyAlignment="1">
      <alignment vertical="center" wrapText="1"/>
    </xf>
    <xf numFmtId="0" fontId="24" fillId="2" borderId="6" xfId="0" applyFont="1" applyFill="1" applyBorder="1" applyAlignment="1">
      <alignment horizontal="center" vertical="center" wrapText="1"/>
    </xf>
    <xf numFmtId="0" fontId="6" fillId="0" borderId="21" xfId="0" applyFont="1" applyBorder="1">
      <alignment vertical="center"/>
    </xf>
    <xf numFmtId="0" fontId="0" fillId="0" borderId="0" xfId="0" applyFill="1">
      <alignment vertical="center"/>
    </xf>
    <xf numFmtId="0" fontId="3" fillId="0" borderId="3" xfId="0" applyFont="1" applyFill="1" applyBorder="1">
      <alignment vertical="center"/>
    </xf>
    <xf numFmtId="0" fontId="3" fillId="0" borderId="4" xfId="0" applyFont="1" applyFill="1" applyBorder="1" applyAlignment="1">
      <alignment horizontal="left" vertical="center"/>
    </xf>
    <xf numFmtId="177" fontId="3" fillId="0" borderId="4"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8" fontId="3" fillId="0" borderId="4" xfId="0" quotePrefix="1" applyNumberFormat="1" applyFont="1" applyFill="1" applyBorder="1">
      <alignment vertical="center"/>
    </xf>
    <xf numFmtId="0" fontId="3" fillId="0" borderId="5" xfId="0" applyFont="1" applyFill="1" applyBorder="1">
      <alignment vertical="center"/>
    </xf>
    <xf numFmtId="0" fontId="3" fillId="0" borderId="0" xfId="0" applyFont="1" applyFill="1">
      <alignmen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25" fillId="0" borderId="3" xfId="0" applyFont="1" applyBorder="1">
      <alignment vertical="center"/>
    </xf>
    <xf numFmtId="0" fontId="25" fillId="0" borderId="9" xfId="0" applyFont="1" applyBorder="1">
      <alignment vertical="center"/>
    </xf>
    <xf numFmtId="0" fontId="25" fillId="0" borderId="10" xfId="0" applyFont="1" applyBorder="1">
      <alignment vertical="center"/>
    </xf>
    <xf numFmtId="0" fontId="25" fillId="0" borderId="4" xfId="0" applyFont="1" applyBorder="1">
      <alignment vertical="center"/>
    </xf>
    <xf numFmtId="0" fontId="23" fillId="0" borderId="0" xfId="0" applyFont="1" applyAlignment="1">
      <alignment horizontal="right" vertical="center"/>
    </xf>
    <xf numFmtId="176" fontId="23" fillId="0" borderId="0" xfId="0" applyNumberFormat="1" applyFont="1" applyAlignment="1">
      <alignment horizontal="right" vertical="center"/>
    </xf>
    <xf numFmtId="49" fontId="26" fillId="0" borderId="0" xfId="0" applyNumberFormat="1" applyFont="1">
      <alignment vertical="center"/>
    </xf>
    <xf numFmtId="0" fontId="26" fillId="0" borderId="0" xfId="0" applyNumberFormat="1" applyFont="1">
      <alignment vertical="center"/>
    </xf>
    <xf numFmtId="0" fontId="10" fillId="0" borderId="0" xfId="0" applyFont="1" applyAlignment="1">
      <alignment horizontal="center" vertical="center"/>
    </xf>
    <xf numFmtId="0" fontId="21" fillId="0" borderId="0" xfId="0" applyFont="1">
      <alignment vertical="center"/>
    </xf>
    <xf numFmtId="176" fontId="10" fillId="0" borderId="0" xfId="0" applyNumberFormat="1" applyFont="1" applyAlignment="1">
      <alignment horizontal="right" vertical="center"/>
    </xf>
    <xf numFmtId="0" fontId="27" fillId="0" borderId="0" xfId="0" applyFont="1">
      <alignment vertical="center"/>
    </xf>
    <xf numFmtId="178" fontId="3" fillId="0" borderId="27" xfId="0" quotePrefix="1" applyNumberFormat="1" applyFont="1" applyBorder="1">
      <alignment vertical="center"/>
    </xf>
    <xf numFmtId="0" fontId="3" fillId="0" borderId="6" xfId="0" quotePrefix="1" applyFont="1" applyBorder="1">
      <alignment vertical="center"/>
    </xf>
    <xf numFmtId="180" fontId="27" fillId="0" borderId="0" xfId="0" applyNumberFormat="1" applyFont="1" applyAlignment="1">
      <alignment vertical="center" shrinkToFit="1"/>
    </xf>
    <xf numFmtId="180" fontId="27" fillId="0" borderId="0" xfId="0" applyNumberFormat="1" applyFont="1" applyBorder="1" applyAlignment="1">
      <alignment vertical="center" shrinkToFit="1"/>
    </xf>
    <xf numFmtId="180" fontId="27" fillId="0" borderId="15" xfId="0" applyNumberFormat="1" applyFont="1" applyBorder="1" applyAlignment="1">
      <alignment vertical="center" shrinkToFit="1"/>
    </xf>
    <xf numFmtId="0" fontId="3" fillId="0" borderId="30" xfId="0" applyFont="1" applyBorder="1">
      <alignment vertical="center"/>
    </xf>
    <xf numFmtId="0" fontId="3" fillId="0" borderId="27" xfId="0" applyFont="1" applyBorder="1">
      <alignment vertical="center"/>
    </xf>
    <xf numFmtId="181" fontId="0" fillId="0" borderId="0" xfId="0" applyNumberFormat="1">
      <alignment vertical="center"/>
    </xf>
    <xf numFmtId="181" fontId="6" fillId="0" borderId="0" xfId="0" applyNumberFormat="1" applyFont="1">
      <alignment vertical="center"/>
    </xf>
    <xf numFmtId="181" fontId="3" fillId="0" borderId="30" xfId="0" applyNumberFormat="1" applyFont="1" applyBorder="1">
      <alignment vertical="center"/>
    </xf>
    <xf numFmtId="181" fontId="3" fillId="0" borderId="27" xfId="0" applyNumberFormat="1" applyFont="1" applyBorder="1">
      <alignment vertical="center"/>
    </xf>
    <xf numFmtId="181" fontId="3" fillId="0" borderId="27" xfId="0" applyNumberFormat="1" applyFont="1" applyFill="1" applyBorder="1">
      <alignment vertical="center"/>
    </xf>
    <xf numFmtId="181" fontId="3" fillId="0" borderId="31" xfId="0" applyNumberFormat="1" applyFont="1" applyBorder="1">
      <alignment vertical="center"/>
    </xf>
    <xf numFmtId="181" fontId="3" fillId="0" borderId="0" xfId="0" applyNumberFormat="1" applyFont="1">
      <alignment vertical="center"/>
    </xf>
    <xf numFmtId="181" fontId="3" fillId="0" borderId="0" xfId="0" applyNumberFormat="1" applyFont="1" applyBorder="1">
      <alignment vertical="center"/>
    </xf>
    <xf numFmtId="181" fontId="6" fillId="0" borderId="21" xfId="0" applyNumberFormat="1" applyFont="1" applyBorder="1">
      <alignment vertical="center"/>
    </xf>
    <xf numFmtId="0" fontId="4" fillId="0" borderId="3" xfId="0" applyFont="1" applyBorder="1">
      <alignment vertical="center"/>
    </xf>
    <xf numFmtId="0" fontId="4" fillId="0" borderId="27" xfId="0" applyFont="1" applyBorder="1">
      <alignment vertical="center"/>
    </xf>
    <xf numFmtId="181" fontId="4" fillId="0" borderId="27" xfId="0" applyNumberFormat="1" applyFont="1" applyBorder="1">
      <alignment vertical="center"/>
    </xf>
    <xf numFmtId="0" fontId="4" fillId="0" borderId="4" xfId="0" applyFont="1" applyBorder="1" applyAlignment="1">
      <alignment horizontal="left" vertical="center"/>
    </xf>
    <xf numFmtId="177" fontId="4" fillId="0" borderId="4" xfId="0" applyNumberFormat="1" applyFont="1" applyBorder="1" applyAlignment="1">
      <alignment horizontal="left" vertical="center"/>
    </xf>
    <xf numFmtId="176" fontId="4" fillId="0" borderId="4" xfId="0" applyNumberFormat="1" applyFont="1" applyBorder="1" applyAlignment="1">
      <alignment horizontal="left" vertical="center"/>
    </xf>
    <xf numFmtId="178" fontId="4" fillId="0" borderId="4" xfId="0" quotePrefix="1" applyNumberFormat="1" applyFont="1" applyBorder="1">
      <alignment vertical="center"/>
    </xf>
    <xf numFmtId="0" fontId="4" fillId="0" borderId="0" xfId="0" applyFont="1">
      <alignment vertical="center"/>
    </xf>
    <xf numFmtId="181" fontId="3" fillId="0" borderId="6" xfId="0" applyNumberFormat="1" applyFont="1" applyBorder="1">
      <alignment vertical="center"/>
    </xf>
    <xf numFmtId="0" fontId="17" fillId="4" borderId="0" xfId="0" applyFont="1" applyFill="1">
      <alignment vertical="center"/>
    </xf>
    <xf numFmtId="0" fontId="4" fillId="4" borderId="9" xfId="0" applyFont="1" applyFill="1" applyBorder="1">
      <alignment vertical="center"/>
    </xf>
    <xf numFmtId="181" fontId="4" fillId="4" borderId="30" xfId="0" applyNumberFormat="1" applyFont="1" applyFill="1" applyBorder="1" applyAlignment="1">
      <alignment vertical="center" wrapText="1"/>
    </xf>
    <xf numFmtId="181" fontId="4" fillId="4" borderId="30" xfId="0" applyNumberFormat="1" applyFont="1" applyFill="1" applyBorder="1">
      <alignment vertical="center"/>
    </xf>
    <xf numFmtId="0" fontId="4" fillId="4" borderId="10" xfId="0" applyFont="1" applyFill="1" applyBorder="1">
      <alignment vertical="center"/>
    </xf>
    <xf numFmtId="0" fontId="4" fillId="4" borderId="10" xfId="0" applyFont="1" applyFill="1" applyBorder="1" applyAlignment="1">
      <alignment horizontal="left" vertical="center"/>
    </xf>
    <xf numFmtId="177" fontId="4" fillId="4" borderId="10" xfId="0" applyNumberFormat="1" applyFont="1" applyFill="1" applyBorder="1" applyAlignment="1">
      <alignment horizontal="left" vertical="center"/>
    </xf>
    <xf numFmtId="176" fontId="4" fillId="4" borderId="10" xfId="0" applyNumberFormat="1" applyFont="1" applyFill="1" applyBorder="1" applyAlignment="1">
      <alignment horizontal="left" vertical="center"/>
    </xf>
    <xf numFmtId="0" fontId="4" fillId="4" borderId="10" xfId="0" quotePrefix="1" applyFont="1" applyFill="1" applyBorder="1">
      <alignment vertical="center"/>
    </xf>
    <xf numFmtId="0" fontId="4" fillId="4" borderId="11" xfId="0" applyFont="1" applyFill="1" applyBorder="1">
      <alignment vertical="center"/>
    </xf>
    <xf numFmtId="0" fontId="4" fillId="4" borderId="0" xfId="0" applyFont="1" applyFill="1">
      <alignment vertical="center"/>
    </xf>
    <xf numFmtId="0" fontId="10" fillId="0" borderId="0" xfId="0" applyFont="1" applyAlignment="1">
      <alignment horizontal="center" vertical="center"/>
    </xf>
    <xf numFmtId="0" fontId="3" fillId="0" borderId="6" xfId="0" applyFont="1" applyFill="1" applyBorder="1" applyAlignment="1">
      <alignment vertical="center" wrapText="1"/>
    </xf>
    <xf numFmtId="0" fontId="3" fillId="0" borderId="6" xfId="0" applyFont="1" applyFill="1" applyBorder="1">
      <alignment vertical="center"/>
    </xf>
    <xf numFmtId="0" fontId="10" fillId="0" borderId="0" xfId="0" applyFont="1" applyAlignment="1">
      <alignment horizontal="left" vertical="top" wrapText="1"/>
    </xf>
    <xf numFmtId="0" fontId="9" fillId="0" borderId="0" xfId="0" applyFont="1" applyAlignment="1">
      <alignment vertical="center"/>
    </xf>
    <xf numFmtId="0" fontId="0" fillId="0" borderId="0" xfId="0" applyAlignment="1">
      <alignment vertical="center"/>
    </xf>
    <xf numFmtId="0" fontId="0" fillId="0" borderId="0" xfId="0" applyAlignment="1">
      <alignment vertical="top" wrapText="1"/>
    </xf>
    <xf numFmtId="0" fontId="35" fillId="0" borderId="0" xfId="0" applyFont="1" applyAlignment="1">
      <alignment vertical="center"/>
    </xf>
    <xf numFmtId="0" fontId="38" fillId="0" borderId="0" xfId="0" applyFont="1" applyAlignment="1">
      <alignment horizontal="center" vertical="center"/>
    </xf>
    <xf numFmtId="0" fontId="35" fillId="0" borderId="45" xfId="0" applyFont="1" applyBorder="1" applyAlignment="1">
      <alignment vertical="center"/>
    </xf>
    <xf numFmtId="0" fontId="36" fillId="0" borderId="44" xfId="0" applyFont="1" applyBorder="1" applyAlignment="1">
      <alignment vertical="center"/>
    </xf>
    <xf numFmtId="0" fontId="0" fillId="0" borderId="38" xfId="0" applyBorder="1" applyAlignment="1">
      <alignment vertical="center"/>
    </xf>
    <xf numFmtId="0" fontId="35" fillId="0" borderId="15" xfId="0" applyFont="1" applyBorder="1" applyAlignment="1">
      <alignment vertical="center"/>
    </xf>
    <xf numFmtId="0" fontId="35" fillId="0" borderId="46" xfId="0" applyFont="1" applyBorder="1" applyAlignment="1">
      <alignment vertical="center"/>
    </xf>
    <xf numFmtId="0" fontId="36" fillId="0" borderId="21" xfId="0" applyFont="1" applyBorder="1" applyAlignment="1">
      <alignment vertical="center"/>
    </xf>
    <xf numFmtId="0" fontId="36" fillId="0" borderId="40" xfId="0" applyFont="1" applyBorder="1" applyAlignment="1">
      <alignment vertical="center"/>
    </xf>
    <xf numFmtId="0" fontId="0" fillId="0" borderId="21" xfId="0" applyBorder="1" applyAlignment="1">
      <alignment vertical="center"/>
    </xf>
    <xf numFmtId="0" fontId="35" fillId="0" borderId="37" xfId="0" applyFont="1" applyBorder="1" applyAlignment="1">
      <alignment horizontal="left" vertical="center" wrapText="1"/>
    </xf>
    <xf numFmtId="0" fontId="35" fillId="0" borderId="15" xfId="0" applyFont="1" applyBorder="1" applyAlignment="1">
      <alignment horizontal="left" vertical="center" wrapText="1"/>
    </xf>
    <xf numFmtId="0" fontId="0" fillId="0" borderId="46" xfId="0" applyBorder="1" applyAlignment="1">
      <alignment vertical="center"/>
    </xf>
    <xf numFmtId="0" fontId="35" fillId="0" borderId="21" xfId="0" applyFont="1" applyBorder="1" applyAlignment="1">
      <alignment vertical="center"/>
    </xf>
    <xf numFmtId="0" fontId="35" fillId="0" borderId="44" xfId="0" applyFont="1" applyBorder="1" applyAlignment="1">
      <alignment vertical="center"/>
    </xf>
    <xf numFmtId="0" fontId="0" fillId="0" borderId="15" xfId="0" applyBorder="1">
      <alignment vertical="center"/>
    </xf>
    <xf numFmtId="0" fontId="35" fillId="0" borderId="0" xfId="0" applyFont="1" applyAlignment="1"/>
    <xf numFmtId="0" fontId="35" fillId="0" borderId="21" xfId="0" applyFont="1" applyBorder="1" applyAlignment="1"/>
    <xf numFmtId="0" fontId="47" fillId="0" borderId="0" xfId="0" applyFont="1" applyBorder="1" applyAlignment="1">
      <alignment vertical="center"/>
    </xf>
    <xf numFmtId="0" fontId="17" fillId="0" borderId="0" xfId="0" applyFont="1" applyBorder="1" applyAlignment="1">
      <alignment vertical="center"/>
    </xf>
    <xf numFmtId="0" fontId="48" fillId="0" borderId="0" xfId="0" applyFont="1" applyBorder="1" applyAlignment="1">
      <alignment vertical="center"/>
    </xf>
    <xf numFmtId="0" fontId="39" fillId="0" borderId="58" xfId="0" applyFont="1" applyBorder="1" applyAlignment="1">
      <alignment horizontal="center" vertical="center" wrapText="1"/>
    </xf>
    <xf numFmtId="0" fontId="48" fillId="0" borderId="45" xfId="0" applyFont="1" applyBorder="1" applyAlignment="1">
      <alignment horizontal="left" vertical="center" wrapText="1"/>
    </xf>
    <xf numFmtId="0" fontId="43" fillId="0" borderId="42" xfId="0" applyFont="1" applyBorder="1" applyAlignment="1">
      <alignment horizontal="left" vertical="center" wrapText="1"/>
    </xf>
    <xf numFmtId="0" fontId="54" fillId="0" borderId="43" xfId="0" applyFont="1" applyBorder="1" applyAlignment="1">
      <alignment vertical="center" wrapText="1"/>
    </xf>
    <xf numFmtId="0" fontId="54" fillId="0" borderId="0" xfId="0" applyFont="1" applyBorder="1" applyAlignment="1">
      <alignment vertical="center" wrapText="1"/>
    </xf>
    <xf numFmtId="0" fontId="43" fillId="0" borderId="45" xfId="0" applyFont="1" applyBorder="1" applyAlignment="1">
      <alignment horizontal="left" vertical="top" wrapText="1"/>
    </xf>
    <xf numFmtId="0" fontId="43" fillId="0" borderId="0" xfId="0" applyFont="1" applyBorder="1" applyAlignment="1">
      <alignment horizontal="left" vertical="center" wrapText="1"/>
    </xf>
    <xf numFmtId="0" fontId="54" fillId="0" borderId="46" xfId="0" applyFont="1" applyBorder="1" applyAlignment="1">
      <alignment horizontal="left" vertical="center" wrapText="1"/>
    </xf>
    <xf numFmtId="0" fontId="54" fillId="0" borderId="15" xfId="0" applyFont="1" applyBorder="1" applyAlignment="1">
      <alignment horizontal="left" vertical="center" wrapText="1"/>
    </xf>
    <xf numFmtId="0" fontId="43" fillId="0" borderId="45" xfId="0" applyFont="1" applyBorder="1" applyAlignment="1">
      <alignment horizontal="left" vertical="center" wrapText="1"/>
    </xf>
    <xf numFmtId="0" fontId="54" fillId="0" borderId="69" xfId="0" applyFont="1" applyBorder="1" applyAlignment="1">
      <alignment horizontal="left" vertical="center" wrapText="1"/>
    </xf>
    <xf numFmtId="0" fontId="43" fillId="0" borderId="73" xfId="0" applyFont="1" applyBorder="1" applyAlignment="1">
      <alignment horizontal="left" vertical="center" wrapText="1"/>
    </xf>
    <xf numFmtId="0" fontId="17" fillId="0" borderId="0" xfId="0" applyFont="1" applyBorder="1" applyAlignment="1">
      <alignment horizontal="left" vertical="top"/>
    </xf>
    <xf numFmtId="0" fontId="48" fillId="0" borderId="0" xfId="0" applyFont="1" applyBorder="1" applyAlignment="1">
      <alignment horizontal="left" vertical="center"/>
    </xf>
    <xf numFmtId="0" fontId="56" fillId="0" borderId="0" xfId="0" applyFont="1" applyBorder="1" applyAlignment="1">
      <alignment horizontal="left" vertical="center" wrapText="1"/>
    </xf>
    <xf numFmtId="0" fontId="43" fillId="0" borderId="57" xfId="0" applyFont="1" applyBorder="1" applyAlignment="1">
      <alignment horizontal="left" vertical="center" wrapText="1"/>
    </xf>
    <xf numFmtId="0" fontId="43" fillId="0" borderId="54" xfId="0" applyFont="1" applyBorder="1" applyAlignment="1">
      <alignment horizontal="left" vertical="top" wrapText="1"/>
    </xf>
    <xf numFmtId="0" fontId="39" fillId="0" borderId="0" xfId="0" applyFont="1" applyBorder="1" applyAlignment="1">
      <alignment vertical="center" wrapText="1"/>
    </xf>
    <xf numFmtId="0" fontId="42" fillId="0" borderId="42" xfId="0" applyFont="1" applyBorder="1" applyAlignment="1">
      <alignment horizontal="left" vertical="center" wrapText="1"/>
    </xf>
    <xf numFmtId="0" fontId="42" fillId="0" borderId="57" xfId="0" applyFont="1" applyBorder="1" applyAlignment="1">
      <alignment horizontal="left" vertical="center" wrapText="1"/>
    </xf>
    <xf numFmtId="0" fontId="42" fillId="0" borderId="72" xfId="0" applyFont="1" applyBorder="1" applyAlignment="1">
      <alignment horizontal="left" vertical="top" wrapText="1"/>
    </xf>
    <xf numFmtId="0" fontId="42" fillId="0" borderId="54" xfId="0" applyFont="1" applyBorder="1" applyAlignment="1">
      <alignment horizontal="left" vertical="center" wrapText="1"/>
    </xf>
    <xf numFmtId="0" fontId="60" fillId="0" borderId="0" xfId="0" applyFont="1" applyBorder="1" applyAlignment="1">
      <alignment horizontal="left" vertical="center" wrapText="1"/>
    </xf>
    <xf numFmtId="0" fontId="47" fillId="5" borderId="0" xfId="0" applyFont="1" applyFill="1" applyBorder="1">
      <alignment vertical="center"/>
    </xf>
    <xf numFmtId="0" fontId="61" fillId="0" borderId="0" xfId="0" applyFont="1" applyBorder="1" applyAlignment="1">
      <alignment horizontal="center" vertical="center"/>
    </xf>
    <xf numFmtId="0" fontId="39" fillId="0" borderId="0" xfId="0" applyFont="1" applyBorder="1" applyAlignment="1">
      <alignment horizontal="left" vertical="center" wrapText="1"/>
    </xf>
    <xf numFmtId="0" fontId="47" fillId="5" borderId="51" xfId="0" applyFont="1" applyFill="1" applyBorder="1" applyAlignment="1">
      <alignment horizontal="center" vertical="center" textRotation="255"/>
    </xf>
    <xf numFmtId="0" fontId="54" fillId="0" borderId="15" xfId="0" applyFont="1" applyBorder="1" applyAlignment="1">
      <alignment vertical="center" wrapText="1"/>
    </xf>
    <xf numFmtId="0" fontId="54" fillId="0" borderId="46" xfId="0" applyFont="1" applyBorder="1" applyAlignment="1">
      <alignment vertical="center" wrapText="1"/>
    </xf>
    <xf numFmtId="0" fontId="53" fillId="0" borderId="0" xfId="0" applyFont="1" applyBorder="1" applyAlignment="1">
      <alignment vertical="center"/>
    </xf>
    <xf numFmtId="0" fontId="52" fillId="0" borderId="0" xfId="0" applyFont="1" applyAlignment="1">
      <alignment horizontal="center" vertical="center"/>
    </xf>
    <xf numFmtId="0" fontId="52" fillId="0" borderId="0" xfId="0" applyFont="1">
      <alignment vertical="center"/>
    </xf>
    <xf numFmtId="0" fontId="39" fillId="0" borderId="46" xfId="0" applyFont="1" applyBorder="1" applyAlignment="1">
      <alignment vertical="center" wrapText="1"/>
    </xf>
    <xf numFmtId="0" fontId="39" fillId="0" borderId="15" xfId="0" applyFont="1" applyBorder="1" applyAlignment="1">
      <alignment vertical="center" wrapText="1"/>
    </xf>
    <xf numFmtId="0" fontId="46" fillId="0" borderId="0" xfId="0" applyFont="1" applyBorder="1" applyAlignment="1">
      <alignment vertical="center"/>
    </xf>
    <xf numFmtId="0" fontId="17" fillId="0" borderId="0" xfId="0" applyFont="1" applyBorder="1" applyAlignment="1">
      <alignment horizontal="center" vertical="center"/>
    </xf>
    <xf numFmtId="0" fontId="58" fillId="0" borderId="0" xfId="0" applyFont="1" applyBorder="1" applyAlignment="1">
      <alignment horizontal="center" vertical="center"/>
    </xf>
    <xf numFmtId="0" fontId="17" fillId="0" borderId="0" xfId="0" applyFont="1" applyBorder="1">
      <alignment vertical="center"/>
    </xf>
    <xf numFmtId="0" fontId="49" fillId="0" borderId="0" xfId="0" applyFont="1">
      <alignment vertical="center"/>
    </xf>
    <xf numFmtId="0" fontId="58" fillId="0" borderId="0" xfId="0" applyFont="1" applyBorder="1" applyAlignment="1">
      <alignment vertical="center" wrapText="1"/>
    </xf>
    <xf numFmtId="0" fontId="52" fillId="0" borderId="0" xfId="0" applyFont="1" applyBorder="1">
      <alignment vertical="center"/>
    </xf>
    <xf numFmtId="0" fontId="53"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Border="1" applyAlignment="1">
      <alignment vertical="top" wrapText="1"/>
    </xf>
    <xf numFmtId="0" fontId="58" fillId="0" borderId="42" xfId="0" applyFont="1" applyBorder="1">
      <alignment vertical="center"/>
    </xf>
    <xf numFmtId="0" fontId="61" fillId="0" borderId="0" xfId="0" applyFont="1" applyBorder="1" applyAlignment="1">
      <alignment vertical="center" wrapText="1"/>
    </xf>
    <xf numFmtId="0" fontId="49" fillId="0" borderId="0" xfId="0" applyFont="1" applyAlignment="1">
      <alignment horizontal="center" vertical="center" textRotation="255"/>
    </xf>
    <xf numFmtId="0" fontId="47" fillId="5" borderId="0" xfId="0" applyFont="1" applyFill="1" applyAlignment="1">
      <alignment horizontal="center" vertical="center" textRotation="255"/>
    </xf>
    <xf numFmtId="0" fontId="57" fillId="0" borderId="0" xfId="0" applyFont="1" applyBorder="1" applyAlignment="1">
      <alignment horizontal="left" vertical="center"/>
    </xf>
    <xf numFmtId="0" fontId="59" fillId="0" borderId="0" xfId="0" applyFont="1" applyBorder="1" applyAlignment="1">
      <alignment vertical="center" wrapText="1"/>
    </xf>
    <xf numFmtId="0" fontId="65" fillId="0" borderId="0" xfId="0" applyFont="1" applyBorder="1" applyAlignment="1">
      <alignment vertical="center" wrapText="1"/>
    </xf>
    <xf numFmtId="0" fontId="47" fillId="5" borderId="0" xfId="0" applyFont="1" applyFill="1">
      <alignment vertical="center"/>
    </xf>
    <xf numFmtId="0" fontId="60" fillId="0" borderId="0" xfId="0" applyFont="1" applyAlignment="1">
      <alignment horizontal="center" vertical="center"/>
    </xf>
    <xf numFmtId="0" fontId="43" fillId="0" borderId="0" xfId="0" applyFont="1" applyAlignment="1">
      <alignment horizontal="center" vertical="center"/>
    </xf>
    <xf numFmtId="0" fontId="61" fillId="0" borderId="0" xfId="0" applyFont="1" applyAlignment="1">
      <alignment horizontal="center" vertical="center"/>
    </xf>
    <xf numFmtId="0" fontId="63" fillId="0" borderId="0" xfId="0" applyFont="1" applyBorder="1" applyAlignment="1">
      <alignment horizontal="right" vertical="center" wrapText="1"/>
    </xf>
    <xf numFmtId="0" fontId="61" fillId="0" borderId="0" xfId="0" applyFont="1" applyBorder="1" applyAlignment="1">
      <alignment horizontal="left" vertical="center" wrapText="1"/>
    </xf>
    <xf numFmtId="0" fontId="46" fillId="0" borderId="0" xfId="0" applyFont="1">
      <alignment vertical="center"/>
    </xf>
    <xf numFmtId="0" fontId="17" fillId="0" borderId="0" xfId="0" applyFont="1" applyAlignment="1">
      <alignment horizontal="center" vertical="center"/>
    </xf>
    <xf numFmtId="0" fontId="58" fillId="0" borderId="0" xfId="0" applyFont="1" applyAlignment="1">
      <alignment horizontal="center" vertical="center"/>
    </xf>
    <xf numFmtId="0" fontId="64" fillId="0" borderId="0" xfId="0" applyFont="1">
      <alignment vertical="center"/>
    </xf>
    <xf numFmtId="0" fontId="48" fillId="0" borderId="0" xfId="0" applyFont="1" applyAlignment="1">
      <alignment vertical="center"/>
    </xf>
    <xf numFmtId="0" fontId="39" fillId="0" borderId="70" xfId="0" applyFont="1" applyBorder="1" applyAlignment="1">
      <alignment horizontal="left" vertical="center" wrapText="1"/>
    </xf>
    <xf numFmtId="0" fontId="39" fillId="0" borderId="68" xfId="0" applyFont="1" applyBorder="1" applyAlignment="1">
      <alignment horizontal="left" vertical="center" wrapText="1"/>
    </xf>
    <xf numFmtId="0" fontId="39" fillId="0" borderId="0" xfId="0" applyFont="1" applyBorder="1" applyAlignment="1">
      <alignment horizontal="left" vertical="center" wrapText="1"/>
    </xf>
    <xf numFmtId="0" fontId="43" fillId="0" borderId="15" xfId="0" applyFont="1" applyBorder="1" applyAlignment="1">
      <alignment vertical="center" wrapText="1"/>
    </xf>
    <xf numFmtId="0" fontId="43" fillId="0" borderId="0" xfId="0" applyFont="1" applyBorder="1" applyAlignment="1">
      <alignment vertical="center" wrapText="1"/>
    </xf>
    <xf numFmtId="0" fontId="66" fillId="0" borderId="43" xfId="0" applyFont="1" applyBorder="1" applyAlignment="1">
      <alignment horizontal="left" vertical="top" wrapText="1"/>
    </xf>
    <xf numFmtId="0" fontId="66" fillId="0" borderId="40" xfId="0" applyFont="1" applyBorder="1" applyAlignment="1">
      <alignment vertical="center" wrapText="1"/>
    </xf>
    <xf numFmtId="0" fontId="35" fillId="0" borderId="37" xfId="0" applyFont="1" applyBorder="1" applyAlignment="1"/>
    <xf numFmtId="0" fontId="35" fillId="0" borderId="37" xfId="0" applyFont="1" applyBorder="1" applyAlignment="1">
      <alignment horizontal="center"/>
    </xf>
    <xf numFmtId="0" fontId="38" fillId="0" borderId="0" xfId="0" applyFont="1" applyAlignment="1">
      <alignmen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center" vertical="top" wrapText="1"/>
    </xf>
    <xf numFmtId="0" fontId="35" fillId="0" borderId="36" xfId="0" applyFont="1" applyBorder="1" applyAlignment="1">
      <alignment vertical="center"/>
    </xf>
    <xf numFmtId="0" fontId="35" fillId="0" borderId="0" xfId="0" applyFont="1" applyAlignment="1">
      <alignment horizontal="center"/>
    </xf>
    <xf numFmtId="0" fontId="0" fillId="0" borderId="36" xfId="0" applyBorder="1" applyAlignment="1">
      <alignment vertical="center"/>
    </xf>
    <xf numFmtId="0" fontId="0" fillId="0" borderId="37" xfId="0" applyBorder="1" applyAlignment="1">
      <alignment vertical="center"/>
    </xf>
    <xf numFmtId="0" fontId="35" fillId="0" borderId="0" xfId="0" applyFont="1" applyAlignment="1">
      <alignment horizontal="center" vertical="center"/>
    </xf>
    <xf numFmtId="0" fontId="35" fillId="0" borderId="21" xfId="0" applyFont="1" applyBorder="1" applyAlignment="1">
      <alignment horizontal="center" vertical="center"/>
    </xf>
    <xf numFmtId="0" fontId="0" fillId="0" borderId="45" xfId="0" applyBorder="1" applyAlignment="1">
      <alignment vertical="center"/>
    </xf>
    <xf numFmtId="0" fontId="0" fillId="0" borderId="15" xfId="0" applyBorder="1" applyAlignment="1">
      <alignment vertical="center"/>
    </xf>
    <xf numFmtId="0" fontId="35" fillId="0" borderId="21" xfId="0" applyFont="1" applyBorder="1" applyAlignment="1">
      <alignment horizontal="center"/>
    </xf>
    <xf numFmtId="0" fontId="35" fillId="0" borderId="37" xfId="0" applyFont="1" applyBorder="1" applyAlignment="1">
      <alignment horizontal="left" vertical="center"/>
    </xf>
    <xf numFmtId="0" fontId="38" fillId="0" borderId="0" xfId="0" applyFont="1" applyAlignment="1">
      <alignmen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top" wrapText="1"/>
    </xf>
    <xf numFmtId="0" fontId="0" fillId="0" borderId="0" xfId="0" applyBorder="1" applyAlignment="1">
      <alignment horizontal="center" vertical="top" wrapText="1"/>
    </xf>
    <xf numFmtId="0" fontId="0" fillId="0" borderId="15" xfId="0" applyBorder="1" applyAlignment="1">
      <alignment horizontal="center" vertical="top" wrapText="1"/>
    </xf>
    <xf numFmtId="0" fontId="0" fillId="0" borderId="0" xfId="0" applyBorder="1" applyAlignment="1">
      <alignment horizontal="right" vertical="top" wrapText="1"/>
    </xf>
    <xf numFmtId="0" fontId="0" fillId="0" borderId="15" xfId="0" applyBorder="1" applyAlignment="1">
      <alignment horizontal="right" vertical="top" wrapText="1"/>
    </xf>
    <xf numFmtId="0" fontId="35" fillId="0" borderId="36" xfId="0" applyFont="1" applyBorder="1" applyAlignment="1">
      <alignment vertical="center"/>
    </xf>
    <xf numFmtId="0" fontId="35" fillId="0" borderId="37" xfId="0" applyFont="1" applyBorder="1" applyAlignment="1">
      <alignment vertical="center"/>
    </xf>
    <xf numFmtId="0" fontId="35" fillId="0" borderId="38" xfId="0" applyFont="1" applyBorder="1" applyAlignment="1">
      <alignment vertical="center"/>
    </xf>
    <xf numFmtId="0" fontId="35" fillId="0" borderId="0" xfId="0" applyFont="1" applyAlignment="1">
      <alignment horizontal="left" vertical="top"/>
    </xf>
    <xf numFmtId="0" fontId="35" fillId="0" borderId="0" xfId="0" applyFont="1" applyAlignment="1">
      <alignment horizontal="center"/>
    </xf>
    <xf numFmtId="0" fontId="37" fillId="0" borderId="0" xfId="0" applyFont="1" applyAlignment="1">
      <alignment horizontal="left" vertical="center"/>
    </xf>
    <xf numFmtId="0" fontId="0" fillId="0" borderId="0" xfId="0" applyAlignment="1">
      <alignment horizontal="left" vertical="center"/>
    </xf>
    <xf numFmtId="0" fontId="0" fillId="0" borderId="36" xfId="0" applyBorder="1" applyAlignment="1">
      <alignment vertical="center"/>
    </xf>
    <xf numFmtId="0" fontId="0" fillId="0" borderId="37" xfId="0" applyBorder="1" applyAlignment="1">
      <alignment vertical="center"/>
    </xf>
    <xf numFmtId="0" fontId="35" fillId="0" borderId="0" xfId="0" applyFont="1" applyAlignment="1">
      <alignment vertical="top"/>
    </xf>
    <xf numFmtId="0" fontId="35" fillId="0" borderId="0" xfId="0" applyFont="1" applyBorder="1" applyAlignment="1">
      <alignment horizontal="center" vertical="center"/>
    </xf>
    <xf numFmtId="0" fontId="35" fillId="0" borderId="21" xfId="0" applyFont="1" applyBorder="1" applyAlignment="1">
      <alignment horizontal="center" vertical="center"/>
    </xf>
    <xf numFmtId="0" fontId="35" fillId="0" borderId="37" xfId="0" applyFont="1" applyBorder="1" applyAlignment="1">
      <alignment horizontal="center" vertical="center"/>
    </xf>
    <xf numFmtId="0" fontId="34" fillId="0" borderId="0" xfId="0" applyFont="1" applyAlignment="1">
      <alignment horizontal="center" vertical="center"/>
    </xf>
    <xf numFmtId="0" fontId="0" fillId="0" borderId="45" xfId="0" applyBorder="1" applyAlignment="1">
      <alignment vertical="center"/>
    </xf>
    <xf numFmtId="0" fontId="0" fillId="0" borderId="15" xfId="0" applyBorder="1" applyAlignment="1">
      <alignment vertical="center"/>
    </xf>
    <xf numFmtId="0" fontId="35" fillId="0" borderId="15" xfId="0" applyFont="1" applyBorder="1" applyAlignment="1">
      <alignment horizontal="center" vertical="center" wrapText="1"/>
    </xf>
    <xf numFmtId="0" fontId="35" fillId="0" borderId="21"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33" fillId="0" borderId="15" xfId="0" applyFont="1" applyBorder="1" applyAlignment="1">
      <alignment horizontal="center" vertical="center" wrapText="1"/>
    </xf>
    <xf numFmtId="0" fontId="36" fillId="0" borderId="15" xfId="0" applyFont="1" applyBorder="1" applyAlignment="1">
      <alignment horizontal="center" vertical="center"/>
    </xf>
    <xf numFmtId="0" fontId="36" fillId="0" borderId="46" xfId="0" applyFont="1" applyBorder="1" applyAlignment="1">
      <alignment horizontal="center" vertical="center"/>
    </xf>
    <xf numFmtId="0" fontId="36" fillId="0" borderId="21" xfId="0" applyFont="1" applyBorder="1" applyAlignment="1">
      <alignment horizontal="center" vertical="center"/>
    </xf>
    <xf numFmtId="0" fontId="36" fillId="0" borderId="40" xfId="0" applyFont="1" applyBorder="1" applyAlignment="1">
      <alignment horizontal="center" vertical="center"/>
    </xf>
    <xf numFmtId="0" fontId="35" fillId="0" borderId="15" xfId="0" applyFont="1" applyBorder="1" applyAlignment="1">
      <alignment horizontal="center" vertical="center"/>
    </xf>
    <xf numFmtId="0" fontId="35" fillId="0" borderId="21" xfId="0" applyFont="1" applyBorder="1" applyAlignment="1">
      <alignment horizontal="center"/>
    </xf>
    <xf numFmtId="0" fontId="44" fillId="0" borderId="0" xfId="0" applyFont="1" applyAlignment="1">
      <alignment horizontal="center" vertical="center"/>
    </xf>
    <xf numFmtId="0" fontId="0" fillId="0" borderId="21" xfId="0" applyBorder="1" applyAlignment="1">
      <alignment horizontal="center" vertical="top" wrapText="1"/>
    </xf>
    <xf numFmtId="0" fontId="35" fillId="0" borderId="0" xfId="0" applyFont="1" applyAlignment="1">
      <alignment horizontal="left" vertical="center"/>
    </xf>
    <xf numFmtId="0" fontId="37" fillId="0" borderId="0" xfId="0" applyFont="1" applyAlignment="1">
      <alignment vertical="center"/>
    </xf>
    <xf numFmtId="0" fontId="35" fillId="0" borderId="0" xfId="0" applyFont="1" applyAlignment="1">
      <alignment horizontal="right" vertical="center"/>
    </xf>
    <xf numFmtId="0" fontId="35" fillId="0" borderId="0" xfId="0" applyFont="1" applyBorder="1" applyAlignment="1">
      <alignment horizontal="right" vertical="center"/>
    </xf>
    <xf numFmtId="0" fontId="39" fillId="0" borderId="53" xfId="0" applyFont="1" applyBorder="1" applyAlignment="1">
      <alignment horizontal="left" vertical="center" wrapText="1"/>
    </xf>
    <xf numFmtId="0" fontId="39" fillId="0" borderId="74" xfId="0" applyFont="1" applyBorder="1" applyAlignment="1">
      <alignment horizontal="left" vertical="center" wrapText="1"/>
    </xf>
    <xf numFmtId="0" fontId="49" fillId="6" borderId="47" xfId="0" applyFont="1" applyFill="1" applyBorder="1" applyAlignment="1">
      <alignment horizontal="center" vertical="center" textRotation="255"/>
    </xf>
    <xf numFmtId="0" fontId="49" fillId="6" borderId="60" xfId="0" applyFont="1" applyFill="1" applyBorder="1" applyAlignment="1">
      <alignment horizontal="center" vertical="center" textRotation="255"/>
    </xf>
    <xf numFmtId="0" fontId="49" fillId="6" borderId="41" xfId="0" applyFont="1" applyFill="1" applyBorder="1" applyAlignment="1">
      <alignment horizontal="center" vertical="center" textRotation="255"/>
    </xf>
    <xf numFmtId="0" fontId="47" fillId="5" borderId="36" xfId="0" applyFont="1" applyFill="1" applyBorder="1" applyAlignment="1">
      <alignment horizontal="center" vertical="center" textRotation="255"/>
    </xf>
    <xf numFmtId="0" fontId="47" fillId="5" borderId="17" xfId="0" applyFont="1" applyFill="1" applyBorder="1" applyAlignment="1">
      <alignment horizontal="center" vertical="center" textRotation="255"/>
    </xf>
    <xf numFmtId="0" fontId="47" fillId="5" borderId="18" xfId="0" applyFont="1" applyFill="1" applyBorder="1" applyAlignment="1">
      <alignment horizontal="center" vertical="center" textRotation="255"/>
    </xf>
    <xf numFmtId="0" fontId="39" fillId="0" borderId="14" xfId="0" applyFont="1" applyBorder="1" applyAlignment="1">
      <alignment horizontal="center" vertical="center" wrapText="1"/>
    </xf>
    <xf numFmtId="0" fontId="39" fillId="0" borderId="32" xfId="0" applyFont="1" applyBorder="1" applyAlignment="1">
      <alignment horizontal="center" vertical="center" wrapText="1"/>
    </xf>
    <xf numFmtId="0" fontId="47" fillId="5" borderId="62" xfId="0" applyFont="1" applyFill="1" applyBorder="1" applyAlignment="1">
      <alignment horizontal="center" vertical="center" textRotation="255"/>
    </xf>
    <xf numFmtId="0" fontId="39" fillId="0" borderId="61" xfId="0" applyFont="1" applyBorder="1" applyAlignment="1">
      <alignment horizontal="center" vertical="center" wrapText="1"/>
    </xf>
    <xf numFmtId="0" fontId="49" fillId="6" borderId="39" xfId="0" applyFont="1" applyFill="1" applyBorder="1" applyAlignment="1">
      <alignment horizontal="center" vertical="center" textRotation="255"/>
    </xf>
    <xf numFmtId="0" fontId="58" fillId="0" borderId="71"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7" xfId="0" applyFont="1" applyBorder="1" applyAlignment="1">
      <alignment horizontal="center" vertical="center"/>
    </xf>
    <xf numFmtId="0" fontId="47" fillId="5" borderId="51" xfId="0" applyFont="1" applyFill="1" applyBorder="1" applyAlignment="1">
      <alignment horizontal="center" vertical="center" textRotation="255"/>
    </xf>
    <xf numFmtId="0" fontId="39" fillId="0" borderId="0" xfId="0" applyFont="1" applyBorder="1" applyAlignment="1">
      <alignment horizontal="left" vertical="center" wrapText="1"/>
    </xf>
    <xf numFmtId="0" fontId="39" fillId="0" borderId="43" xfId="0" applyFont="1" applyBorder="1" applyAlignment="1">
      <alignment horizontal="left" vertical="center" wrapText="1"/>
    </xf>
    <xf numFmtId="0" fontId="39" fillId="0" borderId="15" xfId="0" applyFont="1" applyBorder="1" applyAlignment="1">
      <alignment horizontal="left" vertical="center" wrapText="1"/>
    </xf>
    <xf numFmtId="0" fontId="39" fillId="0" borderId="46" xfId="0" applyFont="1" applyBorder="1" applyAlignment="1">
      <alignment horizontal="left" vertical="center" wrapText="1"/>
    </xf>
    <xf numFmtId="0" fontId="60" fillId="0" borderId="53" xfId="0" applyFont="1" applyBorder="1" applyAlignment="1">
      <alignment horizontal="left" vertical="center" wrapText="1"/>
    </xf>
    <xf numFmtId="0" fontId="60" fillId="0" borderId="52" xfId="0" applyFont="1" applyBorder="1" applyAlignment="1">
      <alignment horizontal="left" vertical="center" wrapText="1"/>
    </xf>
    <xf numFmtId="0" fontId="39" fillId="0" borderId="56" xfId="0" applyFont="1" applyBorder="1" applyAlignment="1">
      <alignment horizontal="left" vertical="center" wrapText="1"/>
    </xf>
    <xf numFmtId="0" fontId="39" fillId="0" borderId="55" xfId="0" applyFont="1" applyBorder="1" applyAlignment="1">
      <alignment horizontal="left" vertical="center" wrapText="1"/>
    </xf>
    <xf numFmtId="0" fontId="39" fillId="0" borderId="53" xfId="0" applyFont="1" applyBorder="1" applyAlignment="1">
      <alignment vertical="center" wrapText="1"/>
    </xf>
    <xf numFmtId="0" fontId="39" fillId="0" borderId="52" xfId="0" applyFont="1" applyBorder="1" applyAlignment="1">
      <alignment vertical="center" wrapText="1"/>
    </xf>
    <xf numFmtId="0" fontId="60" fillId="0" borderId="0" xfId="0" applyFont="1" applyBorder="1" applyAlignment="1">
      <alignment vertical="top" wrapText="1"/>
    </xf>
    <xf numFmtId="0" fontId="60" fillId="0" borderId="43" xfId="0" applyFont="1" applyBorder="1" applyAlignment="1">
      <alignment vertical="top" wrapText="1"/>
    </xf>
    <xf numFmtId="0" fontId="45" fillId="0" borderId="0" xfId="0" applyFont="1" applyBorder="1" applyAlignment="1">
      <alignment horizontal="left" vertical="center"/>
    </xf>
    <xf numFmtId="0" fontId="55" fillId="0" borderId="2" xfId="0" applyFont="1" applyBorder="1" applyAlignment="1">
      <alignment horizontal="center" vertical="center" wrapText="1"/>
    </xf>
    <xf numFmtId="0" fontId="55" fillId="0" borderId="61" xfId="0" applyFont="1" applyBorder="1" applyAlignment="1">
      <alignment horizontal="center" vertical="center"/>
    </xf>
    <xf numFmtId="0" fontId="55" fillId="0" borderId="33" xfId="0" applyFont="1" applyBorder="1" applyAlignment="1">
      <alignment horizontal="center" vertical="center"/>
    </xf>
    <xf numFmtId="0" fontId="49" fillId="6" borderId="66" xfId="0" applyFont="1" applyFill="1" applyBorder="1" applyAlignment="1">
      <alignment horizontal="center" vertical="center" textRotation="255" wrapText="1"/>
    </xf>
    <xf numFmtId="0" fontId="49" fillId="6" borderId="65" xfId="0" applyFont="1" applyFill="1" applyBorder="1" applyAlignment="1">
      <alignment horizontal="center" vertical="center" textRotation="255"/>
    </xf>
    <xf numFmtId="0" fontId="49" fillId="6" borderId="63" xfId="0" applyFont="1" applyFill="1" applyBorder="1" applyAlignment="1">
      <alignment horizontal="center" vertical="center" textRotation="255"/>
    </xf>
    <xf numFmtId="0" fontId="49" fillId="6" borderId="59" xfId="0" applyFont="1" applyFill="1" applyBorder="1" applyAlignment="1">
      <alignment horizontal="center" vertical="center" textRotation="255"/>
    </xf>
    <xf numFmtId="0" fontId="49" fillId="5" borderId="36" xfId="0" applyFont="1" applyFill="1" applyBorder="1" applyAlignment="1">
      <alignment horizontal="center" vertical="center"/>
    </xf>
    <xf numFmtId="0" fontId="49" fillId="5" borderId="38" xfId="0" applyFont="1" applyFill="1" applyBorder="1" applyAlignment="1">
      <alignment horizontal="center" vertical="center"/>
    </xf>
    <xf numFmtId="0" fontId="47" fillId="5" borderId="64" xfId="0" applyFont="1" applyFill="1" applyBorder="1" applyAlignment="1">
      <alignment horizontal="center" vertical="center" textRotation="255"/>
    </xf>
    <xf numFmtId="0" fontId="47" fillId="5" borderId="22" xfId="0" applyFont="1" applyFill="1" applyBorder="1" applyAlignment="1">
      <alignment horizontal="center" vertical="center" textRotation="255"/>
    </xf>
    <xf numFmtId="0" fontId="49" fillId="0" borderId="36" xfId="0" applyFont="1" applyBorder="1" applyAlignment="1">
      <alignment horizontal="center" vertical="center"/>
    </xf>
    <xf numFmtId="0" fontId="49" fillId="0" borderId="38" xfId="0" applyFont="1" applyBorder="1" applyAlignment="1">
      <alignment horizontal="center" vertical="center"/>
    </xf>
    <xf numFmtId="0" fontId="52" fillId="0" borderId="45" xfId="0" applyFont="1" applyBorder="1" applyAlignment="1">
      <alignment horizontal="center" vertical="center" wrapText="1"/>
    </xf>
    <xf numFmtId="0" fontId="52" fillId="0" borderId="46"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38" xfId="0" applyFont="1" applyBorder="1" applyAlignment="1">
      <alignment horizontal="center" vertical="center" wrapText="1"/>
    </xf>
    <xf numFmtId="0" fontId="39" fillId="0" borderId="43" xfId="0" applyFont="1" applyBorder="1" applyAlignment="1">
      <alignment horizontal="left" vertical="top" wrapText="1"/>
    </xf>
    <xf numFmtId="0" fontId="43" fillId="0" borderId="42" xfId="0" applyFont="1" applyBorder="1" applyAlignment="1">
      <alignment horizontal="center" vertical="center" wrapText="1"/>
    </xf>
    <xf numFmtId="0" fontId="43" fillId="0" borderId="44" xfId="0" applyFont="1" applyBorder="1" applyAlignment="1">
      <alignment horizontal="center" vertical="center" wrapText="1"/>
    </xf>
    <xf numFmtId="0" fontId="39" fillId="0" borderId="40" xfId="0" applyFont="1" applyBorder="1" applyAlignment="1">
      <alignment horizontal="left" vertical="center" wrapText="1"/>
    </xf>
    <xf numFmtId="0" fontId="39" fillId="0" borderId="67" xfId="0" applyFont="1" applyBorder="1" applyAlignment="1">
      <alignment horizontal="left" vertical="center" wrapText="1"/>
    </xf>
    <xf numFmtId="0" fontId="43" fillId="0" borderId="42" xfId="0" applyFont="1" applyBorder="1" applyAlignment="1">
      <alignment horizontal="center" vertical="top" wrapText="1"/>
    </xf>
    <xf numFmtId="0" fontId="43" fillId="0" borderId="50" xfId="0" applyFont="1" applyBorder="1" applyAlignment="1">
      <alignment horizontal="left" vertical="center" wrapText="1"/>
    </xf>
    <xf numFmtId="0" fontId="43" fillId="0" borderId="49" xfId="0" applyFont="1" applyBorder="1" applyAlignment="1">
      <alignment horizontal="left" vertical="center" wrapText="1"/>
    </xf>
    <xf numFmtId="0" fontId="43" fillId="0" borderId="48" xfId="0" applyFont="1" applyBorder="1" applyAlignment="1">
      <alignment horizontal="left" vertical="center" wrapText="1"/>
    </xf>
    <xf numFmtId="0" fontId="43" fillId="0" borderId="50" xfId="0" applyFont="1" applyBorder="1" applyAlignment="1">
      <alignment vertical="center" wrapText="1"/>
    </xf>
    <xf numFmtId="0" fontId="43" fillId="0" borderId="49" xfId="0" applyFont="1" applyBorder="1" applyAlignment="1">
      <alignment vertical="center" wrapText="1"/>
    </xf>
    <xf numFmtId="0" fontId="43" fillId="0" borderId="48"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Alignment="1">
      <alignment horizontal="left" vertical="distributed" wrapText="1"/>
    </xf>
    <xf numFmtId="0" fontId="10" fillId="0" borderId="0" xfId="0" applyFont="1" applyAlignment="1">
      <alignment horizontal="left" vertical="center" wrapText="1"/>
    </xf>
    <xf numFmtId="0" fontId="23" fillId="0" borderId="0" xfId="0" applyFont="1" applyAlignment="1">
      <alignment horizontal="center" vertical="center" wrapText="1"/>
    </xf>
    <xf numFmtId="0" fontId="15" fillId="0" borderId="0" xfId="0" quotePrefix="1" applyFont="1" applyAlignment="1">
      <alignment horizontal="distributed" vertical="center"/>
    </xf>
    <xf numFmtId="0" fontId="15" fillId="0" borderId="0" xfId="0" applyFont="1" applyAlignment="1">
      <alignment horizontal="distributed" vertical="center"/>
    </xf>
    <xf numFmtId="0" fontId="14" fillId="0" borderId="0" xfId="0" applyFont="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xf>
    <xf numFmtId="179" fontId="18" fillId="0" borderId="0" xfId="0" quotePrefix="1" applyNumberFormat="1" applyFont="1" applyAlignment="1">
      <alignment horizontal="distributed" vertical="center"/>
    </xf>
    <xf numFmtId="0" fontId="22" fillId="0" borderId="0" xfId="0" applyFont="1" applyAlignment="1">
      <alignment horizontal="lef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6" fillId="0" borderId="23" xfId="0" applyFont="1" applyBorder="1" applyAlignment="1">
      <alignment horizontal="center" vertical="center"/>
    </xf>
    <xf numFmtId="0" fontId="6" fillId="0" borderId="8"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177" fontId="5" fillId="2" borderId="12" xfId="0" applyNumberFormat="1" applyFont="1" applyFill="1" applyBorder="1" applyAlignment="1">
      <alignment horizontal="center" vertical="center"/>
    </xf>
    <xf numFmtId="177" fontId="5" fillId="2" borderId="13"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81" fontId="30" fillId="3" borderId="14" xfId="0" applyNumberFormat="1" applyFont="1" applyFill="1" applyBorder="1" applyAlignment="1">
      <alignment horizontal="center" vertical="center" wrapText="1"/>
    </xf>
    <xf numFmtId="181" fontId="30" fillId="3" borderId="16" xfId="0" applyNumberFormat="1" applyFont="1" applyFill="1" applyBorder="1" applyAlignment="1">
      <alignment horizontal="center" vertical="center" wrapText="1"/>
    </xf>
    <xf numFmtId="181" fontId="30" fillId="3" borderId="32" xfId="0" applyNumberFormat="1" applyFont="1" applyFill="1" applyBorder="1" applyAlignment="1">
      <alignment horizontal="center" vertical="center" wrapText="1"/>
    </xf>
    <xf numFmtId="181" fontId="30" fillId="3" borderId="29" xfId="0" applyNumberFormat="1" applyFont="1" applyFill="1" applyBorder="1" applyAlignment="1">
      <alignment horizontal="center" vertical="center" wrapText="1"/>
    </xf>
    <xf numFmtId="0" fontId="6" fillId="0" borderId="28" xfId="0" applyFont="1" applyBorder="1" applyAlignment="1">
      <alignment horizontal="center" vertical="center"/>
    </xf>
  </cellXfs>
  <cellStyles count="2">
    <cellStyle name="標準" xfId="0" builtinId="0"/>
    <cellStyle name="標準 2" xfId="1" xr:uid="{00000000-0005-0000-0000-000001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99FF"/>
      <color rgb="FFFFFF99"/>
      <color rgb="FF59F5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164650</xdr:colOff>
      <xdr:row>0</xdr:row>
      <xdr:rowOff>474567</xdr:rowOff>
    </xdr:from>
    <xdr:to>
      <xdr:col>24</xdr:col>
      <xdr:colOff>16564</xdr:colOff>
      <xdr:row>1</xdr:row>
      <xdr:rowOff>83241</xdr:rowOff>
    </xdr:to>
    <xdr:sp macro="" textlink="">
      <xdr:nvSpPr>
        <xdr:cNvPr id="2" name="テキスト ボックス 1">
          <a:extLst>
            <a:ext uri="{FF2B5EF4-FFF2-40B4-BE49-F238E27FC236}">
              <a16:creationId xmlns:a16="http://schemas.microsoft.com/office/drawing/2014/main" id="{059B015B-06A0-4ECB-A926-F37A775ED5B8}"/>
            </a:ext>
          </a:extLst>
        </xdr:cNvPr>
        <xdr:cNvSpPr txBox="1"/>
      </xdr:nvSpPr>
      <xdr:spPr>
        <a:xfrm>
          <a:off x="5422450" y="474567"/>
          <a:ext cx="1052064" cy="551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  〈5</a:t>
          </a:r>
          <a:r>
            <a:rPr kumimoji="1" lang="ja-JP" altLang="en-US" sz="800" b="1"/>
            <a:t>年</a:t>
          </a:r>
          <a:r>
            <a:rPr kumimoji="1" lang="en-US" altLang="ja-JP" sz="800" b="1"/>
            <a:t>.10</a:t>
          </a:r>
          <a:r>
            <a:rPr kumimoji="1" lang="ja-JP" altLang="en-US" sz="800" b="1"/>
            <a:t>年</a:t>
          </a:r>
          <a:r>
            <a:rPr kumimoji="1" lang="en-US" altLang="ja-JP" sz="800" b="1"/>
            <a:t>〉</a:t>
          </a:r>
        </a:p>
        <a:p>
          <a:r>
            <a:rPr kumimoji="1" lang="ja-JP" altLang="en-US" sz="800" b="1"/>
            <a:t>　</a:t>
          </a:r>
          <a:r>
            <a:rPr kumimoji="1" lang="ja-JP" altLang="en-US" sz="1200" b="1"/>
            <a:t>報告書</a:t>
          </a:r>
          <a:endParaRPr kumimoji="1" lang="ja-JP" altLang="en-US" sz="1100" b="1"/>
        </a:p>
      </xdr:txBody>
    </xdr:sp>
    <xdr:clientData/>
  </xdr:twoCellAnchor>
  <xdr:twoCellAnchor>
    <xdr:from>
      <xdr:col>8</xdr:col>
      <xdr:colOff>152400</xdr:colOff>
      <xdr:row>0</xdr:row>
      <xdr:rowOff>133349</xdr:rowOff>
    </xdr:from>
    <xdr:to>
      <xdr:col>15</xdr:col>
      <xdr:colOff>38100</xdr:colOff>
      <xdr:row>0</xdr:row>
      <xdr:rowOff>876300</xdr:rowOff>
    </xdr:to>
    <xdr:sp macro="" textlink="">
      <xdr:nvSpPr>
        <xdr:cNvPr id="3" name="テキスト ボックス 2">
          <a:extLst>
            <a:ext uri="{FF2B5EF4-FFF2-40B4-BE49-F238E27FC236}">
              <a16:creationId xmlns:a16="http://schemas.microsoft.com/office/drawing/2014/main" id="{64339BC8-E896-4A55-BE66-6323B2D0AE0F}"/>
            </a:ext>
          </a:extLst>
        </xdr:cNvPr>
        <xdr:cNvSpPr txBox="1"/>
      </xdr:nvSpPr>
      <xdr:spPr>
        <a:xfrm>
          <a:off x="3409950" y="133349"/>
          <a:ext cx="1285875" cy="74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rPr>
            <a:t>報告書①②の</a:t>
          </a:r>
          <a:endParaRPr kumimoji="1" lang="en-US" altLang="ja-JP" sz="900" b="1">
            <a:solidFill>
              <a:sysClr val="windowText" lastClr="000000"/>
            </a:solidFill>
          </a:endParaRPr>
        </a:p>
        <a:p>
          <a:r>
            <a:rPr kumimoji="1" lang="ja-JP" altLang="en-US" sz="900" b="1">
              <a:solidFill>
                <a:sysClr val="windowText" lastClr="000000"/>
              </a:solidFill>
            </a:rPr>
            <a:t>オンライン申請も</a:t>
          </a:r>
          <a:endParaRPr kumimoji="1" lang="en-US" altLang="ja-JP" sz="900" b="1">
            <a:solidFill>
              <a:sysClr val="windowText" lastClr="000000"/>
            </a:solidFill>
          </a:endParaRPr>
        </a:p>
        <a:p>
          <a:r>
            <a:rPr kumimoji="1" lang="ja-JP" altLang="en-US" sz="900" b="1">
              <a:solidFill>
                <a:sysClr val="windowText" lastClr="000000"/>
              </a:solidFill>
            </a:rPr>
            <a:t>可能です。</a:t>
          </a:r>
        </a:p>
      </xdr:txBody>
    </xdr:sp>
    <xdr:clientData/>
  </xdr:twoCellAnchor>
  <xdr:twoCellAnchor>
    <xdr:from>
      <xdr:col>12</xdr:col>
      <xdr:colOff>98180</xdr:colOff>
      <xdr:row>0</xdr:row>
      <xdr:rowOff>635978</xdr:rowOff>
    </xdr:from>
    <xdr:to>
      <xdr:col>14</xdr:col>
      <xdr:colOff>102576</xdr:colOff>
      <xdr:row>0</xdr:row>
      <xdr:rowOff>637442</xdr:rowOff>
    </xdr:to>
    <xdr:cxnSp macro="">
      <xdr:nvCxnSpPr>
        <xdr:cNvPr id="4" name="直線矢印コネクタ 3">
          <a:extLst>
            <a:ext uri="{FF2B5EF4-FFF2-40B4-BE49-F238E27FC236}">
              <a16:creationId xmlns:a16="http://schemas.microsoft.com/office/drawing/2014/main" id="{26527B30-F6E4-4454-926E-FA22192D77EF}"/>
            </a:ext>
          </a:extLst>
        </xdr:cNvPr>
        <xdr:cNvCxnSpPr/>
      </xdr:nvCxnSpPr>
      <xdr:spPr>
        <a:xfrm>
          <a:off x="4155830" y="635978"/>
          <a:ext cx="404446" cy="146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14</xdr:col>
      <xdr:colOff>132523</xdr:colOff>
      <xdr:row>0</xdr:row>
      <xdr:rowOff>91109</xdr:rowOff>
    </xdr:from>
    <xdr:to>
      <xdr:col>18</xdr:col>
      <xdr:colOff>140804</xdr:colOff>
      <xdr:row>0</xdr:row>
      <xdr:rowOff>894521</xdr:rowOff>
    </xdr:to>
    <xdr:pic>
      <xdr:nvPicPr>
        <xdr:cNvPr id="5" name="図 4">
          <a:extLst>
            <a:ext uri="{FF2B5EF4-FFF2-40B4-BE49-F238E27FC236}">
              <a16:creationId xmlns:a16="http://schemas.microsoft.com/office/drawing/2014/main" id="{5A859EE4-9249-47EC-8DE9-7CBC9979C082}"/>
            </a:ext>
          </a:extLst>
        </xdr:cNvPr>
        <xdr:cNvPicPr>
          <a:picLocks noChangeAspect="1"/>
        </xdr:cNvPicPr>
      </xdr:nvPicPr>
      <xdr:blipFill>
        <a:blip xmlns:r="http://schemas.openxmlformats.org/officeDocument/2006/relationships" r:embed="rId1"/>
        <a:stretch>
          <a:fillRect/>
        </a:stretch>
      </xdr:blipFill>
      <xdr:spPr>
        <a:xfrm>
          <a:off x="4590223" y="91109"/>
          <a:ext cx="808381" cy="803412"/>
        </a:xfrm>
        <a:prstGeom prst="rect">
          <a:avLst/>
        </a:prstGeom>
        <a:ln w="190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89644</xdr:colOff>
      <xdr:row>7</xdr:row>
      <xdr:rowOff>66675</xdr:rowOff>
    </xdr:from>
    <xdr:to>
      <xdr:col>16</xdr:col>
      <xdr:colOff>2454086</xdr:colOff>
      <xdr:row>22</xdr:row>
      <xdr:rowOff>235323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rot="10800000">
          <a:off x="11043394" y="3848100"/>
          <a:ext cx="5879167" cy="7198098"/>
        </a:xfrm>
        <a:custGeom>
          <a:avLst/>
          <a:gdLst>
            <a:gd name="connsiteX0" fmla="*/ 0 w 5871883"/>
            <a:gd name="connsiteY0" fmla="*/ 593924 h 3563470"/>
            <a:gd name="connsiteX1" fmla="*/ 593924 w 5871883"/>
            <a:gd name="connsiteY1" fmla="*/ 0 h 3563470"/>
            <a:gd name="connsiteX2" fmla="*/ 978647 w 5871883"/>
            <a:gd name="connsiteY2" fmla="*/ 0 h 3563470"/>
            <a:gd name="connsiteX3" fmla="*/ 978647 w 5871883"/>
            <a:gd name="connsiteY3" fmla="*/ 0 h 3563470"/>
            <a:gd name="connsiteX4" fmla="*/ 2446618 w 5871883"/>
            <a:gd name="connsiteY4" fmla="*/ 0 h 3563470"/>
            <a:gd name="connsiteX5" fmla="*/ 5277959 w 5871883"/>
            <a:gd name="connsiteY5" fmla="*/ 0 h 3563470"/>
            <a:gd name="connsiteX6" fmla="*/ 5871883 w 5871883"/>
            <a:gd name="connsiteY6" fmla="*/ 593924 h 3563470"/>
            <a:gd name="connsiteX7" fmla="*/ 5871883 w 5871883"/>
            <a:gd name="connsiteY7" fmla="*/ 2078691 h 3563470"/>
            <a:gd name="connsiteX8" fmla="*/ 5871883 w 5871883"/>
            <a:gd name="connsiteY8" fmla="*/ 2078691 h 3563470"/>
            <a:gd name="connsiteX9" fmla="*/ 5871883 w 5871883"/>
            <a:gd name="connsiteY9" fmla="*/ 2969558 h 3563470"/>
            <a:gd name="connsiteX10" fmla="*/ 5871883 w 5871883"/>
            <a:gd name="connsiteY10" fmla="*/ 2969546 h 3563470"/>
            <a:gd name="connsiteX11" fmla="*/ 5277959 w 5871883"/>
            <a:gd name="connsiteY11" fmla="*/ 3563470 h 3563470"/>
            <a:gd name="connsiteX12" fmla="*/ 2446618 w 5871883"/>
            <a:gd name="connsiteY12" fmla="*/ 3563470 h 3563470"/>
            <a:gd name="connsiteX13" fmla="*/ 849779 w 5871883"/>
            <a:gd name="connsiteY13" fmla="*/ 7034504 h 3563470"/>
            <a:gd name="connsiteX14" fmla="*/ 978647 w 5871883"/>
            <a:gd name="connsiteY14" fmla="*/ 3563470 h 3563470"/>
            <a:gd name="connsiteX15" fmla="*/ 593924 w 5871883"/>
            <a:gd name="connsiteY15" fmla="*/ 3563470 h 3563470"/>
            <a:gd name="connsiteX16" fmla="*/ 0 w 5871883"/>
            <a:gd name="connsiteY16" fmla="*/ 2969546 h 3563470"/>
            <a:gd name="connsiteX17" fmla="*/ 0 w 5871883"/>
            <a:gd name="connsiteY17" fmla="*/ 2969558 h 3563470"/>
            <a:gd name="connsiteX18" fmla="*/ 0 w 5871883"/>
            <a:gd name="connsiteY18" fmla="*/ 2078691 h 3563470"/>
            <a:gd name="connsiteX19" fmla="*/ 0 w 5871883"/>
            <a:gd name="connsiteY19" fmla="*/ 2078691 h 3563470"/>
            <a:gd name="connsiteX20" fmla="*/ 0 w 5871883"/>
            <a:gd name="connsiteY20" fmla="*/ 593924 h 3563470"/>
            <a:gd name="connsiteX0" fmla="*/ 0 w 5871883"/>
            <a:gd name="connsiteY0" fmla="*/ 593924 h 7034504"/>
            <a:gd name="connsiteX1" fmla="*/ 593924 w 5871883"/>
            <a:gd name="connsiteY1" fmla="*/ 0 h 7034504"/>
            <a:gd name="connsiteX2" fmla="*/ 978647 w 5871883"/>
            <a:gd name="connsiteY2" fmla="*/ 0 h 7034504"/>
            <a:gd name="connsiteX3" fmla="*/ 978647 w 5871883"/>
            <a:gd name="connsiteY3" fmla="*/ 0 h 7034504"/>
            <a:gd name="connsiteX4" fmla="*/ 2446618 w 5871883"/>
            <a:gd name="connsiteY4" fmla="*/ 0 h 7034504"/>
            <a:gd name="connsiteX5" fmla="*/ 5277959 w 5871883"/>
            <a:gd name="connsiteY5" fmla="*/ 0 h 7034504"/>
            <a:gd name="connsiteX6" fmla="*/ 5871883 w 5871883"/>
            <a:gd name="connsiteY6" fmla="*/ 593924 h 7034504"/>
            <a:gd name="connsiteX7" fmla="*/ 5871883 w 5871883"/>
            <a:gd name="connsiteY7" fmla="*/ 2078691 h 7034504"/>
            <a:gd name="connsiteX8" fmla="*/ 5871883 w 5871883"/>
            <a:gd name="connsiteY8" fmla="*/ 2078691 h 7034504"/>
            <a:gd name="connsiteX9" fmla="*/ 5871883 w 5871883"/>
            <a:gd name="connsiteY9" fmla="*/ 2969558 h 7034504"/>
            <a:gd name="connsiteX10" fmla="*/ 5871883 w 5871883"/>
            <a:gd name="connsiteY10" fmla="*/ 2969546 h 7034504"/>
            <a:gd name="connsiteX11" fmla="*/ 5277959 w 5871883"/>
            <a:gd name="connsiteY11" fmla="*/ 3563470 h 7034504"/>
            <a:gd name="connsiteX12" fmla="*/ 1326030 w 5871883"/>
            <a:gd name="connsiteY12" fmla="*/ 3574676 h 7034504"/>
            <a:gd name="connsiteX13" fmla="*/ 849779 w 5871883"/>
            <a:gd name="connsiteY13" fmla="*/ 7034504 h 7034504"/>
            <a:gd name="connsiteX14" fmla="*/ 978647 w 5871883"/>
            <a:gd name="connsiteY14" fmla="*/ 3563470 h 7034504"/>
            <a:gd name="connsiteX15" fmla="*/ 593924 w 5871883"/>
            <a:gd name="connsiteY15" fmla="*/ 3563470 h 7034504"/>
            <a:gd name="connsiteX16" fmla="*/ 0 w 5871883"/>
            <a:gd name="connsiteY16" fmla="*/ 2969546 h 7034504"/>
            <a:gd name="connsiteX17" fmla="*/ 0 w 5871883"/>
            <a:gd name="connsiteY17" fmla="*/ 2969558 h 7034504"/>
            <a:gd name="connsiteX18" fmla="*/ 0 w 5871883"/>
            <a:gd name="connsiteY18" fmla="*/ 2078691 h 7034504"/>
            <a:gd name="connsiteX19" fmla="*/ 0 w 5871883"/>
            <a:gd name="connsiteY19" fmla="*/ 2078691 h 7034504"/>
            <a:gd name="connsiteX20" fmla="*/ 0 w 5871883"/>
            <a:gd name="connsiteY20" fmla="*/ 593924 h 7034504"/>
            <a:gd name="connsiteX0" fmla="*/ 0 w 5871883"/>
            <a:gd name="connsiteY0" fmla="*/ 593924 h 7034504"/>
            <a:gd name="connsiteX1" fmla="*/ 593924 w 5871883"/>
            <a:gd name="connsiteY1" fmla="*/ 0 h 7034504"/>
            <a:gd name="connsiteX2" fmla="*/ 978647 w 5871883"/>
            <a:gd name="connsiteY2" fmla="*/ 0 h 7034504"/>
            <a:gd name="connsiteX3" fmla="*/ 978647 w 5871883"/>
            <a:gd name="connsiteY3" fmla="*/ 0 h 7034504"/>
            <a:gd name="connsiteX4" fmla="*/ 2446618 w 5871883"/>
            <a:gd name="connsiteY4" fmla="*/ 0 h 7034504"/>
            <a:gd name="connsiteX5" fmla="*/ 5277959 w 5871883"/>
            <a:gd name="connsiteY5" fmla="*/ 0 h 7034504"/>
            <a:gd name="connsiteX6" fmla="*/ 5871883 w 5871883"/>
            <a:gd name="connsiteY6" fmla="*/ 593924 h 7034504"/>
            <a:gd name="connsiteX7" fmla="*/ 5871883 w 5871883"/>
            <a:gd name="connsiteY7" fmla="*/ 2078691 h 7034504"/>
            <a:gd name="connsiteX8" fmla="*/ 5871883 w 5871883"/>
            <a:gd name="connsiteY8" fmla="*/ 2078691 h 7034504"/>
            <a:gd name="connsiteX9" fmla="*/ 5871883 w 5871883"/>
            <a:gd name="connsiteY9" fmla="*/ 2969558 h 7034504"/>
            <a:gd name="connsiteX10" fmla="*/ 5871883 w 5871883"/>
            <a:gd name="connsiteY10" fmla="*/ 2969546 h 7034504"/>
            <a:gd name="connsiteX11" fmla="*/ 5277959 w 5871883"/>
            <a:gd name="connsiteY11" fmla="*/ 3563470 h 7034504"/>
            <a:gd name="connsiteX12" fmla="*/ 1617383 w 5871883"/>
            <a:gd name="connsiteY12" fmla="*/ 3574676 h 7034504"/>
            <a:gd name="connsiteX13" fmla="*/ 849779 w 5871883"/>
            <a:gd name="connsiteY13" fmla="*/ 7034504 h 7034504"/>
            <a:gd name="connsiteX14" fmla="*/ 978647 w 5871883"/>
            <a:gd name="connsiteY14" fmla="*/ 3563470 h 7034504"/>
            <a:gd name="connsiteX15" fmla="*/ 593924 w 5871883"/>
            <a:gd name="connsiteY15" fmla="*/ 3563470 h 7034504"/>
            <a:gd name="connsiteX16" fmla="*/ 0 w 5871883"/>
            <a:gd name="connsiteY16" fmla="*/ 2969546 h 7034504"/>
            <a:gd name="connsiteX17" fmla="*/ 0 w 5871883"/>
            <a:gd name="connsiteY17" fmla="*/ 2969558 h 7034504"/>
            <a:gd name="connsiteX18" fmla="*/ 0 w 5871883"/>
            <a:gd name="connsiteY18" fmla="*/ 2078691 h 7034504"/>
            <a:gd name="connsiteX19" fmla="*/ 0 w 5871883"/>
            <a:gd name="connsiteY19" fmla="*/ 2078691 h 7034504"/>
            <a:gd name="connsiteX20" fmla="*/ 0 w 5871883"/>
            <a:gd name="connsiteY20" fmla="*/ 593924 h 70345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871883" h="7034504">
              <a:moveTo>
                <a:pt x="0" y="593924"/>
              </a:moveTo>
              <a:cubicBezTo>
                <a:pt x="0" y="265909"/>
                <a:pt x="265909" y="0"/>
                <a:pt x="593924" y="0"/>
              </a:cubicBezTo>
              <a:lnTo>
                <a:pt x="978647" y="0"/>
              </a:lnTo>
              <a:lnTo>
                <a:pt x="978647" y="0"/>
              </a:lnTo>
              <a:lnTo>
                <a:pt x="2446618" y="0"/>
              </a:lnTo>
              <a:lnTo>
                <a:pt x="5277959" y="0"/>
              </a:lnTo>
              <a:cubicBezTo>
                <a:pt x="5605974" y="0"/>
                <a:pt x="5871883" y="265909"/>
                <a:pt x="5871883" y="593924"/>
              </a:cubicBezTo>
              <a:lnTo>
                <a:pt x="5871883" y="2078691"/>
              </a:lnTo>
              <a:lnTo>
                <a:pt x="5871883" y="2078691"/>
              </a:lnTo>
              <a:lnTo>
                <a:pt x="5871883" y="2969558"/>
              </a:lnTo>
              <a:lnTo>
                <a:pt x="5871883" y="2969546"/>
              </a:lnTo>
              <a:cubicBezTo>
                <a:pt x="5871883" y="3297561"/>
                <a:pt x="5605974" y="3563470"/>
                <a:pt x="5277959" y="3563470"/>
              </a:cubicBezTo>
              <a:lnTo>
                <a:pt x="1617383" y="3574676"/>
              </a:lnTo>
              <a:lnTo>
                <a:pt x="849779" y="7034504"/>
              </a:lnTo>
              <a:lnTo>
                <a:pt x="978647" y="3563470"/>
              </a:lnTo>
              <a:lnTo>
                <a:pt x="593924" y="3563470"/>
              </a:lnTo>
              <a:cubicBezTo>
                <a:pt x="265909" y="3563470"/>
                <a:pt x="0" y="3297561"/>
                <a:pt x="0" y="2969546"/>
              </a:cubicBezTo>
              <a:lnTo>
                <a:pt x="0" y="2969558"/>
              </a:lnTo>
              <a:lnTo>
                <a:pt x="0" y="2078691"/>
              </a:lnTo>
              <a:lnTo>
                <a:pt x="0" y="2078691"/>
              </a:lnTo>
              <a:lnTo>
                <a:pt x="0" y="593924"/>
              </a:lnTo>
              <a:close/>
            </a:path>
          </a:pathLst>
        </a:cu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94522</xdr:colOff>
      <xdr:row>14</xdr:row>
      <xdr:rowOff>381000</xdr:rowOff>
    </xdr:from>
    <xdr:to>
      <xdr:col>17</xdr:col>
      <xdr:colOff>128140</xdr:colOff>
      <xdr:row>24</xdr:row>
      <xdr:rowOff>500408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034665" y="7565571"/>
          <a:ext cx="6075189" cy="4568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■点検業者を探したい</a:t>
          </a:r>
          <a:endParaRPr kumimoji="1" lang="en-US" altLang="ja-JP" sz="1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点検業者について無料で相談できるコーディネート事務局があります。</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　</a:t>
          </a:r>
          <a:r>
            <a:rPr kumimoji="1" lang="ja-JP" altLang="en-US" sz="1400" b="0" u="none">
              <a:solidFill>
                <a:sysClr val="windowText" lastClr="000000"/>
              </a:solidFill>
            </a:rPr>
            <a:t>すまいとくらし・まち相談センター（</a:t>
          </a:r>
          <a:r>
            <a:rPr kumimoji="1" lang="en-US" altLang="ja-JP" sz="1200" b="0" u="none">
              <a:solidFill>
                <a:sysClr val="windowText" lastClr="000000"/>
              </a:solidFill>
              <a:effectLst/>
              <a:latin typeface="+mn-lt"/>
              <a:ea typeface="+mn-ea"/>
              <a:cs typeface="+mn-cs"/>
            </a:rPr>
            <a:t>011-252-7558</a:t>
          </a:r>
          <a:r>
            <a:rPr kumimoji="0" lang="ja-JP" altLang="en-US" sz="1400" b="0" u="none">
              <a:solidFill>
                <a:sysClr val="windowText" lastClr="000000"/>
              </a:solidFill>
              <a:effectLst/>
              <a:latin typeface="+mn-lt"/>
              <a:ea typeface="+mn-ea"/>
              <a:cs typeface="+mn-cs"/>
            </a:rPr>
            <a:t>）</a:t>
          </a:r>
          <a:r>
            <a:rPr kumimoji="1" lang="ja-JP" altLang="en-US" sz="1400" b="1" u="sng">
              <a:solidFill>
                <a:sysClr val="windowText" lastClr="000000"/>
              </a:solidFill>
            </a:rPr>
            <a:t>　</a:t>
          </a:r>
          <a:endParaRPr kumimoji="1" lang="en-US" altLang="ja-JP" sz="1400" b="1" u="sng">
            <a:solidFill>
              <a:sysClr val="windowText" lastClr="000000"/>
            </a:solidFill>
          </a:endParaRPr>
        </a:p>
        <a:p>
          <a:r>
            <a:rPr kumimoji="1" lang="ja-JP" altLang="en-US" sz="1400" b="1" u="none">
              <a:solidFill>
                <a:sysClr val="windowText" lastClr="000000"/>
              </a:solidFill>
            </a:rPr>
            <a:t>　</a:t>
          </a:r>
          <a:r>
            <a:rPr kumimoji="1" lang="ja-JP" altLang="en-US" sz="1400" b="0" u="none" baseline="0">
              <a:solidFill>
                <a:sysClr val="windowText" lastClr="000000"/>
              </a:solidFill>
            </a:rPr>
            <a:t> </a:t>
          </a:r>
          <a:r>
            <a:rPr kumimoji="1" lang="en-US" altLang="ja-JP" sz="1400" b="0" u="sng">
              <a:solidFill>
                <a:sysClr val="windowText" lastClr="000000"/>
              </a:solidFill>
            </a:rPr>
            <a:t>http://sumai-kurashi-sodan.com/about.html</a:t>
          </a:r>
        </a:p>
        <a:p>
          <a:r>
            <a:rPr kumimoji="1" lang="ja-JP" altLang="en-US" sz="1800" b="1" u="none">
              <a:solidFill>
                <a:sysClr val="windowText" lastClr="000000"/>
              </a:solidFill>
            </a:rPr>
            <a:t>■自分で点検をしたいが、やり方がわからない</a:t>
          </a:r>
          <a:endParaRPr kumimoji="1" lang="en-US" altLang="ja-JP" sz="1800" b="1" u="none">
            <a:solidFill>
              <a:sysClr val="windowText" lastClr="000000"/>
            </a:solidFill>
          </a:endParaRPr>
        </a:p>
        <a:p>
          <a:r>
            <a:rPr kumimoji="1" lang="en-US" altLang="ja-JP" sz="1200" baseline="0">
              <a:solidFill>
                <a:sysClr val="windowText" lastClr="000000"/>
              </a:solidFill>
              <a:effectLst/>
              <a:latin typeface="+mn-lt"/>
              <a:ea typeface="+mn-ea"/>
              <a:cs typeface="+mn-cs"/>
            </a:rPr>
            <a:t>     </a:t>
          </a:r>
          <a:r>
            <a:rPr kumimoji="1" lang="ja-JP" altLang="en-US" sz="1400">
              <a:solidFill>
                <a:sysClr val="windowText" lastClr="000000"/>
              </a:solidFill>
              <a:effectLst/>
              <a:latin typeface="+mn-lt"/>
              <a:ea typeface="+mn-ea"/>
              <a:cs typeface="+mn-cs"/>
            </a:rPr>
            <a:t>維持保全計画書を用意し、</a:t>
          </a:r>
          <a:r>
            <a:rPr kumimoji="1" lang="en-US" altLang="ja-JP" sz="1400" b="0">
              <a:solidFill>
                <a:sysClr val="windowText" lastClr="000000"/>
              </a:solidFill>
              <a:effectLst/>
              <a:latin typeface="+mn-lt"/>
              <a:ea typeface="+mn-ea"/>
              <a:cs typeface="+mn-cs"/>
            </a:rPr>
            <a:t>5</a:t>
          </a:r>
          <a:r>
            <a:rPr kumimoji="1" lang="ja-JP" altLang="en-US" sz="1400" b="0">
              <a:solidFill>
                <a:sysClr val="windowText" lastClr="000000"/>
              </a:solidFill>
              <a:effectLst/>
              <a:latin typeface="+mn-lt"/>
              <a:ea typeface="+mn-ea"/>
              <a:cs typeface="+mn-cs"/>
            </a:rPr>
            <a:t>年目に点検する項目を</a:t>
          </a:r>
          <a:r>
            <a:rPr kumimoji="1" lang="ja-JP" altLang="en-US" sz="1400" b="0" baseline="0">
              <a:solidFill>
                <a:sysClr val="windowText" lastClr="000000"/>
              </a:solidFill>
              <a:effectLst/>
              <a:latin typeface="+mn-lt"/>
              <a:ea typeface="+mn-ea"/>
              <a:cs typeface="+mn-cs"/>
            </a:rPr>
            <a:t> </a:t>
          </a:r>
          <a:r>
            <a:rPr kumimoji="1" lang="ja-JP" altLang="en-US" sz="1400" b="0">
              <a:solidFill>
                <a:sysClr val="windowText" lastClr="000000"/>
              </a:solidFill>
              <a:effectLst/>
              <a:latin typeface="+mn-lt"/>
              <a:ea typeface="+mn-ea"/>
              <a:cs typeface="+mn-cs"/>
            </a:rPr>
            <a:t>確認しながら、</a:t>
          </a:r>
          <a:endParaRPr kumimoji="1" lang="en-US" altLang="ja-JP" sz="1400" b="0">
            <a:solidFill>
              <a:sysClr val="windowText" lastClr="000000"/>
            </a:solidFill>
            <a:effectLst/>
            <a:latin typeface="+mn-lt"/>
            <a:ea typeface="+mn-ea"/>
            <a:cs typeface="+mn-cs"/>
          </a:endParaRPr>
        </a:p>
        <a:p>
          <a:r>
            <a:rPr kumimoji="1" lang="ja-JP" altLang="en-US" sz="1400" b="0">
              <a:solidFill>
                <a:sysClr val="windowText" lastClr="000000"/>
              </a:solidFill>
              <a:effectLst/>
              <a:latin typeface="+mn-lt"/>
              <a:ea typeface="+mn-ea"/>
              <a:cs typeface="+mn-cs"/>
            </a:rPr>
            <a:t>　同封の</a:t>
          </a:r>
          <a:r>
            <a:rPr kumimoji="1" lang="ja-JP" altLang="en-US" sz="1400" b="0" u="none">
              <a:solidFill>
                <a:sysClr val="windowText" lastClr="000000"/>
              </a:solidFill>
              <a:effectLst/>
              <a:latin typeface="+mn-lt"/>
              <a:ea typeface="+mn-ea"/>
              <a:cs typeface="+mn-cs"/>
            </a:rPr>
            <a:t>点検・補修記録シ－ト</a:t>
          </a:r>
          <a:r>
            <a:rPr kumimoji="1" lang="ja-JP" altLang="en-US" sz="1400">
              <a:solidFill>
                <a:sysClr val="windowText" lastClr="000000"/>
              </a:solidFill>
              <a:effectLst/>
              <a:latin typeface="+mn-lt"/>
              <a:ea typeface="+mn-ea"/>
              <a:cs typeface="+mn-cs"/>
            </a:rPr>
            <a:t>を使って、点検と記録をしてください。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＜ダウンロード先＞</a:t>
          </a:r>
          <a:endParaRPr kumimoji="1" lang="en-US" altLang="ja-JP" sz="14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  </a:t>
          </a:r>
          <a:r>
            <a:rPr kumimoji="1" lang="en-US" altLang="ja-JP" sz="1100" b="0">
              <a:solidFill>
                <a:sysClr val="windowText" lastClr="000000"/>
              </a:solidFill>
              <a:effectLst/>
              <a:latin typeface="+mn-lt"/>
              <a:ea typeface="+mn-ea"/>
              <a:cs typeface="+mn-cs"/>
            </a:rPr>
            <a:t>     </a:t>
          </a:r>
          <a:r>
            <a:rPr kumimoji="1" lang="en-US" altLang="ja-JP" sz="1400" b="0" u="sng">
              <a:solidFill>
                <a:sysClr val="windowText" lastClr="000000"/>
              </a:solidFill>
              <a:effectLst/>
              <a:latin typeface="+mn-lt"/>
              <a:ea typeface="+mn-ea"/>
              <a:cs typeface="+mn-cs"/>
            </a:rPr>
            <a:t>https://www.city.sapporo.jp/toshi/k-shido/chouki/tyuusyutu.html</a:t>
          </a:r>
          <a:endParaRPr lang="ja-JP" altLang="ja-JP" sz="1400" b="0">
            <a:solidFill>
              <a:sysClr val="windowText" lastClr="000000"/>
            </a:solidFill>
            <a:effectLst/>
          </a:endParaRPr>
        </a:p>
        <a:p>
          <a:r>
            <a:rPr kumimoji="1" lang="ja-JP" altLang="en-US" sz="1400">
              <a:solidFill>
                <a:sysClr val="windowText" lastClr="000000"/>
              </a:solidFill>
              <a:effectLst/>
              <a:latin typeface="+mn-lt"/>
              <a:ea typeface="+mn-ea"/>
              <a:cs typeface="+mn-cs"/>
            </a:rPr>
            <a:t>　</a:t>
          </a:r>
          <a:r>
            <a:rPr kumimoji="1" lang="ja-JP" altLang="en-US" sz="1400" baseline="0">
              <a:solidFill>
                <a:sysClr val="windowText" lastClr="000000"/>
              </a:solidFill>
              <a:effectLst/>
              <a:latin typeface="+mn-lt"/>
              <a:ea typeface="+mn-ea"/>
              <a:cs typeface="+mn-cs"/>
            </a:rPr>
            <a:t> </a:t>
          </a:r>
          <a:r>
            <a:rPr kumimoji="1" lang="en-US" altLang="ja-JP" sz="1400">
              <a:solidFill>
                <a:sysClr val="windowText" lastClr="000000"/>
              </a:solidFill>
              <a:effectLst/>
              <a:latin typeface="+mn-lt"/>
              <a:ea typeface="+mn-ea"/>
              <a:cs typeface="+mn-cs"/>
            </a:rPr>
            <a:t>QR</a:t>
          </a:r>
          <a:r>
            <a:rPr kumimoji="1" lang="ja-JP" altLang="en-US" sz="1400">
              <a:solidFill>
                <a:sysClr val="windowText" lastClr="000000"/>
              </a:solidFill>
              <a:effectLst/>
              <a:latin typeface="+mn-lt"/>
              <a:ea typeface="+mn-ea"/>
              <a:cs typeface="+mn-cs"/>
            </a:rPr>
            <a:t>コードか</a:t>
          </a:r>
          <a:r>
            <a:rPr kumimoji="1" lang="ja-JP" altLang="ja-JP" sz="1400">
              <a:solidFill>
                <a:sysClr val="windowText" lastClr="000000"/>
              </a:solidFill>
              <a:effectLst/>
              <a:latin typeface="+mn-lt"/>
              <a:ea typeface="+mn-ea"/>
              <a:cs typeface="+mn-cs"/>
            </a:rPr>
            <a:t>らダウンロード</a:t>
          </a:r>
          <a:r>
            <a:rPr kumimoji="1" lang="ja-JP" altLang="en-US" sz="1400">
              <a:solidFill>
                <a:sysClr val="windowText" lastClr="000000"/>
              </a:solidFill>
              <a:effectLst/>
              <a:latin typeface="+mn-lt"/>
              <a:ea typeface="+mn-ea"/>
              <a:cs typeface="+mn-cs"/>
            </a:rPr>
            <a:t>も可能です。</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xdr:txBody>
    </xdr:sp>
    <xdr:clientData/>
  </xdr:twoCellAnchor>
  <xdr:twoCellAnchor>
    <xdr:from>
      <xdr:col>16</xdr:col>
      <xdr:colOff>1251326</xdr:colOff>
      <xdr:row>22</xdr:row>
      <xdr:rowOff>276282</xdr:rowOff>
    </xdr:from>
    <xdr:to>
      <xdr:col>17</xdr:col>
      <xdr:colOff>254949</xdr:colOff>
      <xdr:row>26</xdr:row>
      <xdr:rowOff>51582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5719801" y="11096682"/>
          <a:ext cx="1527748" cy="1661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t>②</a:t>
          </a:r>
        </a:p>
      </xdr:txBody>
    </xdr:sp>
    <xdr:clientData/>
  </xdr:twoCellAnchor>
  <xdr:twoCellAnchor>
    <xdr:from>
      <xdr:col>16</xdr:col>
      <xdr:colOff>838201</xdr:colOff>
      <xdr:row>25</xdr:row>
      <xdr:rowOff>449035</xdr:rowOff>
    </xdr:from>
    <xdr:to>
      <xdr:col>16</xdr:col>
      <xdr:colOff>1921453</xdr:colOff>
      <xdr:row>26</xdr:row>
      <xdr:rowOff>40822</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623474" y="10528217"/>
          <a:ext cx="1083252" cy="1133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800" b="1"/>
        </a:p>
        <a:p>
          <a:r>
            <a:rPr kumimoji="1" lang="en-US" altLang="ja-JP" sz="1400" b="1"/>
            <a:t>〈5</a:t>
          </a:r>
          <a:r>
            <a:rPr kumimoji="1" lang="ja-JP" altLang="en-US" sz="1400" b="1"/>
            <a:t>年</a:t>
          </a:r>
          <a:r>
            <a:rPr kumimoji="1" lang="en-US" altLang="ja-JP" sz="1400" b="1"/>
            <a:t>〉</a:t>
          </a:r>
        </a:p>
        <a:p>
          <a:r>
            <a:rPr kumimoji="1" lang="ja-JP" altLang="en-US" sz="1400" b="1" baseline="0"/>
            <a:t> </a:t>
          </a:r>
          <a:r>
            <a:rPr kumimoji="1" lang="ja-JP" altLang="en-US" sz="1800" b="1"/>
            <a:t>報告書</a:t>
          </a:r>
          <a:endParaRPr kumimoji="1" lang="ja-JP" altLang="en-US" sz="1600" b="1"/>
        </a:p>
      </xdr:txBody>
    </xdr:sp>
    <xdr:clientData/>
  </xdr:twoCellAnchor>
  <xdr:twoCellAnchor>
    <xdr:from>
      <xdr:col>16</xdr:col>
      <xdr:colOff>532162</xdr:colOff>
      <xdr:row>23</xdr:row>
      <xdr:rowOff>351930</xdr:rowOff>
    </xdr:from>
    <xdr:to>
      <xdr:col>16</xdr:col>
      <xdr:colOff>2342200</xdr:colOff>
      <xdr:row>26</xdr:row>
      <xdr:rowOff>44824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87750" y="11580224"/>
          <a:ext cx="1810038" cy="118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800" b="1"/>
        </a:p>
        <a:p>
          <a:r>
            <a:rPr kumimoji="1" lang="en-US" altLang="ja-JP" sz="1400" b="1"/>
            <a:t>〈5</a:t>
          </a:r>
          <a:r>
            <a:rPr kumimoji="1" lang="ja-JP" altLang="en-US" sz="1400" b="1"/>
            <a:t>年</a:t>
          </a:r>
          <a:r>
            <a:rPr kumimoji="1" lang="en-US" altLang="ja-JP" sz="1400" b="1"/>
            <a:t>〉</a:t>
          </a:r>
        </a:p>
        <a:p>
          <a:r>
            <a:rPr kumimoji="1" lang="ja-JP" altLang="en-US" sz="1400" b="1" baseline="0"/>
            <a:t> </a:t>
          </a:r>
          <a:r>
            <a:rPr kumimoji="1" lang="ja-JP" altLang="en-US" sz="1800" b="1"/>
            <a:t>報告書</a:t>
          </a:r>
          <a:endParaRPr kumimoji="1" lang="ja-JP" altLang="en-US" sz="1600" b="1"/>
        </a:p>
      </xdr:txBody>
    </xdr:sp>
    <xdr:clientData/>
  </xdr:twoCellAnchor>
  <xdr:twoCellAnchor>
    <xdr:from>
      <xdr:col>12</xdr:col>
      <xdr:colOff>503595</xdr:colOff>
      <xdr:row>22</xdr:row>
      <xdr:rowOff>68036</xdr:rowOff>
    </xdr:from>
    <xdr:to>
      <xdr:col>14</xdr:col>
      <xdr:colOff>435416</xdr:colOff>
      <xdr:row>24</xdr:row>
      <xdr:rowOff>298557</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a:xfrm>
          <a:off x="11799124" y="10691212"/>
          <a:ext cx="1511851" cy="1115786"/>
        </a:xfrm>
        <a:prstGeom prst="bentConnector3">
          <a:avLst>
            <a:gd name="adj1" fmla="val -2069"/>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367393</xdr:colOff>
      <xdr:row>24</xdr:row>
      <xdr:rowOff>407411</xdr:rowOff>
    </xdr:from>
    <xdr:to>
      <xdr:col>14</xdr:col>
      <xdr:colOff>789542</xdr:colOff>
      <xdr:row>24</xdr:row>
      <xdr:rowOff>747590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1662922" y="11915852"/>
          <a:ext cx="2002179" cy="340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1" u="none">
              <a:solidFill>
                <a:schemeClr val="dk1"/>
              </a:solidFill>
              <a:effectLst/>
              <a:latin typeface="+mn-lt"/>
              <a:ea typeface="+mn-ea"/>
              <a:cs typeface="+mn-cs"/>
            </a:rPr>
            <a:t>点検・補修記録シ－ト</a:t>
          </a:r>
          <a:endParaRPr kumimoji="1" lang="ja-JP" altLang="en-US" sz="1200" u="none"/>
        </a:p>
      </xdr:txBody>
    </xdr:sp>
    <xdr:clientData/>
  </xdr:twoCellAnchor>
  <xdr:twoCellAnchor editAs="oneCell">
    <xdr:from>
      <xdr:col>14</xdr:col>
      <xdr:colOff>571501</xdr:colOff>
      <xdr:row>22</xdr:row>
      <xdr:rowOff>437031</xdr:rowOff>
    </xdr:from>
    <xdr:to>
      <xdr:col>16</xdr:col>
      <xdr:colOff>381000</xdr:colOff>
      <xdr:row>25</xdr:row>
      <xdr:rowOff>287591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3447060" y="11060207"/>
          <a:ext cx="1389528" cy="1389528"/>
        </a:xfrm>
        <a:prstGeom prst="rect">
          <a:avLst/>
        </a:prstGeom>
        <a:ln w="50800">
          <a:solidFill>
            <a:schemeClr val="tx1"/>
          </a:solidFill>
        </a:ln>
      </xdr:spPr>
    </xdr:pic>
    <xdr:clientData/>
  </xdr:twoCellAnchor>
  <xdr:twoCellAnchor>
    <xdr:from>
      <xdr:col>4</xdr:col>
      <xdr:colOff>682584</xdr:colOff>
      <xdr:row>16</xdr:row>
      <xdr:rowOff>81168</xdr:rowOff>
    </xdr:from>
    <xdr:to>
      <xdr:col>5</xdr:col>
      <xdr:colOff>16279</xdr:colOff>
      <xdr:row>17</xdr:row>
      <xdr:rowOff>54551</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670220" y="8099486"/>
          <a:ext cx="563286" cy="544883"/>
          <a:chOff x="5602453" y="8098733"/>
          <a:chExt cx="559522" cy="544883"/>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602453" y="8282665"/>
            <a:ext cx="506970" cy="360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理由</a:t>
            </a:r>
            <a:endParaRPr kumimoji="1" lang="en-US" altLang="ja-JP" sz="1200"/>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655005" y="8098733"/>
            <a:ext cx="506970" cy="360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a:t>
            </a:r>
            <a:endParaRPr kumimoji="1" lang="en-US" altLang="ja-JP" sz="1600">
              <a:latin typeface="+mn-ea"/>
              <a:ea typeface="+mn-ea"/>
            </a:endParaRPr>
          </a:p>
        </xdr:txBody>
      </xdr:sp>
    </xdr:grpSp>
    <xdr:clientData/>
  </xdr:twoCellAnchor>
  <xdr:twoCellAnchor>
    <xdr:from>
      <xdr:col>4</xdr:col>
      <xdr:colOff>1171574</xdr:colOff>
      <xdr:row>16</xdr:row>
      <xdr:rowOff>59119</xdr:rowOff>
    </xdr:from>
    <xdr:to>
      <xdr:col>5</xdr:col>
      <xdr:colOff>133350</xdr:colOff>
      <xdr:row>17</xdr:row>
      <xdr:rowOff>394138</xdr:rowOff>
    </xdr:to>
    <xdr:sp macro="" textlink="">
      <xdr:nvSpPr>
        <xdr:cNvPr id="18" name="左中かっこ 17">
          <a:extLst>
            <a:ext uri="{FF2B5EF4-FFF2-40B4-BE49-F238E27FC236}">
              <a16:creationId xmlns:a16="http://schemas.microsoft.com/office/drawing/2014/main" id="{00000000-0008-0000-0200-000012000000}"/>
            </a:ext>
          </a:extLst>
        </xdr:cNvPr>
        <xdr:cNvSpPr/>
      </xdr:nvSpPr>
      <xdr:spPr>
        <a:xfrm>
          <a:off x="6153882" y="8126061"/>
          <a:ext cx="192699" cy="906519"/>
        </a:xfrm>
        <a:prstGeom prst="leftBrace">
          <a:avLst>
            <a:gd name="adj1" fmla="val 34925"/>
            <a:gd name="adj2" fmla="val 42890"/>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472328</xdr:colOff>
      <xdr:row>31</xdr:row>
      <xdr:rowOff>62189</xdr:rowOff>
    </xdr:from>
    <xdr:to>
      <xdr:col>7</xdr:col>
      <xdr:colOff>640416</xdr:colOff>
      <xdr:row>33</xdr:row>
      <xdr:rowOff>28572</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3520328" y="8535298"/>
          <a:ext cx="2454088" cy="513035"/>
          <a:chOff x="3597088" y="8494060"/>
          <a:chExt cx="2454088" cy="459441"/>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597088" y="8583707"/>
            <a:ext cx="2454088" cy="36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　　　 も必ずご確認ください。</a:t>
            </a:r>
          </a:p>
        </xdr:txBody>
      </xdr:sp>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843618" y="8494060"/>
            <a:ext cx="504266" cy="3809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72000" rIns="0" bIns="72000" rtlCol="0" anchor="t"/>
          <a:lstStyle/>
          <a:p>
            <a:r>
              <a:rPr kumimoji="1" lang="ja-JP" altLang="en-US" sz="1800" b="1">
                <a:latin typeface="ＭＳ ゴシック" panose="020B0609070205080204" pitchFamily="49" charset="-128"/>
                <a:ea typeface="ＭＳ ゴシック" panose="020B0609070205080204" pitchFamily="49" charset="-128"/>
              </a:rPr>
              <a:t>裏面</a:t>
            </a:r>
          </a:p>
        </xdr:txBody>
      </xdr:sp>
    </xdr:grpSp>
    <xdr:clientData/>
  </xdr:twoCellAnchor>
  <xdr:twoCellAnchor>
    <xdr:from>
      <xdr:col>1</xdr:col>
      <xdr:colOff>166669</xdr:colOff>
      <xdr:row>38</xdr:row>
      <xdr:rowOff>20012</xdr:rowOff>
    </xdr:from>
    <xdr:to>
      <xdr:col>1</xdr:col>
      <xdr:colOff>595334</xdr:colOff>
      <xdr:row>38</xdr:row>
      <xdr:rowOff>271338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28669" y="10211762"/>
          <a:ext cx="428665" cy="251326"/>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364653</xdr:colOff>
      <xdr:row>31</xdr:row>
      <xdr:rowOff>12492</xdr:rowOff>
    </xdr:from>
    <xdr:to>
      <xdr:col>7</xdr:col>
      <xdr:colOff>532741</xdr:colOff>
      <xdr:row>33</xdr:row>
      <xdr:rowOff>202504</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3412653" y="8485601"/>
          <a:ext cx="2454088" cy="736664"/>
          <a:chOff x="3597088" y="8523096"/>
          <a:chExt cx="2454088" cy="430405"/>
        </a:xfrm>
      </xdr:grpSpPr>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597088" y="8583707"/>
            <a:ext cx="2454088" cy="36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　　　 も必ずご確認ください。</a:t>
            </a:r>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3843618" y="8523096"/>
            <a:ext cx="504266" cy="2636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72000" rIns="0" bIns="72000" rtlCol="0" anchor="t"/>
          <a:lstStyle/>
          <a:p>
            <a:r>
              <a:rPr kumimoji="1" lang="ja-JP" altLang="en-US" sz="1800" b="1">
                <a:latin typeface="ＭＳ ゴシック" panose="020B0609070205080204" pitchFamily="49" charset="-128"/>
                <a:ea typeface="ＭＳ ゴシック" panose="020B0609070205080204" pitchFamily="49" charset="-128"/>
              </a:rPr>
              <a:t>裏面</a:t>
            </a:r>
          </a:p>
        </xdr:txBody>
      </xdr:sp>
    </xdr:grpSp>
    <xdr:clientData/>
  </xdr:twoCellAnchor>
  <xdr:twoCellAnchor>
    <xdr:from>
      <xdr:col>1</xdr:col>
      <xdr:colOff>166669</xdr:colOff>
      <xdr:row>38</xdr:row>
      <xdr:rowOff>20012</xdr:rowOff>
    </xdr:from>
    <xdr:to>
      <xdr:col>1</xdr:col>
      <xdr:colOff>595334</xdr:colOff>
      <xdr:row>38</xdr:row>
      <xdr:rowOff>271338</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928669" y="10487987"/>
          <a:ext cx="428665" cy="251326"/>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481853</xdr:colOff>
      <xdr:row>30</xdr:row>
      <xdr:rowOff>224114</xdr:rowOff>
    </xdr:from>
    <xdr:to>
      <xdr:col>7</xdr:col>
      <xdr:colOff>649941</xdr:colOff>
      <xdr:row>32</xdr:row>
      <xdr:rowOff>190497</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529853" y="8510864"/>
          <a:ext cx="2454088" cy="518833"/>
          <a:chOff x="3597088" y="8494060"/>
          <a:chExt cx="2454088" cy="459441"/>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597088" y="8583707"/>
            <a:ext cx="2454088" cy="36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　　　 も必ずご確認ください。</a:t>
            </a:r>
          </a:p>
        </xdr:txBody>
      </xdr:sp>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3843618" y="8494060"/>
            <a:ext cx="504266" cy="3809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72000" rIns="0" bIns="72000" rtlCol="0" anchor="t"/>
          <a:lstStyle/>
          <a:p>
            <a:r>
              <a:rPr kumimoji="1" lang="ja-JP" altLang="en-US" sz="1800" b="1">
                <a:latin typeface="ＭＳ ゴシック" panose="020B0609070205080204" pitchFamily="49" charset="-128"/>
                <a:ea typeface="ＭＳ ゴシック" panose="020B0609070205080204" pitchFamily="49" charset="-128"/>
              </a:rPr>
              <a:t>裏面</a:t>
            </a:r>
          </a:p>
        </xdr:txBody>
      </xdr:sp>
    </xdr:grpSp>
    <xdr:clientData/>
  </xdr:twoCellAnchor>
  <xdr:twoCellAnchor>
    <xdr:from>
      <xdr:col>1</xdr:col>
      <xdr:colOff>166669</xdr:colOff>
      <xdr:row>37</xdr:row>
      <xdr:rowOff>20012</xdr:rowOff>
    </xdr:from>
    <xdr:to>
      <xdr:col>1</xdr:col>
      <xdr:colOff>595334</xdr:colOff>
      <xdr:row>37</xdr:row>
      <xdr:rowOff>271338</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928669" y="10211762"/>
          <a:ext cx="428665" cy="251326"/>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do-s-01\&#65296;&#65289;&#37096;&#20849;&#29992;\&#38263;&#26399;&#20778;&#33391;&#20303;&#23429;&#65288;&#20206;&#65289;\&#38263;&#26399;&#20778;&#33391;&#20303;&#23429;&#25277;&#20986;&#35519;&#26619;\R02&#38263;&#26399;&#20778;&#33391;&#20303;&#23429;&#25277;&#20986;&#35519;&#26619;\03.&#20652;&#20419;\&#65288;&#20381;&#38972;&#25991;&#65289;&#65291;&#65288;&#30563;&#20419;&#25991;&#65289;&#36865;&#20184;&#23550;&#35937;&#32773;&#65306;&#26368;&#32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do-s-01\&#65296;&#65289;&#37096;&#20849;&#29992;\Users\sb82717\AppData\Local\Microsoft\Windows\INetCache\Content.Outlook\KOPCAJJP\2020&#24180;&#24230;&#12288;&#25913;&#21892;&#25351;&#23566;&#12304;&#36215;&#26696;&#12305;ver.1.2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文"/>
      <sheetName val="督促文"/>
      <sheetName val="封筒印刷（返信用）"/>
      <sheetName val="封筒印刷（宛先）"/>
      <sheetName val="入力"/>
      <sheetName val="送付者リスト"/>
      <sheetName val="督促者リスト"/>
      <sheetName val="督促者リスト＜提出済者名もあり"/>
      <sheetName val="督促者リスト＜契印押し用"/>
      <sheetName val="調査対象リスト＜契印押し用"/>
      <sheetName val="文書整理"/>
    </sheetNames>
    <sheetDataSet>
      <sheetData sheetId="0"/>
      <sheetData sheetId="1"/>
      <sheetData sheetId="2"/>
      <sheetData sheetId="3"/>
      <sheetData sheetId="4"/>
      <sheetData sheetId="5"/>
      <sheetData sheetId="6"/>
      <sheetData sheetId="7"/>
      <sheetData sheetId="8"/>
      <sheetData sheetId="9"/>
      <sheetData sheetId="10">
        <row r="14">
          <cell r="B14" t="str">
            <v/>
          </cell>
        </row>
        <row r="16">
          <cell r="B16"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
      <sheetName val="通知文（繰り返し）"/>
      <sheetName val="通知文（繰り返し・管理者変わってる時）"/>
      <sheetName val="データ入力"/>
      <sheetName val="指摘事項"/>
      <sheetName val="封筒印刷"/>
      <sheetName val="文章整理用"/>
      <sheetName val="特建データ"/>
      <sheetName val="送付先データ"/>
      <sheetName val="起案 (外装・石綿)"/>
      <sheetName val="通知文（外装・石綿）"/>
      <sheetName val="通知文（繰り返し・外装・石綿） "/>
    </sheetNames>
    <sheetDataSet>
      <sheetData sheetId="0"/>
      <sheetData sheetId="1"/>
      <sheetData sheetId="2"/>
      <sheetData sheetId="3"/>
      <sheetData sheetId="4">
        <row r="5">
          <cell r="AC5" t="str">
            <v>-0</v>
          </cell>
          <cell r="AD5" t="str">
            <v/>
          </cell>
        </row>
        <row r="6">
          <cell r="AC6" t="str">
            <v>-0</v>
          </cell>
          <cell r="AD6" t="str">
            <v/>
          </cell>
        </row>
        <row r="7">
          <cell r="AC7" t="str">
            <v>-0</v>
          </cell>
          <cell r="AD7" t="str">
            <v/>
          </cell>
        </row>
        <row r="8">
          <cell r="AC8" t="str">
            <v>-0</v>
          </cell>
          <cell r="AD8" t="str">
            <v/>
          </cell>
        </row>
        <row r="9">
          <cell r="AC9" t="str">
            <v>-0</v>
          </cell>
          <cell r="AD9" t="str">
            <v/>
          </cell>
        </row>
        <row r="10">
          <cell r="AC10" t="str">
            <v>-0</v>
          </cell>
          <cell r="AD10" t="str">
            <v/>
          </cell>
        </row>
        <row r="11">
          <cell r="AC11" t="str">
            <v>-0</v>
          </cell>
          <cell r="AD11" t="str">
            <v/>
          </cell>
        </row>
        <row r="12">
          <cell r="AC12" t="str">
            <v>-0</v>
          </cell>
          <cell r="AD12" t="str">
            <v/>
          </cell>
        </row>
        <row r="13">
          <cell r="AC13" t="str">
            <v>-0</v>
          </cell>
          <cell r="AD13" t="str">
            <v/>
          </cell>
        </row>
        <row r="14">
          <cell r="AC14" t="str">
            <v>-0</v>
          </cell>
          <cell r="AD14" t="str">
            <v/>
          </cell>
        </row>
        <row r="15">
          <cell r="AC15" t="str">
            <v>-0</v>
          </cell>
          <cell r="AD15" t="str">
            <v/>
          </cell>
        </row>
        <row r="16">
          <cell r="AC16" t="str">
            <v>-0</v>
          </cell>
          <cell r="AD16" t="str">
            <v/>
          </cell>
        </row>
        <row r="17">
          <cell r="AC17" t="str">
            <v>-0</v>
          </cell>
          <cell r="AD17" t="str">
            <v/>
          </cell>
        </row>
        <row r="18">
          <cell r="AC18" t="str">
            <v>-0</v>
          </cell>
          <cell r="AD18" t="str">
            <v/>
          </cell>
        </row>
        <row r="19">
          <cell r="AC19" t="str">
            <v>-0</v>
          </cell>
          <cell r="AD19" t="str">
            <v/>
          </cell>
        </row>
        <row r="20">
          <cell r="AC20" t="str">
            <v>-0</v>
          </cell>
          <cell r="AD20" t="str">
            <v/>
          </cell>
        </row>
        <row r="21">
          <cell r="AC21" t="str">
            <v>-0</v>
          </cell>
          <cell r="AD21" t="str">
            <v/>
          </cell>
        </row>
        <row r="22">
          <cell r="AC22" t="str">
            <v>-0</v>
          </cell>
          <cell r="AD22" t="str">
            <v/>
          </cell>
        </row>
        <row r="23">
          <cell r="AC23" t="str">
            <v>-0</v>
          </cell>
          <cell r="AD23" t="str">
            <v/>
          </cell>
        </row>
        <row r="24">
          <cell r="AC24" t="str">
            <v>-0</v>
          </cell>
          <cell r="AD24" t="str">
            <v/>
          </cell>
        </row>
        <row r="25">
          <cell r="AC25" t="str">
            <v>-0</v>
          </cell>
          <cell r="AD25" t="str">
            <v/>
          </cell>
        </row>
        <row r="26">
          <cell r="AC26" t="str">
            <v>-0</v>
          </cell>
          <cell r="AD26" t="str">
            <v/>
          </cell>
        </row>
        <row r="27">
          <cell r="AC27" t="str">
            <v>-0</v>
          </cell>
          <cell r="AD27" t="str">
            <v/>
          </cell>
        </row>
        <row r="28">
          <cell r="AC28" t="str">
            <v>-0</v>
          </cell>
          <cell r="AD28" t="str">
            <v/>
          </cell>
        </row>
        <row r="29">
          <cell r="AC29" t="str">
            <v>-0</v>
          </cell>
          <cell r="AD29" t="str">
            <v/>
          </cell>
        </row>
        <row r="30">
          <cell r="AC30" t="str">
            <v>-0</v>
          </cell>
          <cell r="AD30" t="str">
            <v/>
          </cell>
        </row>
        <row r="31">
          <cell r="AC31" t="str">
            <v>-0</v>
          </cell>
          <cell r="AD31" t="str">
            <v/>
          </cell>
        </row>
        <row r="32">
          <cell r="AC32" t="str">
            <v>-0</v>
          </cell>
          <cell r="AD32" t="str">
            <v/>
          </cell>
        </row>
        <row r="33">
          <cell r="AC33" t="str">
            <v>-0</v>
          </cell>
          <cell r="AD33" t="str">
            <v/>
          </cell>
        </row>
        <row r="34">
          <cell r="AC34" t="str">
            <v>-0</v>
          </cell>
          <cell r="AD34" t="str">
            <v/>
          </cell>
        </row>
        <row r="35">
          <cell r="AC35" t="str">
            <v>-0</v>
          </cell>
          <cell r="AD35" t="str">
            <v/>
          </cell>
        </row>
        <row r="36">
          <cell r="AC36" t="str">
            <v>-0</v>
          </cell>
          <cell r="AD36" t="str">
            <v/>
          </cell>
        </row>
        <row r="37">
          <cell r="AC37" t="str">
            <v>-0</v>
          </cell>
          <cell r="AD37" t="str">
            <v/>
          </cell>
        </row>
        <row r="38">
          <cell r="AC38" t="str">
            <v>-0</v>
          </cell>
          <cell r="AD38" t="str">
            <v/>
          </cell>
        </row>
        <row r="39">
          <cell r="AC39" t="str">
            <v>-0</v>
          </cell>
          <cell r="AD39" t="str">
            <v/>
          </cell>
        </row>
        <row r="40">
          <cell r="AC40" t="str">
            <v>-0</v>
          </cell>
          <cell r="AD40" t="str">
            <v/>
          </cell>
        </row>
        <row r="41">
          <cell r="AC41" t="str">
            <v>-0</v>
          </cell>
          <cell r="AD41" t="str">
            <v/>
          </cell>
        </row>
        <row r="42">
          <cell r="AC42" t="str">
            <v>-0</v>
          </cell>
          <cell r="AD42" t="str">
            <v/>
          </cell>
        </row>
        <row r="43">
          <cell r="AC43" t="str">
            <v>-0</v>
          </cell>
          <cell r="AD43" t="str">
            <v/>
          </cell>
        </row>
        <row r="44">
          <cell r="AC44" t="str">
            <v>-0</v>
          </cell>
          <cell r="AD44" t="str">
            <v/>
          </cell>
        </row>
        <row r="45">
          <cell r="AC45" t="str">
            <v>-0</v>
          </cell>
          <cell r="AD45" t="str">
            <v/>
          </cell>
        </row>
        <row r="46">
          <cell r="AC46" t="str">
            <v>-0</v>
          </cell>
          <cell r="AD46" t="str">
            <v/>
          </cell>
        </row>
        <row r="47">
          <cell r="AC47" t="str">
            <v>-0</v>
          </cell>
          <cell r="AD47" t="str">
            <v/>
          </cell>
        </row>
        <row r="48">
          <cell r="AC48" t="str">
            <v>-0</v>
          </cell>
          <cell r="AD48" t="str">
            <v/>
          </cell>
        </row>
        <row r="49">
          <cell r="AC49" t="str">
            <v>-0</v>
          </cell>
          <cell r="AD49" t="str">
            <v/>
          </cell>
        </row>
        <row r="50">
          <cell r="AC50" t="str">
            <v>-0</v>
          </cell>
          <cell r="AD50" t="str">
            <v/>
          </cell>
        </row>
        <row r="51">
          <cell r="AC51" t="str">
            <v>-0</v>
          </cell>
          <cell r="AD51" t="str">
            <v/>
          </cell>
        </row>
        <row r="52">
          <cell r="AC52" t="str">
            <v>-0</v>
          </cell>
          <cell r="AD52" t="str">
            <v/>
          </cell>
        </row>
        <row r="53">
          <cell r="AC53" t="str">
            <v>-0</v>
          </cell>
          <cell r="AD53" t="str">
            <v/>
          </cell>
        </row>
        <row r="54">
          <cell r="AC54" t="str">
            <v>-0</v>
          </cell>
          <cell r="AD54" t="str">
            <v/>
          </cell>
        </row>
        <row r="55">
          <cell r="AC55" t="str">
            <v>-0</v>
          </cell>
          <cell r="AD55" t="str">
            <v/>
          </cell>
        </row>
        <row r="56">
          <cell r="AC56" t="str">
            <v>-0</v>
          </cell>
          <cell r="AD56" t="str">
            <v/>
          </cell>
        </row>
        <row r="57">
          <cell r="AC57" t="str">
            <v>-0</v>
          </cell>
          <cell r="AD57" t="str">
            <v/>
          </cell>
        </row>
        <row r="58">
          <cell r="AC58" t="str">
            <v>-0</v>
          </cell>
          <cell r="AD58" t="str">
            <v/>
          </cell>
        </row>
        <row r="59">
          <cell r="AC59" t="str">
            <v>-0</v>
          </cell>
          <cell r="AD59" t="str">
            <v/>
          </cell>
        </row>
        <row r="60">
          <cell r="AC60" t="str">
            <v>-0</v>
          </cell>
          <cell r="AD60" t="str">
            <v/>
          </cell>
        </row>
        <row r="61">
          <cell r="AC61" t="str">
            <v>-0</v>
          </cell>
          <cell r="AD61" t="str">
            <v/>
          </cell>
        </row>
        <row r="62">
          <cell r="AC62" t="str">
            <v>-0</v>
          </cell>
          <cell r="AD62" t="str">
            <v/>
          </cell>
        </row>
        <row r="63">
          <cell r="AC63" t="str">
            <v>-0</v>
          </cell>
          <cell r="AD63" t="str">
            <v/>
          </cell>
        </row>
        <row r="64">
          <cell r="AC64" t="str">
            <v>-0</v>
          </cell>
          <cell r="AD64" t="str">
            <v/>
          </cell>
        </row>
        <row r="65">
          <cell r="AC65" t="str">
            <v>-0</v>
          </cell>
          <cell r="AD65" t="str">
            <v/>
          </cell>
        </row>
        <row r="66">
          <cell r="AC66" t="str">
            <v>-0</v>
          </cell>
          <cell r="AD66" t="str">
            <v/>
          </cell>
        </row>
        <row r="67">
          <cell r="AC67" t="str">
            <v>-0</v>
          </cell>
          <cell r="AD67" t="str">
            <v/>
          </cell>
        </row>
        <row r="68">
          <cell r="AC68" t="str">
            <v>-0</v>
          </cell>
          <cell r="AD68" t="str">
            <v/>
          </cell>
        </row>
        <row r="69">
          <cell r="AC69" t="str">
            <v>-0</v>
          </cell>
          <cell r="AD69" t="str">
            <v/>
          </cell>
        </row>
        <row r="70">
          <cell r="AC70" t="str">
            <v>-0</v>
          </cell>
          <cell r="AD70" t="str">
            <v/>
          </cell>
        </row>
        <row r="71">
          <cell r="AC71" t="str">
            <v>-0</v>
          </cell>
          <cell r="AD71" t="str">
            <v/>
          </cell>
        </row>
        <row r="72">
          <cell r="AC72" t="str">
            <v>-0</v>
          </cell>
          <cell r="AD72" t="str">
            <v/>
          </cell>
        </row>
        <row r="73">
          <cell r="AC73" t="str">
            <v>-0</v>
          </cell>
          <cell r="AD73" t="str">
            <v/>
          </cell>
        </row>
        <row r="74">
          <cell r="AC74" t="str">
            <v>-0</v>
          </cell>
          <cell r="AD74" t="str">
            <v/>
          </cell>
        </row>
        <row r="75">
          <cell r="AC75" t="str">
            <v>-0</v>
          </cell>
          <cell r="AD75" t="str">
            <v/>
          </cell>
        </row>
        <row r="76">
          <cell r="AC76" t="str">
            <v>-0</v>
          </cell>
          <cell r="AD76" t="str">
            <v/>
          </cell>
        </row>
        <row r="77">
          <cell r="AC77" t="str">
            <v>-0</v>
          </cell>
          <cell r="AD77" t="str">
            <v/>
          </cell>
        </row>
        <row r="78">
          <cell r="AC78" t="str">
            <v>-0</v>
          </cell>
          <cell r="AD78" t="str">
            <v/>
          </cell>
        </row>
        <row r="79">
          <cell r="AC79" t="str">
            <v>-0</v>
          </cell>
          <cell r="AD79" t="str">
            <v/>
          </cell>
        </row>
        <row r="80">
          <cell r="AC80" t="str">
            <v>-0</v>
          </cell>
          <cell r="AD80" t="str">
            <v/>
          </cell>
        </row>
        <row r="81">
          <cell r="AC81" t="str">
            <v>-0</v>
          </cell>
          <cell r="AD81" t="str">
            <v/>
          </cell>
        </row>
        <row r="82">
          <cell r="AC82" t="str">
            <v>-0</v>
          </cell>
          <cell r="AD82" t="str">
            <v/>
          </cell>
        </row>
        <row r="83">
          <cell r="AC83" t="str">
            <v>-0</v>
          </cell>
          <cell r="AD83" t="str">
            <v/>
          </cell>
        </row>
        <row r="84">
          <cell r="AC84" t="str">
            <v>-0</v>
          </cell>
          <cell r="AD84" t="str">
            <v/>
          </cell>
        </row>
        <row r="85">
          <cell r="AC85" t="str">
            <v>-0</v>
          </cell>
          <cell r="AD85" t="str">
            <v/>
          </cell>
        </row>
        <row r="86">
          <cell r="AC86" t="str">
            <v>-0</v>
          </cell>
          <cell r="AD86" t="str">
            <v/>
          </cell>
        </row>
        <row r="87">
          <cell r="AC87" t="str">
            <v>-0</v>
          </cell>
          <cell r="AD87" t="str">
            <v/>
          </cell>
        </row>
        <row r="88">
          <cell r="AC88" t="str">
            <v>-0</v>
          </cell>
          <cell r="AD88" t="str">
            <v/>
          </cell>
        </row>
        <row r="89">
          <cell r="AC89" t="str">
            <v>1-1</v>
          </cell>
          <cell r="AD89" t="str">
            <v>　・　5-(27)排煙設備の設置の状況</v>
          </cell>
        </row>
        <row r="90">
          <cell r="AC90" t="str">
            <v>-1</v>
          </cell>
          <cell r="AD90" t="str">
            <v/>
          </cell>
        </row>
        <row r="91">
          <cell r="AC91" t="str">
            <v>-1</v>
          </cell>
          <cell r="AD91" t="str">
            <v/>
          </cell>
        </row>
        <row r="92">
          <cell r="AC92" t="str">
            <v>1-2</v>
          </cell>
          <cell r="AD92" t="str">
            <v xml:space="preserve"> </v>
          </cell>
        </row>
        <row r="93">
          <cell r="AC93" t="str">
            <v>1-3</v>
          </cell>
          <cell r="AD93" t="str">
            <v>　定期報告制度は、定期的に建築物の劣化等の状態を調査し、適正な維持保全を行うことで、事故</v>
          </cell>
        </row>
        <row r="94">
          <cell r="AC94" t="str">
            <v>1-4</v>
          </cell>
          <cell r="AD94" t="str">
            <v>災害時の被害拡大を防ぎ、建築物・利用者の安全を確保することを目的としています。　　　　　</v>
          </cell>
        </row>
        <row r="95">
          <cell r="AC95" t="str">
            <v>1-5</v>
          </cell>
          <cell r="AD95" t="str">
            <v>　建築物の状態を所有者・管理者の皆さまでご理解いただき、常時適法かつ健全な状態に維持して</v>
          </cell>
        </row>
        <row r="96">
          <cell r="AC96" t="str">
            <v>1-6</v>
          </cell>
          <cell r="AD96" t="str">
            <v>いただくようお願いいたします。</v>
          </cell>
        </row>
        <row r="97">
          <cell r="AC97" t="str">
            <v>1-7</v>
          </cell>
          <cell r="AD97" t="str">
            <v>　</v>
          </cell>
        </row>
        <row r="98">
          <cell r="AC98" t="str">
            <v>1-8</v>
          </cell>
          <cell r="AD98" t="str">
            <v>　　　　　　　　　　　　　　　　　　　　　　　　　　〒060-8611 札幌市中央区北1条西2丁目</v>
          </cell>
        </row>
        <row r="99">
          <cell r="AC99" t="str">
            <v>1-9</v>
          </cell>
          <cell r="AD99" t="str">
            <v xml:space="preserve">　　　　　　　　　　　　　         　　   　　　　　札幌市都市局建築指導部建築安全推進課  </v>
          </cell>
        </row>
        <row r="100">
          <cell r="AC100" t="str">
            <v>1-10</v>
          </cell>
          <cell r="AD100" t="str">
            <v>　　　　　　　　　　　　　　　　　　 　     　　　　担当　平　(011)211-2867</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3C08-5C6E-4F3C-8536-71E15664924A}">
  <sheetPr>
    <tabColor rgb="FFFFFF00"/>
    <pageSetUpPr fitToPage="1"/>
  </sheetPr>
  <dimension ref="A1:Y39"/>
  <sheetViews>
    <sheetView tabSelected="1" view="pageBreakPreview" zoomScaleNormal="100" zoomScaleSheetLayoutView="100" workbookViewId="0"/>
  </sheetViews>
  <sheetFormatPr defaultRowHeight="18.75" x14ac:dyDescent="0.4"/>
  <cols>
    <col min="1" max="1" width="7.625" style="232" customWidth="1"/>
    <col min="2" max="2" width="6.25" style="232" customWidth="1"/>
    <col min="3" max="3" width="5.75" style="232" customWidth="1"/>
    <col min="4" max="4" width="7.5" style="232" customWidth="1"/>
    <col min="5" max="5" width="7.75" style="232" customWidth="1"/>
    <col min="6" max="11" width="2.625" style="232" customWidth="1"/>
    <col min="12" max="13" width="2.625" style="233" customWidth="1"/>
    <col min="14" max="14" width="2.625" style="232" customWidth="1"/>
    <col min="15" max="15" width="2.625" style="233" customWidth="1"/>
    <col min="16" max="25" width="2.625" style="232" customWidth="1"/>
    <col min="26" max="16384" width="9" style="232"/>
  </cols>
  <sheetData>
    <row r="1" spans="1:25" ht="74.25" customHeight="1" x14ac:dyDescent="0.4">
      <c r="C1" s="137"/>
      <c r="D1" s="137"/>
      <c r="E1" s="137"/>
      <c r="F1" s="137"/>
      <c r="G1" s="137"/>
      <c r="H1" s="137"/>
      <c r="K1" s="137"/>
      <c r="N1" s="137"/>
      <c r="W1" s="281" t="s">
        <v>555</v>
      </c>
      <c r="X1" s="247"/>
      <c r="Y1" s="247"/>
    </row>
    <row r="2" spans="1:25" x14ac:dyDescent="0.4">
      <c r="C2" s="137"/>
      <c r="D2" s="137"/>
      <c r="E2" s="137"/>
      <c r="F2" s="137"/>
      <c r="G2" s="137"/>
      <c r="H2" s="137"/>
      <c r="K2" s="137"/>
      <c r="N2" s="137"/>
      <c r="O2" s="247" t="s">
        <v>594</v>
      </c>
      <c r="P2" s="247"/>
      <c r="Q2" s="148"/>
      <c r="R2" s="148"/>
      <c r="S2" s="137" t="s">
        <v>582</v>
      </c>
      <c r="T2" s="137"/>
      <c r="U2" s="148"/>
      <c r="V2" s="137" t="s">
        <v>583</v>
      </c>
      <c r="W2" s="137"/>
      <c r="X2" s="137"/>
      <c r="Y2" s="137" t="s">
        <v>584</v>
      </c>
    </row>
    <row r="3" spans="1:25" x14ac:dyDescent="0.4">
      <c r="A3" s="245" t="s">
        <v>554</v>
      </c>
      <c r="B3" s="245"/>
      <c r="C3" s="245"/>
      <c r="D3" s="245"/>
      <c r="E3" s="231"/>
      <c r="F3" s="231"/>
      <c r="G3" s="231"/>
      <c r="H3" s="231"/>
      <c r="K3" s="231"/>
      <c r="L3" s="140"/>
      <c r="M3" s="140"/>
      <c r="N3" s="231"/>
      <c r="O3" s="140"/>
      <c r="R3" s="154"/>
      <c r="T3" s="154"/>
      <c r="W3" s="154"/>
      <c r="X3" s="154"/>
    </row>
    <row r="4" spans="1:25" ht="18.75" customHeight="1" x14ac:dyDescent="0.4">
      <c r="C4" s="138"/>
      <c r="D4" s="249" t="s">
        <v>580</v>
      </c>
      <c r="E4" s="249"/>
      <c r="F4" s="249"/>
      <c r="G4" s="249"/>
      <c r="H4" s="249"/>
      <c r="I4" s="249"/>
      <c r="J4" s="234"/>
      <c r="K4" s="249" t="s">
        <v>581</v>
      </c>
      <c r="L4" s="249"/>
      <c r="M4" s="234"/>
      <c r="N4" s="282"/>
      <c r="O4" s="282"/>
      <c r="P4" s="282"/>
      <c r="Q4" s="282"/>
      <c r="R4" s="282"/>
      <c r="S4" s="282"/>
      <c r="T4" s="282"/>
      <c r="U4" s="282"/>
      <c r="V4" s="282"/>
      <c r="W4" s="282"/>
      <c r="X4" s="282"/>
      <c r="Y4" s="282"/>
    </row>
    <row r="5" spans="1:25" ht="18.75" customHeight="1" x14ac:dyDescent="0.4">
      <c r="C5" s="138"/>
      <c r="D5" s="249" t="s">
        <v>553</v>
      </c>
      <c r="E5" s="249"/>
      <c r="F5" s="249"/>
      <c r="G5" s="249"/>
      <c r="H5" s="249"/>
      <c r="I5" s="249"/>
      <c r="J5" s="234"/>
      <c r="K5" s="138"/>
      <c r="L5" s="138"/>
      <c r="M5" s="234"/>
      <c r="N5" s="282"/>
      <c r="O5" s="282"/>
      <c r="P5" s="282"/>
      <c r="Q5" s="282"/>
      <c r="R5" s="282"/>
      <c r="S5" s="282"/>
      <c r="T5" s="282"/>
      <c r="U5" s="282"/>
      <c r="V5" s="282"/>
      <c r="W5" s="282"/>
      <c r="X5" s="282"/>
      <c r="Y5" s="282"/>
    </row>
    <row r="6" spans="1:25" ht="18.75" customHeight="1" x14ac:dyDescent="0.4">
      <c r="C6" s="138"/>
      <c r="D6" s="138"/>
      <c r="E6" s="138"/>
      <c r="F6" s="138"/>
      <c r="G6" s="138"/>
      <c r="H6" s="138"/>
      <c r="I6" s="138"/>
      <c r="J6" s="138"/>
      <c r="K6" s="249" t="s">
        <v>39</v>
      </c>
      <c r="L6" s="249"/>
      <c r="M6" s="138"/>
      <c r="N6" s="249"/>
      <c r="O6" s="249"/>
      <c r="P6" s="249"/>
      <c r="Q6" s="249"/>
      <c r="R6" s="249"/>
      <c r="S6" s="249"/>
      <c r="T6" s="249"/>
      <c r="U6" s="249"/>
      <c r="V6" s="249"/>
      <c r="W6" s="249"/>
      <c r="X6" s="249"/>
      <c r="Y6" s="249"/>
    </row>
    <row r="7" spans="1:25" ht="18.75" customHeight="1" x14ac:dyDescent="0.4">
      <c r="C7" s="138"/>
      <c r="D7" s="138"/>
      <c r="E7" s="138"/>
      <c r="F7" s="138"/>
      <c r="G7" s="138"/>
      <c r="H7" s="138"/>
      <c r="I7" s="138"/>
      <c r="J7" s="250" t="s">
        <v>592</v>
      </c>
      <c r="K7" s="250"/>
      <c r="L7" s="250"/>
      <c r="M7" s="250"/>
      <c r="N7" s="251"/>
      <c r="O7" s="251"/>
      <c r="P7" s="251"/>
      <c r="Q7" s="251"/>
      <c r="R7" s="251"/>
      <c r="S7" s="251"/>
      <c r="T7" s="251"/>
      <c r="U7" s="251"/>
      <c r="V7" s="251"/>
      <c r="W7" s="251"/>
      <c r="X7" s="251"/>
      <c r="Y7" s="251"/>
    </row>
    <row r="8" spans="1:25" ht="18.75" customHeight="1" x14ac:dyDescent="0.4">
      <c r="C8" s="138"/>
      <c r="D8" s="138"/>
      <c r="E8" s="138"/>
      <c r="F8" s="138"/>
      <c r="G8" s="138"/>
      <c r="H8" s="138"/>
      <c r="I8" s="138"/>
      <c r="J8" s="252" t="s">
        <v>593</v>
      </c>
      <c r="K8" s="252"/>
      <c r="L8" s="252"/>
      <c r="M8" s="252"/>
      <c r="N8" s="253"/>
      <c r="O8" s="253"/>
      <c r="P8" s="253"/>
      <c r="Q8" s="253"/>
      <c r="R8" s="253"/>
      <c r="S8" s="253"/>
      <c r="T8" s="253"/>
      <c r="U8" s="253"/>
      <c r="V8" s="253"/>
      <c r="W8" s="253"/>
      <c r="X8" s="253"/>
      <c r="Y8" s="253"/>
    </row>
    <row r="9" spans="1:25" ht="18.75" customHeight="1" x14ac:dyDescent="0.4">
      <c r="C9" s="138"/>
      <c r="D9" s="138"/>
      <c r="E9" s="138"/>
      <c r="F9" s="138"/>
      <c r="G9" s="138"/>
      <c r="H9" s="138"/>
      <c r="I9" s="138"/>
      <c r="J9" s="250" t="s">
        <v>637</v>
      </c>
      <c r="K9" s="250"/>
      <c r="L9" s="250"/>
      <c r="M9" s="250"/>
      <c r="N9" s="251"/>
      <c r="O9" s="251"/>
      <c r="P9" s="251"/>
      <c r="Q9" s="251"/>
      <c r="R9" s="251"/>
      <c r="S9" s="251"/>
      <c r="T9" s="251"/>
      <c r="U9" s="251"/>
      <c r="V9" s="251"/>
      <c r="W9" s="251"/>
      <c r="X9" s="251"/>
      <c r="Y9" s="251"/>
    </row>
    <row r="10" spans="1:25" ht="18.75" customHeight="1" x14ac:dyDescent="0.4">
      <c r="C10" s="138"/>
      <c r="D10" s="138"/>
      <c r="E10" s="138"/>
      <c r="F10" s="138"/>
      <c r="G10" s="138"/>
      <c r="H10" s="138"/>
      <c r="I10" s="138"/>
      <c r="J10" s="252" t="s">
        <v>638</v>
      </c>
      <c r="K10" s="252"/>
      <c r="L10" s="252"/>
      <c r="M10" s="252"/>
      <c r="N10" s="253"/>
      <c r="O10" s="253"/>
      <c r="P10" s="253"/>
      <c r="Q10" s="253"/>
      <c r="R10" s="253"/>
      <c r="S10" s="253"/>
      <c r="T10" s="253"/>
      <c r="U10" s="253"/>
      <c r="V10" s="253"/>
      <c r="W10" s="253"/>
      <c r="X10" s="253"/>
      <c r="Y10" s="253"/>
    </row>
    <row r="11" spans="1:25" x14ac:dyDescent="0.4">
      <c r="C11" s="246"/>
      <c r="D11" s="246"/>
    </row>
    <row r="12" spans="1:25" x14ac:dyDescent="0.4">
      <c r="A12" s="247" t="s">
        <v>552</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row>
    <row r="13" spans="1:25" x14ac:dyDescent="0.4">
      <c r="C13" s="247"/>
      <c r="D13" s="247"/>
      <c r="E13" s="233"/>
      <c r="F13" s="233"/>
      <c r="G13" s="233"/>
      <c r="H13" s="233"/>
      <c r="K13" s="233"/>
      <c r="N13" s="233"/>
    </row>
    <row r="14" spans="1:25" ht="15" customHeight="1" x14ac:dyDescent="0.4">
      <c r="A14" s="248" t="s">
        <v>551</v>
      </c>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row>
    <row r="15" spans="1:25" ht="15" customHeight="1" x14ac:dyDescent="0.4">
      <c r="A15" s="248"/>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row>
    <row r="16" spans="1:25" ht="15" customHeight="1" x14ac:dyDescent="0.4">
      <c r="A16" s="248"/>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row>
    <row r="17" spans="1:25" x14ac:dyDescent="0.4">
      <c r="A17" s="247" t="s">
        <v>550</v>
      </c>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row>
    <row r="18" spans="1:25" x14ac:dyDescent="0.4">
      <c r="D18" s="137"/>
      <c r="E18" s="137"/>
      <c r="F18" s="137"/>
      <c r="G18" s="137"/>
      <c r="H18" s="137"/>
      <c r="I18" s="137"/>
      <c r="J18" s="233"/>
      <c r="K18" s="233"/>
      <c r="N18" s="233"/>
      <c r="P18" s="233"/>
    </row>
    <row r="19" spans="1:25" x14ac:dyDescent="0.4">
      <c r="A19" s="284" t="s">
        <v>549</v>
      </c>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row>
    <row r="20" spans="1:25" x14ac:dyDescent="0.4">
      <c r="A20" s="257" t="s">
        <v>607</v>
      </c>
      <c r="B20" s="257"/>
      <c r="C20" s="257"/>
      <c r="D20" s="257"/>
      <c r="E20" s="139" t="s">
        <v>639</v>
      </c>
      <c r="F20" s="139"/>
      <c r="G20" s="152"/>
      <c r="H20" s="152"/>
      <c r="I20" s="239" t="s">
        <v>582</v>
      </c>
      <c r="J20" s="240"/>
      <c r="K20" s="152"/>
      <c r="L20" s="239" t="s">
        <v>583</v>
      </c>
      <c r="M20" s="240"/>
      <c r="N20" s="152"/>
      <c r="O20" s="239" t="s">
        <v>584</v>
      </c>
      <c r="P20" s="139"/>
      <c r="Q20" s="139" t="s">
        <v>585</v>
      </c>
      <c r="R20" s="265"/>
      <c r="S20" s="265"/>
      <c r="T20" s="265"/>
      <c r="U20" s="265"/>
      <c r="V20" s="265"/>
      <c r="W20" s="265"/>
      <c r="X20" s="265"/>
      <c r="Y20" s="139" t="s">
        <v>586</v>
      </c>
    </row>
    <row r="21" spans="1:25" ht="38.25" customHeight="1" x14ac:dyDescent="0.4">
      <c r="A21" s="283" t="s">
        <v>605</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row>
    <row r="22" spans="1:25" x14ac:dyDescent="0.4">
      <c r="A22" s="258" t="s">
        <v>604</v>
      </c>
      <c r="B22" s="258"/>
      <c r="C22" s="258"/>
      <c r="D22" s="258"/>
      <c r="E22" s="139" t="s">
        <v>639</v>
      </c>
      <c r="F22" s="155"/>
      <c r="G22" s="156"/>
      <c r="H22" s="156"/>
      <c r="I22" s="236" t="s">
        <v>582</v>
      </c>
      <c r="J22" s="243"/>
      <c r="K22" s="156"/>
      <c r="L22" s="236" t="s">
        <v>583</v>
      </c>
      <c r="M22" s="243"/>
      <c r="N22" s="156"/>
      <c r="O22" s="236" t="s">
        <v>584</v>
      </c>
      <c r="P22" s="155"/>
      <c r="Q22" s="155" t="s">
        <v>585</v>
      </c>
      <c r="R22" s="280"/>
      <c r="S22" s="280"/>
      <c r="T22" s="280"/>
      <c r="U22" s="280"/>
      <c r="V22" s="280"/>
      <c r="W22" s="280"/>
      <c r="X22" s="280"/>
      <c r="Y22" s="155" t="s">
        <v>586</v>
      </c>
    </row>
    <row r="23" spans="1:25" x14ac:dyDescent="0.4">
      <c r="A23" s="258" t="s">
        <v>604</v>
      </c>
      <c r="B23" s="258"/>
      <c r="C23" s="258"/>
      <c r="D23" s="258"/>
      <c r="E23" s="139" t="s">
        <v>639</v>
      </c>
      <c r="F23" s="155"/>
      <c r="G23" s="156"/>
      <c r="H23" s="229"/>
      <c r="I23" s="236" t="s">
        <v>582</v>
      </c>
      <c r="J23" s="230"/>
      <c r="K23" s="229"/>
      <c r="L23" s="236" t="s">
        <v>583</v>
      </c>
      <c r="M23" s="243"/>
      <c r="N23" s="156"/>
      <c r="O23" s="236" t="s">
        <v>584</v>
      </c>
      <c r="P23" s="155"/>
      <c r="Q23" s="155" t="s">
        <v>585</v>
      </c>
      <c r="R23" s="280"/>
      <c r="S23" s="280"/>
      <c r="T23" s="280"/>
      <c r="U23" s="280"/>
      <c r="V23" s="280"/>
      <c r="W23" s="280"/>
      <c r="X23" s="280"/>
      <c r="Y23" s="155" t="s">
        <v>586</v>
      </c>
    </row>
    <row r="24" spans="1:25" x14ac:dyDescent="0.4">
      <c r="A24" s="263" t="s">
        <v>603</v>
      </c>
      <c r="B24" s="263"/>
      <c r="C24" s="263"/>
      <c r="D24" s="263"/>
      <c r="E24" s="139" t="s">
        <v>587</v>
      </c>
      <c r="F24" s="152"/>
      <c r="G24" s="152"/>
      <c r="H24" s="265"/>
      <c r="I24" s="265"/>
      <c r="J24" s="265"/>
      <c r="K24" s="265"/>
      <c r="L24" s="139" t="s">
        <v>588</v>
      </c>
      <c r="M24" s="265"/>
      <c r="N24" s="265"/>
      <c r="O24" s="265"/>
      <c r="P24" s="265"/>
      <c r="Q24" s="265"/>
      <c r="R24" s="265"/>
      <c r="S24" s="265"/>
      <c r="T24" s="265"/>
      <c r="U24" s="265"/>
      <c r="V24" s="265"/>
      <c r="W24" s="265"/>
      <c r="X24" s="265"/>
      <c r="Y24" s="265"/>
    </row>
    <row r="25" spans="1:25" x14ac:dyDescent="0.4">
      <c r="A25" s="263" t="s">
        <v>601</v>
      </c>
      <c r="B25" s="263"/>
      <c r="C25" s="263"/>
      <c r="D25" s="263"/>
      <c r="E25" s="264"/>
      <c r="F25" s="264"/>
      <c r="G25" s="264"/>
      <c r="H25" s="264"/>
      <c r="I25" s="264"/>
      <c r="J25" s="264"/>
      <c r="K25" s="264"/>
      <c r="L25" s="264"/>
      <c r="M25" s="264"/>
      <c r="N25" s="264"/>
      <c r="O25" s="264"/>
      <c r="P25" s="264"/>
      <c r="Q25" s="264"/>
      <c r="R25" s="264"/>
      <c r="S25" s="264"/>
      <c r="T25" s="264"/>
      <c r="U25" s="264"/>
      <c r="V25" s="264"/>
      <c r="W25" s="264"/>
      <c r="X25" s="264"/>
      <c r="Y25" s="264"/>
    </row>
    <row r="26" spans="1:25" x14ac:dyDescent="0.4">
      <c r="A26" s="263" t="s">
        <v>602</v>
      </c>
      <c r="B26" s="263"/>
      <c r="C26" s="263"/>
      <c r="D26" s="263"/>
      <c r="E26" s="266"/>
      <c r="F26" s="266"/>
      <c r="G26" s="266"/>
      <c r="H26" s="266"/>
      <c r="I26" s="266"/>
      <c r="J26" s="266"/>
      <c r="K26" s="266"/>
      <c r="L26" s="266"/>
      <c r="M26" s="266"/>
      <c r="N26" s="266"/>
      <c r="O26" s="266"/>
      <c r="P26" s="266"/>
      <c r="Q26" s="266"/>
      <c r="R26" s="266"/>
      <c r="S26" s="266"/>
      <c r="T26" s="266"/>
      <c r="U26" s="266"/>
      <c r="V26" s="266"/>
      <c r="W26" s="266"/>
      <c r="X26" s="266"/>
      <c r="Y26" s="266"/>
    </row>
    <row r="27" spans="1:25" x14ac:dyDescent="0.4">
      <c r="A27" s="139"/>
      <c r="B27" s="139"/>
      <c r="C27" s="139"/>
      <c r="D27" s="139"/>
      <c r="E27" s="286" t="s">
        <v>39</v>
      </c>
      <c r="F27" s="286"/>
      <c r="G27" s="265"/>
      <c r="H27" s="265"/>
      <c r="I27" s="265"/>
      <c r="J27" s="265"/>
      <c r="K27" s="265"/>
      <c r="L27" s="265"/>
      <c r="M27" s="265"/>
      <c r="N27" s="265"/>
      <c r="O27" s="265"/>
      <c r="P27" s="265"/>
      <c r="Q27" s="265"/>
      <c r="R27" s="265"/>
      <c r="S27" s="265"/>
      <c r="T27" s="265"/>
      <c r="U27" s="265"/>
      <c r="V27" s="265"/>
      <c r="W27" s="265"/>
      <c r="X27" s="265"/>
      <c r="Y27" s="265"/>
    </row>
    <row r="28" spans="1:25" x14ac:dyDescent="0.4">
      <c r="A28" s="139"/>
      <c r="B28" s="139"/>
      <c r="C28" s="139"/>
      <c r="D28" s="139"/>
      <c r="E28" s="285" t="s">
        <v>589</v>
      </c>
      <c r="F28" s="285"/>
      <c r="G28" s="244"/>
      <c r="H28" s="266"/>
      <c r="I28" s="266"/>
      <c r="J28" s="266"/>
      <c r="K28" s="266"/>
      <c r="L28" s="266"/>
      <c r="M28" s="266"/>
      <c r="N28" s="266"/>
      <c r="O28" s="266"/>
      <c r="P28" s="266"/>
      <c r="Q28" s="266"/>
      <c r="R28" s="266"/>
      <c r="S28" s="266"/>
      <c r="T28" s="266"/>
      <c r="U28" s="266"/>
      <c r="V28" s="266"/>
      <c r="W28" s="266"/>
      <c r="X28" s="266"/>
      <c r="Y28" s="266"/>
    </row>
    <row r="29" spans="1:25" x14ac:dyDescent="0.4">
      <c r="A29" s="259" t="s">
        <v>548</v>
      </c>
      <c r="B29" s="260"/>
      <c r="J29" s="64"/>
    </row>
    <row r="30" spans="1:25" x14ac:dyDescent="0.4">
      <c r="A30" s="260" t="s">
        <v>547</v>
      </c>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row>
    <row r="31" spans="1:25" x14ac:dyDescent="0.4">
      <c r="A31" s="267" t="s">
        <v>590</v>
      </c>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row>
    <row r="32" spans="1:25" ht="18.75" customHeight="1" x14ac:dyDescent="0.4">
      <c r="A32" s="261" t="s">
        <v>629</v>
      </c>
      <c r="B32" s="262"/>
      <c r="C32" s="262"/>
      <c r="D32" s="262"/>
      <c r="E32" s="262"/>
      <c r="F32" s="262"/>
      <c r="G32" s="262"/>
      <c r="H32" s="262"/>
      <c r="I32" s="262"/>
      <c r="J32" s="262"/>
      <c r="K32" s="237"/>
      <c r="L32" s="238"/>
      <c r="M32" s="149" t="s">
        <v>546</v>
      </c>
      <c r="N32" s="238"/>
      <c r="O32" s="238" t="s">
        <v>545</v>
      </c>
      <c r="P32" s="238"/>
      <c r="Q32" s="238"/>
      <c r="R32" s="238" t="s">
        <v>591</v>
      </c>
      <c r="S32" s="238"/>
      <c r="T32" s="238"/>
      <c r="U32" s="149" t="s">
        <v>546</v>
      </c>
      <c r="V32" s="238"/>
      <c r="W32" s="238" t="s">
        <v>544</v>
      </c>
      <c r="X32" s="238"/>
      <c r="Y32" s="143"/>
    </row>
    <row r="33" spans="1:25" x14ac:dyDescent="0.4">
      <c r="A33" s="261" t="s">
        <v>595</v>
      </c>
      <c r="B33" s="262"/>
      <c r="C33" s="262"/>
      <c r="D33" s="262"/>
      <c r="E33" s="262"/>
      <c r="F33" s="262"/>
      <c r="G33" s="262"/>
      <c r="H33" s="262"/>
      <c r="I33" s="262"/>
      <c r="J33" s="262"/>
      <c r="K33" s="237"/>
      <c r="L33" s="238"/>
      <c r="M33" s="149" t="s">
        <v>546</v>
      </c>
      <c r="N33" s="238"/>
      <c r="O33" s="238" t="s">
        <v>545</v>
      </c>
      <c r="P33" s="238"/>
      <c r="Q33" s="238"/>
      <c r="R33" s="238" t="s">
        <v>591</v>
      </c>
      <c r="S33" s="238"/>
      <c r="T33" s="238"/>
      <c r="U33" s="149" t="s">
        <v>546</v>
      </c>
      <c r="V33" s="238"/>
      <c r="W33" s="238" t="s">
        <v>544</v>
      </c>
      <c r="X33" s="238"/>
      <c r="Y33" s="143"/>
    </row>
    <row r="34" spans="1:25" x14ac:dyDescent="0.4">
      <c r="A34" s="261" t="s">
        <v>596</v>
      </c>
      <c r="B34" s="262"/>
      <c r="C34" s="262"/>
      <c r="D34" s="262"/>
      <c r="E34" s="262"/>
      <c r="F34" s="262"/>
      <c r="G34" s="262"/>
      <c r="H34" s="262"/>
      <c r="I34" s="262"/>
      <c r="J34" s="262"/>
      <c r="K34" s="237"/>
      <c r="L34" s="238"/>
      <c r="M34" s="149" t="s">
        <v>546</v>
      </c>
      <c r="N34" s="238"/>
      <c r="O34" s="238" t="s">
        <v>545</v>
      </c>
      <c r="P34" s="238"/>
      <c r="Q34" s="238"/>
      <c r="R34" s="238" t="s">
        <v>591</v>
      </c>
      <c r="S34" s="238"/>
      <c r="T34" s="238"/>
      <c r="U34" s="149" t="s">
        <v>546</v>
      </c>
      <c r="V34" s="238"/>
      <c r="W34" s="238" t="s">
        <v>544</v>
      </c>
      <c r="X34" s="238"/>
      <c r="Y34" s="143"/>
    </row>
    <row r="35" spans="1:25" x14ac:dyDescent="0.4">
      <c r="A35" s="268" t="s">
        <v>597</v>
      </c>
      <c r="B35" s="269"/>
      <c r="C35" s="269"/>
      <c r="D35" s="269"/>
      <c r="E35" s="269"/>
      <c r="F35" s="269"/>
      <c r="G35" s="269"/>
      <c r="H35" s="269"/>
      <c r="I35" s="269"/>
      <c r="J35" s="269"/>
      <c r="K35" s="241"/>
      <c r="L35" s="242"/>
      <c r="M35" s="150" t="s">
        <v>546</v>
      </c>
      <c r="N35" s="242"/>
      <c r="O35" s="242" t="s">
        <v>545</v>
      </c>
      <c r="P35" s="242"/>
      <c r="Q35" s="242"/>
      <c r="R35" s="242" t="s">
        <v>591</v>
      </c>
      <c r="S35" s="242"/>
      <c r="T35" s="242"/>
      <c r="U35" s="150" t="s">
        <v>546</v>
      </c>
      <c r="V35" s="242"/>
      <c r="W35" s="242" t="s">
        <v>544</v>
      </c>
      <c r="X35" s="242"/>
      <c r="Y35" s="151"/>
    </row>
    <row r="36" spans="1:25" x14ac:dyDescent="0.4">
      <c r="A36" s="141" t="s">
        <v>598</v>
      </c>
      <c r="B36" s="144"/>
      <c r="C36" s="144"/>
      <c r="D36" s="144"/>
      <c r="E36" s="144"/>
      <c r="F36" s="144"/>
      <c r="G36" s="144"/>
      <c r="H36" s="144"/>
      <c r="I36" s="144"/>
      <c r="J36" s="145"/>
      <c r="K36" s="141"/>
      <c r="L36" s="270" t="s">
        <v>546</v>
      </c>
      <c r="M36" s="242"/>
      <c r="N36" s="272" t="s">
        <v>545</v>
      </c>
      <c r="O36" s="279" t="s">
        <v>591</v>
      </c>
      <c r="P36" s="279"/>
      <c r="Q36" s="270" t="s">
        <v>546</v>
      </c>
      <c r="R36" s="242"/>
      <c r="S36" s="272" t="s">
        <v>544</v>
      </c>
      <c r="T36" s="272" t="s">
        <v>591</v>
      </c>
      <c r="U36" s="270" t="s">
        <v>546</v>
      </c>
      <c r="V36" s="274" t="s">
        <v>631</v>
      </c>
      <c r="W36" s="275"/>
      <c r="X36" s="275"/>
      <c r="Y36" s="276"/>
    </row>
    <row r="37" spans="1:25" x14ac:dyDescent="0.4">
      <c r="A37" s="142" t="s">
        <v>600</v>
      </c>
      <c r="B37" s="146"/>
      <c r="C37" s="146"/>
      <c r="D37" s="146"/>
      <c r="E37" s="146"/>
      <c r="F37" s="146"/>
      <c r="G37" s="146"/>
      <c r="H37" s="146"/>
      <c r="I37" s="146"/>
      <c r="J37" s="147"/>
      <c r="K37" s="153"/>
      <c r="L37" s="271"/>
      <c r="M37" s="148"/>
      <c r="N37" s="273"/>
      <c r="O37" s="265"/>
      <c r="P37" s="265"/>
      <c r="Q37" s="271"/>
      <c r="R37" s="148"/>
      <c r="S37" s="273"/>
      <c r="T37" s="273"/>
      <c r="U37" s="271"/>
      <c r="V37" s="277"/>
      <c r="W37" s="277"/>
      <c r="X37" s="277"/>
      <c r="Y37" s="278"/>
    </row>
    <row r="38" spans="1:25" x14ac:dyDescent="0.4">
      <c r="A38" s="254" t="s">
        <v>599</v>
      </c>
      <c r="B38" s="255"/>
      <c r="C38" s="255"/>
      <c r="D38" s="255"/>
      <c r="E38" s="255"/>
      <c r="F38" s="255"/>
      <c r="G38" s="255"/>
      <c r="H38" s="255"/>
      <c r="I38" s="255"/>
      <c r="J38" s="256"/>
      <c r="K38" s="235"/>
      <c r="L38" s="149" t="s">
        <v>546</v>
      </c>
      <c r="M38" s="238"/>
      <c r="N38" s="238" t="s">
        <v>545</v>
      </c>
      <c r="O38" s="266" t="s">
        <v>591</v>
      </c>
      <c r="P38" s="266"/>
      <c r="Q38" s="149" t="s">
        <v>546</v>
      </c>
      <c r="R38" s="238"/>
      <c r="S38" s="238" t="s">
        <v>544</v>
      </c>
      <c r="T38" s="266" t="s">
        <v>591</v>
      </c>
      <c r="U38" s="266"/>
      <c r="V38" s="149" t="s">
        <v>546</v>
      </c>
      <c r="W38" s="238" t="s">
        <v>574</v>
      </c>
      <c r="X38" s="238"/>
      <c r="Y38" s="143"/>
    </row>
    <row r="39" spans="1:25" x14ac:dyDescent="0.4">
      <c r="A39" s="254" t="s">
        <v>606</v>
      </c>
      <c r="B39" s="255"/>
      <c r="C39" s="255"/>
      <c r="D39" s="255"/>
      <c r="E39" s="255"/>
      <c r="F39" s="255"/>
      <c r="G39" s="255"/>
      <c r="H39" s="255"/>
      <c r="I39" s="255"/>
      <c r="J39" s="256"/>
      <c r="K39" s="235"/>
      <c r="L39" s="149" t="s">
        <v>546</v>
      </c>
      <c r="M39" s="238"/>
      <c r="N39" s="238" t="s">
        <v>545</v>
      </c>
      <c r="O39" s="266" t="s">
        <v>591</v>
      </c>
      <c r="P39" s="266"/>
      <c r="Q39" s="149" t="s">
        <v>546</v>
      </c>
      <c r="R39" s="238"/>
      <c r="S39" s="238" t="s">
        <v>544</v>
      </c>
      <c r="T39" s="266" t="s">
        <v>591</v>
      </c>
      <c r="U39" s="266"/>
      <c r="V39" s="149" t="s">
        <v>546</v>
      </c>
      <c r="W39" s="238" t="s">
        <v>574</v>
      </c>
      <c r="X39" s="238"/>
      <c r="Y39" s="143"/>
    </row>
  </sheetData>
  <mergeCells count="61">
    <mergeCell ref="W1:Y1"/>
    <mergeCell ref="O2:P2"/>
    <mergeCell ref="A3:D3"/>
    <mergeCell ref="D4:I4"/>
    <mergeCell ref="K4:L4"/>
    <mergeCell ref="N4:Y4"/>
    <mergeCell ref="A12:Y12"/>
    <mergeCell ref="D5:I5"/>
    <mergeCell ref="N5:Y5"/>
    <mergeCell ref="K6:L6"/>
    <mergeCell ref="N6:Y6"/>
    <mergeCell ref="J7:M7"/>
    <mergeCell ref="N7:Y7"/>
    <mergeCell ref="J8:Y8"/>
    <mergeCell ref="J9:M9"/>
    <mergeCell ref="N9:Y9"/>
    <mergeCell ref="J10:Y10"/>
    <mergeCell ref="C11:D11"/>
    <mergeCell ref="A24:D24"/>
    <mergeCell ref="H24:K24"/>
    <mergeCell ref="M24:Y24"/>
    <mergeCell ref="C13:D13"/>
    <mergeCell ref="A14:Y16"/>
    <mergeCell ref="A17:Y17"/>
    <mergeCell ref="A19:Y19"/>
    <mergeCell ref="A20:D20"/>
    <mergeCell ref="R20:X20"/>
    <mergeCell ref="A21:Y21"/>
    <mergeCell ref="A22:D22"/>
    <mergeCell ref="R22:X22"/>
    <mergeCell ref="A23:D23"/>
    <mergeCell ref="R23:X23"/>
    <mergeCell ref="A32:J32"/>
    <mergeCell ref="A25:D25"/>
    <mergeCell ref="E25:Y25"/>
    <mergeCell ref="A26:D26"/>
    <mergeCell ref="E26:Y26"/>
    <mergeCell ref="E27:F27"/>
    <mergeCell ref="G27:Y27"/>
    <mergeCell ref="E28:F28"/>
    <mergeCell ref="H28:Y28"/>
    <mergeCell ref="A29:B29"/>
    <mergeCell ref="A30:Y30"/>
    <mergeCell ref="A31:Y31"/>
    <mergeCell ref="V36:Y37"/>
    <mergeCell ref="A38:J38"/>
    <mergeCell ref="O38:P38"/>
    <mergeCell ref="T38:U38"/>
    <mergeCell ref="A33:J33"/>
    <mergeCell ref="A34:J34"/>
    <mergeCell ref="A35:J35"/>
    <mergeCell ref="L36:L37"/>
    <mergeCell ref="N36:N37"/>
    <mergeCell ref="O36:P37"/>
    <mergeCell ref="A39:J39"/>
    <mergeCell ref="O39:P39"/>
    <mergeCell ref="T39:U39"/>
    <mergeCell ref="Q36:Q37"/>
    <mergeCell ref="S36:S37"/>
    <mergeCell ref="T36:T37"/>
    <mergeCell ref="U36:U37"/>
  </mergeCells>
  <phoneticPr fontId="2"/>
  <dataValidations count="1">
    <dataValidation type="list" allowBlank="1" showInputMessage="1" showErrorMessage="1" sqref="M32:M35 U32:U36 L38:L39 Q38:Q39 L36 Q36 V38:V39" xr:uid="{D5AEBEAF-59A0-4D54-AA86-4C7CC2855C41}">
      <formula1>"□,☑"</formula1>
    </dataValidation>
  </dataValidations>
  <pageMargins left="0.62992125984251968" right="0.23622047244094491" top="0.74803149606299213" bottom="0.74803149606299213" header="0.31496062992125984" footer="0.31496062992125984"/>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95"/>
  <sheetViews>
    <sheetView view="pageBreakPreview" zoomScale="115" zoomScaleNormal="85" zoomScaleSheetLayoutView="115" workbookViewId="0">
      <pane xSplit="3" ySplit="5" topLeftCell="D6" activePane="bottomRight" state="frozen"/>
      <selection activeCell="K15" sqref="K15"/>
      <selection pane="topRight" activeCell="K15" sqref="K15"/>
      <selection pane="bottomLeft" activeCell="K15" sqref="K15"/>
      <selection pane="bottomRight" activeCell="K15" sqref="K15"/>
    </sheetView>
  </sheetViews>
  <sheetFormatPr defaultRowHeight="18.75" x14ac:dyDescent="0.4"/>
  <cols>
    <col min="1" max="1" width="3.625" bestFit="1" customWidth="1"/>
    <col min="2" max="2" width="5.75" style="1" bestFit="1" customWidth="1"/>
    <col min="3" max="4" width="16.375" style="1" bestFit="1" customWidth="1"/>
    <col min="5" max="5" width="9.125" style="27" customWidth="1"/>
    <col min="6" max="6" width="11.375" style="26" bestFit="1" customWidth="1"/>
    <col min="7" max="7" width="9.25" style="26" bestFit="1" customWidth="1"/>
    <col min="8" max="8" width="11.25" style="27" bestFit="1" customWidth="1"/>
    <col min="9" max="9" width="9.125" style="1" bestFit="1" customWidth="1"/>
    <col min="10" max="10" width="31.875" style="1" bestFit="1" customWidth="1"/>
    <col min="11" max="11" width="37.125" style="1" customWidth="1"/>
    <col min="12" max="14" width="5.625" style="1" customWidth="1"/>
    <col min="15" max="15" width="12.125" style="1" customWidth="1"/>
    <col min="16" max="16" width="33" style="1" bestFit="1" customWidth="1"/>
    <col min="17" max="17" width="4.25" style="1" bestFit="1" customWidth="1"/>
    <col min="18" max="18" width="4.125" style="1" bestFit="1" customWidth="1"/>
    <col min="19" max="19" width="4.25" style="1" bestFit="1" customWidth="1"/>
    <col min="20" max="20" width="4.125" style="1" bestFit="1" customWidth="1"/>
    <col min="21" max="21" width="4.25" style="1" bestFit="1" customWidth="1"/>
    <col min="22" max="22" width="4.125" style="1" bestFit="1" customWidth="1"/>
    <col min="23" max="23" width="20" customWidth="1"/>
  </cols>
  <sheetData>
    <row r="1" spans="1:23" s="22" customFormat="1" ht="19.5" thickBot="1" x14ac:dyDescent="0.45">
      <c r="A1" s="22">
        <v>1</v>
      </c>
      <c r="B1" s="22">
        <v>2</v>
      </c>
      <c r="C1" s="22">
        <v>3</v>
      </c>
      <c r="D1" s="22">
        <v>4</v>
      </c>
      <c r="E1" s="22">
        <v>5</v>
      </c>
      <c r="F1" s="22">
        <v>6</v>
      </c>
      <c r="G1" s="22">
        <v>7</v>
      </c>
      <c r="H1" s="22">
        <v>8</v>
      </c>
      <c r="I1" s="22">
        <v>9</v>
      </c>
      <c r="J1" s="22">
        <v>10</v>
      </c>
      <c r="K1" s="22">
        <v>11</v>
      </c>
      <c r="L1" s="22">
        <v>12</v>
      </c>
      <c r="M1" s="22">
        <v>13</v>
      </c>
      <c r="N1" s="22">
        <v>14</v>
      </c>
      <c r="O1" s="22">
        <v>15</v>
      </c>
      <c r="P1" s="22">
        <v>16</v>
      </c>
      <c r="Q1" s="22">
        <v>17</v>
      </c>
      <c r="R1" s="22">
        <v>18</v>
      </c>
      <c r="S1" s="22">
        <v>19</v>
      </c>
      <c r="T1" s="22">
        <v>20</v>
      </c>
      <c r="U1" s="22">
        <v>21</v>
      </c>
      <c r="V1" s="22">
        <v>22</v>
      </c>
      <c r="W1" s="22">
        <v>23</v>
      </c>
    </row>
    <row r="2" spans="1:23" ht="19.5" thickBot="1" x14ac:dyDescent="0.45">
      <c r="B2" s="361" t="s">
        <v>43</v>
      </c>
      <c r="C2" s="362"/>
      <c r="D2" s="1" t="s">
        <v>53</v>
      </c>
      <c r="E2" s="26" t="s">
        <v>14</v>
      </c>
    </row>
    <row r="3" spans="1:23" ht="9.9499999999999993" customHeight="1" x14ac:dyDescent="0.4">
      <c r="B3" s="9"/>
    </row>
    <row r="4" spans="1:23" ht="38.25" customHeight="1" x14ac:dyDescent="0.4">
      <c r="B4" s="363" t="s">
        <v>13</v>
      </c>
      <c r="C4" s="365" t="s">
        <v>1</v>
      </c>
      <c r="D4" s="365" t="s">
        <v>2</v>
      </c>
      <c r="E4" s="367" t="s">
        <v>0</v>
      </c>
      <c r="F4" s="369" t="s">
        <v>3</v>
      </c>
      <c r="G4" s="369" t="s">
        <v>28</v>
      </c>
      <c r="H4" s="367" t="s">
        <v>27</v>
      </c>
      <c r="I4" s="365" t="s">
        <v>4</v>
      </c>
      <c r="J4" s="365"/>
      <c r="K4" s="365" t="s">
        <v>5</v>
      </c>
      <c r="L4" s="372" t="s">
        <v>480</v>
      </c>
      <c r="M4" s="373"/>
      <c r="N4" s="374"/>
      <c r="O4" s="375" t="s">
        <v>6</v>
      </c>
      <c r="P4" s="375" t="s">
        <v>16</v>
      </c>
      <c r="Q4" s="365" t="s">
        <v>7</v>
      </c>
      <c r="R4" s="365"/>
      <c r="S4" s="365"/>
      <c r="T4" s="365" t="s">
        <v>8</v>
      </c>
      <c r="U4" s="365"/>
      <c r="V4" s="371"/>
    </row>
    <row r="5" spans="1:23" ht="21.95" customHeight="1" x14ac:dyDescent="0.4">
      <c r="A5">
        <v>0</v>
      </c>
      <c r="B5" s="364"/>
      <c r="C5" s="366"/>
      <c r="D5" s="366"/>
      <c r="E5" s="368"/>
      <c r="F5" s="370"/>
      <c r="G5" s="370"/>
      <c r="H5" s="368"/>
      <c r="I5" s="366"/>
      <c r="J5" s="366"/>
      <c r="K5" s="366"/>
      <c r="L5" s="72" t="s">
        <v>481</v>
      </c>
      <c r="M5" s="72" t="s">
        <v>482</v>
      </c>
      <c r="N5" s="71" t="s">
        <v>483</v>
      </c>
      <c r="O5" s="376"/>
      <c r="P5" s="366"/>
      <c r="Q5" s="10" t="s">
        <v>9</v>
      </c>
      <c r="R5" s="10" t="s">
        <v>10</v>
      </c>
      <c r="S5" s="10" t="s">
        <v>11</v>
      </c>
      <c r="T5" s="10" t="s">
        <v>9</v>
      </c>
      <c r="U5" s="10" t="s">
        <v>10</v>
      </c>
      <c r="V5" s="11" t="s">
        <v>11</v>
      </c>
      <c r="W5" s="45"/>
    </row>
    <row r="6" spans="1:23" x14ac:dyDescent="0.4">
      <c r="A6">
        <v>1</v>
      </c>
      <c r="B6" s="2">
        <v>1</v>
      </c>
      <c r="C6" s="13" t="s">
        <v>55</v>
      </c>
      <c r="D6" s="13" t="s">
        <v>56</v>
      </c>
      <c r="E6" s="28">
        <v>1100016</v>
      </c>
      <c r="F6" s="29">
        <v>40277</v>
      </c>
      <c r="G6" s="28">
        <v>5100031</v>
      </c>
      <c r="H6" s="29">
        <v>40493</v>
      </c>
      <c r="I6" s="3" t="s">
        <v>12</v>
      </c>
      <c r="J6" s="3" t="s">
        <v>57</v>
      </c>
      <c r="K6" s="3" t="s">
        <v>58</v>
      </c>
      <c r="L6" s="3"/>
      <c r="M6" s="3"/>
      <c r="N6" s="3">
        <v>1</v>
      </c>
      <c r="O6" s="45" t="s">
        <v>362</v>
      </c>
      <c r="P6" s="3" t="s">
        <v>85</v>
      </c>
      <c r="Q6" s="3">
        <v>22</v>
      </c>
      <c r="R6" s="3">
        <v>8</v>
      </c>
      <c r="S6" s="3">
        <v>30</v>
      </c>
      <c r="T6" s="3">
        <v>22</v>
      </c>
      <c r="U6" s="3">
        <v>10</v>
      </c>
      <c r="V6" s="4">
        <v>4</v>
      </c>
      <c r="W6" s="1" t="s">
        <v>397</v>
      </c>
    </row>
    <row r="7" spans="1:23" x14ac:dyDescent="0.4">
      <c r="A7">
        <v>2</v>
      </c>
      <c r="B7" s="2">
        <v>2</v>
      </c>
      <c r="C7" s="3" t="s">
        <v>86</v>
      </c>
      <c r="D7" s="3"/>
      <c r="E7" s="28">
        <v>1100665</v>
      </c>
      <c r="F7" s="29">
        <v>40492</v>
      </c>
      <c r="G7" s="30"/>
      <c r="H7" s="29"/>
      <c r="I7" s="3" t="s">
        <v>12</v>
      </c>
      <c r="J7" s="3" t="s">
        <v>87</v>
      </c>
      <c r="K7" s="3" t="s">
        <v>88</v>
      </c>
      <c r="L7" s="3"/>
      <c r="M7" s="3">
        <v>2</v>
      </c>
      <c r="N7" s="3">
        <v>2</v>
      </c>
      <c r="O7" s="45" t="s">
        <v>401</v>
      </c>
      <c r="P7" s="3" t="s">
        <v>89</v>
      </c>
      <c r="Q7" s="3">
        <v>23</v>
      </c>
      <c r="R7" s="3">
        <v>1</v>
      </c>
      <c r="S7" s="3">
        <v>21</v>
      </c>
      <c r="T7" s="3">
        <v>23</v>
      </c>
      <c r="U7" s="3">
        <v>1</v>
      </c>
      <c r="V7" s="4">
        <v>28</v>
      </c>
      <c r="W7" s="1" t="s">
        <v>406</v>
      </c>
    </row>
    <row r="8" spans="1:23" x14ac:dyDescent="0.4">
      <c r="A8">
        <v>3</v>
      </c>
      <c r="B8" s="2">
        <v>3</v>
      </c>
      <c r="C8" s="3" t="s">
        <v>90</v>
      </c>
      <c r="D8" s="3"/>
      <c r="E8" s="28">
        <v>1100340</v>
      </c>
      <c r="F8" s="29">
        <v>40385</v>
      </c>
      <c r="G8" s="30"/>
      <c r="H8" s="29"/>
      <c r="I8" s="3" t="s">
        <v>12</v>
      </c>
      <c r="J8" s="3" t="s">
        <v>91</v>
      </c>
      <c r="K8" s="3" t="s">
        <v>92</v>
      </c>
      <c r="L8" s="3"/>
      <c r="M8" s="3">
        <v>2</v>
      </c>
      <c r="N8" s="3">
        <v>2</v>
      </c>
      <c r="O8" s="45" t="s">
        <v>402</v>
      </c>
      <c r="P8" s="3" t="s">
        <v>93</v>
      </c>
      <c r="Q8" s="3">
        <v>22</v>
      </c>
      <c r="R8" s="3">
        <v>10</v>
      </c>
      <c r="S8" s="3">
        <v>30</v>
      </c>
      <c r="T8" s="3">
        <v>22</v>
      </c>
      <c r="U8" s="3">
        <v>11</v>
      </c>
      <c r="V8" s="4">
        <v>11</v>
      </c>
      <c r="W8" s="1" t="s">
        <v>407</v>
      </c>
    </row>
    <row r="9" spans="1:23" x14ac:dyDescent="0.4">
      <c r="A9">
        <v>4</v>
      </c>
      <c r="B9" s="2">
        <v>4</v>
      </c>
      <c r="C9" s="3" t="s">
        <v>94</v>
      </c>
      <c r="D9" s="3"/>
      <c r="E9" s="28">
        <v>1100007</v>
      </c>
      <c r="F9" s="29">
        <v>40273</v>
      </c>
      <c r="G9" s="30"/>
      <c r="H9" s="29"/>
      <c r="I9" s="3" t="s">
        <v>12</v>
      </c>
      <c r="J9" s="3" t="s">
        <v>95</v>
      </c>
      <c r="K9" s="3" t="s">
        <v>59</v>
      </c>
      <c r="L9" s="3"/>
      <c r="M9" s="3">
        <v>1</v>
      </c>
      <c r="N9" s="3">
        <v>1</v>
      </c>
      <c r="O9" s="45" t="s">
        <v>403</v>
      </c>
      <c r="P9" s="3" t="s">
        <v>96</v>
      </c>
      <c r="Q9" s="3">
        <v>22</v>
      </c>
      <c r="R9" s="3">
        <v>6</v>
      </c>
      <c r="S9" s="3">
        <v>30</v>
      </c>
      <c r="T9" s="5">
        <v>22</v>
      </c>
      <c r="U9" s="5">
        <v>8</v>
      </c>
      <c r="V9" s="6">
        <v>6</v>
      </c>
      <c r="W9" s="1" t="s">
        <v>408</v>
      </c>
    </row>
    <row r="10" spans="1:23" x14ac:dyDescent="0.4">
      <c r="A10">
        <v>5</v>
      </c>
      <c r="B10" s="2">
        <v>5</v>
      </c>
      <c r="C10" s="3" t="s">
        <v>97</v>
      </c>
      <c r="D10" s="3"/>
      <c r="E10" s="28">
        <v>1100285</v>
      </c>
      <c r="F10" s="29">
        <v>40371</v>
      </c>
      <c r="G10" s="30"/>
      <c r="H10" s="29"/>
      <c r="I10" s="3" t="s">
        <v>12</v>
      </c>
      <c r="J10" s="3" t="s">
        <v>98</v>
      </c>
      <c r="K10" s="3" t="s">
        <v>100</v>
      </c>
      <c r="L10" s="3"/>
      <c r="M10" s="3">
        <v>2</v>
      </c>
      <c r="N10" s="3">
        <v>2</v>
      </c>
      <c r="O10" s="45" t="s">
        <v>404</v>
      </c>
      <c r="P10" s="3" t="s">
        <v>99</v>
      </c>
      <c r="Q10" s="3">
        <v>22</v>
      </c>
      <c r="R10" s="3">
        <v>9</v>
      </c>
      <c r="S10" s="3">
        <v>9</v>
      </c>
      <c r="T10" s="3">
        <v>23</v>
      </c>
      <c r="U10" s="3">
        <v>2</v>
      </c>
      <c r="V10" s="4">
        <v>24</v>
      </c>
      <c r="W10" s="1" t="s">
        <v>339</v>
      </c>
    </row>
    <row r="11" spans="1:23" x14ac:dyDescent="0.4">
      <c r="A11">
        <v>6</v>
      </c>
      <c r="B11" s="2">
        <v>6</v>
      </c>
      <c r="C11" s="3" t="s">
        <v>101</v>
      </c>
      <c r="D11" s="3"/>
      <c r="E11" s="28">
        <v>1100351</v>
      </c>
      <c r="F11" s="29">
        <v>40389</v>
      </c>
      <c r="G11" s="30"/>
      <c r="H11" s="29"/>
      <c r="I11" s="3" t="s">
        <v>12</v>
      </c>
      <c r="J11" s="3" t="s">
        <v>102</v>
      </c>
      <c r="K11" s="3" t="s">
        <v>60</v>
      </c>
      <c r="L11" s="3"/>
      <c r="M11" s="3">
        <v>1</v>
      </c>
      <c r="N11" s="3">
        <v>1</v>
      </c>
      <c r="O11" s="45" t="s">
        <v>401</v>
      </c>
      <c r="P11" s="55" t="s">
        <v>329</v>
      </c>
      <c r="Q11" s="3">
        <v>22</v>
      </c>
      <c r="R11" s="3">
        <v>10</v>
      </c>
      <c r="S11" s="3">
        <v>20</v>
      </c>
      <c r="T11" s="3">
        <v>22</v>
      </c>
      <c r="U11" s="3">
        <v>10</v>
      </c>
      <c r="V11" s="4">
        <v>8</v>
      </c>
      <c r="W11" s="1" t="s">
        <v>406</v>
      </c>
    </row>
    <row r="12" spans="1:23" x14ac:dyDescent="0.4">
      <c r="A12">
        <v>7</v>
      </c>
      <c r="B12" s="2">
        <v>7</v>
      </c>
      <c r="C12" s="3" t="s">
        <v>103</v>
      </c>
      <c r="D12" s="3" t="s">
        <v>104</v>
      </c>
      <c r="E12" s="28">
        <v>1100573</v>
      </c>
      <c r="F12" s="29">
        <v>40459</v>
      </c>
      <c r="G12" s="30"/>
      <c r="H12" s="29"/>
      <c r="I12" s="3" t="s">
        <v>12</v>
      </c>
      <c r="J12" s="3" t="s">
        <v>105</v>
      </c>
      <c r="K12" s="3" t="s">
        <v>61</v>
      </c>
      <c r="L12" s="3"/>
      <c r="M12" s="3">
        <v>1</v>
      </c>
      <c r="N12" s="3">
        <v>1</v>
      </c>
      <c r="O12" s="45" t="s">
        <v>405</v>
      </c>
      <c r="P12" s="3" t="s">
        <v>106</v>
      </c>
      <c r="Q12" s="3">
        <v>23</v>
      </c>
      <c r="R12" s="3">
        <v>1</v>
      </c>
      <c r="S12" s="3">
        <v>31</v>
      </c>
      <c r="T12" s="3">
        <v>23</v>
      </c>
      <c r="U12" s="3">
        <v>2</v>
      </c>
      <c r="V12" s="4">
        <v>14</v>
      </c>
      <c r="W12" s="1" t="s">
        <v>398</v>
      </c>
    </row>
    <row r="13" spans="1:23" x14ac:dyDescent="0.4">
      <c r="A13">
        <v>8</v>
      </c>
      <c r="B13" s="2">
        <v>8</v>
      </c>
      <c r="C13" s="3" t="s">
        <v>107</v>
      </c>
      <c r="D13" s="3"/>
      <c r="E13" s="28">
        <v>1100354</v>
      </c>
      <c r="F13" s="29">
        <v>40389</v>
      </c>
      <c r="G13" s="30"/>
      <c r="H13" s="29"/>
      <c r="I13" s="3" t="s">
        <v>12</v>
      </c>
      <c r="J13" s="3" t="s">
        <v>108</v>
      </c>
      <c r="K13" s="3" t="s">
        <v>62</v>
      </c>
      <c r="L13" s="3"/>
      <c r="M13" s="3">
        <v>1</v>
      </c>
      <c r="N13" s="3">
        <v>1</v>
      </c>
      <c r="O13" s="45" t="s">
        <v>354</v>
      </c>
      <c r="P13" s="3" t="s">
        <v>109</v>
      </c>
      <c r="Q13" s="3">
        <v>22</v>
      </c>
      <c r="R13" s="3">
        <v>11</v>
      </c>
      <c r="S13" s="3">
        <v>10</v>
      </c>
      <c r="T13" s="3">
        <v>22</v>
      </c>
      <c r="U13" s="3">
        <v>12</v>
      </c>
      <c r="V13" s="4">
        <v>28</v>
      </c>
      <c r="W13" s="1" t="s">
        <v>409</v>
      </c>
    </row>
    <row r="14" spans="1:23" x14ac:dyDescent="0.4">
      <c r="A14">
        <v>9</v>
      </c>
      <c r="B14" s="2">
        <v>9</v>
      </c>
      <c r="C14" s="3" t="s">
        <v>110</v>
      </c>
      <c r="D14" s="3" t="s">
        <v>111</v>
      </c>
      <c r="E14" s="28">
        <v>1100195</v>
      </c>
      <c r="F14" s="29">
        <v>40350</v>
      </c>
      <c r="G14" s="30"/>
      <c r="H14" s="29"/>
      <c r="I14" s="3" t="s">
        <v>12</v>
      </c>
      <c r="J14" s="3" t="s">
        <v>112</v>
      </c>
      <c r="K14" s="3" t="s">
        <v>476</v>
      </c>
      <c r="L14" s="3"/>
      <c r="M14" s="3">
        <v>1</v>
      </c>
      <c r="N14" s="3">
        <v>1</v>
      </c>
      <c r="O14" s="45" t="s">
        <v>367</v>
      </c>
      <c r="P14" s="3" t="s">
        <v>113</v>
      </c>
      <c r="Q14" s="3">
        <v>22</v>
      </c>
      <c r="R14" s="3">
        <v>10</v>
      </c>
      <c r="S14" s="3">
        <v>9</v>
      </c>
      <c r="T14" s="3">
        <v>22</v>
      </c>
      <c r="U14" s="3">
        <v>9</v>
      </c>
      <c r="V14" s="4">
        <v>24</v>
      </c>
      <c r="W14" s="1" t="s">
        <v>410</v>
      </c>
    </row>
    <row r="15" spans="1:23" x14ac:dyDescent="0.4">
      <c r="A15">
        <v>10</v>
      </c>
      <c r="B15" s="2">
        <v>10</v>
      </c>
      <c r="C15" s="3" t="s">
        <v>114</v>
      </c>
      <c r="D15" s="3"/>
      <c r="E15" s="28">
        <v>1100375</v>
      </c>
      <c r="F15" s="29">
        <v>40396</v>
      </c>
      <c r="G15" s="30">
        <v>3100015</v>
      </c>
      <c r="H15" s="29">
        <v>40435</v>
      </c>
      <c r="I15" s="3" t="s">
        <v>12</v>
      </c>
      <c r="J15" s="3" t="s">
        <v>115</v>
      </c>
      <c r="K15" s="3" t="s">
        <v>63</v>
      </c>
      <c r="L15" s="3"/>
      <c r="M15" s="3"/>
      <c r="N15" s="3">
        <v>1</v>
      </c>
      <c r="O15" s="45" t="s">
        <v>382</v>
      </c>
      <c r="P15" s="3" t="s">
        <v>116</v>
      </c>
      <c r="Q15" s="3">
        <v>22</v>
      </c>
      <c r="R15" s="3">
        <v>11</v>
      </c>
      <c r="S15" s="3">
        <v>30</v>
      </c>
      <c r="T15" s="3">
        <v>22</v>
      </c>
      <c r="U15" s="3">
        <v>12</v>
      </c>
      <c r="V15" s="4">
        <v>15</v>
      </c>
      <c r="W15" s="1" t="s">
        <v>411</v>
      </c>
    </row>
    <row r="16" spans="1:23" x14ac:dyDescent="0.4">
      <c r="A16">
        <v>11</v>
      </c>
      <c r="B16" s="2">
        <v>11</v>
      </c>
      <c r="C16" s="3" t="s">
        <v>117</v>
      </c>
      <c r="D16" s="3" t="s">
        <v>118</v>
      </c>
      <c r="E16" s="28">
        <v>1100478</v>
      </c>
      <c r="F16" s="29">
        <v>40430</v>
      </c>
      <c r="G16" s="30"/>
      <c r="H16" s="29"/>
      <c r="I16" s="3" t="s">
        <v>12</v>
      </c>
      <c r="J16" s="3" t="s">
        <v>119</v>
      </c>
      <c r="K16" s="3" t="s">
        <v>64</v>
      </c>
      <c r="L16" s="3"/>
      <c r="M16" s="3">
        <v>1</v>
      </c>
      <c r="N16" s="3">
        <v>1</v>
      </c>
      <c r="O16" s="45" t="s">
        <v>383</v>
      </c>
      <c r="P16" s="3" t="s">
        <v>120</v>
      </c>
      <c r="Q16" s="3">
        <v>22</v>
      </c>
      <c r="R16" s="3">
        <v>11</v>
      </c>
      <c r="S16" s="3">
        <v>25</v>
      </c>
      <c r="T16" s="3">
        <v>22</v>
      </c>
      <c r="U16" s="3">
        <v>11</v>
      </c>
      <c r="V16" s="4">
        <v>22</v>
      </c>
      <c r="W16" s="1" t="s">
        <v>412</v>
      </c>
    </row>
    <row r="17" spans="1:23" x14ac:dyDescent="0.4">
      <c r="A17">
        <v>12</v>
      </c>
      <c r="B17" s="2">
        <v>12</v>
      </c>
      <c r="C17" s="13" t="s">
        <v>121</v>
      </c>
      <c r="D17" s="13"/>
      <c r="E17" s="31">
        <v>1100191</v>
      </c>
      <c r="F17" s="32">
        <v>40350</v>
      </c>
      <c r="G17" s="33"/>
      <c r="H17" s="32"/>
      <c r="I17" s="13" t="s">
        <v>12</v>
      </c>
      <c r="J17" s="13" t="s">
        <v>122</v>
      </c>
      <c r="K17" s="13" t="s">
        <v>65</v>
      </c>
      <c r="L17" s="13"/>
      <c r="M17" s="3">
        <v>2</v>
      </c>
      <c r="N17" s="3">
        <v>2</v>
      </c>
      <c r="O17" s="46" t="s">
        <v>342</v>
      </c>
      <c r="P17" s="13" t="s">
        <v>123</v>
      </c>
      <c r="Q17" s="13">
        <v>22</v>
      </c>
      <c r="R17" s="13">
        <v>10</v>
      </c>
      <c r="S17" s="13">
        <v>20</v>
      </c>
      <c r="T17" s="13">
        <v>23</v>
      </c>
      <c r="U17" s="13">
        <v>3</v>
      </c>
      <c r="V17" s="14">
        <v>7</v>
      </c>
      <c r="W17" s="1" t="s">
        <v>413</v>
      </c>
    </row>
    <row r="18" spans="1:23" ht="24" x14ac:dyDescent="0.4">
      <c r="A18">
        <v>13</v>
      </c>
      <c r="B18" s="2">
        <v>13</v>
      </c>
      <c r="C18" s="3" t="s">
        <v>124</v>
      </c>
      <c r="D18" s="3"/>
      <c r="E18" s="28">
        <v>1090416</v>
      </c>
      <c r="F18" s="29">
        <v>40205</v>
      </c>
      <c r="G18" s="30"/>
      <c r="H18" s="29"/>
      <c r="I18" s="3" t="s">
        <v>12</v>
      </c>
      <c r="J18" s="15" t="s">
        <v>125</v>
      </c>
      <c r="K18" s="3" t="s">
        <v>66</v>
      </c>
      <c r="L18" s="3"/>
      <c r="M18" s="3">
        <v>2</v>
      </c>
      <c r="N18" s="3">
        <v>3</v>
      </c>
      <c r="O18" s="45" t="s">
        <v>345</v>
      </c>
      <c r="P18" s="3" t="s">
        <v>126</v>
      </c>
      <c r="Q18" s="3">
        <v>22</v>
      </c>
      <c r="R18" s="3">
        <v>4</v>
      </c>
      <c r="S18" s="3">
        <v>30</v>
      </c>
      <c r="T18" s="3">
        <v>22</v>
      </c>
      <c r="U18" s="3">
        <v>5</v>
      </c>
      <c r="V18" s="4">
        <v>20</v>
      </c>
      <c r="W18" s="1" t="s">
        <v>406</v>
      </c>
    </row>
    <row r="19" spans="1:23" x14ac:dyDescent="0.4">
      <c r="A19">
        <v>14</v>
      </c>
      <c r="B19" s="2">
        <v>14</v>
      </c>
      <c r="C19" s="3" t="s">
        <v>161</v>
      </c>
      <c r="D19" s="3" t="s">
        <v>162</v>
      </c>
      <c r="E19" s="28">
        <v>1100325</v>
      </c>
      <c r="F19" s="29">
        <v>40381</v>
      </c>
      <c r="G19" s="30">
        <v>5100046</v>
      </c>
      <c r="H19" s="29">
        <v>40532</v>
      </c>
      <c r="I19" s="3" t="s">
        <v>12</v>
      </c>
      <c r="J19" s="3" t="s">
        <v>163</v>
      </c>
      <c r="K19" s="3" t="s">
        <v>67</v>
      </c>
      <c r="L19" s="3"/>
      <c r="M19" s="3">
        <v>1</v>
      </c>
      <c r="N19" s="3">
        <v>1</v>
      </c>
      <c r="O19" s="45" t="s">
        <v>388</v>
      </c>
      <c r="P19" s="3" t="s">
        <v>164</v>
      </c>
      <c r="Q19" s="3">
        <v>22</v>
      </c>
      <c r="R19" s="3">
        <v>9</v>
      </c>
      <c r="S19" s="3">
        <v>29</v>
      </c>
      <c r="T19" s="3">
        <v>22</v>
      </c>
      <c r="U19" s="3">
        <v>12</v>
      </c>
      <c r="V19" s="4">
        <v>20</v>
      </c>
      <c r="W19" s="1" t="s">
        <v>414</v>
      </c>
    </row>
    <row r="20" spans="1:23" x14ac:dyDescent="0.4">
      <c r="A20">
        <v>15</v>
      </c>
      <c r="B20" s="2">
        <v>15</v>
      </c>
      <c r="C20" s="3" t="s">
        <v>127</v>
      </c>
      <c r="D20" s="3"/>
      <c r="E20" s="28">
        <v>1100576</v>
      </c>
      <c r="F20" s="29">
        <v>40463</v>
      </c>
      <c r="G20" s="30"/>
      <c r="H20" s="29"/>
      <c r="I20" s="3" t="s">
        <v>12</v>
      </c>
      <c r="J20" s="3" t="s">
        <v>128</v>
      </c>
      <c r="K20" s="3" t="s">
        <v>68</v>
      </c>
      <c r="L20" s="3"/>
      <c r="M20" s="3">
        <v>2</v>
      </c>
      <c r="N20" s="3">
        <v>3</v>
      </c>
      <c r="O20" s="45" t="s">
        <v>341</v>
      </c>
      <c r="P20" s="55" t="s">
        <v>330</v>
      </c>
      <c r="Q20" s="3">
        <v>22</v>
      </c>
      <c r="R20" s="3">
        <v>12</v>
      </c>
      <c r="S20" s="3">
        <v>24</v>
      </c>
      <c r="T20" s="3">
        <v>23</v>
      </c>
      <c r="U20" s="3">
        <v>1</v>
      </c>
      <c r="V20" s="4">
        <v>26</v>
      </c>
      <c r="W20" s="1" t="s">
        <v>415</v>
      </c>
    </row>
    <row r="21" spans="1:23" x14ac:dyDescent="0.4">
      <c r="A21">
        <v>16</v>
      </c>
      <c r="B21" s="2">
        <v>16</v>
      </c>
      <c r="C21" s="3" t="s">
        <v>129</v>
      </c>
      <c r="D21" s="3"/>
      <c r="E21" s="28">
        <v>1100664</v>
      </c>
      <c r="F21" s="29">
        <v>40493</v>
      </c>
      <c r="G21" s="30"/>
      <c r="H21" s="29"/>
      <c r="I21" s="3" t="s">
        <v>12</v>
      </c>
      <c r="J21" s="3" t="s">
        <v>130</v>
      </c>
      <c r="K21" s="3" t="s">
        <v>69</v>
      </c>
      <c r="L21" s="3"/>
      <c r="M21" s="3">
        <v>1</v>
      </c>
      <c r="N21" s="3">
        <v>1</v>
      </c>
      <c r="O21" s="45" t="s">
        <v>368</v>
      </c>
      <c r="P21" s="3" t="s">
        <v>131</v>
      </c>
      <c r="Q21" s="3">
        <v>23</v>
      </c>
      <c r="R21" s="3">
        <v>2</v>
      </c>
      <c r="S21" s="3">
        <v>15</v>
      </c>
      <c r="T21" s="3">
        <v>23</v>
      </c>
      <c r="U21" s="3">
        <v>2</v>
      </c>
      <c r="V21" s="4">
        <v>10</v>
      </c>
      <c r="W21" s="1" t="s">
        <v>416</v>
      </c>
    </row>
    <row r="22" spans="1:23" x14ac:dyDescent="0.4">
      <c r="A22">
        <v>17</v>
      </c>
      <c r="B22" s="2">
        <v>17</v>
      </c>
      <c r="C22" s="3" t="s">
        <v>132</v>
      </c>
      <c r="D22" s="3" t="s">
        <v>133</v>
      </c>
      <c r="E22" s="28">
        <v>1100149</v>
      </c>
      <c r="F22" s="29">
        <v>40331</v>
      </c>
      <c r="G22" s="30">
        <v>5100032</v>
      </c>
      <c r="H22" s="29">
        <v>40493</v>
      </c>
      <c r="I22" s="3" t="s">
        <v>12</v>
      </c>
      <c r="J22" s="3" t="s">
        <v>134</v>
      </c>
      <c r="K22" s="3" t="s">
        <v>70</v>
      </c>
      <c r="L22" s="3"/>
      <c r="M22" s="3">
        <v>2</v>
      </c>
      <c r="N22" s="3">
        <v>2</v>
      </c>
      <c r="O22" s="45" t="s">
        <v>344</v>
      </c>
      <c r="P22" s="3" t="s">
        <v>135</v>
      </c>
      <c r="Q22" s="3">
        <v>22</v>
      </c>
      <c r="R22" s="3">
        <v>8</v>
      </c>
      <c r="S22" s="3">
        <v>31</v>
      </c>
      <c r="T22" s="3">
        <v>22</v>
      </c>
      <c r="U22" s="3">
        <v>8</v>
      </c>
      <c r="V22" s="4">
        <v>4</v>
      </c>
      <c r="W22" s="1" t="s">
        <v>417</v>
      </c>
    </row>
    <row r="23" spans="1:23" x14ac:dyDescent="0.4">
      <c r="A23">
        <v>18</v>
      </c>
      <c r="B23" s="2">
        <v>18</v>
      </c>
      <c r="C23" s="3" t="s">
        <v>136</v>
      </c>
      <c r="D23" s="3"/>
      <c r="E23" s="28">
        <v>1100583</v>
      </c>
      <c r="F23" s="29">
        <v>40464</v>
      </c>
      <c r="G23" s="30">
        <v>3100025</v>
      </c>
      <c r="H23" s="29">
        <v>40492</v>
      </c>
      <c r="I23" s="3" t="s">
        <v>12</v>
      </c>
      <c r="J23" s="3" t="s">
        <v>137</v>
      </c>
      <c r="K23" s="3" t="s">
        <v>138</v>
      </c>
      <c r="L23" s="3"/>
      <c r="M23" s="3">
        <v>2</v>
      </c>
      <c r="N23" s="3">
        <v>3</v>
      </c>
      <c r="O23" s="45" t="s">
        <v>363</v>
      </c>
      <c r="P23" s="3" t="s">
        <v>139</v>
      </c>
      <c r="Q23" s="3">
        <v>23</v>
      </c>
      <c r="R23" s="3">
        <v>2</v>
      </c>
      <c r="S23" s="3">
        <v>15</v>
      </c>
      <c r="T23" s="3">
        <v>23</v>
      </c>
      <c r="U23" s="3">
        <v>2</v>
      </c>
      <c r="V23" s="4">
        <v>23</v>
      </c>
      <c r="W23" s="1" t="s">
        <v>418</v>
      </c>
    </row>
    <row r="24" spans="1:23" x14ac:dyDescent="0.4">
      <c r="A24">
        <v>19</v>
      </c>
      <c r="B24" s="2">
        <v>19</v>
      </c>
      <c r="C24" s="3" t="s">
        <v>140</v>
      </c>
      <c r="D24" s="3"/>
      <c r="E24" s="28">
        <v>1100333</v>
      </c>
      <c r="F24" s="29">
        <v>40385</v>
      </c>
      <c r="G24" s="30">
        <v>3100022</v>
      </c>
      <c r="H24" s="29">
        <v>40483</v>
      </c>
      <c r="I24" s="3" t="s">
        <v>12</v>
      </c>
      <c r="J24" s="3" t="s">
        <v>141</v>
      </c>
      <c r="K24" s="3" t="s">
        <v>71</v>
      </c>
      <c r="L24" s="3"/>
      <c r="M24" s="3">
        <v>1</v>
      </c>
      <c r="N24" s="3">
        <v>1</v>
      </c>
      <c r="O24" s="45" t="s">
        <v>390</v>
      </c>
      <c r="P24" s="3" t="s">
        <v>142</v>
      </c>
      <c r="Q24" s="3">
        <v>22</v>
      </c>
      <c r="R24" s="3">
        <v>10</v>
      </c>
      <c r="S24" s="3">
        <v>25</v>
      </c>
      <c r="T24" s="3">
        <v>22</v>
      </c>
      <c r="U24" s="3">
        <v>11</v>
      </c>
      <c r="V24" s="4">
        <v>8</v>
      </c>
      <c r="W24" s="1" t="s">
        <v>419</v>
      </c>
    </row>
    <row r="25" spans="1:23" x14ac:dyDescent="0.4">
      <c r="A25">
        <v>20</v>
      </c>
      <c r="B25" s="2">
        <v>20</v>
      </c>
      <c r="C25" s="3" t="s">
        <v>143</v>
      </c>
      <c r="D25" s="3"/>
      <c r="E25" s="28">
        <v>1100352</v>
      </c>
      <c r="F25" s="29">
        <v>40389</v>
      </c>
      <c r="G25" s="30"/>
      <c r="H25" s="29"/>
      <c r="I25" s="3" t="s">
        <v>12</v>
      </c>
      <c r="J25" s="3" t="s">
        <v>144</v>
      </c>
      <c r="K25" s="3" t="s">
        <v>72</v>
      </c>
      <c r="L25" s="3"/>
      <c r="M25" s="3">
        <v>2</v>
      </c>
      <c r="N25" s="3">
        <v>2</v>
      </c>
      <c r="O25" s="45" t="s">
        <v>399</v>
      </c>
      <c r="P25" s="3" t="s">
        <v>145</v>
      </c>
      <c r="Q25" s="3">
        <v>22</v>
      </c>
      <c r="R25" s="3">
        <v>10</v>
      </c>
      <c r="S25" s="3">
        <v>23</v>
      </c>
      <c r="T25" s="3">
        <v>23</v>
      </c>
      <c r="U25" s="3">
        <v>3</v>
      </c>
      <c r="V25" s="4">
        <v>8</v>
      </c>
      <c r="W25" s="1" t="s">
        <v>420</v>
      </c>
    </row>
    <row r="26" spans="1:23" x14ac:dyDescent="0.4">
      <c r="A26">
        <v>21</v>
      </c>
      <c r="B26" s="2">
        <v>21</v>
      </c>
      <c r="C26" s="3" t="s">
        <v>146</v>
      </c>
      <c r="D26" s="3"/>
      <c r="E26" s="28">
        <v>1100482</v>
      </c>
      <c r="F26" s="29">
        <v>40435</v>
      </c>
      <c r="G26" s="30"/>
      <c r="H26" s="29"/>
      <c r="I26" s="3" t="s">
        <v>12</v>
      </c>
      <c r="J26" s="3" t="s">
        <v>147</v>
      </c>
      <c r="K26" s="3" t="s">
        <v>148</v>
      </c>
      <c r="L26" s="3"/>
      <c r="M26" s="3">
        <v>2</v>
      </c>
      <c r="N26" s="3">
        <v>1</v>
      </c>
      <c r="O26" s="45" t="s">
        <v>385</v>
      </c>
      <c r="P26" s="3" t="s">
        <v>149</v>
      </c>
      <c r="Q26" s="3">
        <v>22</v>
      </c>
      <c r="R26" s="3">
        <v>11</v>
      </c>
      <c r="S26" s="3">
        <v>30</v>
      </c>
      <c r="T26" s="3">
        <v>22</v>
      </c>
      <c r="U26" s="3">
        <v>12</v>
      </c>
      <c r="V26" s="4">
        <v>28</v>
      </c>
      <c r="W26" s="1" t="s">
        <v>421</v>
      </c>
    </row>
    <row r="27" spans="1:23" x14ac:dyDescent="0.4">
      <c r="A27">
        <v>22</v>
      </c>
      <c r="B27" s="2">
        <v>22</v>
      </c>
      <c r="C27" s="3" t="s">
        <v>150</v>
      </c>
      <c r="D27" s="3"/>
      <c r="E27" s="28">
        <v>1100293</v>
      </c>
      <c r="F27" s="29">
        <v>40373</v>
      </c>
      <c r="G27" s="30"/>
      <c r="H27" s="29"/>
      <c r="I27" s="3" t="s">
        <v>12</v>
      </c>
      <c r="J27" s="3" t="s">
        <v>151</v>
      </c>
      <c r="K27" s="3" t="s">
        <v>152</v>
      </c>
      <c r="L27" s="3"/>
      <c r="M27" s="3">
        <v>1</v>
      </c>
      <c r="N27" s="3">
        <v>1</v>
      </c>
      <c r="O27" s="45" t="s">
        <v>356</v>
      </c>
      <c r="P27" s="3" t="s">
        <v>153</v>
      </c>
      <c r="Q27" s="3">
        <v>22</v>
      </c>
      <c r="R27" s="3">
        <v>9</v>
      </c>
      <c r="S27" s="3">
        <v>30</v>
      </c>
      <c r="T27" s="3">
        <v>22</v>
      </c>
      <c r="U27" s="3">
        <v>11</v>
      </c>
      <c r="V27" s="4">
        <v>16</v>
      </c>
      <c r="W27" s="1" t="s">
        <v>422</v>
      </c>
    </row>
    <row r="28" spans="1:23" x14ac:dyDescent="0.4">
      <c r="A28">
        <v>23</v>
      </c>
      <c r="B28" s="2">
        <v>23</v>
      </c>
      <c r="C28" s="3" t="s">
        <v>154</v>
      </c>
      <c r="D28" s="3" t="s">
        <v>155</v>
      </c>
      <c r="E28" s="28">
        <v>1100155</v>
      </c>
      <c r="F28" s="29">
        <v>40336</v>
      </c>
      <c r="G28" s="30"/>
      <c r="H28" s="29"/>
      <c r="I28" s="3" t="s">
        <v>12</v>
      </c>
      <c r="J28" s="3" t="s">
        <v>156</v>
      </c>
      <c r="K28" s="3" t="s">
        <v>73</v>
      </c>
      <c r="L28" s="3"/>
      <c r="M28" s="3">
        <v>2</v>
      </c>
      <c r="N28" s="3">
        <v>2</v>
      </c>
      <c r="O28" s="45" t="s">
        <v>384</v>
      </c>
      <c r="P28" s="3" t="s">
        <v>157</v>
      </c>
      <c r="Q28" s="3">
        <v>22</v>
      </c>
      <c r="R28" s="3">
        <v>10</v>
      </c>
      <c r="S28" s="3">
        <v>1</v>
      </c>
      <c r="T28" s="3">
        <v>22</v>
      </c>
      <c r="U28" s="3">
        <v>9</v>
      </c>
      <c r="V28" s="4">
        <v>1</v>
      </c>
      <c r="W28" s="1" t="s">
        <v>423</v>
      </c>
    </row>
    <row r="29" spans="1:23" x14ac:dyDescent="0.4">
      <c r="A29">
        <v>24</v>
      </c>
      <c r="B29" s="2">
        <v>24</v>
      </c>
      <c r="C29" s="3" t="s">
        <v>158</v>
      </c>
      <c r="D29" s="3"/>
      <c r="E29" s="28">
        <v>1100374</v>
      </c>
      <c r="F29" s="29">
        <v>40396</v>
      </c>
      <c r="G29" s="30"/>
      <c r="H29" s="29"/>
      <c r="I29" s="3" t="s">
        <v>12</v>
      </c>
      <c r="J29" s="3" t="s">
        <v>159</v>
      </c>
      <c r="K29" s="3" t="s">
        <v>477</v>
      </c>
      <c r="L29" s="3"/>
      <c r="M29" s="3">
        <v>2</v>
      </c>
      <c r="N29" s="3">
        <v>2</v>
      </c>
      <c r="O29" s="45" t="s">
        <v>381</v>
      </c>
      <c r="P29" s="3" t="s">
        <v>160</v>
      </c>
      <c r="Q29" s="3">
        <v>22</v>
      </c>
      <c r="R29" s="3">
        <v>11</v>
      </c>
      <c r="S29" s="3">
        <v>25</v>
      </c>
      <c r="T29" s="3">
        <v>22</v>
      </c>
      <c r="U29" s="3">
        <v>11</v>
      </c>
      <c r="V29" s="4">
        <v>17</v>
      </c>
      <c r="W29" s="1" t="s">
        <v>424</v>
      </c>
    </row>
    <row r="30" spans="1:23" x14ac:dyDescent="0.4">
      <c r="A30">
        <v>25</v>
      </c>
      <c r="B30" s="2">
        <v>25</v>
      </c>
      <c r="C30" s="3" t="s">
        <v>165</v>
      </c>
      <c r="D30" s="3"/>
      <c r="E30" s="28">
        <v>1100512</v>
      </c>
      <c r="F30" s="29">
        <v>40442</v>
      </c>
      <c r="G30" s="30"/>
      <c r="H30" s="29"/>
      <c r="I30" s="3" t="s">
        <v>12</v>
      </c>
      <c r="J30" s="3" t="s">
        <v>166</v>
      </c>
      <c r="K30" s="3" t="s">
        <v>167</v>
      </c>
      <c r="L30" s="3"/>
      <c r="M30" s="3">
        <v>1</v>
      </c>
      <c r="N30" s="3">
        <v>1</v>
      </c>
      <c r="O30" s="45" t="s">
        <v>358</v>
      </c>
      <c r="P30" s="55" t="s">
        <v>333</v>
      </c>
      <c r="Q30" s="3">
        <v>22</v>
      </c>
      <c r="R30" s="3">
        <v>12</v>
      </c>
      <c r="S30" s="3">
        <v>25</v>
      </c>
      <c r="T30" s="377" t="s">
        <v>168</v>
      </c>
      <c r="U30" s="378"/>
      <c r="V30" s="379"/>
      <c r="W30" s="1" t="s">
        <v>425</v>
      </c>
    </row>
    <row r="31" spans="1:23" x14ac:dyDescent="0.4">
      <c r="A31">
        <v>26</v>
      </c>
      <c r="B31" s="2">
        <v>26</v>
      </c>
      <c r="C31" s="3" t="s">
        <v>169</v>
      </c>
      <c r="D31" s="3"/>
      <c r="E31" s="28">
        <v>1100703</v>
      </c>
      <c r="F31" s="29">
        <v>40500</v>
      </c>
      <c r="G31" s="30"/>
      <c r="H31" s="29"/>
      <c r="I31" s="3" t="s">
        <v>12</v>
      </c>
      <c r="J31" s="3" t="s">
        <v>170</v>
      </c>
      <c r="K31" s="3" t="s">
        <v>171</v>
      </c>
      <c r="L31" s="3">
        <v>3</v>
      </c>
      <c r="M31" s="3">
        <v>2</v>
      </c>
      <c r="N31" s="3">
        <v>1</v>
      </c>
      <c r="O31" s="45" t="s">
        <v>391</v>
      </c>
      <c r="P31" s="55" t="s">
        <v>334</v>
      </c>
      <c r="Q31" s="3">
        <v>23</v>
      </c>
      <c r="R31" s="3">
        <v>1</v>
      </c>
      <c r="S31" s="3">
        <v>31</v>
      </c>
      <c r="T31" s="377" t="s">
        <v>168</v>
      </c>
      <c r="U31" s="378"/>
      <c r="V31" s="379"/>
      <c r="W31" s="1" t="s">
        <v>426</v>
      </c>
    </row>
    <row r="32" spans="1:23" x14ac:dyDescent="0.4">
      <c r="A32">
        <v>27</v>
      </c>
      <c r="B32" s="2">
        <v>27</v>
      </c>
      <c r="C32" s="3" t="s">
        <v>172</v>
      </c>
      <c r="D32" s="3"/>
      <c r="E32" s="28">
        <v>1100652</v>
      </c>
      <c r="F32" s="29">
        <v>40487</v>
      </c>
      <c r="G32" s="30"/>
      <c r="H32" s="29"/>
      <c r="I32" s="3" t="s">
        <v>12</v>
      </c>
      <c r="J32" s="3" t="s">
        <v>173</v>
      </c>
      <c r="K32" s="3" t="s">
        <v>175</v>
      </c>
      <c r="L32" s="3"/>
      <c r="M32" s="3">
        <v>2</v>
      </c>
      <c r="N32" s="3">
        <v>3</v>
      </c>
      <c r="O32" s="45" t="s">
        <v>357</v>
      </c>
      <c r="P32" s="3" t="s">
        <v>174</v>
      </c>
      <c r="Q32" s="3">
        <v>23</v>
      </c>
      <c r="R32" s="3">
        <v>2</v>
      </c>
      <c r="S32" s="3">
        <v>28</v>
      </c>
      <c r="T32" s="3">
        <v>23</v>
      </c>
      <c r="U32" s="3">
        <v>3</v>
      </c>
      <c r="V32" s="4">
        <v>28</v>
      </c>
      <c r="W32" s="1" t="s">
        <v>427</v>
      </c>
    </row>
    <row r="33" spans="1:23" x14ac:dyDescent="0.4">
      <c r="A33">
        <v>28</v>
      </c>
      <c r="B33" s="2">
        <v>28</v>
      </c>
      <c r="C33" s="3" t="s">
        <v>176</v>
      </c>
      <c r="D33" s="3"/>
      <c r="E33" s="28">
        <v>1100060</v>
      </c>
      <c r="F33" s="29">
        <v>40296</v>
      </c>
      <c r="G33" s="30"/>
      <c r="H33" s="29"/>
      <c r="I33" s="3" t="s">
        <v>12</v>
      </c>
      <c r="J33" s="3" t="s">
        <v>177</v>
      </c>
      <c r="K33" s="3" t="s">
        <v>74</v>
      </c>
      <c r="L33" s="3"/>
      <c r="M33" s="3">
        <v>1</v>
      </c>
      <c r="N33" s="3">
        <v>2</v>
      </c>
      <c r="O33" s="45" t="s">
        <v>400</v>
      </c>
      <c r="P33" s="3" t="s">
        <v>178</v>
      </c>
      <c r="Q33" s="3">
        <v>22</v>
      </c>
      <c r="R33" s="3">
        <v>7</v>
      </c>
      <c r="S33" s="3">
        <v>30</v>
      </c>
      <c r="T33" s="377" t="s">
        <v>168</v>
      </c>
      <c r="U33" s="378"/>
      <c r="V33" s="379"/>
      <c r="W33" s="1" t="s">
        <v>340</v>
      </c>
    </row>
    <row r="34" spans="1:23" x14ac:dyDescent="0.4">
      <c r="A34">
        <v>29</v>
      </c>
      <c r="B34" s="2">
        <v>29</v>
      </c>
      <c r="C34" s="3" t="s">
        <v>179</v>
      </c>
      <c r="D34" s="3"/>
      <c r="E34" s="28">
        <v>1100485</v>
      </c>
      <c r="F34" s="29">
        <v>40434</v>
      </c>
      <c r="G34" s="30"/>
      <c r="H34" s="29"/>
      <c r="I34" s="3" t="s">
        <v>12</v>
      </c>
      <c r="J34" s="3" t="s">
        <v>180</v>
      </c>
      <c r="K34" s="3" t="s">
        <v>75</v>
      </c>
      <c r="L34" s="3"/>
      <c r="M34" s="3">
        <v>1</v>
      </c>
      <c r="N34" s="3">
        <v>1</v>
      </c>
      <c r="O34" s="45" t="s">
        <v>386</v>
      </c>
      <c r="P34" s="3" t="s">
        <v>181</v>
      </c>
      <c r="Q34" s="3">
        <v>22</v>
      </c>
      <c r="R34" s="3">
        <v>12</v>
      </c>
      <c r="S34" s="3">
        <v>6</v>
      </c>
      <c r="T34" s="3">
        <v>23</v>
      </c>
      <c r="U34" s="3">
        <v>1</v>
      </c>
      <c r="V34" s="4">
        <v>25</v>
      </c>
      <c r="W34" s="1" t="s">
        <v>428</v>
      </c>
    </row>
    <row r="35" spans="1:23" s="74" customFormat="1" x14ac:dyDescent="0.4">
      <c r="A35" s="74">
        <v>30</v>
      </c>
      <c r="B35" s="75">
        <v>30</v>
      </c>
      <c r="C35" s="55" t="s">
        <v>488</v>
      </c>
      <c r="D35" s="55"/>
      <c r="E35" s="76">
        <v>1100394</v>
      </c>
      <c r="F35" s="77">
        <v>40401</v>
      </c>
      <c r="G35" s="78"/>
      <c r="H35" s="77"/>
      <c r="I35" s="55" t="s">
        <v>12</v>
      </c>
      <c r="J35" s="55" t="s">
        <v>489</v>
      </c>
      <c r="K35" s="55" t="s">
        <v>76</v>
      </c>
      <c r="L35" s="55"/>
      <c r="M35" s="55">
        <v>2</v>
      </c>
      <c r="N35" s="55">
        <v>3</v>
      </c>
      <c r="O35" s="79" t="s">
        <v>491</v>
      </c>
      <c r="P35" s="55" t="s">
        <v>490</v>
      </c>
      <c r="Q35" s="55">
        <v>22</v>
      </c>
      <c r="R35" s="55">
        <v>12</v>
      </c>
      <c r="S35" s="55">
        <v>1</v>
      </c>
      <c r="T35" s="55">
        <v>23</v>
      </c>
      <c r="U35" s="55">
        <v>2</v>
      </c>
      <c r="V35" s="80">
        <v>2</v>
      </c>
      <c r="W35" s="81" t="s">
        <v>492</v>
      </c>
    </row>
    <row r="36" spans="1:23" x14ac:dyDescent="0.4">
      <c r="A36">
        <v>31</v>
      </c>
      <c r="B36" s="2">
        <v>31</v>
      </c>
      <c r="C36" s="3" t="s">
        <v>460</v>
      </c>
      <c r="D36" s="3"/>
      <c r="E36" s="28">
        <v>1100291</v>
      </c>
      <c r="F36" s="29">
        <v>40373</v>
      </c>
      <c r="G36" s="30"/>
      <c r="H36" s="29"/>
      <c r="I36" s="3" t="s">
        <v>12</v>
      </c>
      <c r="J36" s="3" t="s">
        <v>461</v>
      </c>
      <c r="K36" s="3" t="s">
        <v>478</v>
      </c>
      <c r="L36" s="3"/>
      <c r="M36" s="3"/>
      <c r="N36" s="3">
        <v>1</v>
      </c>
      <c r="O36" s="45" t="s">
        <v>472</v>
      </c>
      <c r="P36" s="3" t="s">
        <v>462</v>
      </c>
      <c r="Q36" s="3">
        <v>22</v>
      </c>
      <c r="R36" s="3">
        <v>10</v>
      </c>
      <c r="S36" s="3">
        <v>31</v>
      </c>
      <c r="T36" s="3">
        <v>22</v>
      </c>
      <c r="U36" s="3">
        <v>11</v>
      </c>
      <c r="V36" s="4">
        <v>18</v>
      </c>
      <c r="W36" s="45" t="s">
        <v>474</v>
      </c>
    </row>
    <row r="37" spans="1:23" ht="24" x14ac:dyDescent="0.4">
      <c r="A37">
        <v>32</v>
      </c>
      <c r="B37" s="2">
        <v>32</v>
      </c>
      <c r="C37" s="3" t="s">
        <v>463</v>
      </c>
      <c r="D37" s="3" t="s">
        <v>464</v>
      </c>
      <c r="E37" s="28">
        <v>1100494</v>
      </c>
      <c r="F37" s="29">
        <v>40436</v>
      </c>
      <c r="G37" s="30"/>
      <c r="H37" s="29"/>
      <c r="I37" s="3" t="s">
        <v>12</v>
      </c>
      <c r="J37" s="69" t="s">
        <v>467</v>
      </c>
      <c r="K37" s="3" t="s">
        <v>478</v>
      </c>
      <c r="L37" s="3"/>
      <c r="M37" s="3"/>
      <c r="N37" s="3">
        <v>1</v>
      </c>
      <c r="O37" s="45" t="s">
        <v>470</v>
      </c>
      <c r="P37" s="55" t="s">
        <v>468</v>
      </c>
      <c r="Q37" s="3">
        <v>22</v>
      </c>
      <c r="R37" s="3">
        <v>12</v>
      </c>
      <c r="S37" s="3">
        <v>16</v>
      </c>
      <c r="T37" s="377" t="s">
        <v>168</v>
      </c>
      <c r="U37" s="378"/>
      <c r="V37" s="379"/>
      <c r="W37" s="1" t="s">
        <v>471</v>
      </c>
    </row>
    <row r="38" spans="1:23" x14ac:dyDescent="0.4">
      <c r="A38">
        <v>33</v>
      </c>
      <c r="B38" s="2">
        <v>33</v>
      </c>
      <c r="C38" s="3" t="s">
        <v>465</v>
      </c>
      <c r="D38" s="3"/>
      <c r="E38" s="28">
        <v>1100527</v>
      </c>
      <c r="F38" s="29">
        <v>40445</v>
      </c>
      <c r="G38" s="30"/>
      <c r="H38" s="29"/>
      <c r="I38" s="3" t="s">
        <v>12</v>
      </c>
      <c r="J38" s="3" t="s">
        <v>466</v>
      </c>
      <c r="K38" s="3" t="s">
        <v>478</v>
      </c>
      <c r="L38" s="3"/>
      <c r="M38" s="3"/>
      <c r="N38" s="3">
        <v>1</v>
      </c>
      <c r="O38" s="45" t="s">
        <v>473</v>
      </c>
      <c r="P38" s="55" t="s">
        <v>469</v>
      </c>
      <c r="Q38" s="3">
        <v>22</v>
      </c>
      <c r="R38" s="3">
        <v>12</v>
      </c>
      <c r="S38" s="3">
        <v>25</v>
      </c>
      <c r="T38" s="377" t="s">
        <v>168</v>
      </c>
      <c r="U38" s="378"/>
      <c r="V38" s="379"/>
      <c r="W38" s="45" t="s">
        <v>475</v>
      </c>
    </row>
    <row r="39" spans="1:23" x14ac:dyDescent="0.4">
      <c r="A39">
        <v>34</v>
      </c>
      <c r="B39" s="2">
        <v>34</v>
      </c>
      <c r="C39" s="3" t="s">
        <v>182</v>
      </c>
      <c r="D39" s="3" t="s">
        <v>183</v>
      </c>
      <c r="E39" s="28">
        <v>1100661</v>
      </c>
      <c r="F39" s="29">
        <v>40494</v>
      </c>
      <c r="G39" s="30"/>
      <c r="H39" s="29"/>
      <c r="I39" s="3" t="s">
        <v>12</v>
      </c>
      <c r="J39" s="3" t="s">
        <v>184</v>
      </c>
      <c r="K39" s="3" t="s">
        <v>77</v>
      </c>
      <c r="L39" s="3"/>
      <c r="M39" s="3">
        <v>1</v>
      </c>
      <c r="N39" s="3">
        <v>2</v>
      </c>
      <c r="O39" s="45" t="s">
        <v>343</v>
      </c>
      <c r="P39" s="55" t="s">
        <v>338</v>
      </c>
      <c r="Q39" s="3">
        <v>23</v>
      </c>
      <c r="R39" s="3">
        <v>1</v>
      </c>
      <c r="S39" s="3">
        <v>31</v>
      </c>
      <c r="T39" s="377" t="s">
        <v>168</v>
      </c>
      <c r="U39" s="378"/>
      <c r="V39" s="379"/>
      <c r="W39" s="1" t="s">
        <v>430</v>
      </c>
    </row>
    <row r="40" spans="1:23" x14ac:dyDescent="0.4">
      <c r="A40">
        <v>35</v>
      </c>
      <c r="B40" s="2">
        <v>35</v>
      </c>
      <c r="C40" s="3" t="s">
        <v>185</v>
      </c>
      <c r="D40" s="3"/>
      <c r="E40" s="28">
        <v>1100654</v>
      </c>
      <c r="F40" s="29">
        <v>40491</v>
      </c>
      <c r="G40" s="30"/>
      <c r="H40" s="29"/>
      <c r="I40" s="3" t="s">
        <v>12</v>
      </c>
      <c r="J40" s="3" t="s">
        <v>186</v>
      </c>
      <c r="K40" s="3" t="s">
        <v>78</v>
      </c>
      <c r="L40" s="3"/>
      <c r="M40" s="3">
        <v>2</v>
      </c>
      <c r="N40" s="3">
        <v>2</v>
      </c>
      <c r="O40" s="45" t="s">
        <v>366</v>
      </c>
      <c r="P40" s="3" t="s">
        <v>187</v>
      </c>
      <c r="Q40" s="3">
        <v>23</v>
      </c>
      <c r="R40" s="3">
        <v>2</v>
      </c>
      <c r="S40" s="3">
        <v>10</v>
      </c>
      <c r="T40" s="3">
        <v>23</v>
      </c>
      <c r="U40" s="3">
        <v>2</v>
      </c>
      <c r="V40" s="4">
        <v>23</v>
      </c>
      <c r="W40" s="1" t="s">
        <v>431</v>
      </c>
    </row>
    <row r="41" spans="1:23" x14ac:dyDescent="0.4">
      <c r="A41">
        <v>36</v>
      </c>
      <c r="B41" s="2">
        <v>36</v>
      </c>
      <c r="C41" s="3" t="s">
        <v>188</v>
      </c>
      <c r="D41" s="3"/>
      <c r="E41" s="28">
        <v>1100648</v>
      </c>
      <c r="F41" s="29">
        <v>40486</v>
      </c>
      <c r="G41" s="30"/>
      <c r="H41" s="29"/>
      <c r="I41" s="3" t="s">
        <v>12</v>
      </c>
      <c r="J41" s="3" t="s">
        <v>189</v>
      </c>
      <c r="K41" s="3" t="s">
        <v>79</v>
      </c>
      <c r="L41" s="3"/>
      <c r="M41" s="3">
        <v>2</v>
      </c>
      <c r="N41" s="3">
        <v>3</v>
      </c>
      <c r="O41" s="45" t="s">
        <v>389</v>
      </c>
      <c r="P41" s="3" t="s">
        <v>190</v>
      </c>
      <c r="Q41" s="3">
        <v>23</v>
      </c>
      <c r="R41" s="3">
        <v>3</v>
      </c>
      <c r="S41" s="3">
        <v>10</v>
      </c>
      <c r="T41" s="3">
        <v>23</v>
      </c>
      <c r="U41" s="3">
        <v>2</v>
      </c>
      <c r="V41" s="4">
        <v>14</v>
      </c>
      <c r="W41" s="1" t="s">
        <v>414</v>
      </c>
    </row>
    <row r="42" spans="1:23" ht="36" x14ac:dyDescent="0.4">
      <c r="A42">
        <v>37</v>
      </c>
      <c r="B42" s="2">
        <v>37</v>
      </c>
      <c r="C42" s="3" t="s">
        <v>191</v>
      </c>
      <c r="D42" s="3" t="s">
        <v>192</v>
      </c>
      <c r="E42" s="28">
        <v>1100273</v>
      </c>
      <c r="F42" s="29">
        <v>40367</v>
      </c>
      <c r="G42" s="30"/>
      <c r="H42" s="29"/>
      <c r="I42" s="3" t="s">
        <v>12</v>
      </c>
      <c r="J42" s="15" t="s">
        <v>194</v>
      </c>
      <c r="K42" s="3" t="s">
        <v>193</v>
      </c>
      <c r="L42" s="3"/>
      <c r="M42" s="3">
        <v>2</v>
      </c>
      <c r="N42" s="3">
        <v>2</v>
      </c>
      <c r="O42" s="45" t="s">
        <v>365</v>
      </c>
      <c r="P42" s="55" t="s">
        <v>337</v>
      </c>
      <c r="Q42" s="3">
        <v>22</v>
      </c>
      <c r="R42" s="3">
        <v>11</v>
      </c>
      <c r="S42" s="3">
        <v>14</v>
      </c>
      <c r="T42" s="3">
        <v>22</v>
      </c>
      <c r="U42" s="3">
        <v>10</v>
      </c>
      <c r="V42" s="4">
        <v>20</v>
      </c>
      <c r="W42" s="1" t="s">
        <v>432</v>
      </c>
    </row>
    <row r="43" spans="1:23" x14ac:dyDescent="0.4">
      <c r="A43">
        <v>38</v>
      </c>
      <c r="B43" s="84">
        <v>38</v>
      </c>
      <c r="C43" s="3" t="s">
        <v>495</v>
      </c>
      <c r="D43" s="3"/>
      <c r="E43" s="28">
        <v>1100469</v>
      </c>
      <c r="F43" s="29">
        <v>40428</v>
      </c>
      <c r="G43" s="30"/>
      <c r="H43" s="29"/>
      <c r="I43" s="3" t="s">
        <v>12</v>
      </c>
      <c r="J43" s="3" t="s">
        <v>195</v>
      </c>
      <c r="K43" s="3" t="s">
        <v>80</v>
      </c>
      <c r="L43" s="3"/>
      <c r="M43" s="3">
        <v>2</v>
      </c>
      <c r="N43" s="3">
        <v>4</v>
      </c>
      <c r="O43" s="45" t="s">
        <v>366</v>
      </c>
      <c r="P43" s="3" t="s">
        <v>196</v>
      </c>
      <c r="Q43" s="3">
        <v>22</v>
      </c>
      <c r="R43" s="3">
        <v>12</v>
      </c>
      <c r="S43" s="3">
        <v>25</v>
      </c>
      <c r="T43" s="3">
        <v>23</v>
      </c>
      <c r="U43" s="3">
        <v>2</v>
      </c>
      <c r="V43" s="4">
        <v>2</v>
      </c>
      <c r="W43" s="1" t="s">
        <v>431</v>
      </c>
    </row>
    <row r="44" spans="1:23" x14ac:dyDescent="0.4">
      <c r="A44">
        <v>72</v>
      </c>
      <c r="B44" s="2"/>
      <c r="C44" s="87" t="s">
        <v>496</v>
      </c>
      <c r="D44" s="3"/>
      <c r="E44" s="28">
        <v>1100469</v>
      </c>
      <c r="F44" s="29">
        <v>40428</v>
      </c>
      <c r="G44" s="30"/>
      <c r="H44" s="29"/>
      <c r="I44" s="3" t="s">
        <v>12</v>
      </c>
      <c r="J44" s="3" t="s">
        <v>195</v>
      </c>
      <c r="K44" s="3" t="s">
        <v>80</v>
      </c>
      <c r="L44" s="3"/>
      <c r="M44" s="3">
        <v>2</v>
      </c>
      <c r="N44" s="3">
        <v>4</v>
      </c>
      <c r="O44" s="45" t="s">
        <v>366</v>
      </c>
      <c r="P44" s="3" t="s">
        <v>196</v>
      </c>
      <c r="Q44" s="3">
        <v>22</v>
      </c>
      <c r="R44" s="3">
        <v>12</v>
      </c>
      <c r="S44" s="3">
        <v>25</v>
      </c>
      <c r="T44" s="3">
        <v>23</v>
      </c>
      <c r="U44" s="3">
        <v>2</v>
      </c>
      <c r="V44" s="4">
        <v>2</v>
      </c>
      <c r="W44" s="1" t="s">
        <v>431</v>
      </c>
    </row>
    <row r="45" spans="1:23" x14ac:dyDescent="0.4">
      <c r="A45">
        <v>39</v>
      </c>
      <c r="B45" s="2">
        <v>39</v>
      </c>
      <c r="C45" s="3" t="s">
        <v>197</v>
      </c>
      <c r="D45" s="3" t="s">
        <v>198</v>
      </c>
      <c r="E45" s="28">
        <v>1100336</v>
      </c>
      <c r="F45" s="29">
        <v>40385</v>
      </c>
      <c r="G45" s="30"/>
      <c r="H45" s="29"/>
      <c r="I45" s="3" t="s">
        <v>12</v>
      </c>
      <c r="J45" s="3" t="s">
        <v>199</v>
      </c>
      <c r="K45" s="3" t="s">
        <v>81</v>
      </c>
      <c r="L45" s="3"/>
      <c r="M45" s="3">
        <v>2</v>
      </c>
      <c r="N45" s="3">
        <v>3</v>
      </c>
      <c r="O45" s="45" t="s">
        <v>392</v>
      </c>
      <c r="P45" s="3" t="s">
        <v>200</v>
      </c>
      <c r="Q45" s="3">
        <v>22</v>
      </c>
      <c r="R45" s="3">
        <v>10</v>
      </c>
      <c r="S45" s="3">
        <v>30</v>
      </c>
      <c r="T45" s="3">
        <v>22</v>
      </c>
      <c r="U45" s="3">
        <v>11</v>
      </c>
      <c r="V45" s="4">
        <v>24</v>
      </c>
      <c r="W45" s="1" t="s">
        <v>433</v>
      </c>
    </row>
    <row r="46" spans="1:23" x14ac:dyDescent="0.4">
      <c r="A46">
        <v>40</v>
      </c>
      <c r="B46" s="2">
        <v>40</v>
      </c>
      <c r="C46" s="3" t="s">
        <v>206</v>
      </c>
      <c r="D46" s="3"/>
      <c r="E46" s="28">
        <v>1090515</v>
      </c>
      <c r="F46" s="29">
        <v>40268</v>
      </c>
      <c r="G46" s="30"/>
      <c r="H46" s="29"/>
      <c r="I46" s="3" t="s">
        <v>12</v>
      </c>
      <c r="J46" s="3" t="s">
        <v>207</v>
      </c>
      <c r="K46" s="3" t="s">
        <v>82</v>
      </c>
      <c r="L46" s="3"/>
      <c r="M46" s="3"/>
      <c r="N46" s="3">
        <v>1</v>
      </c>
      <c r="O46" s="45" t="s">
        <v>396</v>
      </c>
      <c r="P46" s="3" t="s">
        <v>208</v>
      </c>
      <c r="Q46" s="3">
        <v>22</v>
      </c>
      <c r="R46" s="3">
        <v>8</v>
      </c>
      <c r="S46" s="3">
        <v>28</v>
      </c>
      <c r="T46" s="3">
        <v>22</v>
      </c>
      <c r="U46" s="3">
        <v>8</v>
      </c>
      <c r="V46" s="4">
        <v>9</v>
      </c>
      <c r="W46" s="1" t="s">
        <v>434</v>
      </c>
    </row>
    <row r="47" spans="1:23" x14ac:dyDescent="0.4">
      <c r="A47">
        <v>41</v>
      </c>
      <c r="B47" s="2">
        <v>41</v>
      </c>
      <c r="C47" s="3" t="s">
        <v>201</v>
      </c>
      <c r="D47" s="3"/>
      <c r="E47" s="28">
        <v>1100719</v>
      </c>
      <c r="F47" s="29">
        <v>40508</v>
      </c>
      <c r="G47" s="30"/>
      <c r="H47" s="29"/>
      <c r="I47" s="3" t="s">
        <v>12</v>
      </c>
      <c r="J47" s="3" t="s">
        <v>202</v>
      </c>
      <c r="K47" s="3" t="s">
        <v>83</v>
      </c>
      <c r="L47" s="3"/>
      <c r="M47" s="3">
        <v>1</v>
      </c>
      <c r="N47" s="3">
        <v>1</v>
      </c>
      <c r="O47" s="45" t="s">
        <v>355</v>
      </c>
      <c r="P47" s="55" t="s">
        <v>336</v>
      </c>
      <c r="Q47" s="3">
        <v>23</v>
      </c>
      <c r="R47" s="3">
        <v>2</v>
      </c>
      <c r="S47" s="3">
        <v>28</v>
      </c>
      <c r="T47" s="3">
        <v>23</v>
      </c>
      <c r="U47" s="3">
        <v>3</v>
      </c>
      <c r="V47" s="4">
        <v>1</v>
      </c>
      <c r="W47" s="1" t="s">
        <v>429</v>
      </c>
    </row>
    <row r="48" spans="1:23" s="65" customFormat="1" x14ac:dyDescent="0.4">
      <c r="A48">
        <v>42</v>
      </c>
      <c r="B48" s="70">
        <v>42</v>
      </c>
      <c r="C48" s="7" t="s">
        <v>203</v>
      </c>
      <c r="D48" s="7"/>
      <c r="E48" s="34">
        <v>1100526</v>
      </c>
      <c r="F48" s="35">
        <v>40445</v>
      </c>
      <c r="G48" s="36"/>
      <c r="H48" s="35"/>
      <c r="I48" s="7" t="s">
        <v>12</v>
      </c>
      <c r="J48" s="7" t="s">
        <v>204</v>
      </c>
      <c r="K48" s="7" t="s">
        <v>84</v>
      </c>
      <c r="L48" s="7"/>
      <c r="M48" s="7">
        <v>2</v>
      </c>
      <c r="N48" s="7">
        <v>2</v>
      </c>
      <c r="O48" s="47" t="s">
        <v>387</v>
      </c>
      <c r="P48" s="7" t="s">
        <v>205</v>
      </c>
      <c r="Q48" s="7">
        <v>22</v>
      </c>
      <c r="R48" s="7">
        <v>12</v>
      </c>
      <c r="S48" s="7">
        <v>20</v>
      </c>
      <c r="T48" s="7">
        <v>23</v>
      </c>
      <c r="U48" s="7">
        <v>1</v>
      </c>
      <c r="V48" s="8">
        <v>11</v>
      </c>
      <c r="W48" s="67" t="s">
        <v>407</v>
      </c>
    </row>
    <row r="49" spans="1:23" x14ac:dyDescent="0.4">
      <c r="B49" s="1">
        <f>COUNTA(B6:B48)</f>
        <v>42</v>
      </c>
      <c r="C49" s="56"/>
      <c r="G49" s="37"/>
      <c r="H49" s="26"/>
    </row>
    <row r="50" spans="1:23" x14ac:dyDescent="0.4">
      <c r="B50" s="56"/>
      <c r="C50" s="56"/>
      <c r="D50" s="56"/>
      <c r="E50" s="57"/>
      <c r="F50" s="58"/>
      <c r="G50" s="59"/>
      <c r="H50" s="58"/>
      <c r="I50" s="56"/>
      <c r="J50" s="56"/>
      <c r="K50" s="56"/>
      <c r="L50" s="56"/>
      <c r="M50" s="56"/>
      <c r="N50" s="56"/>
      <c r="O50" s="56"/>
      <c r="P50" s="56"/>
      <c r="Q50" s="56"/>
      <c r="R50" s="56"/>
      <c r="S50" s="56"/>
      <c r="T50" s="56"/>
      <c r="U50" s="56"/>
      <c r="V50" s="56"/>
      <c r="W50" s="64"/>
    </row>
    <row r="51" spans="1:23" x14ac:dyDescent="0.4">
      <c r="B51" s="56"/>
      <c r="C51" s="56"/>
      <c r="D51" s="56"/>
      <c r="E51" s="57"/>
      <c r="F51" s="58"/>
      <c r="G51" s="59"/>
      <c r="H51" s="58"/>
      <c r="I51" s="56"/>
      <c r="J51" s="56"/>
      <c r="K51" s="56"/>
      <c r="L51" s="56"/>
      <c r="M51" s="56"/>
      <c r="N51" s="56"/>
      <c r="O51" s="56"/>
      <c r="P51" s="56"/>
      <c r="Q51" s="56"/>
      <c r="R51" s="56"/>
      <c r="S51" s="56"/>
      <c r="T51" s="56"/>
      <c r="U51" s="56"/>
      <c r="V51" s="56"/>
      <c r="W51" s="64"/>
    </row>
    <row r="52" spans="1:23" x14ac:dyDescent="0.4">
      <c r="B52" s="56"/>
      <c r="C52" s="56"/>
      <c r="D52" s="56"/>
      <c r="E52" s="57"/>
      <c r="F52" s="58"/>
      <c r="G52" s="59"/>
      <c r="H52" s="58"/>
      <c r="I52" s="56"/>
      <c r="J52" s="56"/>
      <c r="K52" s="56"/>
      <c r="L52" s="56"/>
      <c r="M52" s="56"/>
      <c r="N52" s="56"/>
      <c r="O52" s="56"/>
      <c r="P52" s="56"/>
      <c r="Q52" s="56"/>
      <c r="R52" s="56"/>
      <c r="S52" s="56"/>
      <c r="T52" s="56"/>
      <c r="U52" s="56"/>
      <c r="V52" s="56"/>
      <c r="W52" s="64"/>
    </row>
    <row r="53" spans="1:23" x14ac:dyDescent="0.4">
      <c r="B53" s="56"/>
      <c r="C53" s="56"/>
      <c r="D53" s="56"/>
      <c r="E53" s="57"/>
      <c r="F53" s="58"/>
      <c r="G53" s="59"/>
      <c r="H53" s="58"/>
      <c r="I53" s="56"/>
      <c r="J53" s="56"/>
      <c r="K53" s="56"/>
      <c r="L53" s="56"/>
      <c r="M53" s="56"/>
      <c r="N53" s="56"/>
      <c r="O53" s="68"/>
      <c r="P53" s="56"/>
      <c r="Q53" s="56"/>
      <c r="R53" s="56"/>
      <c r="S53" s="56"/>
      <c r="T53" s="56"/>
      <c r="U53" s="56"/>
      <c r="V53" s="56"/>
      <c r="W53" s="64"/>
    </row>
    <row r="54" spans="1:23" x14ac:dyDescent="0.4">
      <c r="B54" s="56"/>
      <c r="C54" s="56"/>
      <c r="D54" s="56"/>
      <c r="E54" s="57"/>
      <c r="F54" s="58"/>
      <c r="G54" s="59"/>
      <c r="H54" s="58"/>
      <c r="I54" s="56"/>
      <c r="J54" s="56"/>
      <c r="K54" s="56"/>
      <c r="L54" s="56"/>
      <c r="M54" s="56"/>
      <c r="N54" s="56"/>
      <c r="O54" s="68"/>
      <c r="P54" s="56"/>
      <c r="Q54" s="56"/>
      <c r="R54" s="56"/>
      <c r="S54" s="56"/>
      <c r="T54" s="56"/>
      <c r="U54" s="56"/>
      <c r="V54" s="56"/>
      <c r="W54" s="64"/>
    </row>
    <row r="55" spans="1:23" ht="9.9499999999999993" customHeight="1" x14ac:dyDescent="0.4">
      <c r="B55" s="56"/>
      <c r="C55" s="56"/>
      <c r="D55" s="56"/>
      <c r="E55" s="57"/>
      <c r="F55" s="58"/>
      <c r="G55" s="59"/>
      <c r="H55" s="58"/>
      <c r="I55" s="56"/>
      <c r="J55" s="56"/>
      <c r="K55" s="56"/>
      <c r="L55" s="56"/>
      <c r="M55" s="56"/>
      <c r="N55" s="56"/>
      <c r="O55" s="56"/>
      <c r="P55" s="56"/>
      <c r="Q55" s="56"/>
      <c r="R55" s="56"/>
      <c r="S55" s="56"/>
      <c r="T55" s="56"/>
      <c r="U55" s="56"/>
      <c r="V55" s="56"/>
      <c r="W55" s="64"/>
    </row>
    <row r="56" spans="1:23" ht="30.75" customHeight="1" thickBot="1" x14ac:dyDescent="0.45">
      <c r="B56" s="56"/>
      <c r="C56" s="56"/>
      <c r="D56" s="56"/>
      <c r="E56" s="57"/>
      <c r="F56" s="58"/>
      <c r="G56" s="59"/>
      <c r="H56" s="58"/>
      <c r="I56" s="56"/>
      <c r="J56" s="56"/>
      <c r="K56" s="56"/>
      <c r="L56" s="56"/>
      <c r="M56" s="56"/>
      <c r="N56" s="56"/>
      <c r="O56" s="56"/>
      <c r="P56" s="56"/>
      <c r="Q56" s="56"/>
      <c r="R56" s="56"/>
      <c r="S56" s="56"/>
      <c r="T56" s="56"/>
      <c r="U56" s="56"/>
      <c r="V56" s="56"/>
      <c r="W56" s="64"/>
    </row>
    <row r="57" spans="1:23" ht="19.5" thickBot="1" x14ac:dyDescent="0.45">
      <c r="B57" s="361" t="s">
        <v>44</v>
      </c>
      <c r="C57" s="362"/>
      <c r="D57" s="56" t="s">
        <v>54</v>
      </c>
      <c r="E57" s="26" t="s">
        <v>15</v>
      </c>
      <c r="G57" s="37"/>
      <c r="H57" s="26"/>
    </row>
    <row r="58" spans="1:23" x14ac:dyDescent="0.4">
      <c r="B58" s="73"/>
      <c r="C58" s="67"/>
      <c r="G58" s="37"/>
      <c r="H58" s="26"/>
    </row>
    <row r="59" spans="1:23" ht="24" customHeight="1" x14ac:dyDescent="0.4">
      <c r="B59" s="363" t="s">
        <v>13</v>
      </c>
      <c r="C59" s="365" t="s">
        <v>1</v>
      </c>
      <c r="D59" s="365" t="s">
        <v>2</v>
      </c>
      <c r="E59" s="367" t="s">
        <v>0</v>
      </c>
      <c r="F59" s="369" t="s">
        <v>3</v>
      </c>
      <c r="G59" s="369" t="s">
        <v>28</v>
      </c>
      <c r="H59" s="367" t="s">
        <v>27</v>
      </c>
      <c r="I59" s="365" t="s">
        <v>4</v>
      </c>
      <c r="J59" s="365"/>
      <c r="K59" s="365" t="s">
        <v>5</v>
      </c>
      <c r="L59" s="372" t="s">
        <v>480</v>
      </c>
      <c r="M59" s="373"/>
      <c r="N59" s="374"/>
      <c r="O59" s="375" t="s">
        <v>6</v>
      </c>
      <c r="P59" s="375" t="s">
        <v>16</v>
      </c>
      <c r="Q59" s="365" t="s">
        <v>7</v>
      </c>
      <c r="R59" s="365"/>
      <c r="S59" s="365"/>
      <c r="T59" s="365" t="s">
        <v>8</v>
      </c>
      <c r="U59" s="365"/>
      <c r="V59" s="371"/>
    </row>
    <row r="60" spans="1:23" ht="24" customHeight="1" x14ac:dyDescent="0.4">
      <c r="B60" s="364"/>
      <c r="C60" s="366"/>
      <c r="D60" s="366"/>
      <c r="E60" s="368"/>
      <c r="F60" s="370"/>
      <c r="G60" s="370"/>
      <c r="H60" s="368"/>
      <c r="I60" s="366"/>
      <c r="J60" s="366"/>
      <c r="K60" s="366"/>
      <c r="L60" s="72" t="s">
        <v>481</v>
      </c>
      <c r="M60" s="71" t="s">
        <v>486</v>
      </c>
      <c r="N60" s="71"/>
      <c r="O60" s="376"/>
      <c r="P60" s="366"/>
      <c r="Q60" s="10" t="s">
        <v>9</v>
      </c>
      <c r="R60" s="10" t="s">
        <v>10</v>
      </c>
      <c r="S60" s="10" t="s">
        <v>11</v>
      </c>
      <c r="T60" s="10" t="s">
        <v>9</v>
      </c>
      <c r="U60" s="10" t="s">
        <v>10</v>
      </c>
      <c r="V60" s="11" t="s">
        <v>11</v>
      </c>
    </row>
    <row r="61" spans="1:23" x14ac:dyDescent="0.4">
      <c r="A61">
        <v>43</v>
      </c>
      <c r="B61" s="12">
        <v>1</v>
      </c>
      <c r="C61" s="13" t="s">
        <v>237</v>
      </c>
      <c r="D61" s="13"/>
      <c r="E61" s="31">
        <v>1150054</v>
      </c>
      <c r="F61" s="32">
        <v>42115</v>
      </c>
      <c r="G61" s="33"/>
      <c r="H61" s="32"/>
      <c r="I61" s="13" t="s">
        <v>12</v>
      </c>
      <c r="J61" s="13" t="s">
        <v>238</v>
      </c>
      <c r="K61" s="13" t="s">
        <v>209</v>
      </c>
      <c r="L61" s="13"/>
      <c r="M61" s="13">
        <v>2</v>
      </c>
      <c r="N61" s="13"/>
      <c r="O61" s="44" t="s">
        <v>378</v>
      </c>
      <c r="P61" s="13" t="s">
        <v>335</v>
      </c>
      <c r="Q61" s="13">
        <v>27</v>
      </c>
      <c r="R61" s="13">
        <v>9</v>
      </c>
      <c r="S61" s="13">
        <v>15</v>
      </c>
      <c r="T61" s="13">
        <v>27</v>
      </c>
      <c r="U61" s="13">
        <v>10</v>
      </c>
      <c r="V61" s="14">
        <v>22</v>
      </c>
      <c r="W61" s="1" t="s">
        <v>435</v>
      </c>
    </row>
    <row r="62" spans="1:23" x14ac:dyDescent="0.4">
      <c r="A62">
        <v>44</v>
      </c>
      <c r="B62" s="12">
        <v>2</v>
      </c>
      <c r="C62" s="13" t="s">
        <v>239</v>
      </c>
      <c r="D62" s="13"/>
      <c r="E62" s="31">
        <v>1140539</v>
      </c>
      <c r="F62" s="32">
        <v>41954</v>
      </c>
      <c r="G62" s="33"/>
      <c r="H62" s="32"/>
      <c r="I62" s="13" t="s">
        <v>12</v>
      </c>
      <c r="J62" s="13" t="s">
        <v>240</v>
      </c>
      <c r="K62" s="13" t="s">
        <v>210</v>
      </c>
      <c r="L62" s="13"/>
      <c r="M62" s="13">
        <v>2</v>
      </c>
      <c r="N62" s="13"/>
      <c r="O62" s="44" t="s">
        <v>364</v>
      </c>
      <c r="P62" s="13" t="s">
        <v>241</v>
      </c>
      <c r="Q62" s="13">
        <v>27</v>
      </c>
      <c r="R62" s="13">
        <v>3</v>
      </c>
      <c r="S62" s="13">
        <v>13</v>
      </c>
      <c r="T62" s="13">
        <v>27</v>
      </c>
      <c r="U62" s="13">
        <v>5</v>
      </c>
      <c r="V62" s="14">
        <v>7</v>
      </c>
      <c r="W62" s="1" t="s">
        <v>436</v>
      </c>
    </row>
    <row r="63" spans="1:23" x14ac:dyDescent="0.4">
      <c r="A63">
        <v>45</v>
      </c>
      <c r="B63" s="12">
        <v>3</v>
      </c>
      <c r="C63" s="13" t="s">
        <v>242</v>
      </c>
      <c r="D63" s="13" t="s">
        <v>243</v>
      </c>
      <c r="E63" s="31">
        <v>1140601</v>
      </c>
      <c r="F63" s="32">
        <v>41981</v>
      </c>
      <c r="G63" s="33"/>
      <c r="H63" s="32"/>
      <c r="I63" s="13" t="s">
        <v>12</v>
      </c>
      <c r="J63" s="13" t="s">
        <v>244</v>
      </c>
      <c r="K63" s="13" t="s">
        <v>211</v>
      </c>
      <c r="L63" s="13"/>
      <c r="M63" s="13">
        <v>1</v>
      </c>
      <c r="N63" s="13"/>
      <c r="O63" s="44" t="s">
        <v>395</v>
      </c>
      <c r="P63" s="13" t="s">
        <v>245</v>
      </c>
      <c r="Q63" s="13">
        <v>27</v>
      </c>
      <c r="R63" s="13">
        <v>3</v>
      </c>
      <c r="S63" s="13">
        <v>23</v>
      </c>
      <c r="T63" s="13">
        <v>27</v>
      </c>
      <c r="U63" s="13">
        <v>4</v>
      </c>
      <c r="V63" s="14">
        <v>28</v>
      </c>
      <c r="W63" s="1" t="s">
        <v>437</v>
      </c>
    </row>
    <row r="64" spans="1:23" x14ac:dyDescent="0.4">
      <c r="A64">
        <v>46</v>
      </c>
      <c r="B64" s="12">
        <v>4</v>
      </c>
      <c r="C64" s="13" t="s">
        <v>246</v>
      </c>
      <c r="D64" s="13" t="s">
        <v>247</v>
      </c>
      <c r="E64" s="31">
        <v>1140796</v>
      </c>
      <c r="F64" s="32">
        <v>42081</v>
      </c>
      <c r="G64" s="33"/>
      <c r="H64" s="32"/>
      <c r="I64" s="13" t="s">
        <v>12</v>
      </c>
      <c r="J64" s="13" t="s">
        <v>248</v>
      </c>
      <c r="K64" s="13" t="s">
        <v>212</v>
      </c>
      <c r="L64" s="13"/>
      <c r="M64" s="13"/>
      <c r="N64" s="13"/>
      <c r="O64" s="44" t="s">
        <v>350</v>
      </c>
      <c r="P64" s="13" t="s">
        <v>249</v>
      </c>
      <c r="Q64" s="13">
        <v>27</v>
      </c>
      <c r="R64" s="13">
        <v>8</v>
      </c>
      <c r="S64" s="13">
        <v>10</v>
      </c>
      <c r="T64" s="13">
        <v>27</v>
      </c>
      <c r="U64" s="13">
        <v>9</v>
      </c>
      <c r="V64" s="14">
        <v>14</v>
      </c>
      <c r="W64" s="1" t="s">
        <v>438</v>
      </c>
    </row>
    <row r="65" spans="1:23" x14ac:dyDescent="0.4">
      <c r="A65">
        <v>47</v>
      </c>
      <c r="B65" s="12">
        <v>5</v>
      </c>
      <c r="C65" s="13" t="s">
        <v>250</v>
      </c>
      <c r="D65" s="13"/>
      <c r="E65" s="31">
        <v>1140638</v>
      </c>
      <c r="F65" s="32">
        <v>41990</v>
      </c>
      <c r="G65" s="33"/>
      <c r="H65" s="32"/>
      <c r="I65" s="13" t="s">
        <v>12</v>
      </c>
      <c r="J65" s="13" t="s">
        <v>251</v>
      </c>
      <c r="K65" s="13" t="s">
        <v>213</v>
      </c>
      <c r="L65" s="13"/>
      <c r="M65" s="13">
        <v>2</v>
      </c>
      <c r="N65" s="13"/>
      <c r="O65" s="44" t="s">
        <v>359</v>
      </c>
      <c r="P65" s="66" t="s">
        <v>332</v>
      </c>
      <c r="Q65" s="13">
        <v>27</v>
      </c>
      <c r="R65" s="13">
        <v>4</v>
      </c>
      <c r="S65" s="13">
        <v>30</v>
      </c>
      <c r="T65" s="13">
        <v>27</v>
      </c>
      <c r="U65" s="13">
        <v>8</v>
      </c>
      <c r="V65" s="14">
        <v>5</v>
      </c>
      <c r="W65" s="1" t="s">
        <v>439</v>
      </c>
    </row>
    <row r="66" spans="1:23" x14ac:dyDescent="0.4">
      <c r="A66">
        <v>48</v>
      </c>
      <c r="B66" s="12">
        <v>6</v>
      </c>
      <c r="C66" s="13" t="s">
        <v>252</v>
      </c>
      <c r="D66" s="13"/>
      <c r="E66" s="31">
        <v>1140536</v>
      </c>
      <c r="F66" s="32">
        <v>41954</v>
      </c>
      <c r="G66" s="33"/>
      <c r="H66" s="32"/>
      <c r="I66" s="13" t="s">
        <v>12</v>
      </c>
      <c r="J66" s="13" t="s">
        <v>253</v>
      </c>
      <c r="K66" s="13" t="s">
        <v>214</v>
      </c>
      <c r="L66" s="13"/>
      <c r="M66" s="13">
        <v>2</v>
      </c>
      <c r="N66" s="13"/>
      <c r="O66" s="44" t="s">
        <v>350</v>
      </c>
      <c r="P66" s="13" t="s">
        <v>254</v>
      </c>
      <c r="Q66" s="13">
        <v>27</v>
      </c>
      <c r="R66" s="13">
        <v>3</v>
      </c>
      <c r="S66" s="13">
        <v>22</v>
      </c>
      <c r="T66" s="13">
        <v>27</v>
      </c>
      <c r="U66" s="13">
        <v>4</v>
      </c>
      <c r="V66" s="14">
        <v>9</v>
      </c>
      <c r="W66" s="1" t="s">
        <v>438</v>
      </c>
    </row>
    <row r="67" spans="1:23" x14ac:dyDescent="0.4">
      <c r="A67">
        <v>49</v>
      </c>
      <c r="B67" s="12">
        <v>7</v>
      </c>
      <c r="C67" s="13" t="s">
        <v>255</v>
      </c>
      <c r="D67" s="13" t="s">
        <v>256</v>
      </c>
      <c r="E67" s="31">
        <v>1140538</v>
      </c>
      <c r="F67" s="32">
        <v>41954</v>
      </c>
      <c r="G67" s="33"/>
      <c r="H67" s="32"/>
      <c r="I67" s="13" t="s">
        <v>12</v>
      </c>
      <c r="J67" s="13" t="s">
        <v>257</v>
      </c>
      <c r="K67" s="13" t="s">
        <v>215</v>
      </c>
      <c r="L67" s="13">
        <v>2</v>
      </c>
      <c r="M67" s="13">
        <v>2</v>
      </c>
      <c r="N67" s="13"/>
      <c r="O67" s="44" t="s">
        <v>360</v>
      </c>
      <c r="P67" s="13" t="s">
        <v>258</v>
      </c>
      <c r="Q67" s="13">
        <v>27</v>
      </c>
      <c r="R67" s="13">
        <v>4</v>
      </c>
      <c r="S67" s="13">
        <v>28</v>
      </c>
      <c r="T67" s="13">
        <v>27</v>
      </c>
      <c r="U67" s="13">
        <v>4</v>
      </c>
      <c r="V67" s="14">
        <v>3</v>
      </c>
      <c r="W67" s="1" t="s">
        <v>440</v>
      </c>
    </row>
    <row r="68" spans="1:23" x14ac:dyDescent="0.4">
      <c r="A68">
        <v>50</v>
      </c>
      <c r="B68" s="12">
        <v>8</v>
      </c>
      <c r="C68" s="13" t="s">
        <v>259</v>
      </c>
      <c r="D68" s="13"/>
      <c r="E68" s="31">
        <v>1140806</v>
      </c>
      <c r="F68" s="32">
        <v>42087</v>
      </c>
      <c r="G68" s="33"/>
      <c r="H68" s="32"/>
      <c r="I68" s="13" t="s">
        <v>12</v>
      </c>
      <c r="J68" s="13" t="s">
        <v>260</v>
      </c>
      <c r="K68" s="13" t="s">
        <v>216</v>
      </c>
      <c r="L68" s="13"/>
      <c r="M68" s="13">
        <v>1</v>
      </c>
      <c r="N68" s="13"/>
      <c r="O68" s="44" t="s">
        <v>370</v>
      </c>
      <c r="P68" s="13" t="s">
        <v>261</v>
      </c>
      <c r="Q68" s="13">
        <v>27</v>
      </c>
      <c r="R68" s="13">
        <v>6</v>
      </c>
      <c r="S68" s="13">
        <v>25</v>
      </c>
      <c r="T68" s="13">
        <v>27</v>
      </c>
      <c r="U68" s="13">
        <v>6</v>
      </c>
      <c r="V68" s="14">
        <v>22</v>
      </c>
      <c r="W68" s="1" t="s">
        <v>441</v>
      </c>
    </row>
    <row r="69" spans="1:23" x14ac:dyDescent="0.4">
      <c r="A69">
        <v>51</v>
      </c>
      <c r="B69" s="85">
        <v>9</v>
      </c>
      <c r="C69" s="13" t="s">
        <v>497</v>
      </c>
      <c r="D69" s="13"/>
      <c r="E69" s="31">
        <v>1150287</v>
      </c>
      <c r="F69" s="32">
        <v>42201</v>
      </c>
      <c r="G69" s="33"/>
      <c r="H69" s="32"/>
      <c r="I69" s="13" t="s">
        <v>12</v>
      </c>
      <c r="J69" s="13" t="s">
        <v>262</v>
      </c>
      <c r="K69" s="13" t="s">
        <v>217</v>
      </c>
      <c r="L69" s="13"/>
      <c r="M69" s="13">
        <v>2</v>
      </c>
      <c r="N69" s="13"/>
      <c r="O69" s="44" t="s">
        <v>371</v>
      </c>
      <c r="P69" s="13" t="s">
        <v>263</v>
      </c>
      <c r="Q69" s="13">
        <v>27</v>
      </c>
      <c r="R69" s="13">
        <v>12</v>
      </c>
      <c r="S69" s="13">
        <v>11</v>
      </c>
      <c r="T69" s="13">
        <v>27</v>
      </c>
      <c r="U69" s="13">
        <v>11</v>
      </c>
      <c r="V69" s="14">
        <v>30</v>
      </c>
      <c r="W69" s="1" t="s">
        <v>442</v>
      </c>
    </row>
    <row r="70" spans="1:23" x14ac:dyDescent="0.4">
      <c r="A70">
        <v>73</v>
      </c>
      <c r="B70" s="12"/>
      <c r="C70" s="86" t="s">
        <v>498</v>
      </c>
      <c r="D70" s="86" t="s">
        <v>499</v>
      </c>
      <c r="E70" s="31">
        <v>1150287</v>
      </c>
      <c r="F70" s="32">
        <v>42201</v>
      </c>
      <c r="G70" s="33"/>
      <c r="H70" s="32"/>
      <c r="I70" s="13" t="s">
        <v>12</v>
      </c>
      <c r="J70" s="13" t="s">
        <v>262</v>
      </c>
      <c r="K70" s="13" t="s">
        <v>217</v>
      </c>
      <c r="L70" s="13"/>
      <c r="M70" s="13">
        <v>2</v>
      </c>
      <c r="N70" s="13"/>
      <c r="O70" s="44" t="s">
        <v>371</v>
      </c>
      <c r="P70" s="13" t="s">
        <v>263</v>
      </c>
      <c r="Q70" s="13">
        <v>27</v>
      </c>
      <c r="R70" s="13">
        <v>12</v>
      </c>
      <c r="S70" s="13">
        <v>11</v>
      </c>
      <c r="T70" s="13">
        <v>27</v>
      </c>
      <c r="U70" s="13">
        <v>11</v>
      </c>
      <c r="V70" s="14">
        <v>30</v>
      </c>
      <c r="W70" s="1" t="s">
        <v>442</v>
      </c>
    </row>
    <row r="71" spans="1:23" x14ac:dyDescent="0.4">
      <c r="A71">
        <v>52</v>
      </c>
      <c r="B71" s="12">
        <v>10</v>
      </c>
      <c r="C71" s="13" t="s">
        <v>264</v>
      </c>
      <c r="D71" s="13"/>
      <c r="E71" s="31">
        <v>1140637</v>
      </c>
      <c r="F71" s="32">
        <v>41990</v>
      </c>
      <c r="G71" s="33"/>
      <c r="H71" s="32"/>
      <c r="I71" s="13" t="s">
        <v>12</v>
      </c>
      <c r="J71" s="13" t="s">
        <v>265</v>
      </c>
      <c r="K71" s="13" t="s">
        <v>218</v>
      </c>
      <c r="L71" s="13"/>
      <c r="M71" s="13">
        <v>2</v>
      </c>
      <c r="N71" s="13"/>
      <c r="O71" s="44" t="s">
        <v>394</v>
      </c>
      <c r="P71" s="13" t="s">
        <v>266</v>
      </c>
      <c r="Q71" s="13">
        <v>27</v>
      </c>
      <c r="R71" s="13">
        <v>4</v>
      </c>
      <c r="S71" s="13">
        <v>1</v>
      </c>
      <c r="T71" s="13">
        <v>27</v>
      </c>
      <c r="U71" s="13">
        <v>6</v>
      </c>
      <c r="V71" s="14">
        <v>9</v>
      </c>
      <c r="W71" s="1" t="s">
        <v>443</v>
      </c>
    </row>
    <row r="72" spans="1:23" ht="18.75" customHeight="1" x14ac:dyDescent="0.4">
      <c r="A72">
        <v>53</v>
      </c>
      <c r="B72" s="12">
        <v>11</v>
      </c>
      <c r="C72" s="13" t="s">
        <v>270</v>
      </c>
      <c r="D72" s="13"/>
      <c r="E72" s="31">
        <v>1150169</v>
      </c>
      <c r="F72" s="32">
        <v>42163</v>
      </c>
      <c r="G72" s="33"/>
      <c r="H72" s="32"/>
      <c r="I72" s="13" t="s">
        <v>12</v>
      </c>
      <c r="J72" s="13" t="s">
        <v>271</v>
      </c>
      <c r="K72" s="13" t="s">
        <v>219</v>
      </c>
      <c r="L72" s="13"/>
      <c r="M72" s="13">
        <v>2</v>
      </c>
      <c r="N72" s="13"/>
      <c r="O72" s="44" t="s">
        <v>393</v>
      </c>
      <c r="P72" s="13" t="s">
        <v>272</v>
      </c>
      <c r="Q72" s="13">
        <v>27</v>
      </c>
      <c r="R72" s="13">
        <v>10</v>
      </c>
      <c r="S72" s="13">
        <v>15</v>
      </c>
      <c r="T72" s="13">
        <v>27</v>
      </c>
      <c r="U72" s="13">
        <v>9</v>
      </c>
      <c r="V72" s="14">
        <v>29</v>
      </c>
      <c r="W72" s="1" t="s">
        <v>433</v>
      </c>
    </row>
    <row r="73" spans="1:23" x14ac:dyDescent="0.4">
      <c r="A73">
        <v>54</v>
      </c>
      <c r="B73" s="12">
        <v>12</v>
      </c>
      <c r="C73" s="13" t="s">
        <v>273</v>
      </c>
      <c r="D73" s="13" t="s">
        <v>274</v>
      </c>
      <c r="E73" s="31">
        <v>1140600</v>
      </c>
      <c r="F73" s="32">
        <v>41978</v>
      </c>
      <c r="G73" s="33"/>
      <c r="H73" s="32"/>
      <c r="I73" s="13" t="s">
        <v>12</v>
      </c>
      <c r="J73" s="13" t="s">
        <v>275</v>
      </c>
      <c r="K73" s="13" t="s">
        <v>220</v>
      </c>
      <c r="L73" s="13"/>
      <c r="M73" s="13">
        <v>2</v>
      </c>
      <c r="N73" s="13"/>
      <c r="O73" s="44" t="s">
        <v>380</v>
      </c>
      <c r="P73" s="13" t="s">
        <v>276</v>
      </c>
      <c r="Q73" s="13">
        <v>27</v>
      </c>
      <c r="R73" s="13">
        <v>5</v>
      </c>
      <c r="S73" s="13">
        <v>31</v>
      </c>
      <c r="T73" s="13">
        <v>27</v>
      </c>
      <c r="U73" s="13">
        <v>5</v>
      </c>
      <c r="V73" s="14">
        <v>7</v>
      </c>
      <c r="W73" s="1" t="s">
        <v>445</v>
      </c>
    </row>
    <row r="74" spans="1:23" x14ac:dyDescent="0.4">
      <c r="A74">
        <v>55</v>
      </c>
      <c r="B74" s="12">
        <v>13</v>
      </c>
      <c r="C74" s="3" t="s">
        <v>277</v>
      </c>
      <c r="D74" s="3"/>
      <c r="E74" s="28">
        <v>1140632</v>
      </c>
      <c r="F74" s="29">
        <v>41989</v>
      </c>
      <c r="G74" s="30"/>
      <c r="H74" s="29"/>
      <c r="I74" s="3" t="s">
        <v>12</v>
      </c>
      <c r="J74" s="3" t="s">
        <v>278</v>
      </c>
      <c r="K74" s="3" t="s">
        <v>221</v>
      </c>
      <c r="L74" s="3"/>
      <c r="M74" s="3">
        <v>1</v>
      </c>
      <c r="N74" s="3"/>
      <c r="O74" s="43" t="s">
        <v>351</v>
      </c>
      <c r="P74" s="3" t="s">
        <v>279</v>
      </c>
      <c r="Q74" s="3">
        <v>27</v>
      </c>
      <c r="R74" s="3">
        <v>4</v>
      </c>
      <c r="S74" s="3">
        <v>20</v>
      </c>
      <c r="T74" s="3">
        <v>27</v>
      </c>
      <c r="U74" s="3">
        <v>4</v>
      </c>
      <c r="V74" s="4">
        <v>10</v>
      </c>
      <c r="W74" s="1" t="s">
        <v>446</v>
      </c>
    </row>
    <row r="75" spans="1:23" x14ac:dyDescent="0.4">
      <c r="A75">
        <v>56</v>
      </c>
      <c r="B75" s="12">
        <v>14</v>
      </c>
      <c r="C75" s="13" t="s">
        <v>280</v>
      </c>
      <c r="D75" s="13" t="s">
        <v>281</v>
      </c>
      <c r="E75" s="31">
        <v>1150148</v>
      </c>
      <c r="F75" s="32">
        <v>42156</v>
      </c>
      <c r="G75" s="33"/>
      <c r="H75" s="32"/>
      <c r="I75" s="13" t="s">
        <v>12</v>
      </c>
      <c r="J75" s="13" t="s">
        <v>282</v>
      </c>
      <c r="K75" s="13" t="s">
        <v>222</v>
      </c>
      <c r="L75" s="13"/>
      <c r="M75" s="13">
        <v>2</v>
      </c>
      <c r="N75" s="13"/>
      <c r="O75" s="44" t="s">
        <v>364</v>
      </c>
      <c r="P75" s="13" t="s">
        <v>283</v>
      </c>
      <c r="Q75" s="13">
        <v>27</v>
      </c>
      <c r="R75" s="13">
        <v>9</v>
      </c>
      <c r="S75" s="13">
        <v>15</v>
      </c>
      <c r="T75" s="13">
        <v>27</v>
      </c>
      <c r="U75" s="13">
        <v>9</v>
      </c>
      <c r="V75" s="14">
        <v>28</v>
      </c>
      <c r="W75" s="1" t="s">
        <v>436</v>
      </c>
    </row>
    <row r="76" spans="1:23" x14ac:dyDescent="0.4">
      <c r="A76">
        <v>57</v>
      </c>
      <c r="B76" s="12">
        <v>15</v>
      </c>
      <c r="C76" s="3" t="s">
        <v>284</v>
      </c>
      <c r="D76" s="3"/>
      <c r="E76" s="28">
        <v>1150276</v>
      </c>
      <c r="F76" s="29">
        <v>42199</v>
      </c>
      <c r="G76" s="30"/>
      <c r="H76" s="29"/>
      <c r="I76" s="3" t="s">
        <v>12</v>
      </c>
      <c r="J76" s="3" t="s">
        <v>285</v>
      </c>
      <c r="K76" s="3" t="s">
        <v>223</v>
      </c>
      <c r="L76" s="3"/>
      <c r="M76" s="3">
        <v>2</v>
      </c>
      <c r="N76" s="3"/>
      <c r="O76" s="43" t="s">
        <v>352</v>
      </c>
      <c r="P76" s="3" t="s">
        <v>286</v>
      </c>
      <c r="Q76" s="3">
        <v>27</v>
      </c>
      <c r="R76" s="3">
        <v>10</v>
      </c>
      <c r="S76" s="3">
        <v>10</v>
      </c>
      <c r="T76" s="3">
        <v>27</v>
      </c>
      <c r="U76" s="3">
        <v>11</v>
      </c>
      <c r="V76" s="4">
        <v>2</v>
      </c>
      <c r="W76" s="1" t="s">
        <v>447</v>
      </c>
    </row>
    <row r="77" spans="1:23" x14ac:dyDescent="0.4">
      <c r="A77">
        <v>58</v>
      </c>
      <c r="B77" s="12">
        <v>16</v>
      </c>
      <c r="C77" s="3" t="s">
        <v>287</v>
      </c>
      <c r="D77" s="3" t="s">
        <v>288</v>
      </c>
      <c r="E77" s="28">
        <v>1150583</v>
      </c>
      <c r="F77" s="29">
        <v>42325</v>
      </c>
      <c r="G77" s="30"/>
      <c r="H77" s="29"/>
      <c r="I77" s="3" t="s">
        <v>12</v>
      </c>
      <c r="J77" s="3" t="s">
        <v>289</v>
      </c>
      <c r="K77" s="3" t="s">
        <v>224</v>
      </c>
      <c r="L77" s="3"/>
      <c r="M77" s="3">
        <v>2</v>
      </c>
      <c r="N77" s="3"/>
      <c r="O77" s="43" t="s">
        <v>377</v>
      </c>
      <c r="P77" s="3" t="s">
        <v>290</v>
      </c>
      <c r="Q77" s="3">
        <v>28</v>
      </c>
      <c r="R77" s="3">
        <v>3</v>
      </c>
      <c r="S77" s="3">
        <v>30</v>
      </c>
      <c r="T77" s="3">
        <v>28</v>
      </c>
      <c r="U77" s="3">
        <v>3</v>
      </c>
      <c r="V77" s="4">
        <v>11</v>
      </c>
      <c r="W77" s="1" t="s">
        <v>448</v>
      </c>
    </row>
    <row r="78" spans="1:23" x14ac:dyDescent="0.4">
      <c r="A78">
        <v>59</v>
      </c>
      <c r="B78" s="12">
        <v>17</v>
      </c>
      <c r="C78" s="3" t="s">
        <v>291</v>
      </c>
      <c r="D78" s="3"/>
      <c r="E78" s="28">
        <v>1140801</v>
      </c>
      <c r="F78" s="29">
        <v>42087</v>
      </c>
      <c r="G78" s="30"/>
      <c r="H78" s="29"/>
      <c r="I78" s="3" t="s">
        <v>12</v>
      </c>
      <c r="J78" s="3" t="s">
        <v>292</v>
      </c>
      <c r="K78" s="3" t="s">
        <v>225</v>
      </c>
      <c r="L78" s="3"/>
      <c r="M78" s="3">
        <v>2</v>
      </c>
      <c r="N78" s="3"/>
      <c r="O78" s="43" t="s">
        <v>353</v>
      </c>
      <c r="P78" s="3" t="s">
        <v>293</v>
      </c>
      <c r="Q78" s="3">
        <v>27</v>
      </c>
      <c r="R78" s="3">
        <v>6</v>
      </c>
      <c r="S78" s="3">
        <v>23</v>
      </c>
      <c r="T78" s="3">
        <v>27</v>
      </c>
      <c r="U78" s="3">
        <v>9</v>
      </c>
      <c r="V78" s="4">
        <v>9</v>
      </c>
      <c r="W78" s="1" t="s">
        <v>449</v>
      </c>
    </row>
    <row r="79" spans="1:23" x14ac:dyDescent="0.4">
      <c r="A79">
        <v>60</v>
      </c>
      <c r="B79" s="12">
        <v>18</v>
      </c>
      <c r="C79" s="3" t="s">
        <v>294</v>
      </c>
      <c r="D79" s="3"/>
      <c r="E79" s="28">
        <v>1150577</v>
      </c>
      <c r="F79" s="29">
        <v>42319</v>
      </c>
      <c r="G79" s="30"/>
      <c r="H79" s="29"/>
      <c r="I79" s="3" t="s">
        <v>12</v>
      </c>
      <c r="J79" s="3" t="s">
        <v>295</v>
      </c>
      <c r="K79" s="3" t="s">
        <v>226</v>
      </c>
      <c r="L79" s="3"/>
      <c r="M79" s="3">
        <v>2</v>
      </c>
      <c r="N79" s="3"/>
      <c r="O79" s="43" t="s">
        <v>346</v>
      </c>
      <c r="P79" s="3" t="s">
        <v>296</v>
      </c>
      <c r="Q79" s="3">
        <v>28</v>
      </c>
      <c r="R79" s="3">
        <v>2</v>
      </c>
      <c r="S79" s="3">
        <v>28</v>
      </c>
      <c r="T79" s="3">
        <v>28</v>
      </c>
      <c r="U79" s="3">
        <v>2</v>
      </c>
      <c r="V79" s="4">
        <v>22</v>
      </c>
      <c r="W79" s="1" t="s">
        <v>450</v>
      </c>
    </row>
    <row r="80" spans="1:23" x14ac:dyDescent="0.4">
      <c r="A80">
        <v>61</v>
      </c>
      <c r="B80" s="12">
        <v>19</v>
      </c>
      <c r="C80" s="3" t="s">
        <v>297</v>
      </c>
      <c r="D80" s="3" t="s">
        <v>298</v>
      </c>
      <c r="E80" s="28">
        <v>1150135</v>
      </c>
      <c r="F80" s="29">
        <v>42152</v>
      </c>
      <c r="G80" s="30"/>
      <c r="H80" s="29"/>
      <c r="I80" s="3" t="s">
        <v>12</v>
      </c>
      <c r="J80" s="3" t="s">
        <v>299</v>
      </c>
      <c r="K80" s="3" t="s">
        <v>227</v>
      </c>
      <c r="L80" s="3"/>
      <c r="M80" s="3">
        <v>1</v>
      </c>
      <c r="N80" s="3"/>
      <c r="O80" s="43" t="s">
        <v>375</v>
      </c>
      <c r="P80" s="3" t="s">
        <v>373</v>
      </c>
      <c r="Q80" s="3">
        <v>27</v>
      </c>
      <c r="R80" s="3">
        <v>8</v>
      </c>
      <c r="S80" s="3">
        <v>31</v>
      </c>
      <c r="T80" s="3">
        <v>27</v>
      </c>
      <c r="U80" s="3">
        <v>8</v>
      </c>
      <c r="V80" s="4">
        <v>21</v>
      </c>
      <c r="W80" s="1" t="s">
        <v>451</v>
      </c>
    </row>
    <row r="81" spans="1:23" x14ac:dyDescent="0.4">
      <c r="A81">
        <v>62</v>
      </c>
      <c r="B81" s="12">
        <v>20</v>
      </c>
      <c r="C81" s="3" t="s">
        <v>300</v>
      </c>
      <c r="D81" s="3"/>
      <c r="E81" s="28">
        <v>1150152</v>
      </c>
      <c r="F81" s="29">
        <v>42156</v>
      </c>
      <c r="G81" s="30"/>
      <c r="H81" s="29"/>
      <c r="I81" s="3" t="s">
        <v>12</v>
      </c>
      <c r="J81" s="3" t="s">
        <v>301</v>
      </c>
      <c r="K81" s="3" t="s">
        <v>228</v>
      </c>
      <c r="L81" s="3"/>
      <c r="M81" s="3">
        <v>1</v>
      </c>
      <c r="N81" s="3"/>
      <c r="O81" s="43" t="s">
        <v>348</v>
      </c>
      <c r="P81" s="3" t="s">
        <v>302</v>
      </c>
      <c r="Q81" s="3">
        <v>27</v>
      </c>
      <c r="R81" s="3">
        <v>8</v>
      </c>
      <c r="S81" s="3">
        <v>31</v>
      </c>
      <c r="T81" s="3">
        <v>27</v>
      </c>
      <c r="U81" s="3">
        <v>9</v>
      </c>
      <c r="V81" s="4">
        <v>8</v>
      </c>
      <c r="W81" s="1" t="s">
        <v>452</v>
      </c>
    </row>
    <row r="82" spans="1:23" x14ac:dyDescent="0.4">
      <c r="A82">
        <v>63</v>
      </c>
      <c r="B82" s="12">
        <v>21</v>
      </c>
      <c r="C82" s="3" t="s">
        <v>303</v>
      </c>
      <c r="D82" s="3"/>
      <c r="E82" s="28">
        <v>1140798</v>
      </c>
      <c r="F82" s="29">
        <v>42081</v>
      </c>
      <c r="G82" s="30"/>
      <c r="H82" s="29"/>
      <c r="I82" s="3" t="s">
        <v>12</v>
      </c>
      <c r="J82" s="3" t="s">
        <v>304</v>
      </c>
      <c r="K82" s="3" t="s">
        <v>229</v>
      </c>
      <c r="L82" s="3"/>
      <c r="M82" s="3">
        <v>1</v>
      </c>
      <c r="N82" s="3"/>
      <c r="O82" s="43" t="s">
        <v>374</v>
      </c>
      <c r="P82" s="3" t="s">
        <v>305</v>
      </c>
      <c r="Q82" s="3">
        <v>27</v>
      </c>
      <c r="R82" s="3">
        <v>6</v>
      </c>
      <c r="S82" s="3">
        <v>30</v>
      </c>
      <c r="T82" s="3">
        <v>27</v>
      </c>
      <c r="U82" s="3">
        <v>6</v>
      </c>
      <c r="V82" s="4">
        <v>29</v>
      </c>
      <c r="W82" s="1" t="s">
        <v>453</v>
      </c>
    </row>
    <row r="83" spans="1:23" x14ac:dyDescent="0.4">
      <c r="A83">
        <v>64</v>
      </c>
      <c r="B83" s="12">
        <v>22</v>
      </c>
      <c r="C83" s="3" t="s">
        <v>306</v>
      </c>
      <c r="D83" s="3" t="s">
        <v>307</v>
      </c>
      <c r="E83" s="28">
        <v>1150469</v>
      </c>
      <c r="F83" s="29">
        <v>42283</v>
      </c>
      <c r="G83" s="30"/>
      <c r="H83" s="29"/>
      <c r="I83" s="3" t="s">
        <v>12</v>
      </c>
      <c r="J83" s="3" t="s">
        <v>308</v>
      </c>
      <c r="K83" s="3" t="s">
        <v>230</v>
      </c>
      <c r="L83" s="3"/>
      <c r="M83" s="3">
        <v>1</v>
      </c>
      <c r="N83" s="3"/>
      <c r="O83" s="43" t="s">
        <v>374</v>
      </c>
      <c r="P83" s="3" t="s">
        <v>309</v>
      </c>
      <c r="Q83" s="3">
        <v>28</v>
      </c>
      <c r="R83" s="3">
        <v>2</v>
      </c>
      <c r="S83" s="3">
        <v>10</v>
      </c>
      <c r="T83" s="3">
        <v>28</v>
      </c>
      <c r="U83" s="3">
        <v>1</v>
      </c>
      <c r="V83" s="4">
        <v>18</v>
      </c>
      <c r="W83" s="1" t="s">
        <v>453</v>
      </c>
    </row>
    <row r="84" spans="1:23" x14ac:dyDescent="0.4">
      <c r="A84">
        <v>65</v>
      </c>
      <c r="B84" s="12">
        <v>23</v>
      </c>
      <c r="C84" s="13" t="s">
        <v>267</v>
      </c>
      <c r="D84" s="13"/>
      <c r="E84" s="31">
        <v>1140787</v>
      </c>
      <c r="F84" s="32">
        <v>42080</v>
      </c>
      <c r="G84" s="33"/>
      <c r="H84" s="32"/>
      <c r="I84" s="13" t="s">
        <v>12</v>
      </c>
      <c r="J84" s="13" t="s">
        <v>268</v>
      </c>
      <c r="K84" s="13" t="s">
        <v>231</v>
      </c>
      <c r="L84" s="13"/>
      <c r="M84" s="13">
        <v>2</v>
      </c>
      <c r="N84" s="13"/>
      <c r="O84" s="44" t="s">
        <v>376</v>
      </c>
      <c r="P84" s="13" t="s">
        <v>269</v>
      </c>
      <c r="Q84" s="13">
        <v>27</v>
      </c>
      <c r="R84" s="13">
        <v>7</v>
      </c>
      <c r="S84" s="13">
        <v>31</v>
      </c>
      <c r="T84" s="13">
        <v>27</v>
      </c>
      <c r="U84" s="13">
        <v>7</v>
      </c>
      <c r="V84" s="14">
        <v>1</v>
      </c>
      <c r="W84" s="1" t="s">
        <v>444</v>
      </c>
    </row>
    <row r="85" spans="1:23" x14ac:dyDescent="0.4">
      <c r="A85">
        <v>66</v>
      </c>
      <c r="B85" s="12">
        <v>24</v>
      </c>
      <c r="C85" s="3" t="s">
        <v>310</v>
      </c>
      <c r="D85" s="3"/>
      <c r="E85" s="28">
        <v>1150053</v>
      </c>
      <c r="F85" s="29">
        <v>42115</v>
      </c>
      <c r="G85" s="30"/>
      <c r="H85" s="29"/>
      <c r="I85" s="3" t="s">
        <v>12</v>
      </c>
      <c r="J85" s="3" t="s">
        <v>311</v>
      </c>
      <c r="K85" s="3" t="s">
        <v>232</v>
      </c>
      <c r="L85" s="3"/>
      <c r="M85" s="3">
        <v>1</v>
      </c>
      <c r="N85" s="3"/>
      <c r="O85" s="43" t="s">
        <v>372</v>
      </c>
      <c r="P85" s="55" t="s">
        <v>331</v>
      </c>
      <c r="Q85" s="3">
        <v>27</v>
      </c>
      <c r="R85" s="3">
        <v>7</v>
      </c>
      <c r="S85" s="3">
        <v>30</v>
      </c>
      <c r="T85" s="3">
        <v>27</v>
      </c>
      <c r="U85" s="3">
        <v>7</v>
      </c>
      <c r="V85" s="4">
        <v>27</v>
      </c>
      <c r="W85" s="1" t="s">
        <v>454</v>
      </c>
    </row>
    <row r="86" spans="1:23" x14ac:dyDescent="0.4">
      <c r="A86">
        <v>67</v>
      </c>
      <c r="B86" s="12">
        <v>25</v>
      </c>
      <c r="C86" s="3" t="s">
        <v>312</v>
      </c>
      <c r="D86" s="3"/>
      <c r="E86" s="28">
        <v>1150155</v>
      </c>
      <c r="F86" s="29">
        <v>42157</v>
      </c>
      <c r="G86" s="30"/>
      <c r="H86" s="29"/>
      <c r="I86" s="3" t="s">
        <v>12</v>
      </c>
      <c r="J86" s="3" t="s">
        <v>313</v>
      </c>
      <c r="K86" s="3" t="s">
        <v>233</v>
      </c>
      <c r="L86" s="3"/>
      <c r="M86" s="3">
        <v>2</v>
      </c>
      <c r="N86" s="3"/>
      <c r="O86" s="43" t="s">
        <v>369</v>
      </c>
      <c r="P86" s="3" t="s">
        <v>314</v>
      </c>
      <c r="Q86" s="3">
        <v>27</v>
      </c>
      <c r="R86" s="3">
        <v>8</v>
      </c>
      <c r="S86" s="3">
        <v>31</v>
      </c>
      <c r="T86" s="3">
        <v>27</v>
      </c>
      <c r="U86" s="3">
        <v>9</v>
      </c>
      <c r="V86" s="4">
        <v>28</v>
      </c>
      <c r="W86" s="1" t="s">
        <v>455</v>
      </c>
    </row>
    <row r="87" spans="1:23" s="65" customFormat="1" x14ac:dyDescent="0.4">
      <c r="A87">
        <v>68</v>
      </c>
      <c r="B87" s="12">
        <v>26</v>
      </c>
      <c r="C87" s="3" t="s">
        <v>315</v>
      </c>
      <c r="D87" s="3"/>
      <c r="E87" s="28">
        <v>1150171</v>
      </c>
      <c r="F87" s="29">
        <v>42164</v>
      </c>
      <c r="G87" s="30"/>
      <c r="H87" s="29"/>
      <c r="I87" s="3" t="s">
        <v>12</v>
      </c>
      <c r="J87" s="3" t="s">
        <v>316</v>
      </c>
      <c r="K87" s="3" t="s">
        <v>234</v>
      </c>
      <c r="L87" s="3"/>
      <c r="M87" s="3"/>
      <c r="N87" s="3"/>
      <c r="O87" s="43" t="s">
        <v>379</v>
      </c>
      <c r="P87" s="3" t="s">
        <v>317</v>
      </c>
      <c r="Q87" s="3">
        <v>27</v>
      </c>
      <c r="R87" s="3">
        <v>9</v>
      </c>
      <c r="S87" s="3">
        <v>15</v>
      </c>
      <c r="T87" s="3">
        <v>27</v>
      </c>
      <c r="U87" s="3">
        <v>10</v>
      </c>
      <c r="V87" s="4">
        <v>9</v>
      </c>
      <c r="W87" s="1" t="s">
        <v>456</v>
      </c>
    </row>
    <row r="88" spans="1:23" x14ac:dyDescent="0.4">
      <c r="A88">
        <v>69</v>
      </c>
      <c r="B88" s="12">
        <v>27</v>
      </c>
      <c r="C88" s="3" t="s">
        <v>318</v>
      </c>
      <c r="D88" s="3" t="s">
        <v>319</v>
      </c>
      <c r="E88" s="28">
        <v>1150250</v>
      </c>
      <c r="F88" s="29">
        <v>42188</v>
      </c>
      <c r="G88" s="30"/>
      <c r="H88" s="29"/>
      <c r="I88" s="3" t="s">
        <v>12</v>
      </c>
      <c r="J88" s="3" t="s">
        <v>320</v>
      </c>
      <c r="K88" s="3" t="s">
        <v>235</v>
      </c>
      <c r="L88" s="3"/>
      <c r="M88" s="3">
        <v>2</v>
      </c>
      <c r="N88" s="3"/>
      <c r="O88" s="43" t="s">
        <v>347</v>
      </c>
      <c r="P88" s="3" t="s">
        <v>487</v>
      </c>
      <c r="Q88" s="3">
        <v>27</v>
      </c>
      <c r="R88" s="3">
        <v>11</v>
      </c>
      <c r="S88" s="3">
        <v>30</v>
      </c>
      <c r="T88" s="3">
        <v>27</v>
      </c>
      <c r="U88" s="3">
        <v>11</v>
      </c>
      <c r="V88" s="4">
        <v>10</v>
      </c>
      <c r="W88" s="1" t="s">
        <v>457</v>
      </c>
    </row>
    <row r="89" spans="1:23" x14ac:dyDescent="0.4">
      <c r="A89">
        <v>70</v>
      </c>
      <c r="B89" s="12">
        <v>28</v>
      </c>
      <c r="C89" s="13" t="s">
        <v>321</v>
      </c>
      <c r="D89" s="13"/>
      <c r="E89" s="31">
        <v>1150461</v>
      </c>
      <c r="F89" s="32">
        <v>42275</v>
      </c>
      <c r="G89" s="33"/>
      <c r="H89" s="29"/>
      <c r="I89" s="3" t="s">
        <v>12</v>
      </c>
      <c r="J89" s="3" t="s">
        <v>322</v>
      </c>
      <c r="K89" s="13" t="s">
        <v>236</v>
      </c>
      <c r="L89" s="3">
        <v>1</v>
      </c>
      <c r="M89" s="3">
        <v>1</v>
      </c>
      <c r="N89" s="3"/>
      <c r="O89" s="43" t="s">
        <v>361</v>
      </c>
      <c r="P89" s="3" t="s">
        <v>323</v>
      </c>
      <c r="Q89" s="3">
        <v>27</v>
      </c>
      <c r="R89" s="3">
        <v>12</v>
      </c>
      <c r="S89" s="3">
        <v>21</v>
      </c>
      <c r="T89" s="3">
        <v>28</v>
      </c>
      <c r="U89" s="3">
        <v>1</v>
      </c>
      <c r="V89" s="4">
        <v>12</v>
      </c>
      <c r="W89" s="1" t="s">
        <v>458</v>
      </c>
    </row>
    <row r="90" spans="1:23" x14ac:dyDescent="0.4">
      <c r="A90">
        <v>71</v>
      </c>
      <c r="B90" s="70">
        <v>29</v>
      </c>
      <c r="C90" s="7" t="s">
        <v>324</v>
      </c>
      <c r="D90" s="7" t="s">
        <v>325</v>
      </c>
      <c r="E90" s="34">
        <v>1140669</v>
      </c>
      <c r="F90" s="35">
        <v>41999</v>
      </c>
      <c r="G90" s="36"/>
      <c r="H90" s="61"/>
      <c r="I90" s="60" t="s">
        <v>12</v>
      </c>
      <c r="J90" s="60" t="s">
        <v>326</v>
      </c>
      <c r="K90" s="7" t="s">
        <v>327</v>
      </c>
      <c r="L90" s="60"/>
      <c r="M90" s="60"/>
      <c r="N90" s="60"/>
      <c r="O90" s="62" t="s">
        <v>349</v>
      </c>
      <c r="P90" s="60" t="s">
        <v>328</v>
      </c>
      <c r="Q90" s="60">
        <v>27</v>
      </c>
      <c r="R90" s="60">
        <v>5</v>
      </c>
      <c r="S90" s="60">
        <v>31</v>
      </c>
      <c r="T90" s="60">
        <v>27</v>
      </c>
      <c r="U90" s="60">
        <v>5</v>
      </c>
      <c r="V90" s="63">
        <v>26</v>
      </c>
      <c r="W90" s="67" t="s">
        <v>459</v>
      </c>
    </row>
    <row r="91" spans="1:23" x14ac:dyDescent="0.4">
      <c r="B91" s="1">
        <f>COUNTA(B61:B90)</f>
        <v>29</v>
      </c>
      <c r="C91" s="56"/>
    </row>
    <row r="92" spans="1:23" x14ac:dyDescent="0.4">
      <c r="A92">
        <v>0</v>
      </c>
      <c r="C92" s="56"/>
    </row>
    <row r="93" spans="1:23" x14ac:dyDescent="0.4">
      <c r="A93">
        <v>43</v>
      </c>
      <c r="B93" s="56"/>
      <c r="C93" s="3" t="s">
        <v>47</v>
      </c>
      <c r="D93" s="3" t="s">
        <v>48</v>
      </c>
      <c r="E93" s="57" t="s">
        <v>49</v>
      </c>
      <c r="F93" s="58" t="s">
        <v>50</v>
      </c>
      <c r="G93" s="57" t="s">
        <v>49</v>
      </c>
      <c r="H93" s="58" t="s">
        <v>50</v>
      </c>
      <c r="I93" s="56" t="s">
        <v>12</v>
      </c>
      <c r="J93" s="56" t="s">
        <v>51</v>
      </c>
      <c r="K93" s="56" t="s">
        <v>52</v>
      </c>
      <c r="L93" s="56"/>
      <c r="M93" s="56"/>
      <c r="N93" s="56"/>
      <c r="O93" s="56"/>
      <c r="P93" s="56"/>
      <c r="Q93" s="56"/>
      <c r="R93" s="56"/>
      <c r="S93" s="56"/>
      <c r="T93" s="56"/>
      <c r="U93" s="56"/>
      <c r="V93" s="56"/>
      <c r="W93" s="64"/>
    </row>
    <row r="95" spans="1:23" x14ac:dyDescent="0.4">
      <c r="C95" s="3"/>
      <c r="D95" s="3" t="s">
        <v>48</v>
      </c>
      <c r="E95" s="28" t="s">
        <v>49</v>
      </c>
      <c r="F95" s="29" t="s">
        <v>50</v>
      </c>
      <c r="G95" s="28" t="s">
        <v>49</v>
      </c>
      <c r="H95" s="29" t="s">
        <v>50</v>
      </c>
      <c r="I95" s="3" t="s">
        <v>12</v>
      </c>
      <c r="J95" s="3" t="s">
        <v>51</v>
      </c>
      <c r="K95" s="3" t="s">
        <v>52</v>
      </c>
    </row>
  </sheetData>
  <mergeCells count="36">
    <mergeCell ref="E59:E60"/>
    <mergeCell ref="F59:F60"/>
    <mergeCell ref="G59:G60"/>
    <mergeCell ref="H59:H60"/>
    <mergeCell ref="F4:F5"/>
    <mergeCell ref="G4:G5"/>
    <mergeCell ref="H4:H5"/>
    <mergeCell ref="E4:E5"/>
    <mergeCell ref="B2:C2"/>
    <mergeCell ref="B57:C57"/>
    <mergeCell ref="C59:C60"/>
    <mergeCell ref="D59:D60"/>
    <mergeCell ref="C4:C5"/>
    <mergeCell ref="D4:D5"/>
    <mergeCell ref="B4:B5"/>
    <mergeCell ref="B59:B60"/>
    <mergeCell ref="I59:J60"/>
    <mergeCell ref="K59:K60"/>
    <mergeCell ref="O4:O5"/>
    <mergeCell ref="P4:P5"/>
    <mergeCell ref="Q4:S4"/>
    <mergeCell ref="I4:J5"/>
    <mergeCell ref="K4:K5"/>
    <mergeCell ref="L4:N4"/>
    <mergeCell ref="L59:N59"/>
    <mergeCell ref="T4:V4"/>
    <mergeCell ref="Q59:S59"/>
    <mergeCell ref="T59:V59"/>
    <mergeCell ref="O59:O60"/>
    <mergeCell ref="P59:P60"/>
    <mergeCell ref="T30:V30"/>
    <mergeCell ref="T31:V31"/>
    <mergeCell ref="T33:V33"/>
    <mergeCell ref="T37:V37"/>
    <mergeCell ref="T38:V38"/>
    <mergeCell ref="T39:V39"/>
  </mergeCells>
  <phoneticPr fontId="2"/>
  <dataValidations count="1">
    <dataValidation imeMode="off" allowBlank="1" showInputMessage="1" showErrorMessage="1" sqref="T9:V9" xr:uid="{00000000-0002-0000-0E00-000000000000}"/>
  </dataValidations>
  <pageMargins left="0.7" right="0.7" top="0.75" bottom="0.75" header="0.3" footer="0.3"/>
  <pageSetup paperSize="9"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6"/>
  <sheetViews>
    <sheetView workbookViewId="0">
      <selection activeCell="K15" sqref="K15"/>
    </sheetView>
  </sheetViews>
  <sheetFormatPr defaultRowHeight="18.75" x14ac:dyDescent="0.4"/>
  <sheetData>
    <row r="1" spans="1:2" x14ac:dyDescent="0.4">
      <c r="A1" s="18" t="str">
        <f>"1-1"</f>
        <v>1-1</v>
      </c>
      <c r="B1" t="e">
        <f>VLOOKUP(A1,#REF!,2,FALSE)&amp;""</f>
        <v>#REF!</v>
      </c>
    </row>
    <row r="2" spans="1:2" x14ac:dyDescent="0.4">
      <c r="A2" s="18" t="str">
        <f>"1-2"</f>
        <v>1-2</v>
      </c>
      <c r="B2" s="25" t="e">
        <f>VLOOKUP(A2,#REF!,2,FALSE)&amp;""</f>
        <v>#REF!</v>
      </c>
    </row>
    <row r="3" spans="1:2" x14ac:dyDescent="0.4">
      <c r="A3" s="18" t="str">
        <f>"1-3"</f>
        <v>1-3</v>
      </c>
      <c r="B3" t="e">
        <f>VLOOKUP(A3,#REF!,2,FALSE)&amp;""</f>
        <v>#REF!</v>
      </c>
    </row>
    <row r="4" spans="1:2" x14ac:dyDescent="0.4">
      <c r="A4" s="18" t="str">
        <f>"1-4"</f>
        <v>1-4</v>
      </c>
      <c r="B4" t="e">
        <f>VLOOKUP(A4,#REF!,2,FALSE)&amp;""</f>
        <v>#REF!</v>
      </c>
    </row>
    <row r="5" spans="1:2" x14ac:dyDescent="0.4">
      <c r="A5" s="18" t="str">
        <f>"1-5"</f>
        <v>1-5</v>
      </c>
      <c r="B5" t="e">
        <f>VLOOKUP(A5,#REF!,2,FALSE)&amp;""</f>
        <v>#REF!</v>
      </c>
    </row>
    <row r="6" spans="1:2" x14ac:dyDescent="0.4">
      <c r="A6" s="18" t="str">
        <f>"1-6"</f>
        <v>1-6</v>
      </c>
      <c r="B6" t="e">
        <f>VLOOKUP(A6,#REF!,2,FALSE)&amp;""</f>
        <v>#REF!</v>
      </c>
    </row>
    <row r="7" spans="1:2" x14ac:dyDescent="0.4">
      <c r="A7" s="18" t="str">
        <f>"1-7"</f>
        <v>1-7</v>
      </c>
      <c r="B7" t="e">
        <f>VLOOKUP(A7,#REF!,2,FALSE)&amp;""</f>
        <v>#REF!</v>
      </c>
    </row>
    <row r="8" spans="1:2" x14ac:dyDescent="0.4">
      <c r="A8" s="18" t="str">
        <f>"1-8"</f>
        <v>1-8</v>
      </c>
      <c r="B8" t="e">
        <f>VLOOKUP(A8,#REF!,2,FALSE)&amp;""</f>
        <v>#REF!</v>
      </c>
    </row>
    <row r="9" spans="1:2" x14ac:dyDescent="0.4">
      <c r="A9" s="18" t="str">
        <f>"1-9"</f>
        <v>1-9</v>
      </c>
      <c r="B9" t="str">
        <f>IFERROR(VLOOKUP(A9,#REF!,2,FALSE),"")</f>
        <v/>
      </c>
    </row>
    <row r="10" spans="1:2" x14ac:dyDescent="0.4">
      <c r="A10" s="18" t="str">
        <f>"1-10"</f>
        <v>1-10</v>
      </c>
      <c r="B10" t="str">
        <f>IFERROR(VLOOKUP(A10,#REF!,2,FALSE),"")</f>
        <v/>
      </c>
    </row>
    <row r="11" spans="1:2" x14ac:dyDescent="0.4">
      <c r="A11" s="18"/>
      <c r="B11" t="str">
        <f>IFERROR(VLOOKUP(A11,#REF!,2,FALSE),"")</f>
        <v/>
      </c>
    </row>
    <row r="12" spans="1:2" x14ac:dyDescent="0.4">
      <c r="A12" s="18"/>
      <c r="B12" t="str">
        <f>IFERROR(VLOOKUP(A12,#REF!,2,FALSE),"")</f>
        <v/>
      </c>
    </row>
    <row r="13" spans="1:2" x14ac:dyDescent="0.4">
      <c r="A13" s="18"/>
      <c r="B13" t="str">
        <f>IFERROR(VLOOKUP(A13,#REF!,2,FALSE),"")</f>
        <v/>
      </c>
    </row>
    <row r="14" spans="1:2" x14ac:dyDescent="0.4">
      <c r="A14" s="18"/>
      <c r="B14" t="str">
        <f>IFERROR(VLOOKUP(A14,#REF!,2,FALSE),"")</f>
        <v/>
      </c>
    </row>
    <row r="15" spans="1:2" x14ac:dyDescent="0.4">
      <c r="A15" s="18"/>
      <c r="B15" t="str">
        <f>IFERROR(VLOOKUP(A15,#REF!,2,FALSE),"")</f>
        <v/>
      </c>
    </row>
    <row r="16" spans="1:2" x14ac:dyDescent="0.4">
      <c r="A16" s="18"/>
      <c r="B16" t="str">
        <f>IFERROR(VLOOKUP(A16,#REF!,2,FALSE),"")</f>
        <v/>
      </c>
    </row>
    <row r="17" spans="1:2" x14ac:dyDescent="0.4">
      <c r="A17" s="18"/>
      <c r="B17" t="str">
        <f>IFERROR(VLOOKUP(A17,[2]指摘事項!$AC$5:$AG$114,2,FALSE),"")</f>
        <v/>
      </c>
    </row>
    <row r="18" spans="1:2" x14ac:dyDescent="0.4">
      <c r="A18" s="18"/>
      <c r="B18" t="str">
        <f>IFERROR(VLOOKUP(A18,[2]指摘事項!$AC$5:$AG$114,2,FALSE),"")</f>
        <v/>
      </c>
    </row>
    <row r="19" spans="1:2" x14ac:dyDescent="0.4">
      <c r="A19" s="18"/>
      <c r="B19" t="str">
        <f>IFERROR(VLOOKUP(A19,[2]指摘事項!$AC$5:$AG$114,2,FALSE),"")</f>
        <v/>
      </c>
    </row>
    <row r="20" spans="1:2" x14ac:dyDescent="0.4">
      <c r="A20" s="18"/>
      <c r="B20" t="str">
        <f>IFERROR(VLOOKUP(A20,[2]指摘事項!$AC$5:$AG$114,2,FALSE),"")</f>
        <v/>
      </c>
    </row>
    <row r="21" spans="1:2" x14ac:dyDescent="0.4">
      <c r="A21" s="18"/>
      <c r="B21" t="str">
        <f>IFERROR(VLOOKUP(A21,[2]指摘事項!$AC$5:$AG$114,2,FALSE),"")</f>
        <v/>
      </c>
    </row>
    <row r="22" spans="1:2" x14ac:dyDescent="0.4">
      <c r="A22" s="18"/>
      <c r="B22" t="str">
        <f>IFERROR(VLOOKUP(A22,[2]指摘事項!$AC$5:$AG$114,2,FALSE),"")</f>
        <v/>
      </c>
    </row>
    <row r="23" spans="1:2" x14ac:dyDescent="0.4">
      <c r="A23" s="18"/>
      <c r="B23" t="str">
        <f>IFERROR(VLOOKUP(A23,[2]指摘事項!$AC$5:$AG$114,2,FALSE),"")</f>
        <v/>
      </c>
    </row>
    <row r="24" spans="1:2" x14ac:dyDescent="0.4">
      <c r="A24" s="18"/>
      <c r="B24" t="str">
        <f>IFERROR(VLOOKUP(A24,[2]指摘事項!$AC$5:$AG$114,2,FALSE),"")</f>
        <v/>
      </c>
    </row>
    <row r="25" spans="1:2" x14ac:dyDescent="0.4">
      <c r="A25" s="18"/>
      <c r="B25" t="str">
        <f>IFERROR(VLOOKUP(A25,[2]指摘事項!$AC$5:$AG$114,2,FALSE),"")</f>
        <v/>
      </c>
    </row>
    <row r="26" spans="1:2" x14ac:dyDescent="0.4">
      <c r="A26" s="18"/>
      <c r="B26" t="str">
        <f>IFERROR(VLOOKUP(A26,[2]指摘事項!$AC$5:$AG$114,2,FALSE),"")</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W33"/>
  <sheetViews>
    <sheetView view="pageBreakPreview" zoomScale="55" zoomScaleNormal="70" zoomScaleSheetLayoutView="55" workbookViewId="0">
      <selection activeCell="S13" sqref="S13"/>
    </sheetView>
  </sheetViews>
  <sheetFormatPr defaultRowHeight="45.75" x14ac:dyDescent="0.4"/>
  <cols>
    <col min="1" max="1" width="6.625" style="217" customWidth="1"/>
    <col min="2" max="2" width="7.625" style="211" customWidth="1"/>
    <col min="3" max="3" width="46.5" style="48" customWidth="1"/>
    <col min="4" max="4" width="4.625" style="221" customWidth="1"/>
    <col min="5" max="5" width="16.125" style="218" customWidth="1"/>
    <col min="6" max="6" width="4.625" style="221" customWidth="1"/>
    <col min="7" max="7" width="16.125" style="218" customWidth="1"/>
    <col min="8" max="8" width="4.625" style="221" customWidth="1"/>
    <col min="9" max="9" width="16.125" style="218" customWidth="1"/>
    <col min="10" max="10" width="4.625" style="221" customWidth="1"/>
    <col min="11" max="11" width="16.125" style="218" customWidth="1"/>
    <col min="12" max="12" width="4.625" style="221" customWidth="1"/>
    <col min="13" max="13" width="16.125" style="218" customWidth="1"/>
    <col min="14" max="14" width="4.625" style="221" customWidth="1"/>
    <col min="15" max="15" width="16.125" style="218" customWidth="1"/>
    <col min="16" max="16" width="4.625" style="221" customWidth="1"/>
    <col min="17" max="17" width="33.125" style="218" customWidth="1"/>
    <col min="18" max="18" width="32.75" style="219" customWidth="1"/>
    <col min="19" max="22" width="13.75" style="218" customWidth="1"/>
    <col min="23" max="16384" width="9" style="48"/>
  </cols>
  <sheetData>
    <row r="1" spans="1:23" s="191" customFormat="1" ht="30.75" customHeight="1" x14ac:dyDescent="0.4">
      <c r="A1" s="316" t="s">
        <v>608</v>
      </c>
      <c r="B1" s="316"/>
      <c r="C1" s="316"/>
      <c r="D1" s="316"/>
      <c r="E1" s="316"/>
      <c r="F1" s="316"/>
      <c r="G1" s="316"/>
      <c r="H1" s="316"/>
      <c r="I1" s="316"/>
      <c r="J1" s="316"/>
      <c r="K1" s="316"/>
      <c r="L1" s="316"/>
      <c r="M1" s="316"/>
      <c r="N1" s="316"/>
      <c r="O1" s="316"/>
      <c r="P1" s="316"/>
      <c r="Q1" s="316"/>
      <c r="R1" s="189"/>
      <c r="S1" s="189"/>
      <c r="T1" s="190"/>
      <c r="U1" s="190"/>
      <c r="V1" s="190"/>
    </row>
    <row r="2" spans="1:23" s="197" customFormat="1" ht="15" customHeight="1" x14ac:dyDescent="0.4">
      <c r="A2" s="194"/>
      <c r="B2" s="157"/>
      <c r="C2" s="158"/>
      <c r="D2" s="159"/>
      <c r="E2" s="158"/>
      <c r="F2" s="159"/>
      <c r="G2" s="158"/>
      <c r="H2" s="159"/>
      <c r="I2" s="158"/>
      <c r="J2" s="159"/>
      <c r="K2" s="158"/>
      <c r="L2" s="159"/>
      <c r="M2" s="158"/>
      <c r="N2" s="159"/>
      <c r="O2" s="158"/>
      <c r="P2" s="159"/>
      <c r="Q2" s="195"/>
      <c r="R2" s="196"/>
      <c r="S2" s="195"/>
      <c r="T2" s="195"/>
      <c r="U2" s="195"/>
      <c r="V2" s="195"/>
    </row>
    <row r="3" spans="1:23" s="198" customFormat="1" ht="30" customHeight="1" x14ac:dyDescent="0.4">
      <c r="A3" s="320" t="s">
        <v>568</v>
      </c>
      <c r="B3" s="324" t="s">
        <v>567</v>
      </c>
      <c r="C3" s="325"/>
      <c r="D3" s="328" t="s">
        <v>620</v>
      </c>
      <c r="E3" s="329"/>
      <c r="F3" s="328" t="s">
        <v>620</v>
      </c>
      <c r="G3" s="329"/>
      <c r="H3" s="328" t="s">
        <v>577</v>
      </c>
      <c r="I3" s="329"/>
      <c r="J3" s="328" t="s">
        <v>566</v>
      </c>
      <c r="K3" s="329"/>
      <c r="L3" s="328" t="s">
        <v>578</v>
      </c>
      <c r="M3" s="329"/>
      <c r="N3" s="328" t="s">
        <v>579</v>
      </c>
      <c r="O3" s="329"/>
      <c r="P3" s="328" t="s">
        <v>565</v>
      </c>
      <c r="Q3" s="329"/>
    </row>
    <row r="4" spans="1:23" ht="57.75" customHeight="1" x14ac:dyDescent="0.4">
      <c r="A4" s="321"/>
      <c r="B4" s="186" t="s">
        <v>555</v>
      </c>
      <c r="C4" s="160" t="s">
        <v>609</v>
      </c>
      <c r="D4" s="330" t="s">
        <v>546</v>
      </c>
      <c r="E4" s="331"/>
      <c r="F4" s="330" t="s">
        <v>546</v>
      </c>
      <c r="G4" s="331"/>
      <c r="H4" s="330" t="s">
        <v>546</v>
      </c>
      <c r="I4" s="331"/>
      <c r="J4" s="330" t="s">
        <v>546</v>
      </c>
      <c r="K4" s="331"/>
      <c r="L4" s="330" t="s">
        <v>546</v>
      </c>
      <c r="M4" s="331"/>
      <c r="N4" s="330" t="s">
        <v>546</v>
      </c>
      <c r="O4" s="331"/>
      <c r="P4" s="332" t="s">
        <v>543</v>
      </c>
      <c r="Q4" s="333"/>
      <c r="R4" s="199"/>
      <c r="S4" s="200"/>
      <c r="T4" s="197"/>
      <c r="U4" s="197"/>
      <c r="V4" s="197"/>
      <c r="W4" s="197"/>
    </row>
    <row r="5" spans="1:23" ht="39.950000000000003" customHeight="1" x14ac:dyDescent="0.4">
      <c r="A5" s="321"/>
      <c r="B5" s="293" t="s">
        <v>564</v>
      </c>
      <c r="C5" s="295" t="s">
        <v>610</v>
      </c>
      <c r="D5" s="161" t="s">
        <v>546</v>
      </c>
      <c r="E5" s="188" t="s">
        <v>569</v>
      </c>
      <c r="F5" s="161" t="s">
        <v>546</v>
      </c>
      <c r="G5" s="188" t="s">
        <v>569</v>
      </c>
      <c r="H5" s="161" t="s">
        <v>546</v>
      </c>
      <c r="I5" s="188" t="s">
        <v>569</v>
      </c>
      <c r="J5" s="161" t="s">
        <v>546</v>
      </c>
      <c r="K5" s="188" t="s">
        <v>569</v>
      </c>
      <c r="L5" s="161" t="s">
        <v>546</v>
      </c>
      <c r="M5" s="188" t="s">
        <v>569</v>
      </c>
      <c r="N5" s="161" t="s">
        <v>546</v>
      </c>
      <c r="O5" s="187" t="s">
        <v>569</v>
      </c>
      <c r="P5" s="161" t="s">
        <v>546</v>
      </c>
      <c r="Q5" s="188" t="s">
        <v>569</v>
      </c>
      <c r="R5" s="199"/>
      <c r="S5" s="201"/>
      <c r="T5" s="197"/>
      <c r="U5" s="197"/>
      <c r="V5" s="197"/>
      <c r="W5" s="197"/>
    </row>
    <row r="6" spans="1:23" ht="39.950000000000003" customHeight="1" x14ac:dyDescent="0.4">
      <c r="A6" s="321"/>
      <c r="B6" s="294"/>
      <c r="C6" s="296"/>
      <c r="D6" s="162" t="s">
        <v>546</v>
      </c>
      <c r="E6" s="163" t="s">
        <v>570</v>
      </c>
      <c r="F6" s="162" t="s">
        <v>546</v>
      </c>
      <c r="G6" s="163" t="s">
        <v>570</v>
      </c>
      <c r="H6" s="162" t="s">
        <v>546</v>
      </c>
      <c r="I6" s="163" t="s">
        <v>570</v>
      </c>
      <c r="J6" s="162" t="s">
        <v>546</v>
      </c>
      <c r="K6" s="163" t="s">
        <v>570</v>
      </c>
      <c r="L6" s="162" t="s">
        <v>546</v>
      </c>
      <c r="M6" s="163" t="s">
        <v>570</v>
      </c>
      <c r="N6" s="162" t="s">
        <v>546</v>
      </c>
      <c r="O6" s="164" t="s">
        <v>570</v>
      </c>
      <c r="P6" s="339" t="s">
        <v>546</v>
      </c>
      <c r="Q6" s="334" t="s">
        <v>628</v>
      </c>
      <c r="R6" s="202"/>
      <c r="S6" s="201"/>
      <c r="T6" s="197"/>
      <c r="U6" s="197"/>
      <c r="V6" s="197"/>
      <c r="W6" s="197"/>
    </row>
    <row r="7" spans="1:23" ht="84.75" customHeight="1" x14ac:dyDescent="0.4">
      <c r="A7" s="321"/>
      <c r="B7" s="293" t="s">
        <v>563</v>
      </c>
      <c r="C7" s="295" t="s">
        <v>611</v>
      </c>
      <c r="D7" s="165" t="s">
        <v>546</v>
      </c>
      <c r="E7" s="188" t="s">
        <v>622</v>
      </c>
      <c r="F7" s="165" t="s">
        <v>546</v>
      </c>
      <c r="G7" s="192" t="s">
        <v>623</v>
      </c>
      <c r="H7" s="165" t="s">
        <v>546</v>
      </c>
      <c r="I7" s="192" t="s">
        <v>623</v>
      </c>
      <c r="J7" s="165" t="s">
        <v>546</v>
      </c>
      <c r="K7" s="192" t="s">
        <v>623</v>
      </c>
      <c r="L7" s="165" t="s">
        <v>546</v>
      </c>
      <c r="M7" s="192" t="s">
        <v>623</v>
      </c>
      <c r="N7" s="165" t="s">
        <v>546</v>
      </c>
      <c r="O7" s="193" t="s">
        <v>623</v>
      </c>
      <c r="P7" s="339"/>
      <c r="Q7" s="334"/>
      <c r="R7" s="202"/>
      <c r="S7" s="201"/>
      <c r="T7" s="197"/>
      <c r="U7" s="197"/>
      <c r="V7" s="197"/>
      <c r="W7" s="197"/>
    </row>
    <row r="8" spans="1:23" ht="20.100000000000001" customHeight="1" x14ac:dyDescent="0.4">
      <c r="A8" s="321"/>
      <c r="B8" s="297"/>
      <c r="C8" s="298"/>
      <c r="D8" s="335" t="s">
        <v>546</v>
      </c>
      <c r="E8" s="305" t="s">
        <v>572</v>
      </c>
      <c r="F8" s="335" t="s">
        <v>546</v>
      </c>
      <c r="G8" s="305" t="s">
        <v>572</v>
      </c>
      <c r="H8" s="335" t="s">
        <v>546</v>
      </c>
      <c r="I8" s="305" t="s">
        <v>572</v>
      </c>
      <c r="J8" s="335" t="s">
        <v>546</v>
      </c>
      <c r="K8" s="305" t="s">
        <v>572</v>
      </c>
      <c r="L8" s="335" t="s">
        <v>546</v>
      </c>
      <c r="M8" s="305" t="s">
        <v>572</v>
      </c>
      <c r="N8" s="335" t="s">
        <v>546</v>
      </c>
      <c r="O8" s="305" t="s">
        <v>572</v>
      </c>
      <c r="P8" s="335" t="s">
        <v>546</v>
      </c>
      <c r="Q8" s="227" t="s">
        <v>635</v>
      </c>
      <c r="R8" s="202"/>
      <c r="S8" s="201"/>
      <c r="T8" s="197"/>
      <c r="U8" s="197"/>
      <c r="V8" s="197"/>
      <c r="W8" s="197"/>
    </row>
    <row r="9" spans="1:23" ht="20.100000000000001" customHeight="1" x14ac:dyDescent="0.4">
      <c r="A9" s="321"/>
      <c r="B9" s="294"/>
      <c r="C9" s="296"/>
      <c r="D9" s="336"/>
      <c r="E9" s="337"/>
      <c r="F9" s="336"/>
      <c r="G9" s="337"/>
      <c r="H9" s="336"/>
      <c r="I9" s="337"/>
      <c r="J9" s="336"/>
      <c r="K9" s="337"/>
      <c r="L9" s="336"/>
      <c r="M9" s="337"/>
      <c r="N9" s="336"/>
      <c r="O9" s="337"/>
      <c r="P9" s="336"/>
      <c r="Q9" s="228" t="s">
        <v>636</v>
      </c>
      <c r="R9" s="203"/>
      <c r="S9" s="197"/>
      <c r="T9" s="197"/>
      <c r="U9" s="197"/>
      <c r="V9" s="197"/>
      <c r="W9" s="197"/>
    </row>
    <row r="10" spans="1:23" ht="45" customHeight="1" thickBot="1" x14ac:dyDescent="0.45">
      <c r="A10" s="321"/>
      <c r="B10" s="326" t="s">
        <v>562</v>
      </c>
      <c r="C10" s="317" t="s">
        <v>612</v>
      </c>
      <c r="D10" s="166" t="s">
        <v>571</v>
      </c>
      <c r="E10" s="167" t="s">
        <v>573</v>
      </c>
      <c r="F10" s="166" t="s">
        <v>571</v>
      </c>
      <c r="G10" s="167" t="s">
        <v>573</v>
      </c>
      <c r="H10" s="166" t="s">
        <v>571</v>
      </c>
      <c r="I10" s="167" t="s">
        <v>573</v>
      </c>
      <c r="J10" s="166" t="s">
        <v>571</v>
      </c>
      <c r="K10" s="167" t="s">
        <v>573</v>
      </c>
      <c r="L10" s="166" t="s">
        <v>571</v>
      </c>
      <c r="M10" s="167" t="s">
        <v>573</v>
      </c>
      <c r="N10" s="166" t="s">
        <v>571</v>
      </c>
      <c r="O10" s="168" t="s">
        <v>573</v>
      </c>
      <c r="P10" s="169" t="s">
        <v>571</v>
      </c>
      <c r="Q10" s="170" t="s">
        <v>573</v>
      </c>
      <c r="R10" s="203"/>
      <c r="S10" s="197"/>
      <c r="T10" s="197"/>
      <c r="U10" s="197"/>
      <c r="V10" s="197"/>
      <c r="W10" s="197"/>
    </row>
    <row r="11" spans="1:23" ht="56.25" customHeight="1" thickBot="1" x14ac:dyDescent="0.45">
      <c r="A11" s="322"/>
      <c r="B11" s="297"/>
      <c r="C11" s="318"/>
      <c r="D11" s="340" t="s">
        <v>625</v>
      </c>
      <c r="E11" s="341"/>
      <c r="F11" s="341"/>
      <c r="G11" s="341"/>
      <c r="H11" s="341"/>
      <c r="I11" s="341"/>
      <c r="J11" s="341"/>
      <c r="K11" s="341"/>
      <c r="L11" s="341"/>
      <c r="M11" s="341"/>
      <c r="N11" s="341"/>
      <c r="O11" s="341"/>
      <c r="P11" s="341"/>
      <c r="Q11" s="342"/>
      <c r="R11" s="202"/>
      <c r="S11" s="197"/>
      <c r="T11" s="197"/>
      <c r="U11" s="197"/>
      <c r="V11" s="197"/>
      <c r="W11" s="197"/>
    </row>
    <row r="12" spans="1:23" ht="45" customHeight="1" thickBot="1" x14ac:dyDescent="0.45">
      <c r="A12" s="322"/>
      <c r="B12" s="297"/>
      <c r="C12" s="318"/>
      <c r="D12" s="171" t="s">
        <v>546</v>
      </c>
      <c r="E12" s="222" t="s">
        <v>572</v>
      </c>
      <c r="F12" s="166" t="s">
        <v>546</v>
      </c>
      <c r="G12" s="222" t="s">
        <v>572</v>
      </c>
      <c r="H12" s="166" t="s">
        <v>546</v>
      </c>
      <c r="I12" s="222" t="s">
        <v>572</v>
      </c>
      <c r="J12" s="166" t="s">
        <v>546</v>
      </c>
      <c r="K12" s="222" t="s">
        <v>572</v>
      </c>
      <c r="L12" s="166" t="s">
        <v>546</v>
      </c>
      <c r="M12" s="222" t="s">
        <v>572</v>
      </c>
      <c r="N12" s="166" t="s">
        <v>546</v>
      </c>
      <c r="O12" s="222" t="s">
        <v>572</v>
      </c>
      <c r="P12" s="166" t="s">
        <v>546</v>
      </c>
      <c r="Q12" s="223" t="s">
        <v>572</v>
      </c>
      <c r="R12" s="204"/>
      <c r="S12" s="197"/>
      <c r="T12" s="197"/>
      <c r="U12" s="197"/>
      <c r="V12" s="197"/>
      <c r="W12" s="197"/>
    </row>
    <row r="13" spans="1:23" ht="62.25" customHeight="1" thickBot="1" x14ac:dyDescent="0.45">
      <c r="A13" s="323"/>
      <c r="B13" s="327"/>
      <c r="C13" s="319"/>
      <c r="D13" s="343" t="s">
        <v>626</v>
      </c>
      <c r="E13" s="344"/>
      <c r="F13" s="344"/>
      <c r="G13" s="344"/>
      <c r="H13" s="344"/>
      <c r="I13" s="344"/>
      <c r="J13" s="344"/>
      <c r="K13" s="344"/>
      <c r="L13" s="344"/>
      <c r="M13" s="344"/>
      <c r="N13" s="344"/>
      <c r="O13" s="344"/>
      <c r="P13" s="344"/>
      <c r="Q13" s="345"/>
      <c r="R13" s="199"/>
      <c r="S13" s="205"/>
      <c r="T13" s="205"/>
      <c r="U13" s="205"/>
      <c r="V13" s="205"/>
      <c r="W13" s="197"/>
    </row>
    <row r="14" spans="1:23" ht="20.100000000000001" customHeight="1" x14ac:dyDescent="0.4">
      <c r="A14" s="206"/>
      <c r="B14" s="207"/>
      <c r="C14" s="172"/>
      <c r="D14" s="173"/>
      <c r="E14" s="174"/>
      <c r="F14" s="173"/>
      <c r="G14" s="174"/>
      <c r="H14" s="173"/>
      <c r="I14" s="174"/>
      <c r="J14" s="173"/>
      <c r="K14" s="174"/>
      <c r="L14" s="173"/>
      <c r="M14" s="174"/>
      <c r="N14" s="173"/>
      <c r="O14" s="174"/>
      <c r="P14" s="173"/>
      <c r="Q14" s="208"/>
      <c r="R14" s="203"/>
      <c r="S14" s="208"/>
      <c r="T14" s="208"/>
      <c r="U14" s="208"/>
      <c r="V14" s="208"/>
      <c r="W14" s="197"/>
    </row>
    <row r="15" spans="1:23" ht="35.1" customHeight="1" x14ac:dyDescent="0.4">
      <c r="A15" s="299" t="s">
        <v>561</v>
      </c>
      <c r="B15" s="292" t="s">
        <v>560</v>
      </c>
      <c r="C15" s="300" t="s">
        <v>613</v>
      </c>
      <c r="D15" s="169" t="s">
        <v>546</v>
      </c>
      <c r="E15" s="193" t="s">
        <v>633</v>
      </c>
      <c r="F15" s="225"/>
      <c r="G15" s="306"/>
      <c r="H15" s="306"/>
      <c r="I15" s="306"/>
      <c r="J15" s="306"/>
      <c r="K15" s="307"/>
      <c r="L15" s="185"/>
      <c r="M15" s="185"/>
      <c r="N15" s="185"/>
      <c r="O15" s="185"/>
      <c r="P15" s="185"/>
      <c r="Q15" s="209"/>
      <c r="R15" s="203"/>
      <c r="S15" s="210"/>
      <c r="T15" s="210"/>
      <c r="U15" s="210"/>
      <c r="V15" s="210"/>
      <c r="W15" s="197"/>
    </row>
    <row r="16" spans="1:23" ht="35.1" customHeight="1" x14ac:dyDescent="0.4">
      <c r="A16" s="299"/>
      <c r="B16" s="292"/>
      <c r="C16" s="300"/>
      <c r="D16" s="162" t="s">
        <v>546</v>
      </c>
      <c r="E16" s="304" t="s">
        <v>621</v>
      </c>
      <c r="F16" s="304"/>
      <c r="G16" s="304"/>
      <c r="H16" s="304"/>
      <c r="I16" s="304"/>
      <c r="J16" s="304"/>
      <c r="K16" s="305"/>
      <c r="L16" s="185"/>
      <c r="M16" s="185"/>
      <c r="N16" s="185"/>
      <c r="O16" s="185"/>
      <c r="P16" s="185"/>
      <c r="Q16" s="209"/>
      <c r="R16" s="203"/>
      <c r="S16" s="210"/>
      <c r="T16" s="210"/>
      <c r="U16" s="210"/>
      <c r="V16" s="210"/>
      <c r="W16" s="197"/>
    </row>
    <row r="17" spans="1:23" ht="45" customHeight="1" x14ac:dyDescent="0.4">
      <c r="A17" s="299"/>
      <c r="B17" s="292"/>
      <c r="C17" s="300"/>
      <c r="D17" s="162" t="s">
        <v>546</v>
      </c>
      <c r="E17" s="177" t="s">
        <v>634</v>
      </c>
      <c r="F17" s="226" t="s">
        <v>546</v>
      </c>
      <c r="G17" s="314" t="s">
        <v>632</v>
      </c>
      <c r="H17" s="314"/>
      <c r="I17" s="314"/>
      <c r="J17" s="314"/>
      <c r="K17" s="315"/>
      <c r="L17" s="224"/>
      <c r="M17" s="224"/>
      <c r="N17" s="224"/>
      <c r="O17" s="224"/>
      <c r="P17" s="224"/>
      <c r="Q17" s="209"/>
      <c r="R17" s="203"/>
      <c r="S17" s="210"/>
      <c r="T17" s="210"/>
      <c r="U17" s="210"/>
      <c r="V17" s="210"/>
      <c r="W17" s="197"/>
    </row>
    <row r="18" spans="1:23" ht="35.1" customHeight="1" thickBot="1" x14ac:dyDescent="0.45">
      <c r="A18" s="299"/>
      <c r="B18" s="292"/>
      <c r="C18" s="300"/>
      <c r="D18" s="162"/>
      <c r="E18" s="177"/>
      <c r="F18" s="226" t="s">
        <v>546</v>
      </c>
      <c r="G18" s="287" t="s">
        <v>630</v>
      </c>
      <c r="H18" s="287"/>
      <c r="I18" s="287"/>
      <c r="J18" s="287"/>
      <c r="K18" s="288"/>
      <c r="L18" s="185"/>
      <c r="M18" s="185"/>
      <c r="N18" s="185"/>
      <c r="O18" s="185"/>
      <c r="P18" s="185"/>
      <c r="Q18" s="209"/>
      <c r="R18" s="203"/>
      <c r="S18" s="210"/>
      <c r="T18" s="210"/>
      <c r="U18" s="210"/>
      <c r="V18" s="210"/>
      <c r="W18" s="197"/>
    </row>
    <row r="19" spans="1:23" ht="32.25" customHeight="1" x14ac:dyDescent="0.4">
      <c r="A19" s="299"/>
      <c r="B19" s="303" t="s">
        <v>559</v>
      </c>
      <c r="C19" s="301" t="s">
        <v>614</v>
      </c>
      <c r="D19" s="175" t="s">
        <v>546</v>
      </c>
      <c r="E19" s="310" t="s">
        <v>615</v>
      </c>
      <c r="F19" s="310"/>
      <c r="G19" s="310"/>
      <c r="H19" s="310"/>
      <c r="I19" s="310"/>
      <c r="J19" s="310"/>
      <c r="K19" s="311"/>
      <c r="L19" s="185"/>
      <c r="M19" s="185"/>
      <c r="N19" s="185"/>
      <c r="O19" s="185"/>
      <c r="P19" s="185"/>
      <c r="Q19" s="199"/>
      <c r="R19" s="203"/>
      <c r="S19" s="205"/>
      <c r="T19" s="205"/>
      <c r="U19" s="205"/>
      <c r="V19" s="205"/>
      <c r="W19" s="197"/>
    </row>
    <row r="20" spans="1:23" ht="54.75" customHeight="1" thickBot="1" x14ac:dyDescent="0.45">
      <c r="A20" s="299"/>
      <c r="B20" s="303"/>
      <c r="C20" s="302"/>
      <c r="D20" s="176" t="s">
        <v>546</v>
      </c>
      <c r="E20" s="312" t="s">
        <v>616</v>
      </c>
      <c r="F20" s="312"/>
      <c r="G20" s="312"/>
      <c r="H20" s="312"/>
      <c r="I20" s="312"/>
      <c r="J20" s="312"/>
      <c r="K20" s="313"/>
      <c r="L20" s="177"/>
      <c r="M20" s="177"/>
      <c r="N20" s="177"/>
      <c r="O20" s="177"/>
      <c r="P20" s="177"/>
      <c r="Q20" s="199"/>
      <c r="R20" s="203"/>
      <c r="S20" s="205"/>
      <c r="T20" s="205"/>
      <c r="U20" s="205"/>
      <c r="V20" s="205"/>
      <c r="W20" s="197"/>
    </row>
    <row r="21" spans="1:23" ht="20.100000000000001" customHeight="1" x14ac:dyDescent="0.4">
      <c r="A21" s="198"/>
      <c r="C21" s="212"/>
      <c r="D21" s="213"/>
      <c r="E21" s="214"/>
      <c r="F21" s="213"/>
      <c r="G21" s="214"/>
      <c r="H21" s="213"/>
      <c r="I21" s="214"/>
      <c r="J21" s="213"/>
      <c r="K21" s="214"/>
      <c r="L21" s="213"/>
      <c r="M21" s="214"/>
      <c r="N21" s="213"/>
      <c r="O21" s="214"/>
      <c r="P21" s="213"/>
      <c r="Q21" s="214"/>
      <c r="R21" s="196"/>
      <c r="S21" s="184"/>
      <c r="T21" s="184"/>
      <c r="U21" s="184"/>
      <c r="V21" s="184"/>
      <c r="W21" s="197"/>
    </row>
    <row r="22" spans="1:23" ht="32.1" customHeight="1" x14ac:dyDescent="0.4">
      <c r="A22" s="289" t="s">
        <v>558</v>
      </c>
      <c r="B22" s="293" t="s">
        <v>557</v>
      </c>
      <c r="C22" s="295" t="s">
        <v>617</v>
      </c>
      <c r="D22" s="169" t="s">
        <v>546</v>
      </c>
      <c r="E22" s="306" t="s">
        <v>575</v>
      </c>
      <c r="F22" s="306"/>
      <c r="G22" s="306"/>
      <c r="H22" s="306"/>
      <c r="I22" s="306"/>
      <c r="J22" s="306"/>
      <c r="K22" s="307"/>
      <c r="L22" s="185"/>
      <c r="M22" s="185"/>
      <c r="N22" s="185"/>
      <c r="O22" s="185"/>
      <c r="P22" s="185"/>
      <c r="Q22" s="199"/>
      <c r="R22" s="199"/>
      <c r="S22" s="205"/>
      <c r="T22" s="205"/>
      <c r="U22" s="205"/>
      <c r="V22" s="205"/>
      <c r="W22" s="197"/>
    </row>
    <row r="23" spans="1:23" ht="32.1" customHeight="1" thickBot="1" x14ac:dyDescent="0.45">
      <c r="A23" s="290"/>
      <c r="B23" s="294"/>
      <c r="C23" s="296"/>
      <c r="D23" s="178" t="s">
        <v>546</v>
      </c>
      <c r="E23" s="304" t="s">
        <v>576</v>
      </c>
      <c r="F23" s="304"/>
      <c r="G23" s="304"/>
      <c r="H23" s="304"/>
      <c r="I23" s="304"/>
      <c r="J23" s="304"/>
      <c r="K23" s="305"/>
      <c r="L23" s="185"/>
      <c r="M23" s="185"/>
      <c r="N23" s="185"/>
      <c r="O23" s="185"/>
      <c r="P23" s="185"/>
      <c r="Q23" s="199"/>
      <c r="R23" s="199"/>
      <c r="S23" s="205"/>
      <c r="T23" s="205"/>
      <c r="U23" s="205"/>
      <c r="V23" s="205"/>
      <c r="W23" s="197"/>
    </row>
    <row r="24" spans="1:23" ht="30" customHeight="1" x14ac:dyDescent="0.4">
      <c r="A24" s="290"/>
      <c r="B24" s="293" t="s">
        <v>556</v>
      </c>
      <c r="C24" s="295" t="s">
        <v>618</v>
      </c>
      <c r="D24" s="179" t="s">
        <v>546</v>
      </c>
      <c r="E24" s="310" t="s">
        <v>624</v>
      </c>
      <c r="F24" s="310"/>
      <c r="G24" s="310"/>
      <c r="H24" s="310"/>
      <c r="I24" s="310"/>
      <c r="J24" s="310"/>
      <c r="K24" s="311"/>
      <c r="L24" s="185"/>
      <c r="M24" s="185"/>
      <c r="N24" s="185"/>
      <c r="O24" s="185"/>
      <c r="P24" s="185"/>
      <c r="Q24" s="199"/>
      <c r="R24" s="199"/>
      <c r="S24" s="205"/>
      <c r="T24" s="205"/>
      <c r="U24" s="205"/>
      <c r="V24" s="205"/>
      <c r="W24" s="197"/>
    </row>
    <row r="25" spans="1:23" ht="57" customHeight="1" x14ac:dyDescent="0.4">
      <c r="A25" s="290"/>
      <c r="B25" s="297"/>
      <c r="C25" s="298"/>
      <c r="D25" s="180" t="s">
        <v>546</v>
      </c>
      <c r="E25" s="304" t="s">
        <v>627</v>
      </c>
      <c r="F25" s="304"/>
      <c r="G25" s="304"/>
      <c r="H25" s="304"/>
      <c r="I25" s="304"/>
      <c r="J25" s="304"/>
      <c r="K25" s="338"/>
      <c r="L25" s="185"/>
      <c r="M25" s="185"/>
      <c r="N25" s="185"/>
      <c r="O25" s="185"/>
      <c r="P25" s="185"/>
      <c r="Q25" s="199"/>
      <c r="R25" s="199"/>
      <c r="S25" s="205"/>
      <c r="T25" s="205"/>
      <c r="U25" s="205"/>
      <c r="V25" s="205"/>
      <c r="W25" s="197"/>
    </row>
    <row r="26" spans="1:23" ht="30" customHeight="1" thickBot="1" x14ac:dyDescent="0.45">
      <c r="A26" s="291"/>
      <c r="B26" s="294"/>
      <c r="C26" s="296"/>
      <c r="D26" s="181" t="s">
        <v>546</v>
      </c>
      <c r="E26" s="308" t="s">
        <v>619</v>
      </c>
      <c r="F26" s="308"/>
      <c r="G26" s="308"/>
      <c r="H26" s="308"/>
      <c r="I26" s="308"/>
      <c r="J26" s="308"/>
      <c r="K26" s="309"/>
      <c r="L26" s="182"/>
      <c r="M26" s="182"/>
      <c r="N26" s="182"/>
      <c r="O26" s="182"/>
      <c r="P26" s="182"/>
      <c r="Q26" s="215"/>
      <c r="R26" s="199"/>
      <c r="S26" s="216"/>
      <c r="T26" s="205"/>
      <c r="U26" s="205"/>
      <c r="V26" s="205"/>
      <c r="W26" s="197"/>
    </row>
    <row r="27" spans="1:23" ht="18.75" customHeight="1" x14ac:dyDescent="0.4">
      <c r="B27" s="183"/>
      <c r="C27" s="197"/>
      <c r="D27" s="159"/>
      <c r="F27" s="159"/>
      <c r="H27" s="159"/>
      <c r="J27" s="159"/>
      <c r="L27" s="159"/>
      <c r="N27" s="159"/>
      <c r="P27" s="159"/>
    </row>
    <row r="28" spans="1:23" x14ac:dyDescent="0.4">
      <c r="A28" s="220"/>
    </row>
    <row r="30" spans="1:23" x14ac:dyDescent="0.4">
      <c r="A30" s="220"/>
    </row>
    <row r="31" spans="1:23" x14ac:dyDescent="0.4">
      <c r="A31" s="220"/>
    </row>
    <row r="33" spans="1:1" x14ac:dyDescent="0.4">
      <c r="A33" s="220"/>
    </row>
  </sheetData>
  <mergeCells count="61">
    <mergeCell ref="E23:K23"/>
    <mergeCell ref="E24:K24"/>
    <mergeCell ref="E25:K25"/>
    <mergeCell ref="P6:P7"/>
    <mergeCell ref="D11:Q11"/>
    <mergeCell ref="D13:Q13"/>
    <mergeCell ref="D8:D9"/>
    <mergeCell ref="E8:E9"/>
    <mergeCell ref="F8:F9"/>
    <mergeCell ref="G8:G9"/>
    <mergeCell ref="H8:H9"/>
    <mergeCell ref="I8:I9"/>
    <mergeCell ref="J8:J9"/>
    <mergeCell ref="K8:K9"/>
    <mergeCell ref="L8:L9"/>
    <mergeCell ref="M8:M9"/>
    <mergeCell ref="J3:K3"/>
    <mergeCell ref="F3:G3"/>
    <mergeCell ref="C7:C9"/>
    <mergeCell ref="P3:Q3"/>
    <mergeCell ref="Q6:Q7"/>
    <mergeCell ref="H3:I3"/>
    <mergeCell ref="N3:O3"/>
    <mergeCell ref="N4:O4"/>
    <mergeCell ref="N8:N9"/>
    <mergeCell ref="O8:O9"/>
    <mergeCell ref="P8:P9"/>
    <mergeCell ref="L3:M3"/>
    <mergeCell ref="L4:M4"/>
    <mergeCell ref="G15:K15"/>
    <mergeCell ref="G17:K17"/>
    <mergeCell ref="A1:Q1"/>
    <mergeCell ref="C10:C13"/>
    <mergeCell ref="A3:A13"/>
    <mergeCell ref="B3:C3"/>
    <mergeCell ref="B10:B13"/>
    <mergeCell ref="D3:E3"/>
    <mergeCell ref="D4:E4"/>
    <mergeCell ref="B5:B6"/>
    <mergeCell ref="C5:C6"/>
    <mergeCell ref="F4:G4"/>
    <mergeCell ref="H4:I4"/>
    <mergeCell ref="J4:K4"/>
    <mergeCell ref="B7:B9"/>
    <mergeCell ref="P4:Q4"/>
    <mergeCell ref="G18:K18"/>
    <mergeCell ref="A22:A26"/>
    <mergeCell ref="B15:B18"/>
    <mergeCell ref="B22:B23"/>
    <mergeCell ref="C22:C23"/>
    <mergeCell ref="B24:B26"/>
    <mergeCell ref="C24:C26"/>
    <mergeCell ref="A15:A20"/>
    <mergeCell ref="C15:C18"/>
    <mergeCell ref="C19:C20"/>
    <mergeCell ref="B19:B20"/>
    <mergeCell ref="E16:K16"/>
    <mergeCell ref="E22:K22"/>
    <mergeCell ref="E26:K26"/>
    <mergeCell ref="E19:K19"/>
    <mergeCell ref="E20:K20"/>
  </mergeCells>
  <phoneticPr fontId="2"/>
  <dataValidations count="1">
    <dataValidation type="list" allowBlank="1" showInputMessage="1" showErrorMessage="1" sqref="D22:D26 F17:F20 D12 J19:J20 D15:D20 F22:F26 N10 F12 H22:H26 D10 H12 H19:H20 L10 J22:J26 F10 J12 N15:N20 N22:N26 J10 N12 L12 L15:L20 L22:L26 H10 P12 P15:P20 P22:P26 D4:P4 P5:P6 F15 D5:D8 F5:F8 H5:H8 J5:J8 L5:L8 N5:N8 P10 P8" xr:uid="{00000000-0002-0000-0200-000000000000}">
      <formula1>"□,☑"</formula1>
    </dataValidation>
  </dataValidations>
  <pageMargins left="0.23622047244094491" right="3.937007874015748E-2" top="0.23622047244094491" bottom="3.937007874015748E-2"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K65"/>
  <sheetViews>
    <sheetView topLeftCell="A4" zoomScale="115" zoomScaleNormal="115" workbookViewId="0">
      <selection activeCell="A33" sqref="A33"/>
    </sheetView>
  </sheetViews>
  <sheetFormatPr defaultRowHeight="18.75" x14ac:dyDescent="0.4"/>
  <cols>
    <col min="1" max="8" width="10" style="17" customWidth="1"/>
    <col min="9" max="10" width="9" style="20"/>
    <col min="11" max="11" width="9" style="19"/>
  </cols>
  <sheetData>
    <row r="1" spans="1:8" ht="21.95" customHeight="1" x14ac:dyDescent="0.4">
      <c r="H1" s="16" t="s">
        <v>527</v>
      </c>
    </row>
    <row r="2" spans="1:8" s="22" customFormat="1" ht="21.95" customHeight="1" x14ac:dyDescent="0.4">
      <c r="A2" s="21"/>
      <c r="B2" s="21"/>
      <c r="C2" s="21"/>
      <c r="D2" s="21"/>
      <c r="E2" s="21"/>
      <c r="F2" s="21"/>
      <c r="G2" s="21"/>
      <c r="H2" s="94" t="s">
        <v>528</v>
      </c>
    </row>
    <row r="3" spans="1:8" ht="21.95" customHeight="1" x14ac:dyDescent="0.4">
      <c r="A3" s="24" t="e">
        <f>#REF!&amp;"　様"</f>
        <v>#REF!</v>
      </c>
    </row>
    <row r="4" spans="1:8" ht="21.95" customHeight="1" x14ac:dyDescent="0.4">
      <c r="A4" s="24" t="e">
        <f>IF(#REF!="○",#REF!&amp;"　様","")</f>
        <v>#REF!</v>
      </c>
    </row>
    <row r="5" spans="1:8" ht="21.95" customHeight="1" x14ac:dyDescent="0.4">
      <c r="H5" s="16" t="s">
        <v>17</v>
      </c>
    </row>
    <row r="6" spans="1:8" ht="21.95" customHeight="1" x14ac:dyDescent="0.4"/>
    <row r="7" spans="1:8" ht="21.95" customHeight="1" x14ac:dyDescent="0.4">
      <c r="A7" s="347" t="s">
        <v>519</v>
      </c>
      <c r="B7" s="347"/>
      <c r="C7" s="347"/>
      <c r="D7" s="347"/>
      <c r="E7" s="347"/>
      <c r="F7" s="347"/>
      <c r="G7" s="347"/>
      <c r="H7" s="347"/>
    </row>
    <row r="8" spans="1:8" ht="21.95" customHeight="1" x14ac:dyDescent="0.4">
      <c r="A8" s="92"/>
      <c r="B8" s="92"/>
      <c r="C8" s="92"/>
      <c r="D8" s="92"/>
      <c r="E8" s="92"/>
      <c r="F8" s="92"/>
      <c r="G8" s="92"/>
      <c r="H8" s="92"/>
    </row>
    <row r="9" spans="1:8" ht="21.95" customHeight="1" x14ac:dyDescent="0.4">
      <c r="A9" s="348" t="s">
        <v>526</v>
      </c>
      <c r="B9" s="348"/>
      <c r="C9" s="348"/>
      <c r="D9" s="348"/>
      <c r="E9" s="348"/>
      <c r="F9" s="348"/>
      <c r="G9" s="348"/>
      <c r="H9" s="348"/>
    </row>
    <row r="10" spans="1:8" ht="21.95" customHeight="1" x14ac:dyDescent="0.4">
      <c r="A10" s="348"/>
      <c r="B10" s="348"/>
      <c r="C10" s="348"/>
      <c r="D10" s="348"/>
      <c r="E10" s="348"/>
      <c r="F10" s="348"/>
      <c r="G10" s="348"/>
      <c r="H10" s="348"/>
    </row>
    <row r="11" spans="1:8" ht="21.95" customHeight="1" x14ac:dyDescent="0.4">
      <c r="A11" s="348"/>
      <c r="B11" s="348"/>
      <c r="C11" s="348"/>
      <c r="D11" s="348"/>
      <c r="E11" s="348"/>
      <c r="F11" s="348"/>
      <c r="G11" s="348"/>
      <c r="H11" s="348"/>
    </row>
    <row r="12" spans="1:8" ht="21.95" customHeight="1" x14ac:dyDescent="0.4">
      <c r="A12" s="348"/>
      <c r="B12" s="348"/>
      <c r="C12" s="348"/>
      <c r="D12" s="348"/>
      <c r="E12" s="348"/>
      <c r="F12" s="348"/>
      <c r="G12" s="348"/>
      <c r="H12" s="348"/>
    </row>
    <row r="13" spans="1:8" ht="21.95" customHeight="1" x14ac:dyDescent="0.4">
      <c r="A13" s="348"/>
      <c r="B13" s="348"/>
      <c r="C13" s="348"/>
      <c r="D13" s="348"/>
      <c r="E13" s="348"/>
      <c r="F13" s="348"/>
      <c r="G13" s="348"/>
      <c r="H13" s="348"/>
    </row>
    <row r="14" spans="1:8" ht="21.95" customHeight="1" x14ac:dyDescent="0.4">
      <c r="A14" s="348"/>
      <c r="B14" s="348"/>
      <c r="C14" s="348"/>
      <c r="D14" s="348"/>
      <c r="E14" s="348"/>
      <c r="F14" s="348"/>
      <c r="G14" s="348"/>
      <c r="H14" s="348"/>
    </row>
    <row r="15" spans="1:8" ht="21.95" customHeight="1" x14ac:dyDescent="0.4">
      <c r="A15" s="348"/>
      <c r="B15" s="348"/>
      <c r="C15" s="348"/>
      <c r="D15" s="348"/>
      <c r="E15" s="348"/>
      <c r="F15" s="348"/>
      <c r="G15" s="348"/>
      <c r="H15" s="348"/>
    </row>
    <row r="16" spans="1:8" ht="21.95" customHeight="1" x14ac:dyDescent="0.4">
      <c r="A16" s="348"/>
      <c r="B16" s="348"/>
      <c r="C16" s="348"/>
      <c r="D16" s="348"/>
      <c r="E16" s="348"/>
      <c r="F16" s="348"/>
      <c r="G16" s="348"/>
      <c r="H16" s="348"/>
    </row>
    <row r="17" spans="1:11" ht="21.95" customHeight="1" x14ac:dyDescent="0.4">
      <c r="A17" s="348"/>
      <c r="B17" s="348"/>
      <c r="C17" s="348"/>
      <c r="D17" s="348"/>
      <c r="E17" s="348"/>
      <c r="F17" s="348"/>
      <c r="G17" s="348"/>
      <c r="H17" s="348"/>
    </row>
    <row r="18" spans="1:11" ht="21.95" customHeight="1" x14ac:dyDescent="0.4">
      <c r="A18" s="42"/>
      <c r="B18" s="42"/>
      <c r="C18" s="42"/>
      <c r="D18" s="42"/>
      <c r="E18" s="42"/>
      <c r="F18" s="42"/>
      <c r="G18" s="42"/>
      <c r="H18" s="42"/>
    </row>
    <row r="19" spans="1:11" ht="21.95" customHeight="1" x14ac:dyDescent="0.4">
      <c r="A19" s="347" t="s">
        <v>18</v>
      </c>
      <c r="B19" s="347"/>
      <c r="C19" s="347"/>
      <c r="D19" s="347"/>
      <c r="E19" s="347"/>
      <c r="F19" s="347"/>
      <c r="G19" s="347"/>
      <c r="H19" s="347"/>
    </row>
    <row r="20" spans="1:11" ht="21.95" customHeight="1" x14ac:dyDescent="0.4"/>
    <row r="21" spans="1:11" ht="21.95" customHeight="1" x14ac:dyDescent="0.4">
      <c r="A21" s="17" t="s">
        <v>518</v>
      </c>
    </row>
    <row r="22" spans="1:11" ht="21.95" customHeight="1" x14ac:dyDescent="0.4">
      <c r="A22" s="23" t="e">
        <f>IF(文書整理!B1&lt;&gt;"",文書整理!B1,"")</f>
        <v>#REF!</v>
      </c>
      <c r="D22" s="24"/>
      <c r="E22" s="24"/>
    </row>
    <row r="23" spans="1:11" ht="21.95" customHeight="1" x14ac:dyDescent="0.4">
      <c r="A23" s="23" t="e">
        <f>IF(文書整理!B2&lt;&gt;"",文書整理!B2,"")</f>
        <v>#REF!</v>
      </c>
      <c r="D23" s="24"/>
      <c r="E23" s="24"/>
    </row>
    <row r="24" spans="1:11" ht="21.95" customHeight="1" x14ac:dyDescent="0.4">
      <c r="A24" s="23" t="e">
        <f>IF(文書整理!B3&lt;&gt;"",文書整理!B3,"")</f>
        <v>#REF!</v>
      </c>
      <c r="D24" s="24"/>
      <c r="E24" s="24"/>
    </row>
    <row r="25" spans="1:11" s="20" customFormat="1" ht="21.95" customHeight="1" x14ac:dyDescent="0.4">
      <c r="A25" s="23" t="e">
        <f>IF(文書整理!B4&lt;&gt;"",文書整理!B4,"")</f>
        <v>#REF!</v>
      </c>
      <c r="B25" s="17"/>
      <c r="C25" s="17"/>
      <c r="D25" s="24"/>
      <c r="E25" s="24"/>
      <c r="F25" s="17"/>
      <c r="G25" s="17"/>
      <c r="H25" s="17"/>
      <c r="K25" s="19"/>
    </row>
    <row r="26" spans="1:11" s="20" customFormat="1" ht="21.95" customHeight="1" x14ac:dyDescent="0.4">
      <c r="A26" s="23" t="e">
        <f>IF(文書整理!B5&lt;&gt;"",文書整理!B5,"")</f>
        <v>#REF!</v>
      </c>
      <c r="B26" s="17"/>
      <c r="C26" s="17"/>
      <c r="D26" s="24"/>
      <c r="E26" s="24"/>
      <c r="F26" s="17"/>
      <c r="G26" s="17" t="s">
        <v>534</v>
      </c>
      <c r="H26" s="17"/>
      <c r="K26" s="19"/>
    </row>
    <row r="27" spans="1:11" s="20" customFormat="1" ht="21.95" customHeight="1" x14ac:dyDescent="0.4">
      <c r="A27" s="23" t="e">
        <f>IF(文書整理!B6&lt;&gt;"",文書整理!B6,"")</f>
        <v>#REF!</v>
      </c>
      <c r="B27" s="17"/>
      <c r="C27" s="17"/>
      <c r="D27" s="24"/>
      <c r="E27" s="24"/>
      <c r="F27" s="17"/>
      <c r="G27" s="17"/>
      <c r="H27" s="17"/>
      <c r="K27" s="19"/>
    </row>
    <row r="28" spans="1:11" s="20" customFormat="1" ht="21.95" customHeight="1" x14ac:dyDescent="0.4">
      <c r="A28" s="23" t="e">
        <f>IF(文書整理!B7&lt;&gt;"",文書整理!B7,"")</f>
        <v>#REF!</v>
      </c>
      <c r="B28" s="17"/>
      <c r="C28" s="17"/>
      <c r="D28" s="24"/>
      <c r="E28" s="24"/>
      <c r="F28" s="17"/>
      <c r="G28" s="17"/>
      <c r="H28" s="17"/>
      <c r="K28" s="19"/>
    </row>
    <row r="29" spans="1:11" s="20" customFormat="1" ht="21.95" customHeight="1" x14ac:dyDescent="0.4">
      <c r="A29" s="23" t="e">
        <f>IF(文書整理!B8&lt;&gt;"",文書整理!B8,"")</f>
        <v>#REF!</v>
      </c>
      <c r="B29" s="17"/>
      <c r="C29" s="17"/>
      <c r="D29" s="24"/>
      <c r="E29" s="24"/>
      <c r="F29" s="17"/>
      <c r="G29" s="17"/>
      <c r="H29" s="17"/>
      <c r="K29" s="19"/>
    </row>
    <row r="30" spans="1:11" s="20" customFormat="1" ht="21.95" customHeight="1" x14ac:dyDescent="0.4">
      <c r="A30" s="23" t="str">
        <f>IF(文書整理!B9&lt;&gt;"",文書整理!B9,"")</f>
        <v/>
      </c>
      <c r="B30" s="17"/>
      <c r="C30" s="17"/>
      <c r="D30" s="17"/>
      <c r="E30" s="17"/>
      <c r="F30" s="17"/>
      <c r="G30" s="17"/>
      <c r="H30" s="17"/>
      <c r="K30" s="19"/>
    </row>
    <row r="31" spans="1:11" s="20" customFormat="1" ht="21.95" customHeight="1" x14ac:dyDescent="0.4">
      <c r="A31" s="23" t="str">
        <f>IF(文書整理!B10&lt;&gt;"",文書整理!B10,"")</f>
        <v/>
      </c>
      <c r="B31" s="17"/>
      <c r="C31" s="17"/>
      <c r="D31" s="17"/>
      <c r="E31" s="17"/>
      <c r="F31" s="17"/>
      <c r="G31" s="17"/>
      <c r="H31" s="17"/>
      <c r="K31" s="19"/>
    </row>
    <row r="32" spans="1:11" s="20" customFormat="1" ht="21.95" customHeight="1" x14ac:dyDescent="0.4">
      <c r="A32" s="23" t="str">
        <f>IF(文書整理!B11&lt;&gt;"",文書整理!B11,"")</f>
        <v/>
      </c>
      <c r="B32" s="17"/>
      <c r="C32" s="17"/>
      <c r="D32" s="17"/>
      <c r="E32" s="17"/>
      <c r="F32" s="17"/>
      <c r="G32" s="17"/>
      <c r="H32" s="17"/>
      <c r="K32" s="19"/>
    </row>
    <row r="33" spans="1:11" s="20" customFormat="1" ht="21.95" customHeight="1" x14ac:dyDescent="0.4">
      <c r="A33" s="23" t="str">
        <f>IF(文書整理!B12&lt;&gt;"",文書整理!B12,"")</f>
        <v/>
      </c>
      <c r="B33" s="17"/>
      <c r="C33" s="17"/>
      <c r="D33" s="17"/>
      <c r="E33" s="17"/>
      <c r="F33" s="17"/>
      <c r="G33" s="17"/>
      <c r="H33" s="17"/>
      <c r="K33" s="19"/>
    </row>
    <row r="34" spans="1:11" ht="21.95" customHeight="1" x14ac:dyDescent="0.4">
      <c r="A34" s="23" t="str">
        <f>IF([1]文書整理!B14&lt;&gt;"",[1]文書整理!B14,"")</f>
        <v/>
      </c>
    </row>
    <row r="35" spans="1:11" ht="20.100000000000001" customHeight="1" x14ac:dyDescent="0.4">
      <c r="A35" s="23" t="str">
        <f>IF([1]文書整理!B16&lt;&gt;"",[1]文書整理!B16,"")</f>
        <v/>
      </c>
    </row>
    <row r="36" spans="1:11" ht="21.95" customHeight="1" x14ac:dyDescent="0.4">
      <c r="A36" s="95" t="s">
        <v>520</v>
      </c>
    </row>
    <row r="37" spans="1:11" ht="21.95" customHeight="1" x14ac:dyDescent="0.4">
      <c r="A37" s="17" t="s">
        <v>19</v>
      </c>
    </row>
    <row r="38" spans="1:11" ht="21.95" customHeight="1" x14ac:dyDescent="0.4">
      <c r="A38" s="95" t="s">
        <v>521</v>
      </c>
    </row>
    <row r="39" spans="1:11" ht="21.95" customHeight="1" x14ac:dyDescent="0.4">
      <c r="A39" s="17" t="s">
        <v>529</v>
      </c>
    </row>
    <row r="40" spans="1:11" ht="21.95" customHeight="1" x14ac:dyDescent="0.4">
      <c r="A40" s="17" t="s">
        <v>31</v>
      </c>
    </row>
    <row r="41" spans="1:11" ht="21.95" customHeight="1" x14ac:dyDescent="0.4">
      <c r="A41" s="17" t="s">
        <v>32</v>
      </c>
    </row>
    <row r="42" spans="1:11" ht="21.95" customHeight="1" x14ac:dyDescent="0.4">
      <c r="A42" s="17" t="s">
        <v>522</v>
      </c>
    </row>
    <row r="43" spans="1:11" s="20" customFormat="1" ht="21.95" customHeight="1" x14ac:dyDescent="0.4">
      <c r="A43" s="349" t="s">
        <v>35</v>
      </c>
      <c r="B43" s="349"/>
      <c r="C43" s="349"/>
      <c r="D43" s="349"/>
      <c r="E43" s="349"/>
      <c r="F43" s="349"/>
      <c r="G43" s="349"/>
      <c r="H43" s="349"/>
      <c r="K43" s="19"/>
    </row>
    <row r="44" spans="1:11" s="20" customFormat="1" ht="21.95" customHeight="1" x14ac:dyDescent="0.4">
      <c r="A44" s="349"/>
      <c r="B44" s="349"/>
      <c r="C44" s="349"/>
      <c r="D44" s="349"/>
      <c r="E44" s="349"/>
      <c r="F44" s="349"/>
      <c r="G44" s="349"/>
      <c r="H44" s="349"/>
      <c r="K44" s="19"/>
    </row>
    <row r="45" spans="1:11" s="20" customFormat="1" ht="21.95" customHeight="1" x14ac:dyDescent="0.4">
      <c r="A45" s="349" t="s">
        <v>36</v>
      </c>
      <c r="B45" s="349"/>
      <c r="C45" s="349"/>
      <c r="D45" s="349"/>
      <c r="E45" s="349"/>
      <c r="F45" s="349"/>
      <c r="G45" s="349"/>
      <c r="H45" s="349"/>
      <c r="K45" s="19"/>
    </row>
    <row r="46" spans="1:11" s="20" customFormat="1" ht="21.95" customHeight="1" x14ac:dyDescent="0.4">
      <c r="A46" s="349"/>
      <c r="B46" s="349"/>
      <c r="C46" s="349"/>
      <c r="D46" s="349"/>
      <c r="E46" s="349"/>
      <c r="F46" s="349"/>
      <c r="G46" s="349"/>
      <c r="H46" s="349"/>
      <c r="K46" s="19"/>
    </row>
    <row r="47" spans="1:11" s="20" customFormat="1" ht="21.95" customHeight="1" x14ac:dyDescent="0.4">
      <c r="A47" s="17" t="s">
        <v>20</v>
      </c>
      <c r="B47" s="17"/>
      <c r="C47" s="17"/>
      <c r="D47" s="17"/>
      <c r="E47" s="17"/>
      <c r="F47" s="17"/>
      <c r="G47" s="17"/>
      <c r="H47" s="17"/>
      <c r="K47" s="19"/>
    </row>
    <row r="48" spans="1:11" s="20" customFormat="1" ht="21.95" customHeight="1" x14ac:dyDescent="0.4">
      <c r="A48" s="17" t="s">
        <v>21</v>
      </c>
      <c r="B48" s="17"/>
      <c r="C48" s="17"/>
      <c r="D48" s="17"/>
      <c r="E48" s="17"/>
      <c r="F48" s="17"/>
      <c r="G48" s="17"/>
      <c r="H48" s="17"/>
      <c r="K48" s="19"/>
    </row>
    <row r="49" spans="1:11" s="20" customFormat="1" ht="21.95" customHeight="1" x14ac:dyDescent="0.4">
      <c r="A49" s="17" t="s">
        <v>26</v>
      </c>
      <c r="B49" s="17"/>
      <c r="C49" s="17"/>
      <c r="D49" s="17"/>
      <c r="E49" s="17"/>
      <c r="F49" s="17"/>
      <c r="G49" s="17"/>
      <c r="H49" s="17"/>
      <c r="K49" s="19"/>
    </row>
    <row r="50" spans="1:11" s="20" customFormat="1" ht="21.95" customHeight="1" x14ac:dyDescent="0.4">
      <c r="A50" s="93" t="s">
        <v>535</v>
      </c>
      <c r="B50" s="17"/>
      <c r="C50" s="17"/>
      <c r="D50" s="17"/>
      <c r="E50" s="17"/>
      <c r="F50" s="17"/>
      <c r="G50" s="17"/>
      <c r="H50" s="17"/>
      <c r="K50" s="19"/>
    </row>
    <row r="51" spans="1:11" s="20" customFormat="1" ht="21.95" customHeight="1" x14ac:dyDescent="0.4">
      <c r="A51" s="17"/>
      <c r="B51" s="17"/>
      <c r="C51" s="17"/>
      <c r="D51" s="17"/>
      <c r="E51" s="17"/>
      <c r="F51" s="17"/>
      <c r="G51" s="17"/>
      <c r="H51" s="17"/>
      <c r="K51" s="19"/>
    </row>
    <row r="52" spans="1:11" s="20" customFormat="1" ht="21.95" customHeight="1" x14ac:dyDescent="0.4">
      <c r="A52" s="95" t="s">
        <v>22</v>
      </c>
      <c r="B52" s="17"/>
      <c r="C52" s="17"/>
      <c r="D52" s="17"/>
      <c r="E52" s="17"/>
      <c r="F52" s="17"/>
      <c r="G52" s="17"/>
      <c r="H52" s="17"/>
      <c r="K52" s="19"/>
    </row>
    <row r="53" spans="1:11" s="20" customFormat="1" ht="21.95" customHeight="1" x14ac:dyDescent="0.4">
      <c r="A53" s="346" t="s">
        <v>523</v>
      </c>
      <c r="B53" s="346"/>
      <c r="C53" s="346"/>
      <c r="D53" s="346"/>
      <c r="E53" s="346"/>
      <c r="F53" s="346"/>
      <c r="G53" s="346"/>
      <c r="H53" s="346"/>
      <c r="K53" s="19"/>
    </row>
    <row r="54" spans="1:11" s="20" customFormat="1" ht="21.95" customHeight="1" x14ac:dyDescent="0.4">
      <c r="A54" s="346"/>
      <c r="B54" s="346"/>
      <c r="C54" s="346"/>
      <c r="D54" s="346"/>
      <c r="E54" s="346"/>
      <c r="F54" s="346"/>
      <c r="G54" s="346"/>
      <c r="H54" s="346"/>
      <c r="K54" s="19"/>
    </row>
    <row r="55" spans="1:11" s="20" customFormat="1" ht="21.95" customHeight="1" x14ac:dyDescent="0.4">
      <c r="A55" s="346" t="s">
        <v>33</v>
      </c>
      <c r="B55" s="346"/>
      <c r="C55" s="346"/>
      <c r="D55" s="346"/>
      <c r="E55" s="346"/>
      <c r="F55" s="346"/>
      <c r="G55" s="346"/>
      <c r="H55" s="346"/>
      <c r="K55" s="19"/>
    </row>
    <row r="56" spans="1:11" s="20" customFormat="1" ht="21.95" customHeight="1" x14ac:dyDescent="0.4">
      <c r="A56" s="346"/>
      <c r="B56" s="346"/>
      <c r="C56" s="346"/>
      <c r="D56" s="346"/>
      <c r="E56" s="346"/>
      <c r="F56" s="346"/>
      <c r="G56" s="346"/>
      <c r="H56" s="346"/>
      <c r="K56" s="19"/>
    </row>
    <row r="57" spans="1:11" s="20" customFormat="1" ht="21.95" customHeight="1" x14ac:dyDescent="0.4">
      <c r="A57" s="346"/>
      <c r="B57" s="346"/>
      <c r="C57" s="346"/>
      <c r="D57" s="346"/>
      <c r="E57" s="346"/>
      <c r="F57" s="346"/>
      <c r="G57" s="346"/>
      <c r="H57" s="346"/>
      <c r="K57" s="19"/>
    </row>
    <row r="58" spans="1:11" s="20" customFormat="1" ht="21.95" customHeight="1" x14ac:dyDescent="0.4">
      <c r="A58" s="346" t="s">
        <v>524</v>
      </c>
      <c r="B58" s="346"/>
      <c r="C58" s="346"/>
      <c r="D58" s="346"/>
      <c r="E58" s="346"/>
      <c r="F58" s="346"/>
      <c r="G58" s="346"/>
      <c r="H58" s="346"/>
      <c r="K58" s="19"/>
    </row>
    <row r="59" spans="1:11" s="20" customFormat="1" ht="21.95" customHeight="1" x14ac:dyDescent="0.4">
      <c r="A59" s="346"/>
      <c r="B59" s="346"/>
      <c r="C59" s="346"/>
      <c r="D59" s="346"/>
      <c r="E59" s="346"/>
      <c r="F59" s="346"/>
      <c r="G59" s="346"/>
      <c r="H59" s="346"/>
      <c r="K59" s="19"/>
    </row>
    <row r="60" spans="1:11" s="20" customFormat="1" ht="21.95" customHeight="1" x14ac:dyDescent="0.4">
      <c r="A60" s="346" t="s">
        <v>525</v>
      </c>
      <c r="B60" s="346"/>
      <c r="C60" s="346"/>
      <c r="D60" s="346"/>
      <c r="E60" s="346"/>
      <c r="F60" s="346"/>
      <c r="G60" s="346"/>
      <c r="H60" s="346"/>
      <c r="K60" s="19"/>
    </row>
    <row r="61" spans="1:11" s="20" customFormat="1" ht="21.95" customHeight="1" x14ac:dyDescent="0.4">
      <c r="A61" s="346"/>
      <c r="B61" s="346"/>
      <c r="C61" s="346"/>
      <c r="D61" s="346"/>
      <c r="E61" s="346"/>
      <c r="F61" s="346"/>
      <c r="G61" s="346"/>
      <c r="H61" s="346"/>
      <c r="K61" s="19"/>
    </row>
    <row r="62" spans="1:11" s="20" customFormat="1" ht="21.95" customHeight="1" x14ac:dyDescent="0.4">
      <c r="A62" s="17"/>
      <c r="B62" s="17"/>
      <c r="C62" s="17"/>
      <c r="D62" s="17"/>
      <c r="E62" s="17"/>
      <c r="F62" s="17"/>
      <c r="G62" s="17"/>
      <c r="H62" s="16" t="s">
        <v>23</v>
      </c>
      <c r="K62" s="19"/>
    </row>
    <row r="63" spans="1:11" s="20" customFormat="1" ht="21.95" customHeight="1" x14ac:dyDescent="0.4">
      <c r="A63" s="17"/>
      <c r="B63" s="17"/>
      <c r="C63" s="17"/>
      <c r="D63" s="17"/>
      <c r="E63" s="17"/>
      <c r="F63" s="17"/>
      <c r="G63" s="17"/>
      <c r="H63" s="16" t="s">
        <v>24</v>
      </c>
      <c r="K63" s="19"/>
    </row>
    <row r="64" spans="1:11" s="20" customFormat="1" ht="21.95" customHeight="1" x14ac:dyDescent="0.4">
      <c r="A64" s="17"/>
      <c r="B64" s="17"/>
      <c r="C64" s="17"/>
      <c r="D64" s="17"/>
      <c r="E64" s="17"/>
      <c r="F64" s="17"/>
      <c r="G64" s="53"/>
      <c r="H64" s="16" t="s">
        <v>479</v>
      </c>
      <c r="K64" s="19"/>
    </row>
    <row r="65" spans="1:11" s="20" customFormat="1" ht="21.95" customHeight="1" x14ac:dyDescent="0.4">
      <c r="A65" s="17"/>
      <c r="B65" s="17"/>
      <c r="C65" s="17"/>
      <c r="D65" s="17"/>
      <c r="E65" s="17"/>
      <c r="F65" s="17"/>
      <c r="G65" s="17"/>
      <c r="H65" s="16" t="s">
        <v>25</v>
      </c>
      <c r="K65" s="19"/>
    </row>
  </sheetData>
  <mergeCells count="9">
    <mergeCell ref="A55:H57"/>
    <mergeCell ref="A58:H59"/>
    <mergeCell ref="A60:H61"/>
    <mergeCell ref="A7:H7"/>
    <mergeCell ref="A9:H17"/>
    <mergeCell ref="A19:H19"/>
    <mergeCell ref="A43:H44"/>
    <mergeCell ref="A45:H46"/>
    <mergeCell ref="A53:H54"/>
  </mergeCells>
  <phoneticPr fontId="2"/>
  <pageMargins left="0.70866141732283461" right="0.70866141732283461"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K66"/>
  <sheetViews>
    <sheetView topLeftCell="A46" zoomScale="115" zoomScaleNormal="115" workbookViewId="0">
      <selection activeCell="A62" sqref="A62:H66"/>
    </sheetView>
  </sheetViews>
  <sheetFormatPr defaultRowHeight="18.75" x14ac:dyDescent="0.4"/>
  <cols>
    <col min="1" max="8" width="10" style="17" customWidth="1"/>
    <col min="9" max="10" width="9" style="20"/>
    <col min="11" max="11" width="9" style="19"/>
  </cols>
  <sheetData>
    <row r="1" spans="1:8" ht="21.95" customHeight="1" x14ac:dyDescent="0.4">
      <c r="H1" s="16" t="s">
        <v>539</v>
      </c>
    </row>
    <row r="2" spans="1:8" s="22" customFormat="1" ht="21.95" customHeight="1" x14ac:dyDescent="0.4">
      <c r="A2" s="21"/>
      <c r="B2" s="21"/>
      <c r="C2" s="21"/>
      <c r="D2" s="21"/>
      <c r="E2" s="21"/>
      <c r="F2" s="21"/>
      <c r="G2" s="21"/>
      <c r="H2" s="94" t="s">
        <v>528</v>
      </c>
    </row>
    <row r="3" spans="1:8" ht="21.95" customHeight="1" x14ac:dyDescent="0.4">
      <c r="A3" s="24" t="e">
        <f>#REF!&amp;"　様"</f>
        <v>#REF!</v>
      </c>
    </row>
    <row r="4" spans="1:8" ht="21.95" customHeight="1" x14ac:dyDescent="0.4">
      <c r="A4" s="24" t="e">
        <f>IF(#REF!="○",#REF!&amp;"　様","")</f>
        <v>#REF!</v>
      </c>
    </row>
    <row r="5" spans="1:8" ht="21.95" customHeight="1" x14ac:dyDescent="0.4">
      <c r="H5" s="16" t="s">
        <v>17</v>
      </c>
    </row>
    <row r="6" spans="1:8" ht="21.95" customHeight="1" x14ac:dyDescent="0.4"/>
    <row r="7" spans="1:8" ht="21.95" customHeight="1" x14ac:dyDescent="0.4">
      <c r="A7" s="347" t="s">
        <v>519</v>
      </c>
      <c r="B7" s="347"/>
      <c r="C7" s="347"/>
      <c r="D7" s="347"/>
      <c r="E7" s="347"/>
      <c r="F7" s="347"/>
      <c r="G7" s="347"/>
      <c r="H7" s="347"/>
    </row>
    <row r="8" spans="1:8" ht="21.95" customHeight="1" x14ac:dyDescent="0.4">
      <c r="A8" s="132"/>
      <c r="B8" s="132"/>
      <c r="C8" s="132"/>
      <c r="D8" s="132"/>
      <c r="E8" s="132"/>
      <c r="F8" s="132"/>
      <c r="G8" s="132"/>
      <c r="H8" s="132"/>
    </row>
    <row r="9" spans="1:8" ht="21.95" customHeight="1" x14ac:dyDescent="0.4">
      <c r="A9" s="348" t="s">
        <v>537</v>
      </c>
      <c r="B9" s="348"/>
      <c r="C9" s="348"/>
      <c r="D9" s="348"/>
      <c r="E9" s="348"/>
      <c r="F9" s="348"/>
      <c r="G9" s="348"/>
      <c r="H9" s="348"/>
    </row>
    <row r="10" spans="1:8" ht="21.95" customHeight="1" x14ac:dyDescent="0.4">
      <c r="A10" s="348"/>
      <c r="B10" s="348"/>
      <c r="C10" s="348"/>
      <c r="D10" s="348"/>
      <c r="E10" s="348"/>
      <c r="F10" s="348"/>
      <c r="G10" s="348"/>
      <c r="H10" s="348"/>
    </row>
    <row r="11" spans="1:8" ht="21.95" customHeight="1" x14ac:dyDescent="0.4">
      <c r="A11" s="348"/>
      <c r="B11" s="348"/>
      <c r="C11" s="348"/>
      <c r="D11" s="348"/>
      <c r="E11" s="348"/>
      <c r="F11" s="348"/>
      <c r="G11" s="348"/>
      <c r="H11" s="348"/>
    </row>
    <row r="12" spans="1:8" ht="21.95" customHeight="1" x14ac:dyDescent="0.4">
      <c r="A12" s="348"/>
      <c r="B12" s="348"/>
      <c r="C12" s="348"/>
      <c r="D12" s="348"/>
      <c r="E12" s="348"/>
      <c r="F12" s="348"/>
      <c r="G12" s="348"/>
      <c r="H12" s="348"/>
    </row>
    <row r="13" spans="1:8" ht="21.95" customHeight="1" x14ac:dyDescent="0.4">
      <c r="A13" s="348"/>
      <c r="B13" s="348"/>
      <c r="C13" s="348"/>
      <c r="D13" s="348"/>
      <c r="E13" s="348"/>
      <c r="F13" s="348"/>
      <c r="G13" s="348"/>
      <c r="H13" s="348"/>
    </row>
    <row r="14" spans="1:8" ht="21.95" customHeight="1" x14ac:dyDescent="0.4">
      <c r="A14" s="348"/>
      <c r="B14" s="348"/>
      <c r="C14" s="348"/>
      <c r="D14" s="348"/>
      <c r="E14" s="348"/>
      <c r="F14" s="348"/>
      <c r="G14" s="348"/>
      <c r="H14" s="348"/>
    </row>
    <row r="15" spans="1:8" ht="21.95" customHeight="1" x14ac:dyDescent="0.4">
      <c r="A15" s="348"/>
      <c r="B15" s="348"/>
      <c r="C15" s="348"/>
      <c r="D15" s="348"/>
      <c r="E15" s="348"/>
      <c r="F15" s="348"/>
      <c r="G15" s="348"/>
      <c r="H15" s="348"/>
    </row>
    <row r="16" spans="1:8" ht="21.95" customHeight="1" x14ac:dyDescent="0.4">
      <c r="A16" s="348"/>
      <c r="B16" s="348"/>
      <c r="C16" s="348"/>
      <c r="D16" s="348"/>
      <c r="E16" s="348"/>
      <c r="F16" s="348"/>
      <c r="G16" s="348"/>
      <c r="H16" s="348"/>
    </row>
    <row r="17" spans="1:11" ht="21.95" customHeight="1" x14ac:dyDescent="0.4">
      <c r="A17" s="348"/>
      <c r="B17" s="348"/>
      <c r="C17" s="348"/>
      <c r="D17" s="348"/>
      <c r="E17" s="348"/>
      <c r="F17" s="348"/>
      <c r="G17" s="348"/>
      <c r="H17" s="348"/>
    </row>
    <row r="18" spans="1:11" ht="21.95" customHeight="1" x14ac:dyDescent="0.4">
      <c r="A18" s="42"/>
      <c r="B18" s="42"/>
      <c r="C18" s="42"/>
      <c r="D18" s="42"/>
      <c r="E18" s="42"/>
      <c r="F18" s="42"/>
      <c r="G18" s="42"/>
      <c r="H18" s="42"/>
    </row>
    <row r="19" spans="1:11" ht="21.95" customHeight="1" x14ac:dyDescent="0.4">
      <c r="A19" s="347" t="s">
        <v>18</v>
      </c>
      <c r="B19" s="347"/>
      <c r="C19" s="347"/>
      <c r="D19" s="347"/>
      <c r="E19" s="347"/>
      <c r="F19" s="347"/>
      <c r="G19" s="347"/>
      <c r="H19" s="347"/>
    </row>
    <row r="20" spans="1:11" ht="21.95" customHeight="1" x14ac:dyDescent="0.4"/>
    <row r="21" spans="1:11" ht="21.95" customHeight="1" x14ac:dyDescent="0.4">
      <c r="A21" s="17" t="s">
        <v>518</v>
      </c>
    </row>
    <row r="22" spans="1:11" ht="21.95" customHeight="1" x14ac:dyDescent="0.4">
      <c r="A22" s="23" t="e">
        <f>IF(文書整理!B1&lt;&gt;"",文書整理!B1,"")</f>
        <v>#REF!</v>
      </c>
      <c r="D22" s="24"/>
      <c r="E22" s="24"/>
    </row>
    <row r="23" spans="1:11" ht="21.95" customHeight="1" x14ac:dyDescent="0.4">
      <c r="A23" s="23" t="e">
        <f>IF(文書整理!B2&lt;&gt;"",文書整理!B2,"")</f>
        <v>#REF!</v>
      </c>
      <c r="D23" s="24"/>
      <c r="E23" s="24"/>
    </row>
    <row r="24" spans="1:11" ht="21.95" customHeight="1" x14ac:dyDescent="0.4">
      <c r="A24" s="23" t="e">
        <f>IF(文書整理!B3&lt;&gt;"",文書整理!B3,"")</f>
        <v>#REF!</v>
      </c>
      <c r="D24" s="24"/>
      <c r="E24" s="24"/>
    </row>
    <row r="25" spans="1:11" s="20" customFormat="1" ht="21.95" customHeight="1" x14ac:dyDescent="0.4">
      <c r="A25" s="23" t="e">
        <f>IF(文書整理!B4&lt;&gt;"",文書整理!B4,"")</f>
        <v>#REF!</v>
      </c>
      <c r="B25" s="17"/>
      <c r="C25" s="17"/>
      <c r="D25" s="24"/>
      <c r="E25" s="24"/>
      <c r="F25" s="17"/>
      <c r="G25" s="17"/>
      <c r="H25" s="17"/>
      <c r="K25" s="19"/>
    </row>
    <row r="26" spans="1:11" s="20" customFormat="1" ht="21.95" customHeight="1" x14ac:dyDescent="0.4">
      <c r="A26" s="23" t="e">
        <f>IF(文書整理!B5&lt;&gt;"",文書整理!B5,"")</f>
        <v>#REF!</v>
      </c>
      <c r="B26" s="17"/>
      <c r="C26" s="17"/>
      <c r="D26" s="24"/>
      <c r="E26" s="24"/>
      <c r="F26" s="17"/>
      <c r="G26" s="17" t="s">
        <v>534</v>
      </c>
      <c r="H26" s="17"/>
      <c r="K26" s="19"/>
    </row>
    <row r="27" spans="1:11" s="20" customFormat="1" ht="21.95" customHeight="1" x14ac:dyDescent="0.4">
      <c r="A27" s="23" t="e">
        <f>IF(文書整理!B6&lt;&gt;"",文書整理!B6,"")</f>
        <v>#REF!</v>
      </c>
      <c r="B27" s="17"/>
      <c r="C27" s="17"/>
      <c r="D27" s="24"/>
      <c r="E27" s="24"/>
      <c r="F27" s="17"/>
      <c r="G27" s="17"/>
      <c r="H27" s="17"/>
      <c r="K27" s="19"/>
    </row>
    <row r="28" spans="1:11" s="20" customFormat="1" ht="21.95" customHeight="1" x14ac:dyDescent="0.4">
      <c r="A28" s="23" t="e">
        <f>IF(文書整理!B7&lt;&gt;"",文書整理!B7,"")</f>
        <v>#REF!</v>
      </c>
      <c r="B28" s="17"/>
      <c r="C28" s="17"/>
      <c r="D28" s="24"/>
      <c r="E28" s="24"/>
      <c r="F28" s="17"/>
      <c r="G28" s="17"/>
      <c r="H28" s="17"/>
      <c r="K28" s="19"/>
    </row>
    <row r="29" spans="1:11" s="20" customFormat="1" ht="21.95" customHeight="1" x14ac:dyDescent="0.4">
      <c r="A29" s="23" t="e">
        <f>IF(文書整理!B8&lt;&gt;"",文書整理!B8,"")</f>
        <v>#REF!</v>
      </c>
      <c r="B29" s="17"/>
      <c r="C29" s="17"/>
      <c r="D29" s="17"/>
      <c r="E29" s="17"/>
      <c r="F29" s="17"/>
      <c r="G29" s="17"/>
      <c r="H29" s="17"/>
      <c r="K29" s="19"/>
    </row>
    <row r="30" spans="1:11" s="20" customFormat="1" ht="21.95" customHeight="1" x14ac:dyDescent="0.4">
      <c r="A30" s="23" t="str">
        <f>IF(文書整理!B9&lt;&gt;"",文書整理!B9,"")</f>
        <v/>
      </c>
      <c r="B30" s="17"/>
      <c r="C30" s="17"/>
      <c r="D30" s="17"/>
      <c r="E30" s="17"/>
      <c r="F30" s="17"/>
      <c r="G30" s="17"/>
      <c r="H30" s="17"/>
      <c r="K30" s="19"/>
    </row>
    <row r="31" spans="1:11" s="20" customFormat="1" ht="21.95" customHeight="1" x14ac:dyDescent="0.4">
      <c r="A31" s="23" t="str">
        <f>IF(文書整理!B10&lt;&gt;"",文書整理!B10,"")</f>
        <v/>
      </c>
      <c r="B31" s="17"/>
      <c r="C31" s="17"/>
      <c r="D31" s="17"/>
      <c r="E31" s="17"/>
      <c r="F31" s="17"/>
      <c r="G31" s="17"/>
      <c r="H31" s="17"/>
      <c r="K31" s="19"/>
    </row>
    <row r="32" spans="1:11" s="20" customFormat="1" ht="21.95" customHeight="1" x14ac:dyDescent="0.4">
      <c r="A32" s="23" t="str">
        <f>IF(文書整理!B11&lt;&gt;"",文書整理!B11,"")</f>
        <v/>
      </c>
      <c r="B32" s="17"/>
      <c r="C32" s="17"/>
      <c r="D32" s="17"/>
      <c r="E32" s="17"/>
      <c r="F32" s="17"/>
      <c r="G32" s="17"/>
      <c r="H32" s="17"/>
      <c r="K32" s="19"/>
    </row>
    <row r="33" spans="1:11" s="20" customFormat="1" ht="21.95" customHeight="1" x14ac:dyDescent="0.4">
      <c r="A33" s="23" t="str">
        <f>IF(文書整理!B12&lt;&gt;"",文書整理!B12,"")</f>
        <v/>
      </c>
      <c r="B33" s="17"/>
      <c r="C33" s="17"/>
      <c r="D33" s="17"/>
      <c r="E33" s="17"/>
      <c r="F33" s="17"/>
      <c r="G33" s="17"/>
      <c r="H33" s="17"/>
      <c r="K33" s="19"/>
    </row>
    <row r="34" spans="1:11" ht="21.95" customHeight="1" x14ac:dyDescent="0.4">
      <c r="A34" s="23" t="str">
        <f>IF([1]文書整理!B14&lt;&gt;"",[1]文書整理!B14,"")</f>
        <v/>
      </c>
    </row>
    <row r="35" spans="1:11" ht="20.100000000000001" customHeight="1" x14ac:dyDescent="0.4">
      <c r="A35" s="23" t="str">
        <f>IF([1]文書整理!B16&lt;&gt;"",[1]文書整理!B16,"")</f>
        <v/>
      </c>
    </row>
    <row r="36" spans="1:11" ht="21.95" customHeight="1" x14ac:dyDescent="0.4">
      <c r="A36" s="95" t="s">
        <v>520</v>
      </c>
    </row>
    <row r="37" spans="1:11" ht="21.95" customHeight="1" x14ac:dyDescent="0.4">
      <c r="A37" s="17" t="s">
        <v>19</v>
      </c>
    </row>
    <row r="38" spans="1:11" ht="21.95" customHeight="1" x14ac:dyDescent="0.4">
      <c r="A38" s="95" t="s">
        <v>521</v>
      </c>
    </row>
    <row r="39" spans="1:11" ht="21.95" customHeight="1" x14ac:dyDescent="0.4">
      <c r="A39" s="17" t="s">
        <v>529</v>
      </c>
    </row>
    <row r="40" spans="1:11" ht="21.95" customHeight="1" x14ac:dyDescent="0.4">
      <c r="A40" s="17" t="s">
        <v>31</v>
      </c>
    </row>
    <row r="41" spans="1:11" ht="21.95" customHeight="1" x14ac:dyDescent="0.4">
      <c r="A41" s="17" t="s">
        <v>32</v>
      </c>
    </row>
    <row r="42" spans="1:11" ht="21.95" customHeight="1" x14ac:dyDescent="0.4">
      <c r="A42" s="17" t="s">
        <v>522</v>
      </c>
    </row>
    <row r="43" spans="1:11" s="20" customFormat="1" ht="21.95" customHeight="1" x14ac:dyDescent="0.4">
      <c r="A43" s="349" t="s">
        <v>35</v>
      </c>
      <c r="B43" s="349"/>
      <c r="C43" s="349"/>
      <c r="D43" s="349"/>
      <c r="E43" s="349"/>
      <c r="F43" s="349"/>
      <c r="G43" s="349"/>
      <c r="H43" s="349"/>
      <c r="K43" s="19"/>
    </row>
    <row r="44" spans="1:11" s="20" customFormat="1" ht="21.95" customHeight="1" x14ac:dyDescent="0.4">
      <c r="A44" s="349"/>
      <c r="B44" s="349"/>
      <c r="C44" s="349"/>
      <c r="D44" s="349"/>
      <c r="E44" s="349"/>
      <c r="F44" s="349"/>
      <c r="G44" s="349"/>
      <c r="H44" s="349"/>
      <c r="K44" s="19"/>
    </row>
    <row r="45" spans="1:11" s="20" customFormat="1" ht="21.95" customHeight="1" x14ac:dyDescent="0.4">
      <c r="A45" s="349" t="s">
        <v>36</v>
      </c>
      <c r="B45" s="349"/>
      <c r="C45" s="349"/>
      <c r="D45" s="349"/>
      <c r="E45" s="349"/>
      <c r="F45" s="349"/>
      <c r="G45" s="349"/>
      <c r="H45" s="349"/>
      <c r="K45" s="19"/>
    </row>
    <row r="46" spans="1:11" s="20" customFormat="1" ht="21.95" customHeight="1" x14ac:dyDescent="0.4">
      <c r="A46" s="349"/>
      <c r="B46" s="349"/>
      <c r="C46" s="349"/>
      <c r="D46" s="349"/>
      <c r="E46" s="349"/>
      <c r="F46" s="349"/>
      <c r="G46" s="349"/>
      <c r="H46" s="349"/>
      <c r="K46" s="19"/>
    </row>
    <row r="47" spans="1:11" s="20" customFormat="1" ht="21.95" customHeight="1" x14ac:dyDescent="0.4">
      <c r="A47" s="17" t="s">
        <v>20</v>
      </c>
      <c r="B47" s="17"/>
      <c r="C47" s="17"/>
      <c r="D47" s="17"/>
      <c r="E47" s="17"/>
      <c r="F47" s="17"/>
      <c r="G47" s="17"/>
      <c r="H47" s="17"/>
      <c r="K47" s="19"/>
    </row>
    <row r="48" spans="1:11" s="20" customFormat="1" ht="21.95" customHeight="1" x14ac:dyDescent="0.4">
      <c r="A48" s="17" t="s">
        <v>21</v>
      </c>
      <c r="B48" s="17"/>
      <c r="C48" s="17"/>
      <c r="D48" s="17"/>
      <c r="E48" s="17"/>
      <c r="F48" s="17"/>
      <c r="G48" s="17"/>
      <c r="H48" s="17"/>
      <c r="K48" s="19"/>
    </row>
    <row r="49" spans="1:11" s="20" customFormat="1" ht="21.95" customHeight="1" x14ac:dyDescent="0.4">
      <c r="A49" s="17" t="s">
        <v>26</v>
      </c>
      <c r="B49" s="17"/>
      <c r="C49" s="17"/>
      <c r="D49" s="17"/>
      <c r="E49" s="17"/>
      <c r="F49" s="17"/>
      <c r="G49" s="17"/>
      <c r="H49" s="17"/>
      <c r="K49" s="19"/>
    </row>
    <row r="50" spans="1:11" s="20" customFormat="1" ht="21.95" customHeight="1" x14ac:dyDescent="0.4">
      <c r="A50" s="93" t="s">
        <v>535</v>
      </c>
      <c r="B50" s="17"/>
      <c r="C50" s="17"/>
      <c r="D50" s="17"/>
      <c r="E50" s="17"/>
      <c r="F50" s="17"/>
      <c r="G50" s="17"/>
      <c r="H50" s="17"/>
      <c r="K50" s="19"/>
    </row>
    <row r="51" spans="1:11" s="20" customFormat="1" ht="21.95" customHeight="1" x14ac:dyDescent="0.4">
      <c r="A51" s="17"/>
      <c r="B51" s="17"/>
      <c r="C51" s="17"/>
      <c r="D51" s="17"/>
      <c r="E51" s="17"/>
      <c r="F51" s="17"/>
      <c r="G51" s="17"/>
      <c r="H51" s="17"/>
      <c r="K51" s="19"/>
    </row>
    <row r="52" spans="1:11" s="20" customFormat="1" ht="21.95" customHeight="1" x14ac:dyDescent="0.4">
      <c r="A52" s="95" t="s">
        <v>22</v>
      </c>
      <c r="B52" s="17"/>
      <c r="C52" s="17"/>
      <c r="D52" s="17"/>
      <c r="E52" s="17"/>
      <c r="F52" s="17"/>
      <c r="G52" s="17"/>
      <c r="H52" s="17"/>
      <c r="K52" s="19"/>
    </row>
    <row r="53" spans="1:11" s="20" customFormat="1" x14ac:dyDescent="0.4">
      <c r="A53" s="346" t="s">
        <v>538</v>
      </c>
      <c r="B53" s="346"/>
      <c r="C53" s="346"/>
      <c r="D53" s="346"/>
      <c r="E53" s="346"/>
      <c r="F53" s="346"/>
      <c r="G53" s="346"/>
      <c r="H53" s="346"/>
      <c r="K53" s="19"/>
    </row>
    <row r="54" spans="1:11" s="20" customFormat="1" x14ac:dyDescent="0.4">
      <c r="A54" s="346"/>
      <c r="B54" s="346"/>
      <c r="C54" s="346"/>
      <c r="D54" s="346"/>
      <c r="E54" s="346"/>
      <c r="F54" s="346"/>
      <c r="G54" s="346"/>
      <c r="H54" s="346"/>
      <c r="K54" s="19"/>
    </row>
    <row r="55" spans="1:11" s="20" customFormat="1" ht="21.95" customHeight="1" x14ac:dyDescent="0.4">
      <c r="A55" s="346" t="s">
        <v>33</v>
      </c>
      <c r="B55" s="346"/>
      <c r="C55" s="346"/>
      <c r="D55" s="346"/>
      <c r="E55" s="346"/>
      <c r="F55" s="346"/>
      <c r="G55" s="346"/>
      <c r="H55" s="346"/>
      <c r="K55" s="19"/>
    </row>
    <row r="56" spans="1:11" s="20" customFormat="1" ht="21.95" customHeight="1" x14ac:dyDescent="0.4">
      <c r="A56" s="346"/>
      <c r="B56" s="346"/>
      <c r="C56" s="346"/>
      <c r="D56" s="346"/>
      <c r="E56" s="346"/>
      <c r="F56" s="346"/>
      <c r="G56" s="346"/>
      <c r="H56" s="346"/>
      <c r="K56" s="19"/>
    </row>
    <row r="57" spans="1:11" s="20" customFormat="1" ht="21.95" customHeight="1" x14ac:dyDescent="0.4">
      <c r="A57" s="346"/>
      <c r="B57" s="346"/>
      <c r="C57" s="346"/>
      <c r="D57" s="346"/>
      <c r="E57" s="346"/>
      <c r="F57" s="346"/>
      <c r="G57" s="346"/>
      <c r="H57" s="346"/>
      <c r="K57" s="19"/>
    </row>
    <row r="58" spans="1:11" s="20" customFormat="1" ht="21.95" customHeight="1" x14ac:dyDescent="0.4">
      <c r="A58" s="346" t="s">
        <v>524</v>
      </c>
      <c r="B58" s="346"/>
      <c r="C58" s="346"/>
      <c r="D58" s="346"/>
      <c r="E58" s="346"/>
      <c r="F58" s="346"/>
      <c r="G58" s="346"/>
      <c r="H58" s="346"/>
      <c r="K58" s="19"/>
    </row>
    <row r="59" spans="1:11" s="20" customFormat="1" ht="21.95" customHeight="1" x14ac:dyDescent="0.4">
      <c r="A59" s="346"/>
      <c r="B59" s="346"/>
      <c r="C59" s="346"/>
      <c r="D59" s="346"/>
      <c r="E59" s="346"/>
      <c r="F59" s="346"/>
      <c r="G59" s="346"/>
      <c r="H59" s="346"/>
      <c r="K59" s="19"/>
    </row>
    <row r="60" spans="1:11" s="20" customFormat="1" ht="21.95" customHeight="1" x14ac:dyDescent="0.4">
      <c r="A60" s="346" t="s">
        <v>525</v>
      </c>
      <c r="B60" s="346"/>
      <c r="C60" s="346"/>
      <c r="D60" s="346"/>
      <c r="E60" s="346"/>
      <c r="F60" s="346"/>
      <c r="G60" s="346"/>
      <c r="H60" s="346"/>
      <c r="K60" s="19"/>
    </row>
    <row r="61" spans="1:11" s="20" customFormat="1" ht="21.95" customHeight="1" x14ac:dyDescent="0.4">
      <c r="A61" s="346"/>
      <c r="B61" s="346"/>
      <c r="C61" s="346"/>
      <c r="D61" s="346"/>
      <c r="E61" s="346"/>
      <c r="F61" s="346"/>
      <c r="G61" s="346"/>
      <c r="H61" s="346"/>
      <c r="K61" s="19"/>
    </row>
    <row r="62" spans="1:11" s="20" customFormat="1" ht="21.95" customHeight="1" x14ac:dyDescent="0.4">
      <c r="A62" s="135"/>
      <c r="B62" s="135"/>
      <c r="C62" s="135"/>
      <c r="D62" s="135"/>
      <c r="E62" s="135"/>
      <c r="F62" s="135"/>
      <c r="G62" s="135"/>
      <c r="H62" s="135"/>
      <c r="K62" s="19"/>
    </row>
    <row r="63" spans="1:11" s="20" customFormat="1" ht="21.95" customHeight="1" x14ac:dyDescent="0.4">
      <c r="A63" s="17"/>
      <c r="B63" s="17"/>
      <c r="C63" s="17"/>
      <c r="D63" s="17"/>
      <c r="E63" s="17"/>
      <c r="F63" s="17"/>
      <c r="G63" s="17"/>
      <c r="H63" s="16" t="s">
        <v>23</v>
      </c>
      <c r="K63" s="19"/>
    </row>
    <row r="64" spans="1:11" s="20" customFormat="1" ht="21.95" customHeight="1" x14ac:dyDescent="0.4">
      <c r="A64" s="17"/>
      <c r="B64" s="17"/>
      <c r="C64" s="17"/>
      <c r="D64" s="17"/>
      <c r="E64" s="17"/>
      <c r="F64" s="17"/>
      <c r="G64" s="17"/>
      <c r="H64" s="16" t="s">
        <v>24</v>
      </c>
      <c r="K64" s="19"/>
    </row>
    <row r="65" spans="1:11" s="20" customFormat="1" ht="21.95" customHeight="1" x14ac:dyDescent="0.4">
      <c r="A65" s="17"/>
      <c r="B65" s="17"/>
      <c r="C65" s="17"/>
      <c r="D65" s="17"/>
      <c r="E65" s="17"/>
      <c r="F65" s="17"/>
      <c r="G65" s="53"/>
      <c r="H65" s="16" t="s">
        <v>479</v>
      </c>
      <c r="K65" s="19"/>
    </row>
    <row r="66" spans="1:11" s="20" customFormat="1" ht="21.95" customHeight="1" x14ac:dyDescent="0.4">
      <c r="A66" s="17"/>
      <c r="B66" s="17"/>
      <c r="C66" s="17"/>
      <c r="D66" s="17"/>
      <c r="E66" s="17"/>
      <c r="F66" s="17"/>
      <c r="G66" s="17"/>
      <c r="H66" s="16" t="s">
        <v>25</v>
      </c>
      <c r="K66" s="19"/>
    </row>
  </sheetData>
  <mergeCells count="9">
    <mergeCell ref="A55:H57"/>
    <mergeCell ref="A58:H59"/>
    <mergeCell ref="A60:H61"/>
    <mergeCell ref="A7:H7"/>
    <mergeCell ref="A9:H17"/>
    <mergeCell ref="A19:H19"/>
    <mergeCell ref="A43:H44"/>
    <mergeCell ref="A45:H46"/>
    <mergeCell ref="A53:H54"/>
  </mergeCells>
  <phoneticPr fontId="2"/>
  <pageMargins left="0.70866141732283461" right="0.70866141732283461" top="0.74803149606299213" bottom="0.74803149606299213"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K64"/>
  <sheetViews>
    <sheetView view="pageBreakPreview" zoomScaleNormal="70" zoomScaleSheetLayoutView="100" workbookViewId="0">
      <selection activeCell="O4" sqref="O4"/>
    </sheetView>
  </sheetViews>
  <sheetFormatPr defaultRowHeight="18.75" x14ac:dyDescent="0.4"/>
  <cols>
    <col min="1" max="8" width="10" style="17" customWidth="1"/>
    <col min="9" max="10" width="9" style="20"/>
    <col min="11" max="11" width="9" style="19"/>
  </cols>
  <sheetData>
    <row r="1" spans="1:8" ht="21.95" customHeight="1" x14ac:dyDescent="0.4">
      <c r="G1" s="53"/>
      <c r="H1" s="88" t="s">
        <v>502</v>
      </c>
    </row>
    <row r="2" spans="1:8" s="22" customFormat="1" ht="21.95" customHeight="1" x14ac:dyDescent="0.4">
      <c r="A2" s="21"/>
      <c r="B2" s="21"/>
      <c r="C2" s="21"/>
      <c r="D2" s="21"/>
      <c r="E2" s="21"/>
      <c r="F2" s="21"/>
      <c r="G2" s="54"/>
      <c r="H2" s="89" t="s">
        <v>501</v>
      </c>
    </row>
    <row r="3" spans="1:8" ht="21.95" customHeight="1" x14ac:dyDescent="0.4">
      <c r="A3" s="24" t="e">
        <f>#REF!&amp;"　様"</f>
        <v>#REF!</v>
      </c>
    </row>
    <row r="4" spans="1:8" ht="21.95" customHeight="1" x14ac:dyDescent="0.4">
      <c r="A4" s="24" t="e">
        <f>IF(#REF!="○",#REF!&amp;"　様","")</f>
        <v>#REF!</v>
      </c>
    </row>
    <row r="5" spans="1:8" ht="21.95" customHeight="1" x14ac:dyDescent="0.4">
      <c r="H5" s="16" t="s">
        <v>17</v>
      </c>
    </row>
    <row r="6" spans="1:8" ht="21.95" customHeight="1" x14ac:dyDescent="0.4">
      <c r="A6" s="350" t="s">
        <v>500</v>
      </c>
      <c r="B6" s="350"/>
      <c r="C6" s="350"/>
      <c r="D6" s="350"/>
      <c r="E6" s="350"/>
      <c r="F6" s="350"/>
      <c r="G6" s="350"/>
      <c r="H6" s="350"/>
    </row>
    <row r="7" spans="1:8" ht="21.95" customHeight="1" x14ac:dyDescent="0.4">
      <c r="A7" s="350"/>
      <c r="B7" s="350"/>
      <c r="C7" s="350"/>
      <c r="D7" s="350"/>
      <c r="E7" s="350"/>
      <c r="F7" s="350"/>
      <c r="G7" s="350"/>
      <c r="H7" s="350"/>
    </row>
    <row r="8" spans="1:8" ht="21.95" customHeight="1" x14ac:dyDescent="0.4">
      <c r="A8" s="83"/>
      <c r="B8" s="83"/>
      <c r="C8" s="83"/>
      <c r="D8" s="83"/>
      <c r="E8" s="83"/>
      <c r="F8" s="83"/>
      <c r="G8" s="83"/>
      <c r="H8" s="83"/>
    </row>
    <row r="9" spans="1:8" ht="21.95" customHeight="1" x14ac:dyDescent="0.4">
      <c r="A9" s="348" t="s">
        <v>504</v>
      </c>
      <c r="B9" s="348"/>
      <c r="C9" s="348"/>
      <c r="D9" s="348"/>
      <c r="E9" s="348"/>
      <c r="F9" s="348"/>
      <c r="G9" s="348"/>
      <c r="H9" s="348"/>
    </row>
    <row r="10" spans="1:8" ht="21.95" customHeight="1" x14ac:dyDescent="0.4">
      <c r="A10" s="348"/>
      <c r="B10" s="348"/>
      <c r="C10" s="348"/>
      <c r="D10" s="348"/>
      <c r="E10" s="348"/>
      <c r="F10" s="348"/>
      <c r="G10" s="348"/>
      <c r="H10" s="348"/>
    </row>
    <row r="11" spans="1:8" ht="21.95" customHeight="1" x14ac:dyDescent="0.4">
      <c r="A11" s="348"/>
      <c r="B11" s="348"/>
      <c r="C11" s="348"/>
      <c r="D11" s="348"/>
      <c r="E11" s="348"/>
      <c r="F11" s="348"/>
      <c r="G11" s="348"/>
      <c r="H11" s="348"/>
    </row>
    <row r="12" spans="1:8" ht="21.95" customHeight="1" x14ac:dyDescent="0.4">
      <c r="A12" s="348"/>
      <c r="B12" s="348"/>
      <c r="C12" s="348"/>
      <c r="D12" s="348"/>
      <c r="E12" s="348"/>
      <c r="F12" s="348"/>
      <c r="G12" s="348"/>
      <c r="H12" s="348"/>
    </row>
    <row r="13" spans="1:8" ht="21.95" customHeight="1" x14ac:dyDescent="0.4">
      <c r="A13" s="348"/>
      <c r="B13" s="348"/>
      <c r="C13" s="348"/>
      <c r="D13" s="348"/>
      <c r="E13" s="348"/>
      <c r="F13" s="348"/>
      <c r="G13" s="348"/>
      <c r="H13" s="348"/>
    </row>
    <row r="14" spans="1:8" ht="21.95" customHeight="1" x14ac:dyDescent="0.4">
      <c r="A14" s="348"/>
      <c r="B14" s="348"/>
      <c r="C14" s="348"/>
      <c r="D14" s="348"/>
      <c r="E14" s="348"/>
      <c r="F14" s="348"/>
      <c r="G14" s="348"/>
      <c r="H14" s="348"/>
    </row>
    <row r="15" spans="1:8" ht="21.95" customHeight="1" x14ac:dyDescent="0.4">
      <c r="A15" s="348"/>
      <c r="B15" s="348"/>
      <c r="C15" s="348"/>
      <c r="D15" s="348"/>
      <c r="E15" s="348"/>
      <c r="F15" s="348"/>
      <c r="G15" s="348"/>
      <c r="H15" s="348"/>
    </row>
    <row r="16" spans="1:8" ht="21.95" customHeight="1" x14ac:dyDescent="0.4">
      <c r="A16" s="348"/>
      <c r="B16" s="348"/>
      <c r="C16" s="348"/>
      <c r="D16" s="348"/>
      <c r="E16" s="348"/>
      <c r="F16" s="348"/>
      <c r="G16" s="348"/>
      <c r="H16" s="348"/>
    </row>
    <row r="17" spans="1:11" ht="21.95" customHeight="1" x14ac:dyDescent="0.4">
      <c r="A17" s="348"/>
      <c r="B17" s="348"/>
      <c r="C17" s="348"/>
      <c r="D17" s="348"/>
      <c r="E17" s="348"/>
      <c r="F17" s="348"/>
      <c r="G17" s="348"/>
      <c r="H17" s="348"/>
    </row>
    <row r="18" spans="1:11" ht="21.95" customHeight="1" x14ac:dyDescent="0.4">
      <c r="A18" s="348"/>
      <c r="B18" s="348"/>
      <c r="C18" s="348"/>
      <c r="D18" s="348"/>
      <c r="E18" s="348"/>
      <c r="F18" s="348"/>
      <c r="G18" s="348"/>
      <c r="H18" s="348"/>
    </row>
    <row r="19" spans="1:11" s="20" customFormat="1" ht="21.95" customHeight="1" x14ac:dyDescent="0.4">
      <c r="A19" s="347"/>
      <c r="B19" s="347"/>
      <c r="C19" s="347"/>
      <c r="D19" s="347"/>
      <c r="E19" s="347"/>
      <c r="F19" s="347"/>
      <c r="G19" s="347"/>
      <c r="H19" s="347"/>
      <c r="K19" s="19"/>
    </row>
    <row r="20" spans="1:11" s="20" customFormat="1" ht="21.95" customHeight="1" x14ac:dyDescent="0.4">
      <c r="A20" s="347" t="s">
        <v>18</v>
      </c>
      <c r="B20" s="347"/>
      <c r="C20" s="347"/>
      <c r="D20" s="347"/>
      <c r="E20" s="347"/>
      <c r="F20" s="347"/>
      <c r="G20" s="347"/>
      <c r="H20" s="347"/>
      <c r="K20" s="19"/>
    </row>
    <row r="21" spans="1:11" s="20" customFormat="1" ht="21.95" customHeight="1" x14ac:dyDescent="0.4">
      <c r="A21" s="17"/>
      <c r="B21" s="17"/>
      <c r="C21" s="17"/>
      <c r="D21" s="17"/>
      <c r="E21" s="17"/>
      <c r="F21" s="17"/>
      <c r="G21" s="17"/>
      <c r="H21" s="17"/>
      <c r="K21" s="19"/>
    </row>
    <row r="22" spans="1:11" s="20" customFormat="1" ht="21.95" customHeight="1" x14ac:dyDescent="0.4">
      <c r="A22" s="17" t="s">
        <v>45</v>
      </c>
      <c r="B22" s="17"/>
      <c r="C22" s="17"/>
      <c r="D22" s="17"/>
      <c r="E22" s="17"/>
      <c r="F22" s="17"/>
      <c r="G22" s="17"/>
      <c r="H22" s="17"/>
      <c r="K22" s="19"/>
    </row>
    <row r="23" spans="1:11" s="20" customFormat="1" ht="21.95" customHeight="1" x14ac:dyDescent="0.4">
      <c r="A23" s="23" t="e">
        <f>IF(文書整理!B1&lt;&gt;"",文書整理!B1,"")</f>
        <v>#REF!</v>
      </c>
      <c r="B23" s="17"/>
      <c r="C23" s="17"/>
      <c r="D23" s="24"/>
      <c r="E23" s="24"/>
      <c r="F23" s="17"/>
      <c r="G23" s="17"/>
      <c r="H23" s="17"/>
      <c r="K23" s="19"/>
    </row>
    <row r="24" spans="1:11" s="20" customFormat="1" ht="21.95" customHeight="1" x14ac:dyDescent="0.4">
      <c r="A24" s="23" t="e">
        <f>IF(文書整理!B2&lt;&gt;"",文書整理!B2,"")</f>
        <v>#REF!</v>
      </c>
      <c r="B24" s="17"/>
      <c r="C24" s="17"/>
      <c r="D24" s="24"/>
      <c r="E24" s="24"/>
      <c r="F24" s="17"/>
      <c r="G24" s="17"/>
      <c r="H24" s="17"/>
      <c r="K24" s="19"/>
    </row>
    <row r="25" spans="1:11" s="20" customFormat="1" ht="21.95" customHeight="1" x14ac:dyDescent="0.4">
      <c r="A25" s="23" t="e">
        <f>IF(文書整理!B3&lt;&gt;"",文書整理!B3,"")</f>
        <v>#REF!</v>
      </c>
      <c r="B25" s="17"/>
      <c r="C25" s="17"/>
      <c r="D25" s="24"/>
      <c r="E25" s="24"/>
      <c r="F25" s="17"/>
      <c r="G25" s="17"/>
      <c r="H25" s="17"/>
      <c r="K25" s="19"/>
    </row>
    <row r="26" spans="1:11" s="20" customFormat="1" ht="21.95" customHeight="1" x14ac:dyDescent="0.4">
      <c r="A26" s="23" t="e">
        <f>IF(文書整理!B4&lt;&gt;"",文書整理!B4,"")</f>
        <v>#REF!</v>
      </c>
      <c r="B26" s="17"/>
      <c r="C26" s="17"/>
      <c r="D26" s="24"/>
      <c r="E26" s="24"/>
      <c r="F26" s="17"/>
      <c r="G26" s="17"/>
      <c r="H26" s="17"/>
      <c r="K26" s="19"/>
    </row>
    <row r="27" spans="1:11" s="20" customFormat="1" ht="21.95" customHeight="1" x14ac:dyDescent="0.4">
      <c r="A27" s="23" t="e">
        <f>IF(文書整理!B5&lt;&gt;"",文書整理!B5,"")</f>
        <v>#REF!</v>
      </c>
      <c r="B27" s="17"/>
      <c r="C27" s="17"/>
      <c r="D27" s="24"/>
      <c r="E27" s="24"/>
      <c r="F27" s="17"/>
      <c r="G27" s="17"/>
      <c r="H27" s="17"/>
      <c r="K27" s="19"/>
    </row>
    <row r="28" spans="1:11" s="20" customFormat="1" ht="21.95" customHeight="1" x14ac:dyDescent="0.4">
      <c r="A28" s="23" t="e">
        <f>IF(文書整理!B6&lt;&gt;"",文書整理!B6,"")</f>
        <v>#REF!</v>
      </c>
      <c r="B28" s="17"/>
      <c r="C28" s="17"/>
      <c r="D28" s="24"/>
      <c r="E28" s="24"/>
      <c r="F28" s="17"/>
      <c r="G28" s="17"/>
      <c r="H28" s="17"/>
      <c r="K28" s="19"/>
    </row>
    <row r="29" spans="1:11" s="20" customFormat="1" ht="21.95" customHeight="1" x14ac:dyDescent="0.4">
      <c r="A29" s="23" t="e">
        <f>IF(文書整理!B7&lt;&gt;"",文書整理!B7,"")</f>
        <v>#REF!</v>
      </c>
      <c r="B29" s="17"/>
      <c r="C29" s="17"/>
      <c r="D29" s="17"/>
      <c r="E29" s="17"/>
      <c r="F29" s="17"/>
      <c r="G29" s="17"/>
      <c r="H29" s="17"/>
      <c r="K29" s="19"/>
    </row>
    <row r="30" spans="1:11" s="20" customFormat="1" ht="21.95" customHeight="1" x14ac:dyDescent="0.4">
      <c r="A30" s="23" t="e">
        <f>IF(文書整理!B8&lt;&gt;"",文書整理!B8,"")</f>
        <v>#REF!</v>
      </c>
      <c r="B30" s="17"/>
      <c r="C30" s="17"/>
      <c r="D30" s="17"/>
      <c r="E30" s="17"/>
      <c r="F30" s="17"/>
      <c r="G30" s="17"/>
      <c r="H30" s="17"/>
      <c r="K30" s="19"/>
    </row>
    <row r="31" spans="1:11" s="20" customFormat="1" ht="21.95" customHeight="1" x14ac:dyDescent="0.4">
      <c r="A31" s="23" t="str">
        <f>IF(文書整理!B12&lt;&gt;"",文書整理!B12,"")</f>
        <v/>
      </c>
      <c r="B31" s="17"/>
      <c r="C31" s="17"/>
      <c r="D31" s="17"/>
      <c r="E31" s="17"/>
      <c r="F31" s="17"/>
      <c r="G31" s="17"/>
      <c r="H31" s="17"/>
      <c r="K31" s="19"/>
    </row>
    <row r="32" spans="1:11" s="20" customFormat="1" ht="21.95" customHeight="1" x14ac:dyDescent="0.4">
      <c r="A32" s="23" t="str">
        <f>IF(文書整理!B13&lt;&gt;"",文書整理!B13,"")</f>
        <v/>
      </c>
      <c r="B32" s="17"/>
      <c r="C32" s="17"/>
      <c r="D32" s="17"/>
      <c r="E32" s="17"/>
      <c r="F32" s="17"/>
      <c r="G32" s="17"/>
      <c r="H32" s="17"/>
      <c r="K32" s="19"/>
    </row>
    <row r="33" spans="1:11" s="20" customFormat="1" ht="21.95" customHeight="1" x14ac:dyDescent="0.4">
      <c r="A33" s="23" t="str">
        <f>IF(文書整理!B14&lt;&gt;"",文書整理!B14,"")</f>
        <v/>
      </c>
      <c r="B33" s="17"/>
      <c r="C33" s="17"/>
      <c r="D33" s="17"/>
      <c r="E33" s="17"/>
      <c r="F33" s="17"/>
      <c r="G33" s="17"/>
      <c r="H33" s="17"/>
      <c r="K33" s="19"/>
    </row>
    <row r="34" spans="1:11" s="20" customFormat="1" ht="20.100000000000001" customHeight="1" x14ac:dyDescent="0.4">
      <c r="A34" s="23" t="str">
        <f>IF(文書整理!B16&lt;&gt;"",文書整理!B16,"")</f>
        <v/>
      </c>
      <c r="B34" s="17"/>
      <c r="C34" s="17"/>
      <c r="D34" s="17"/>
      <c r="E34" s="17"/>
      <c r="F34" s="17"/>
      <c r="G34" s="17"/>
      <c r="H34" s="17"/>
      <c r="K34" s="19"/>
    </row>
    <row r="35" spans="1:11" s="20" customFormat="1" ht="21.95" customHeight="1" x14ac:dyDescent="0.4">
      <c r="A35" s="17" t="s">
        <v>46</v>
      </c>
      <c r="B35" s="17"/>
      <c r="C35" s="17"/>
      <c r="D35" s="17"/>
      <c r="E35" s="17"/>
      <c r="F35" s="17"/>
      <c r="G35" s="17"/>
      <c r="H35" s="17"/>
      <c r="K35" s="19"/>
    </row>
    <row r="36" spans="1:11" s="20" customFormat="1" ht="21.95" customHeight="1" x14ac:dyDescent="0.4">
      <c r="A36" s="17" t="s">
        <v>19</v>
      </c>
      <c r="B36" s="17"/>
      <c r="C36" s="17"/>
      <c r="D36" s="17"/>
      <c r="E36" s="17"/>
      <c r="F36" s="17"/>
      <c r="G36" s="17"/>
      <c r="H36" s="17"/>
      <c r="K36" s="19"/>
    </row>
    <row r="37" spans="1:11" s="20" customFormat="1" ht="21.95" customHeight="1" x14ac:dyDescent="0.4">
      <c r="A37" s="17" t="s">
        <v>29</v>
      </c>
      <c r="B37" s="17"/>
      <c r="C37" s="17"/>
      <c r="D37" s="17"/>
      <c r="E37" s="17"/>
      <c r="F37" s="17"/>
      <c r="G37" s="17"/>
      <c r="H37" s="17"/>
      <c r="K37" s="19"/>
    </row>
    <row r="38" spans="1:11" s="20" customFormat="1" ht="21.95" customHeight="1" x14ac:dyDescent="0.4">
      <c r="A38" s="17" t="s">
        <v>494</v>
      </c>
      <c r="B38" s="17"/>
      <c r="C38" s="17"/>
      <c r="D38" s="17"/>
      <c r="E38" s="17"/>
      <c r="F38" s="17"/>
      <c r="G38" s="17"/>
      <c r="H38" s="17"/>
      <c r="K38" s="19"/>
    </row>
    <row r="39" spans="1:11" s="20" customFormat="1" ht="21.95" customHeight="1" x14ac:dyDescent="0.4">
      <c r="A39" s="17" t="s">
        <v>31</v>
      </c>
      <c r="B39" s="17"/>
      <c r="C39" s="17"/>
      <c r="D39" s="17"/>
      <c r="E39" s="17"/>
      <c r="F39" s="17"/>
      <c r="G39" s="17"/>
      <c r="H39" s="17"/>
      <c r="K39" s="19"/>
    </row>
    <row r="40" spans="1:11" s="20" customFormat="1" ht="21.95" customHeight="1" x14ac:dyDescent="0.4">
      <c r="A40" s="17" t="s">
        <v>32</v>
      </c>
      <c r="B40" s="17"/>
      <c r="C40" s="17"/>
      <c r="D40" s="17"/>
      <c r="E40" s="17"/>
      <c r="F40" s="17"/>
      <c r="G40" s="17"/>
      <c r="H40" s="17"/>
      <c r="K40" s="19"/>
    </row>
    <row r="41" spans="1:11" s="20" customFormat="1" ht="21.95" customHeight="1" x14ac:dyDescent="0.4">
      <c r="A41" s="17" t="s">
        <v>30</v>
      </c>
      <c r="B41" s="17"/>
      <c r="C41" s="17"/>
      <c r="D41" s="17"/>
      <c r="E41" s="17"/>
      <c r="F41" s="17"/>
      <c r="G41" s="17"/>
      <c r="H41" s="17"/>
      <c r="K41" s="19"/>
    </row>
    <row r="42" spans="1:11" s="20" customFormat="1" ht="21.95" customHeight="1" x14ac:dyDescent="0.4">
      <c r="A42" s="17" t="s">
        <v>34</v>
      </c>
      <c r="B42" s="17"/>
      <c r="C42" s="17"/>
      <c r="D42" s="17"/>
      <c r="E42" s="17"/>
      <c r="F42" s="17"/>
      <c r="G42" s="17"/>
      <c r="H42" s="17"/>
      <c r="K42" s="19"/>
    </row>
    <row r="43" spans="1:11" s="20" customFormat="1" ht="21.95" customHeight="1" x14ac:dyDescent="0.4">
      <c r="A43" s="349" t="s">
        <v>35</v>
      </c>
      <c r="B43" s="349"/>
      <c r="C43" s="349"/>
      <c r="D43" s="349"/>
      <c r="E43" s="349"/>
      <c r="F43" s="349"/>
      <c r="G43" s="349"/>
      <c r="H43" s="349"/>
      <c r="K43" s="19"/>
    </row>
    <row r="44" spans="1:11" s="20" customFormat="1" ht="21.95" customHeight="1" x14ac:dyDescent="0.4">
      <c r="A44" s="349"/>
      <c r="B44" s="349"/>
      <c r="C44" s="349"/>
      <c r="D44" s="349"/>
      <c r="E44" s="349"/>
      <c r="F44" s="349"/>
      <c r="G44" s="349"/>
      <c r="H44" s="349"/>
      <c r="K44" s="19"/>
    </row>
    <row r="45" spans="1:11" s="20" customFormat="1" ht="21.95" customHeight="1" x14ac:dyDescent="0.4">
      <c r="A45" s="349" t="s">
        <v>36</v>
      </c>
      <c r="B45" s="349"/>
      <c r="C45" s="349"/>
      <c r="D45" s="349"/>
      <c r="E45" s="349"/>
      <c r="F45" s="349"/>
      <c r="G45" s="349"/>
      <c r="H45" s="349"/>
      <c r="K45" s="19"/>
    </row>
    <row r="46" spans="1:11" s="20" customFormat="1" ht="21.95" customHeight="1" x14ac:dyDescent="0.4">
      <c r="A46" s="349"/>
      <c r="B46" s="349"/>
      <c r="C46" s="349"/>
      <c r="D46" s="349"/>
      <c r="E46" s="349"/>
      <c r="F46" s="349"/>
      <c r="G46" s="349"/>
      <c r="H46" s="349"/>
      <c r="K46" s="19"/>
    </row>
    <row r="47" spans="1:11" s="20" customFormat="1" ht="21.95" customHeight="1" x14ac:dyDescent="0.4">
      <c r="A47" s="82"/>
      <c r="B47" s="82"/>
      <c r="C47" s="82"/>
      <c r="D47" s="82"/>
      <c r="E47" s="82"/>
      <c r="F47" s="82"/>
      <c r="G47" s="82"/>
      <c r="H47" s="82"/>
      <c r="K47" s="19"/>
    </row>
    <row r="48" spans="1:11" s="20" customFormat="1" ht="21.95" customHeight="1" x14ac:dyDescent="0.4">
      <c r="A48" s="17" t="s">
        <v>20</v>
      </c>
      <c r="B48" s="17"/>
      <c r="C48" s="17"/>
      <c r="D48" s="17"/>
      <c r="E48" s="17"/>
      <c r="F48" s="17"/>
      <c r="G48" s="17"/>
      <c r="H48" s="17"/>
      <c r="K48" s="19"/>
    </row>
    <row r="49" spans="1:11" s="20" customFormat="1" ht="21.95" customHeight="1" x14ac:dyDescent="0.4">
      <c r="A49" s="17" t="s">
        <v>21</v>
      </c>
      <c r="B49" s="17"/>
      <c r="C49" s="17"/>
      <c r="D49" s="17"/>
      <c r="E49" s="17"/>
      <c r="F49" s="17"/>
      <c r="G49" s="17"/>
      <c r="H49" s="17"/>
      <c r="K49" s="19"/>
    </row>
    <row r="50" spans="1:11" s="20" customFormat="1" ht="21.95" customHeight="1" x14ac:dyDescent="0.4">
      <c r="A50" s="17" t="s">
        <v>26</v>
      </c>
      <c r="B50" s="17"/>
      <c r="C50" s="17"/>
      <c r="D50" s="17"/>
      <c r="E50" s="17"/>
      <c r="F50" s="17"/>
      <c r="G50" s="17"/>
      <c r="H50" s="17"/>
      <c r="K50" s="19"/>
    </row>
    <row r="51" spans="1:11" s="90" customFormat="1" ht="21.95" customHeight="1" x14ac:dyDescent="0.4">
      <c r="A51" s="53" t="s">
        <v>503</v>
      </c>
      <c r="B51" s="53"/>
      <c r="C51" s="53"/>
      <c r="D51" s="53"/>
      <c r="E51" s="53"/>
      <c r="F51" s="53"/>
      <c r="G51" s="53"/>
      <c r="H51" s="53"/>
      <c r="K51" s="91"/>
    </row>
    <row r="52" spans="1:11" s="20" customFormat="1" ht="21.95" customHeight="1" x14ac:dyDescent="0.4">
      <c r="A52" s="17"/>
      <c r="B52" s="17"/>
      <c r="C52" s="17"/>
      <c r="D52" s="17"/>
      <c r="E52" s="17"/>
      <c r="F52" s="17"/>
      <c r="G52" s="17"/>
      <c r="H52" s="17"/>
      <c r="K52" s="19"/>
    </row>
    <row r="53" spans="1:11" s="20" customFormat="1" ht="21.95" customHeight="1" x14ac:dyDescent="0.4">
      <c r="A53" s="17" t="s">
        <v>22</v>
      </c>
      <c r="B53" s="17"/>
      <c r="C53" s="17"/>
      <c r="D53" s="17"/>
      <c r="E53" s="17"/>
      <c r="F53" s="17"/>
      <c r="G53" s="17"/>
      <c r="H53" s="17"/>
      <c r="K53" s="19"/>
    </row>
    <row r="54" spans="1:11" s="20" customFormat="1" ht="21.95" customHeight="1" x14ac:dyDescent="0.4">
      <c r="A54" s="349" t="s">
        <v>493</v>
      </c>
      <c r="B54" s="349"/>
      <c r="C54" s="349"/>
      <c r="D54" s="349"/>
      <c r="E54" s="349"/>
      <c r="F54" s="349"/>
      <c r="G54" s="349"/>
      <c r="H54" s="349"/>
      <c r="K54" s="19"/>
    </row>
    <row r="55" spans="1:11" s="20" customFormat="1" ht="21.95" customHeight="1" x14ac:dyDescent="0.4">
      <c r="A55" s="349"/>
      <c r="B55" s="349"/>
      <c r="C55" s="349"/>
      <c r="D55" s="349"/>
      <c r="E55" s="349"/>
      <c r="F55" s="349"/>
      <c r="G55" s="349"/>
      <c r="H55" s="349"/>
      <c r="K55" s="19"/>
    </row>
    <row r="56" spans="1:11" s="20" customFormat="1" ht="21.95" customHeight="1" x14ac:dyDescent="0.4">
      <c r="A56" s="349" t="s">
        <v>33</v>
      </c>
      <c r="B56" s="349"/>
      <c r="C56" s="349"/>
      <c r="D56" s="349"/>
      <c r="E56" s="349"/>
      <c r="F56" s="349"/>
      <c r="G56" s="349"/>
      <c r="H56" s="349"/>
      <c r="K56" s="19"/>
    </row>
    <row r="57" spans="1:11" s="20" customFormat="1" ht="21.95" customHeight="1" x14ac:dyDescent="0.4">
      <c r="A57" s="349"/>
      <c r="B57" s="349"/>
      <c r="C57" s="349"/>
      <c r="D57" s="349"/>
      <c r="E57" s="349"/>
      <c r="F57" s="349"/>
      <c r="G57" s="349"/>
      <c r="H57" s="349"/>
      <c r="K57" s="19"/>
    </row>
    <row r="58" spans="1:11" s="20" customFormat="1" ht="21.95" customHeight="1" x14ac:dyDescent="0.4">
      <c r="A58" s="349"/>
      <c r="B58" s="349"/>
      <c r="C58" s="349"/>
      <c r="D58" s="349"/>
      <c r="E58" s="349"/>
      <c r="F58" s="349"/>
      <c r="G58" s="349"/>
      <c r="H58" s="349"/>
      <c r="K58" s="19"/>
    </row>
    <row r="59" spans="1:11" s="20" customFormat="1" ht="21.95" customHeight="1" x14ac:dyDescent="0.4">
      <c r="A59" s="349"/>
      <c r="B59" s="349"/>
      <c r="C59" s="349"/>
      <c r="D59" s="349"/>
      <c r="E59" s="349"/>
      <c r="F59" s="349"/>
      <c r="G59" s="349"/>
      <c r="H59" s="349"/>
      <c r="K59" s="19"/>
    </row>
    <row r="60" spans="1:11" s="20" customFormat="1" ht="21.95" customHeight="1" x14ac:dyDescent="0.4">
      <c r="A60" s="349"/>
      <c r="B60" s="349"/>
      <c r="C60" s="349"/>
      <c r="D60" s="349"/>
      <c r="E60" s="349"/>
      <c r="F60" s="349"/>
      <c r="G60" s="349"/>
      <c r="H60" s="349"/>
      <c r="K60" s="19"/>
    </row>
    <row r="61" spans="1:11" s="20" customFormat="1" ht="21.95" customHeight="1" x14ac:dyDescent="0.4">
      <c r="A61" s="17"/>
      <c r="B61" s="17"/>
      <c r="C61" s="17"/>
      <c r="D61" s="17"/>
      <c r="E61" s="17"/>
      <c r="F61" s="17"/>
      <c r="G61" s="17"/>
      <c r="H61" s="16" t="s">
        <v>23</v>
      </c>
      <c r="K61" s="19"/>
    </row>
    <row r="62" spans="1:11" s="20" customFormat="1" ht="21.95" customHeight="1" x14ac:dyDescent="0.4">
      <c r="A62" s="17"/>
      <c r="B62" s="17"/>
      <c r="C62" s="17"/>
      <c r="D62" s="17"/>
      <c r="E62" s="17"/>
      <c r="F62" s="17"/>
      <c r="G62" s="17"/>
      <c r="H62" s="16" t="s">
        <v>24</v>
      </c>
      <c r="K62" s="19"/>
    </row>
    <row r="63" spans="1:11" s="20" customFormat="1" ht="21.95" customHeight="1" x14ac:dyDescent="0.4">
      <c r="A63" s="17"/>
      <c r="B63" s="17"/>
      <c r="C63" s="17"/>
      <c r="D63" s="17"/>
      <c r="E63" s="17"/>
      <c r="F63" s="17"/>
      <c r="G63" s="17"/>
      <c r="H63" s="16" t="s">
        <v>479</v>
      </c>
      <c r="K63" s="19"/>
    </row>
    <row r="64" spans="1:11" s="20" customFormat="1" ht="21.95" customHeight="1" x14ac:dyDescent="0.4">
      <c r="A64" s="17"/>
      <c r="B64" s="17"/>
      <c r="C64" s="17"/>
      <c r="D64" s="17"/>
      <c r="E64" s="17"/>
      <c r="F64" s="17"/>
      <c r="G64" s="17"/>
      <c r="H64" s="16" t="s">
        <v>25</v>
      </c>
      <c r="K64" s="19"/>
    </row>
  </sheetData>
  <mergeCells count="9">
    <mergeCell ref="A56:H59"/>
    <mergeCell ref="A60:H60"/>
    <mergeCell ref="A6:H7"/>
    <mergeCell ref="A9:H18"/>
    <mergeCell ref="A20:H20"/>
    <mergeCell ref="A19:H19"/>
    <mergeCell ref="A43:H44"/>
    <mergeCell ref="A45:H46"/>
    <mergeCell ref="A54:H55"/>
  </mergeCells>
  <phoneticPr fontId="2"/>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B1:F52"/>
  <sheetViews>
    <sheetView view="pageBreakPreview" zoomScale="85" zoomScaleNormal="100" zoomScaleSheetLayoutView="85" workbookViewId="0">
      <selection activeCell="O4" sqref="O4"/>
    </sheetView>
  </sheetViews>
  <sheetFormatPr defaultRowHeight="18.75" x14ac:dyDescent="0.4"/>
  <cols>
    <col min="1" max="1" width="4" customWidth="1"/>
    <col min="4" max="4" width="6.125" customWidth="1"/>
    <col min="5" max="5" width="11.5" customWidth="1"/>
    <col min="6" max="6" width="12.125" customWidth="1"/>
  </cols>
  <sheetData>
    <row r="1" spans="2:6" ht="7.5" customHeight="1" x14ac:dyDescent="0.4"/>
    <row r="2" spans="2:6" ht="20.100000000000001" customHeight="1" x14ac:dyDescent="0.4"/>
    <row r="3" spans="2:6" ht="20.100000000000001" customHeight="1" x14ac:dyDescent="0.4"/>
    <row r="4" spans="2:6" ht="16.5" customHeight="1" x14ac:dyDescent="0.4"/>
    <row r="5" spans="2:6" ht="20.100000000000001" customHeight="1" x14ac:dyDescent="0.4">
      <c r="D5" s="38"/>
      <c r="E5" s="351" t="s">
        <v>37</v>
      </c>
      <c r="F5" s="352"/>
    </row>
    <row r="6" spans="2:6" ht="20.100000000000001" customHeight="1" x14ac:dyDescent="0.4">
      <c r="D6" s="38"/>
      <c r="E6" s="39"/>
      <c r="F6" s="39"/>
    </row>
    <row r="7" spans="2:6" ht="20.100000000000001" customHeight="1" x14ac:dyDescent="0.4">
      <c r="D7" s="38"/>
      <c r="E7" s="39"/>
      <c r="F7" s="39"/>
    </row>
    <row r="8" spans="2:6" ht="20.100000000000001" customHeight="1" x14ac:dyDescent="0.4">
      <c r="D8" s="38"/>
      <c r="E8" s="39"/>
      <c r="F8" s="39"/>
    </row>
    <row r="9" spans="2:6" ht="20.100000000000001" customHeight="1" x14ac:dyDescent="0.4">
      <c r="D9" s="38"/>
      <c r="E9" s="39"/>
      <c r="F9" s="39"/>
    </row>
    <row r="10" spans="2:6" ht="20.100000000000001" customHeight="1" x14ac:dyDescent="0.4"/>
    <row r="11" spans="2:6" ht="20.100000000000001" customHeight="1" x14ac:dyDescent="0.4">
      <c r="B11" s="353" t="s">
        <v>485</v>
      </c>
      <c r="C11" s="353"/>
      <c r="D11" s="353"/>
      <c r="E11" s="353"/>
      <c r="F11" s="353"/>
    </row>
    <row r="12" spans="2:6" ht="20.100000000000001" customHeight="1" x14ac:dyDescent="0.4">
      <c r="B12" s="353"/>
      <c r="C12" s="353"/>
      <c r="D12" s="353"/>
      <c r="E12" s="353"/>
      <c r="F12" s="353"/>
    </row>
    <row r="13" spans="2:6" ht="20.100000000000001" customHeight="1" x14ac:dyDescent="0.4">
      <c r="B13" s="40"/>
      <c r="C13" s="40"/>
      <c r="D13" s="40"/>
      <c r="E13" s="40"/>
      <c r="F13" s="40"/>
    </row>
    <row r="14" spans="2:6" ht="20.100000000000001" customHeight="1" x14ac:dyDescent="0.4">
      <c r="B14" s="41"/>
      <c r="C14" s="41"/>
      <c r="D14" s="41"/>
      <c r="E14" s="41"/>
      <c r="F14" s="41"/>
    </row>
    <row r="15" spans="2:6" ht="20.100000000000001" customHeight="1" x14ac:dyDescent="0.4">
      <c r="B15" s="353" t="s">
        <v>484</v>
      </c>
      <c r="C15" s="353"/>
      <c r="D15" s="353"/>
      <c r="E15" s="353"/>
      <c r="F15" s="353"/>
    </row>
    <row r="16" spans="2:6" ht="27.75" customHeight="1" x14ac:dyDescent="0.4">
      <c r="B16" s="353"/>
      <c r="C16" s="353"/>
      <c r="D16" s="353"/>
      <c r="E16" s="353"/>
      <c r="F16" s="353"/>
    </row>
    <row r="17" spans="2:6" ht="20.100000000000001" customHeight="1" x14ac:dyDescent="0.4">
      <c r="B17" s="353"/>
      <c r="C17" s="353"/>
      <c r="D17" s="353"/>
      <c r="E17" s="353"/>
      <c r="F17" s="353"/>
    </row>
    <row r="18" spans="2:6" ht="20.100000000000001" customHeight="1" x14ac:dyDescent="0.4"/>
    <row r="19" spans="2:6" ht="20.100000000000001" customHeight="1" x14ac:dyDescent="0.4"/>
    <row r="20" spans="2:6" ht="20.100000000000001" customHeight="1" x14ac:dyDescent="0.4">
      <c r="B20" s="260" t="s">
        <v>536</v>
      </c>
      <c r="C20" s="260"/>
      <c r="D20" s="260"/>
      <c r="E20" s="260"/>
      <c r="F20" s="260"/>
    </row>
    <row r="21" spans="2:6" ht="20.100000000000001" customHeight="1" x14ac:dyDescent="0.4"/>
    <row r="22" spans="2:6" ht="20.100000000000001" customHeight="1" x14ac:dyDescent="0.4"/>
    <row r="23" spans="2:6" ht="20.100000000000001" customHeight="1" x14ac:dyDescent="0.4"/>
    <row r="24" spans="2:6" ht="20.100000000000001" customHeight="1" x14ac:dyDescent="0.4"/>
    <row r="25" spans="2:6" ht="20.100000000000001" customHeight="1" x14ac:dyDescent="0.4"/>
    <row r="26" spans="2:6" ht="20.100000000000001" customHeight="1" x14ac:dyDescent="0.4"/>
    <row r="27" spans="2:6" ht="20.100000000000001" customHeight="1" x14ac:dyDescent="0.4">
      <c r="B27" s="354"/>
      <c r="C27" s="354"/>
      <c r="D27" s="354"/>
      <c r="E27" s="354"/>
      <c r="F27" s="354"/>
    </row>
    <row r="28" spans="2:6" ht="20.100000000000001" customHeight="1" x14ac:dyDescent="0.4"/>
    <row r="29" spans="2:6" ht="20.100000000000001" customHeight="1" x14ac:dyDescent="0.4"/>
    <row r="30" spans="2:6" ht="20.100000000000001" customHeight="1" x14ac:dyDescent="0.4"/>
    <row r="31" spans="2:6" ht="20.100000000000001" customHeight="1" x14ac:dyDescent="0.4"/>
    <row r="32" spans="2:6"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sheetData>
  <mergeCells count="5">
    <mergeCell ref="E5:F5"/>
    <mergeCell ref="B11:F12"/>
    <mergeCell ref="B27:F27"/>
    <mergeCell ref="B15:F17"/>
    <mergeCell ref="B20:F20"/>
  </mergeCells>
  <phoneticPr fontId="2"/>
  <pageMargins left="0" right="0" top="0" bottom="0" header="0.31496062992125984" footer="0"/>
  <pageSetup paperSize="540"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2:R34"/>
  <sheetViews>
    <sheetView view="pageBreakPreview" topLeftCell="E1" zoomScaleNormal="100" zoomScaleSheetLayoutView="100" workbookViewId="0">
      <selection activeCell="O4" sqref="O4"/>
    </sheetView>
  </sheetViews>
  <sheetFormatPr defaultRowHeight="18.75" x14ac:dyDescent="0.4"/>
  <cols>
    <col min="1" max="6" width="9" style="48"/>
    <col min="7" max="7" width="7.375" style="48" customWidth="1"/>
    <col min="8" max="8" width="2.625" style="48" customWidth="1"/>
    <col min="9" max="9" width="9.125" style="48" customWidth="1"/>
    <col min="10" max="10" width="1.25" style="48" customWidth="1"/>
    <col min="11" max="13" width="9" style="48" customWidth="1"/>
  </cols>
  <sheetData>
    <row r="2" spans="2:18" ht="19.5" thickBot="1" x14ac:dyDescent="0.45">
      <c r="N2" t="s">
        <v>42</v>
      </c>
      <c r="O2" t="s">
        <v>38</v>
      </c>
      <c r="P2" t="s">
        <v>39</v>
      </c>
      <c r="Q2" t="s">
        <v>40</v>
      </c>
      <c r="R2" t="s">
        <v>41</v>
      </c>
    </row>
    <row r="3" spans="2:18" ht="43.5" thickTop="1" thickBot="1" x14ac:dyDescent="0.45">
      <c r="H3" s="356" t="e">
        <f>$O$3</f>
        <v>#REF!</v>
      </c>
      <c r="I3" s="356"/>
      <c r="J3" s="356"/>
      <c r="K3" s="356"/>
      <c r="L3" s="356"/>
      <c r="M3" s="356"/>
      <c r="N3" s="52">
        <v>1</v>
      </c>
      <c r="O3" t="e">
        <f>VLOOKUP($N$3,#REF!,23,FALSE)</f>
        <v>#REF!</v>
      </c>
      <c r="P3" t="e">
        <f>VLOOKUP($N$3,#REF!,16,FALSE)</f>
        <v>#REF!</v>
      </c>
      <c r="Q3" t="e">
        <f>VLOOKUP($N$3,#REF!,3,FALSE)</f>
        <v>#REF!</v>
      </c>
      <c r="R3" t="e">
        <f>VLOOKUP($N$3,#REF!,4,FALSE)&amp;""</f>
        <v>#REF!</v>
      </c>
    </row>
    <row r="4" spans="2:18" ht="19.5" thickTop="1" x14ac:dyDescent="0.4">
      <c r="L4" s="49"/>
    </row>
    <row r="10" spans="2:18" ht="18.75" customHeight="1" x14ac:dyDescent="0.4">
      <c r="C10" s="357" t="e">
        <f>"北海道"&amp;$P$3</f>
        <v>#REF!</v>
      </c>
      <c r="D10" s="357"/>
      <c r="E10" s="357"/>
      <c r="F10" s="357"/>
      <c r="G10" s="357"/>
      <c r="H10" s="357"/>
      <c r="I10" s="357"/>
      <c r="J10" s="357"/>
      <c r="K10" s="357"/>
      <c r="L10" s="357"/>
    </row>
    <row r="11" spans="2:18" ht="18.75" customHeight="1" x14ac:dyDescent="0.4">
      <c r="B11" s="50"/>
      <c r="C11" s="357"/>
      <c r="D11" s="357"/>
      <c r="E11" s="357"/>
      <c r="F11" s="357"/>
      <c r="G11" s="357"/>
      <c r="H11" s="357"/>
      <c r="I11" s="357"/>
      <c r="J11" s="357"/>
      <c r="K11" s="357"/>
      <c r="L11" s="357"/>
    </row>
    <row r="12" spans="2:18" ht="18.75" customHeight="1" x14ac:dyDescent="0.4">
      <c r="B12" s="50"/>
      <c r="C12" s="357"/>
      <c r="D12" s="357"/>
      <c r="E12" s="357"/>
      <c r="F12" s="357"/>
      <c r="G12" s="357"/>
      <c r="H12" s="357"/>
      <c r="I12" s="357"/>
      <c r="J12" s="357"/>
      <c r="K12" s="357"/>
      <c r="L12" s="357"/>
    </row>
    <row r="13" spans="2:18" ht="18.75" customHeight="1" x14ac:dyDescent="0.4">
      <c r="B13" s="50"/>
      <c r="C13" s="357" t="e">
        <f>$Q$3&amp;"　様"</f>
        <v>#REF!</v>
      </c>
      <c r="D13" s="357"/>
      <c r="E13" s="357"/>
      <c r="F13" s="357"/>
      <c r="G13" s="357"/>
      <c r="H13" s="357"/>
      <c r="I13" s="357"/>
      <c r="J13" s="357"/>
      <c r="K13" s="357"/>
      <c r="L13" s="357"/>
    </row>
    <row r="14" spans="2:18" ht="18.75" customHeight="1" x14ac:dyDescent="0.4">
      <c r="B14" s="50"/>
      <c r="C14" s="357"/>
      <c r="D14" s="357"/>
      <c r="E14" s="357"/>
      <c r="F14" s="357"/>
      <c r="G14" s="357"/>
      <c r="H14" s="357"/>
      <c r="I14" s="357"/>
      <c r="J14" s="357"/>
      <c r="K14" s="357"/>
      <c r="L14" s="357"/>
    </row>
    <row r="15" spans="2:18" ht="18.75" customHeight="1" x14ac:dyDescent="0.4">
      <c r="B15" s="51"/>
      <c r="C15" s="357" t="e">
        <f>$R$3&amp;"　様"</f>
        <v>#REF!</v>
      </c>
      <c r="D15" s="357"/>
      <c r="E15" s="357"/>
      <c r="F15" s="357"/>
      <c r="G15" s="357"/>
      <c r="H15" s="357"/>
      <c r="I15" s="357"/>
      <c r="J15" s="357"/>
      <c r="K15" s="357"/>
      <c r="L15" s="357"/>
    </row>
    <row r="16" spans="2:18" ht="18.75" customHeight="1" x14ac:dyDescent="0.4">
      <c r="B16" s="51"/>
      <c r="C16" s="357"/>
      <c r="D16" s="357"/>
      <c r="E16" s="357"/>
      <c r="F16" s="357"/>
      <c r="G16" s="357"/>
      <c r="H16" s="357"/>
      <c r="I16" s="357"/>
      <c r="J16" s="357"/>
      <c r="K16" s="357"/>
      <c r="L16" s="357"/>
    </row>
    <row r="17" spans="2:12" ht="18.75" customHeight="1" x14ac:dyDescent="0.4">
      <c r="B17" s="51"/>
      <c r="C17" s="51"/>
      <c r="D17" s="51"/>
      <c r="E17" s="51"/>
      <c r="F17" s="51"/>
      <c r="G17" s="51"/>
      <c r="H17" s="51"/>
      <c r="I17" s="51"/>
      <c r="J17" s="51"/>
    </row>
    <row r="18" spans="2:12" ht="18.75" customHeight="1" x14ac:dyDescent="0.4">
      <c r="B18" s="51"/>
      <c r="C18" s="51"/>
      <c r="D18" s="51"/>
      <c r="E18" s="51"/>
      <c r="F18" s="51"/>
      <c r="G18" s="51"/>
      <c r="H18" s="51"/>
      <c r="I18" s="51"/>
      <c r="J18" s="51"/>
    </row>
    <row r="19" spans="2:12" ht="18.75" customHeight="1" x14ac:dyDescent="0.4">
      <c r="B19" s="51"/>
      <c r="C19" s="51"/>
      <c r="D19" s="51"/>
      <c r="E19" s="51"/>
      <c r="F19" s="51"/>
      <c r="G19" s="51"/>
      <c r="H19" s="51"/>
      <c r="I19" s="51"/>
      <c r="J19" s="51"/>
    </row>
    <row r="20" spans="2:12" ht="18.75" customHeight="1" x14ac:dyDescent="0.4">
      <c r="B20" s="51"/>
      <c r="C20" s="51"/>
      <c r="D20" s="51"/>
      <c r="E20" s="51"/>
      <c r="F20" s="51"/>
      <c r="G20" s="51"/>
      <c r="H20" s="51"/>
      <c r="I20" s="51"/>
      <c r="J20" s="51"/>
    </row>
    <row r="21" spans="2:12" ht="18.75" customHeight="1" x14ac:dyDescent="0.4">
      <c r="B21" s="51"/>
      <c r="C21" s="51"/>
      <c r="D21" s="51"/>
      <c r="E21" s="51"/>
      <c r="F21" s="51"/>
      <c r="G21" s="51"/>
      <c r="H21" s="51"/>
      <c r="I21" s="51"/>
      <c r="J21" s="51"/>
    </row>
    <row r="31" spans="2:12" ht="25.5" customHeight="1" x14ac:dyDescent="0.4"/>
    <row r="32" spans="2:12" s="48" customFormat="1" ht="16.5" customHeight="1" x14ac:dyDescent="0.4">
      <c r="F32" s="355" t="s">
        <v>542</v>
      </c>
      <c r="G32" s="355"/>
      <c r="H32" s="355"/>
      <c r="I32" s="355"/>
      <c r="J32" s="355"/>
      <c r="K32" s="355"/>
      <c r="L32" s="355"/>
    </row>
    <row r="33" spans="6:13" s="48" customFormat="1" x14ac:dyDescent="0.4">
      <c r="F33" s="355" t="s">
        <v>540</v>
      </c>
      <c r="G33" s="355"/>
      <c r="H33" s="355"/>
      <c r="I33" s="355"/>
      <c r="J33" s="355"/>
      <c r="K33" s="355"/>
      <c r="L33" s="355"/>
      <c r="M33" s="136"/>
    </row>
    <row r="34" spans="6:13" s="48" customFormat="1" x14ac:dyDescent="0.4">
      <c r="F34" s="355" t="s">
        <v>541</v>
      </c>
      <c r="G34" s="355"/>
      <c r="H34" s="355"/>
      <c r="I34" s="355"/>
      <c r="J34" s="355"/>
      <c r="K34" s="355"/>
      <c r="L34" s="355"/>
      <c r="M34" s="136"/>
    </row>
  </sheetData>
  <mergeCells count="7">
    <mergeCell ref="F34:L34"/>
    <mergeCell ref="F33:L33"/>
    <mergeCell ref="H3:M3"/>
    <mergeCell ref="C10:L12"/>
    <mergeCell ref="C13:L14"/>
    <mergeCell ref="C15:L16"/>
    <mergeCell ref="F32:L32"/>
  </mergeCells>
  <phoneticPr fontId="2"/>
  <pageMargins left="0" right="0" top="0" bottom="0" header="0.31496062992125984" footer="0.31496062992125984"/>
  <pageSetup paperSiz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0"/>
  <sheetViews>
    <sheetView view="pageBreakPreview" zoomScale="115" zoomScaleNormal="85" zoomScaleSheetLayoutView="115" workbookViewId="0">
      <pane xSplit="3" ySplit="5" topLeftCell="D18" activePane="bottomRight" state="frozen"/>
      <selection activeCell="K15" sqref="K15"/>
      <selection pane="topRight" activeCell="K15" sqref="K15"/>
      <selection pane="bottomLeft" activeCell="K15" sqref="K15"/>
      <selection pane="bottomRight" activeCell="K15" sqref="K15"/>
    </sheetView>
  </sheetViews>
  <sheetFormatPr defaultRowHeight="18.75" x14ac:dyDescent="0.4"/>
  <cols>
    <col min="1" max="1" width="3.625" bestFit="1" customWidth="1"/>
    <col min="2" max="2" width="5.75" style="1" bestFit="1" customWidth="1"/>
    <col min="3" max="4" width="16.375" style="1" bestFit="1" customWidth="1"/>
    <col min="5" max="5" width="9.125" style="27" customWidth="1"/>
    <col min="6" max="6" width="11.375" style="26" bestFit="1" customWidth="1"/>
    <col min="7" max="7" width="9.25" style="26" bestFit="1" customWidth="1"/>
    <col min="8" max="8" width="11.25" style="27" bestFit="1" customWidth="1"/>
    <col min="9" max="9" width="9.125" style="1" bestFit="1" customWidth="1"/>
    <col min="10" max="10" width="31.875" style="1" bestFit="1" customWidth="1"/>
    <col min="11" max="11" width="37.125" style="1" customWidth="1"/>
    <col min="12" max="14" width="5.625" style="1" customWidth="1"/>
    <col min="15" max="15" width="12.125" style="1" customWidth="1"/>
    <col min="16" max="16" width="33" style="1" bestFit="1" customWidth="1"/>
    <col min="17" max="17" width="4.25" style="1" bestFit="1" customWidth="1"/>
    <col min="18" max="18" width="4.125" style="1" bestFit="1" customWidth="1"/>
    <col min="19" max="19" width="4.25" style="1" bestFit="1" customWidth="1"/>
    <col min="20" max="20" width="4.125" style="1" bestFit="1" customWidth="1"/>
    <col min="21" max="21" width="4.25" style="1" bestFit="1" customWidth="1"/>
    <col min="22" max="22" width="4.125" style="1" bestFit="1" customWidth="1"/>
    <col min="23" max="23" width="20" customWidth="1"/>
  </cols>
  <sheetData>
    <row r="1" spans="1:23" s="22" customFormat="1" ht="19.5" thickBot="1" x14ac:dyDescent="0.45">
      <c r="A1" s="22">
        <v>1</v>
      </c>
      <c r="B1" s="22">
        <v>2</v>
      </c>
      <c r="C1" s="22">
        <v>3</v>
      </c>
      <c r="D1" s="22">
        <v>4</v>
      </c>
      <c r="E1" s="22">
        <v>5</v>
      </c>
      <c r="F1" s="22">
        <v>6</v>
      </c>
      <c r="G1" s="22">
        <v>7</v>
      </c>
      <c r="H1" s="22">
        <v>8</v>
      </c>
      <c r="I1" s="22">
        <v>9</v>
      </c>
      <c r="J1" s="22">
        <v>10</v>
      </c>
      <c r="K1" s="22">
        <v>11</v>
      </c>
      <c r="L1" s="22">
        <v>12</v>
      </c>
      <c r="M1" s="22">
        <v>13</v>
      </c>
      <c r="N1" s="22">
        <v>14</v>
      </c>
      <c r="O1" s="22">
        <v>15</v>
      </c>
      <c r="P1" s="22">
        <v>16</v>
      </c>
      <c r="Q1" s="22">
        <v>17</v>
      </c>
      <c r="R1" s="22">
        <v>18</v>
      </c>
      <c r="S1" s="22">
        <v>19</v>
      </c>
      <c r="T1" s="22">
        <v>20</v>
      </c>
      <c r="U1" s="22">
        <v>21</v>
      </c>
      <c r="V1" s="22">
        <v>22</v>
      </c>
      <c r="W1" s="22">
        <v>23</v>
      </c>
    </row>
    <row r="2" spans="1:23" ht="19.5" thickBot="1" x14ac:dyDescent="0.45">
      <c r="B2" s="361" t="s">
        <v>43</v>
      </c>
      <c r="C2" s="362"/>
      <c r="D2" s="1" t="s">
        <v>53</v>
      </c>
      <c r="E2" s="26" t="s">
        <v>14</v>
      </c>
    </row>
    <row r="3" spans="1:23" ht="9.9499999999999993" customHeight="1" x14ac:dyDescent="0.4">
      <c r="B3" s="9"/>
    </row>
    <row r="4" spans="1:23" ht="38.25" customHeight="1" x14ac:dyDescent="0.4">
      <c r="B4" s="363" t="s">
        <v>13</v>
      </c>
      <c r="C4" s="365" t="s">
        <v>1</v>
      </c>
      <c r="D4" s="365" t="s">
        <v>2</v>
      </c>
      <c r="E4" s="367" t="s">
        <v>0</v>
      </c>
      <c r="F4" s="369" t="s">
        <v>3</v>
      </c>
      <c r="G4" s="369" t="s">
        <v>28</v>
      </c>
      <c r="H4" s="367" t="s">
        <v>27</v>
      </c>
      <c r="I4" s="365" t="s">
        <v>4</v>
      </c>
      <c r="J4" s="365"/>
      <c r="K4" s="365" t="s">
        <v>5</v>
      </c>
      <c r="L4" s="372" t="s">
        <v>480</v>
      </c>
      <c r="M4" s="373"/>
      <c r="N4" s="374"/>
      <c r="O4" s="375" t="s">
        <v>6</v>
      </c>
      <c r="P4" s="375" t="s">
        <v>16</v>
      </c>
      <c r="Q4" s="365" t="s">
        <v>7</v>
      </c>
      <c r="R4" s="365"/>
      <c r="S4" s="365"/>
      <c r="T4" s="365" t="s">
        <v>8</v>
      </c>
      <c r="U4" s="365"/>
      <c r="V4" s="371"/>
    </row>
    <row r="5" spans="1:23" ht="21.95" customHeight="1" x14ac:dyDescent="0.4">
      <c r="A5">
        <v>0</v>
      </c>
      <c r="B5" s="364"/>
      <c r="C5" s="366"/>
      <c r="D5" s="366"/>
      <c r="E5" s="368"/>
      <c r="F5" s="370"/>
      <c r="G5" s="370"/>
      <c r="H5" s="368"/>
      <c r="I5" s="366"/>
      <c r="J5" s="366"/>
      <c r="K5" s="366"/>
      <c r="L5" s="72" t="s">
        <v>481</v>
      </c>
      <c r="M5" s="72" t="s">
        <v>482</v>
      </c>
      <c r="N5" s="71" t="s">
        <v>483</v>
      </c>
      <c r="O5" s="376"/>
      <c r="P5" s="366"/>
      <c r="Q5" s="10" t="s">
        <v>9</v>
      </c>
      <c r="R5" s="10" t="s">
        <v>10</v>
      </c>
      <c r="S5" s="10" t="s">
        <v>11</v>
      </c>
      <c r="T5" s="10" t="s">
        <v>9</v>
      </c>
      <c r="U5" s="10" t="s">
        <v>10</v>
      </c>
      <c r="V5" s="11" t="s">
        <v>11</v>
      </c>
      <c r="W5" s="96"/>
    </row>
    <row r="6" spans="1:23" x14ac:dyDescent="0.4">
      <c r="A6">
        <v>1</v>
      </c>
      <c r="B6" s="2">
        <v>1</v>
      </c>
      <c r="C6" s="13" t="s">
        <v>55</v>
      </c>
      <c r="D6" s="13" t="s">
        <v>56</v>
      </c>
      <c r="E6" s="28">
        <v>1100016</v>
      </c>
      <c r="F6" s="29">
        <v>40277</v>
      </c>
      <c r="G6" s="28">
        <v>5100031</v>
      </c>
      <c r="H6" s="29">
        <v>40493</v>
      </c>
      <c r="I6" s="3" t="s">
        <v>12</v>
      </c>
      <c r="J6" s="3" t="s">
        <v>57</v>
      </c>
      <c r="K6" s="3" t="s">
        <v>58</v>
      </c>
      <c r="L6" s="3"/>
      <c r="M6" s="3"/>
      <c r="N6" s="3">
        <v>1</v>
      </c>
      <c r="O6" s="45" t="s">
        <v>362</v>
      </c>
      <c r="P6" s="3" t="s">
        <v>85</v>
      </c>
      <c r="Q6" s="3">
        <v>22</v>
      </c>
      <c r="R6" s="3">
        <v>8</v>
      </c>
      <c r="S6" s="3">
        <v>30</v>
      </c>
      <c r="T6" s="3">
        <v>22</v>
      </c>
      <c r="U6" s="3">
        <v>10</v>
      </c>
      <c r="V6" s="4">
        <v>4</v>
      </c>
      <c r="W6" s="1" t="s">
        <v>397</v>
      </c>
    </row>
    <row r="7" spans="1:23" x14ac:dyDescent="0.4">
      <c r="A7">
        <v>2</v>
      </c>
      <c r="B7" s="2">
        <v>2</v>
      </c>
      <c r="C7" s="3" t="s">
        <v>86</v>
      </c>
      <c r="D7" s="3"/>
      <c r="E7" s="28">
        <v>1100665</v>
      </c>
      <c r="F7" s="29">
        <v>40492</v>
      </c>
      <c r="G7" s="30"/>
      <c r="H7" s="29"/>
      <c r="I7" s="3" t="s">
        <v>12</v>
      </c>
      <c r="J7" s="3" t="s">
        <v>87</v>
      </c>
      <c r="K7" s="3" t="s">
        <v>88</v>
      </c>
      <c r="L7" s="3"/>
      <c r="M7" s="3">
        <v>2</v>
      </c>
      <c r="N7" s="3">
        <v>2</v>
      </c>
      <c r="O7" s="45" t="s">
        <v>401</v>
      </c>
      <c r="P7" s="3" t="s">
        <v>89</v>
      </c>
      <c r="Q7" s="3">
        <v>23</v>
      </c>
      <c r="R7" s="3">
        <v>1</v>
      </c>
      <c r="S7" s="3">
        <v>21</v>
      </c>
      <c r="T7" s="3">
        <v>23</v>
      </c>
      <c r="U7" s="3">
        <v>1</v>
      </c>
      <c r="V7" s="4">
        <v>28</v>
      </c>
      <c r="W7" s="1" t="s">
        <v>406</v>
      </c>
    </row>
    <row r="8" spans="1:23" x14ac:dyDescent="0.4">
      <c r="A8">
        <v>4</v>
      </c>
      <c r="B8" s="2">
        <v>4</v>
      </c>
      <c r="C8" s="3" t="s">
        <v>94</v>
      </c>
      <c r="D8" s="3"/>
      <c r="E8" s="28">
        <v>1100007</v>
      </c>
      <c r="F8" s="29">
        <v>40273</v>
      </c>
      <c r="G8" s="30"/>
      <c r="H8" s="29"/>
      <c r="I8" s="3" t="s">
        <v>12</v>
      </c>
      <c r="J8" s="3" t="s">
        <v>95</v>
      </c>
      <c r="K8" s="3" t="s">
        <v>59</v>
      </c>
      <c r="L8" s="3"/>
      <c r="M8" s="3">
        <v>1</v>
      </c>
      <c r="N8" s="3">
        <v>1</v>
      </c>
      <c r="O8" s="45" t="s">
        <v>403</v>
      </c>
      <c r="P8" s="3" t="s">
        <v>96</v>
      </c>
      <c r="Q8" s="3">
        <v>22</v>
      </c>
      <c r="R8" s="3">
        <v>6</v>
      </c>
      <c r="S8" s="3">
        <v>30</v>
      </c>
      <c r="T8" s="5">
        <v>22</v>
      </c>
      <c r="U8" s="5">
        <v>8</v>
      </c>
      <c r="V8" s="6">
        <v>6</v>
      </c>
      <c r="W8" s="1" t="s">
        <v>408</v>
      </c>
    </row>
    <row r="9" spans="1:23" x14ac:dyDescent="0.4">
      <c r="A9">
        <v>15</v>
      </c>
      <c r="B9" s="2">
        <v>15</v>
      </c>
      <c r="C9" s="3" t="s">
        <v>127</v>
      </c>
      <c r="D9" s="3"/>
      <c r="E9" s="28">
        <v>1100576</v>
      </c>
      <c r="F9" s="29">
        <v>40463</v>
      </c>
      <c r="G9" s="30"/>
      <c r="H9" s="29"/>
      <c r="I9" s="3" t="s">
        <v>12</v>
      </c>
      <c r="J9" s="3" t="s">
        <v>128</v>
      </c>
      <c r="K9" s="3" t="s">
        <v>68</v>
      </c>
      <c r="L9" s="3"/>
      <c r="M9" s="3">
        <v>2</v>
      </c>
      <c r="N9" s="3">
        <v>3</v>
      </c>
      <c r="O9" s="45" t="s">
        <v>341</v>
      </c>
      <c r="P9" s="55" t="s">
        <v>330</v>
      </c>
      <c r="Q9" s="3">
        <v>22</v>
      </c>
      <c r="R9" s="3">
        <v>12</v>
      </c>
      <c r="S9" s="3">
        <v>24</v>
      </c>
      <c r="T9" s="3">
        <v>23</v>
      </c>
      <c r="U9" s="3">
        <v>1</v>
      </c>
      <c r="V9" s="4">
        <v>26</v>
      </c>
      <c r="W9" s="1" t="s">
        <v>415</v>
      </c>
    </row>
    <row r="10" spans="1:23" x14ac:dyDescent="0.4">
      <c r="A10">
        <v>17</v>
      </c>
      <c r="B10" s="2">
        <v>17</v>
      </c>
      <c r="C10" s="3" t="s">
        <v>132</v>
      </c>
      <c r="D10" s="3" t="s">
        <v>133</v>
      </c>
      <c r="E10" s="28">
        <v>1100149</v>
      </c>
      <c r="F10" s="29">
        <v>40331</v>
      </c>
      <c r="G10" s="30">
        <v>5100032</v>
      </c>
      <c r="H10" s="29">
        <v>40493</v>
      </c>
      <c r="I10" s="3" t="s">
        <v>12</v>
      </c>
      <c r="J10" s="3" t="s">
        <v>134</v>
      </c>
      <c r="K10" s="3" t="s">
        <v>70</v>
      </c>
      <c r="L10" s="3"/>
      <c r="M10" s="3">
        <v>2</v>
      </c>
      <c r="N10" s="3">
        <v>2</v>
      </c>
      <c r="O10" s="45" t="s">
        <v>344</v>
      </c>
      <c r="P10" s="3" t="s">
        <v>135</v>
      </c>
      <c r="Q10" s="3">
        <v>22</v>
      </c>
      <c r="R10" s="3">
        <v>8</v>
      </c>
      <c r="S10" s="3">
        <v>31</v>
      </c>
      <c r="T10" s="3">
        <v>22</v>
      </c>
      <c r="U10" s="3">
        <v>8</v>
      </c>
      <c r="V10" s="4">
        <v>4</v>
      </c>
      <c r="W10" s="1" t="s">
        <v>417</v>
      </c>
    </row>
    <row r="11" spans="1:23" x14ac:dyDescent="0.4">
      <c r="A11">
        <v>19</v>
      </c>
      <c r="B11" s="2">
        <v>19</v>
      </c>
      <c r="C11" s="3" t="s">
        <v>140</v>
      </c>
      <c r="D11" s="3"/>
      <c r="E11" s="28">
        <v>1100333</v>
      </c>
      <c r="F11" s="29">
        <v>40385</v>
      </c>
      <c r="G11" s="30">
        <v>3100022</v>
      </c>
      <c r="H11" s="29">
        <v>40483</v>
      </c>
      <c r="I11" s="3" t="s">
        <v>12</v>
      </c>
      <c r="J11" s="3" t="s">
        <v>141</v>
      </c>
      <c r="K11" s="3" t="s">
        <v>71</v>
      </c>
      <c r="L11" s="3"/>
      <c r="M11" s="3">
        <v>1</v>
      </c>
      <c r="N11" s="3">
        <v>1</v>
      </c>
      <c r="O11" s="45" t="s">
        <v>390</v>
      </c>
      <c r="P11" s="3" t="s">
        <v>142</v>
      </c>
      <c r="Q11" s="3">
        <v>22</v>
      </c>
      <c r="R11" s="3">
        <v>10</v>
      </c>
      <c r="S11" s="3">
        <v>25</v>
      </c>
      <c r="T11" s="3">
        <v>22</v>
      </c>
      <c r="U11" s="3">
        <v>11</v>
      </c>
      <c r="V11" s="4">
        <v>8</v>
      </c>
      <c r="W11" s="1" t="s">
        <v>419</v>
      </c>
    </row>
    <row r="12" spans="1:23" x14ac:dyDescent="0.4">
      <c r="A12">
        <v>21</v>
      </c>
      <c r="B12" s="2">
        <v>21</v>
      </c>
      <c r="C12" s="3" t="s">
        <v>146</v>
      </c>
      <c r="D12" s="3"/>
      <c r="E12" s="28">
        <v>1100482</v>
      </c>
      <c r="F12" s="29">
        <v>40435</v>
      </c>
      <c r="G12" s="30"/>
      <c r="H12" s="29"/>
      <c r="I12" s="3" t="s">
        <v>12</v>
      </c>
      <c r="J12" s="3" t="s">
        <v>147</v>
      </c>
      <c r="K12" s="3" t="s">
        <v>148</v>
      </c>
      <c r="L12" s="3"/>
      <c r="M12" s="3">
        <v>2</v>
      </c>
      <c r="N12" s="3">
        <v>1</v>
      </c>
      <c r="O12" s="45" t="s">
        <v>385</v>
      </c>
      <c r="P12" s="3" t="s">
        <v>149</v>
      </c>
      <c r="Q12" s="3">
        <v>22</v>
      </c>
      <c r="R12" s="3">
        <v>11</v>
      </c>
      <c r="S12" s="3">
        <v>30</v>
      </c>
      <c r="T12" s="3">
        <v>22</v>
      </c>
      <c r="U12" s="3">
        <v>12</v>
      </c>
      <c r="V12" s="4">
        <v>28</v>
      </c>
      <c r="W12" s="1" t="s">
        <v>421</v>
      </c>
    </row>
    <row r="13" spans="1:23" x14ac:dyDescent="0.4">
      <c r="A13">
        <v>26</v>
      </c>
      <c r="B13" s="2">
        <v>26</v>
      </c>
      <c r="C13" s="3" t="s">
        <v>169</v>
      </c>
      <c r="D13" s="3"/>
      <c r="E13" s="28">
        <v>1100703</v>
      </c>
      <c r="F13" s="29">
        <v>40500</v>
      </c>
      <c r="G13" s="30"/>
      <c r="H13" s="29"/>
      <c r="I13" s="3" t="s">
        <v>12</v>
      </c>
      <c r="J13" s="3" t="s">
        <v>170</v>
      </c>
      <c r="K13" s="3" t="s">
        <v>171</v>
      </c>
      <c r="L13" s="3">
        <v>3</v>
      </c>
      <c r="M13" s="3">
        <v>2</v>
      </c>
      <c r="N13" s="3">
        <v>1</v>
      </c>
      <c r="O13" s="45" t="s">
        <v>391</v>
      </c>
      <c r="P13" s="55" t="s">
        <v>334</v>
      </c>
      <c r="Q13" s="3">
        <v>23</v>
      </c>
      <c r="R13" s="3">
        <v>1</v>
      </c>
      <c r="S13" s="3">
        <v>31</v>
      </c>
      <c r="T13" s="377" t="s">
        <v>168</v>
      </c>
      <c r="U13" s="378"/>
      <c r="V13" s="379"/>
      <c r="W13" s="1" t="s">
        <v>426</v>
      </c>
    </row>
    <row r="14" spans="1:23" x14ac:dyDescent="0.4">
      <c r="A14">
        <v>31</v>
      </c>
      <c r="B14" s="2">
        <v>31</v>
      </c>
      <c r="C14" s="3" t="s">
        <v>460</v>
      </c>
      <c r="D14" s="3"/>
      <c r="E14" s="28">
        <v>1100291</v>
      </c>
      <c r="F14" s="29">
        <v>40373</v>
      </c>
      <c r="G14" s="30"/>
      <c r="H14" s="29"/>
      <c r="I14" s="3" t="s">
        <v>12</v>
      </c>
      <c r="J14" s="3" t="s">
        <v>461</v>
      </c>
      <c r="K14" s="3" t="s">
        <v>478</v>
      </c>
      <c r="L14" s="3"/>
      <c r="M14" s="3"/>
      <c r="N14" s="3">
        <v>1</v>
      </c>
      <c r="O14" s="45" t="s">
        <v>472</v>
      </c>
      <c r="P14" s="3" t="s">
        <v>462</v>
      </c>
      <c r="Q14" s="3">
        <v>22</v>
      </c>
      <c r="R14" s="3">
        <v>10</v>
      </c>
      <c r="S14" s="3">
        <v>31</v>
      </c>
      <c r="T14" s="3">
        <v>22</v>
      </c>
      <c r="U14" s="3">
        <v>11</v>
      </c>
      <c r="V14" s="4">
        <v>18</v>
      </c>
      <c r="W14" s="96" t="s">
        <v>474</v>
      </c>
    </row>
    <row r="15" spans="1:23" ht="24" x14ac:dyDescent="0.4">
      <c r="A15">
        <v>32</v>
      </c>
      <c r="B15" s="70">
        <v>32</v>
      </c>
      <c r="C15" s="7" t="s">
        <v>463</v>
      </c>
      <c r="D15" s="7" t="s">
        <v>464</v>
      </c>
      <c r="E15" s="34">
        <v>1100494</v>
      </c>
      <c r="F15" s="35">
        <v>40436</v>
      </c>
      <c r="G15" s="36"/>
      <c r="H15" s="35"/>
      <c r="I15" s="7" t="s">
        <v>12</v>
      </c>
      <c r="J15" s="133" t="s">
        <v>467</v>
      </c>
      <c r="K15" s="7" t="s">
        <v>478</v>
      </c>
      <c r="L15" s="7"/>
      <c r="M15" s="7"/>
      <c r="N15" s="7">
        <v>1</v>
      </c>
      <c r="O15" s="47" t="s">
        <v>470</v>
      </c>
      <c r="P15" s="134" t="s">
        <v>468</v>
      </c>
      <c r="Q15" s="7">
        <v>22</v>
      </c>
      <c r="R15" s="7">
        <v>12</v>
      </c>
      <c r="S15" s="7">
        <v>16</v>
      </c>
      <c r="T15" s="358" t="s">
        <v>168</v>
      </c>
      <c r="U15" s="359"/>
      <c r="V15" s="360"/>
      <c r="W15" s="1" t="s">
        <v>471</v>
      </c>
    </row>
    <row r="16" spans="1:23" x14ac:dyDescent="0.4">
      <c r="C16" s="98">
        <f>COUNTA(B6:B15)</f>
        <v>10</v>
      </c>
      <c r="G16" s="37"/>
      <c r="H16" s="26"/>
    </row>
    <row r="17" spans="1:23" x14ac:dyDescent="0.4">
      <c r="B17" s="56"/>
      <c r="C17" s="56"/>
      <c r="D17" s="56"/>
      <c r="E17" s="57"/>
      <c r="F17" s="58"/>
      <c r="G17" s="59"/>
      <c r="H17" s="58"/>
      <c r="I17" s="56"/>
      <c r="J17" s="56"/>
      <c r="K17" s="56"/>
      <c r="L17" s="56"/>
      <c r="M17" s="56"/>
      <c r="N17" s="56"/>
      <c r="O17" s="56"/>
      <c r="P17" s="56"/>
      <c r="Q17" s="56"/>
      <c r="R17" s="56"/>
      <c r="S17" s="56"/>
      <c r="T17" s="56"/>
      <c r="U17" s="56"/>
      <c r="V17" s="56"/>
      <c r="W17" s="64"/>
    </row>
    <row r="18" spans="1:23" x14ac:dyDescent="0.4">
      <c r="B18" s="56"/>
      <c r="C18" s="56"/>
      <c r="D18" s="56"/>
      <c r="E18" s="57"/>
      <c r="F18" s="58"/>
      <c r="G18" s="59"/>
      <c r="H18" s="58"/>
      <c r="I18" s="56"/>
      <c r="J18" s="56"/>
      <c r="K18" s="56"/>
      <c r="L18" s="56"/>
      <c r="M18" s="56"/>
      <c r="N18" s="56"/>
      <c r="O18" s="56"/>
      <c r="P18" s="56"/>
      <c r="Q18" s="56"/>
      <c r="R18" s="56"/>
      <c r="S18" s="56"/>
      <c r="T18" s="56"/>
      <c r="U18" s="56"/>
      <c r="V18" s="56"/>
      <c r="W18" s="64"/>
    </row>
    <row r="19" spans="1:23" x14ac:dyDescent="0.4">
      <c r="B19" s="56"/>
      <c r="C19" s="56"/>
      <c r="D19" s="56"/>
      <c r="E19" s="57"/>
      <c r="F19" s="58"/>
      <c r="G19" s="59"/>
      <c r="H19" s="58"/>
      <c r="I19" s="56"/>
      <c r="J19" s="56"/>
      <c r="K19" s="56"/>
      <c r="L19" s="56"/>
      <c r="M19" s="56"/>
      <c r="N19" s="56"/>
      <c r="O19" s="56"/>
      <c r="P19" s="56"/>
      <c r="Q19" s="56"/>
      <c r="R19" s="56"/>
      <c r="S19" s="56"/>
      <c r="T19" s="56"/>
      <c r="U19" s="56"/>
      <c r="V19" s="56"/>
      <c r="W19" s="64"/>
    </row>
    <row r="20" spans="1:23" x14ac:dyDescent="0.4">
      <c r="B20" s="56"/>
      <c r="C20" s="56"/>
      <c r="D20" s="56"/>
      <c r="E20" s="57"/>
      <c r="F20" s="58"/>
      <c r="G20" s="59"/>
      <c r="H20" s="58"/>
      <c r="I20" s="56"/>
      <c r="J20" s="56"/>
      <c r="K20" s="56"/>
      <c r="L20" s="56"/>
      <c r="M20" s="56"/>
      <c r="N20" s="56"/>
      <c r="O20" s="56"/>
      <c r="P20" s="56"/>
      <c r="Q20" s="56"/>
      <c r="R20" s="56"/>
      <c r="S20" s="56"/>
      <c r="T20" s="56"/>
      <c r="U20" s="56"/>
      <c r="V20" s="56"/>
      <c r="W20" s="64"/>
    </row>
    <row r="21" spans="1:23" x14ac:dyDescent="0.4">
      <c r="B21" s="56"/>
      <c r="C21" s="56"/>
      <c r="D21" s="56"/>
      <c r="E21" s="57"/>
      <c r="F21" s="58"/>
      <c r="G21" s="59"/>
      <c r="H21" s="58"/>
      <c r="I21" s="56"/>
      <c r="J21" s="56"/>
      <c r="K21" s="56"/>
      <c r="L21" s="56"/>
      <c r="M21" s="56"/>
      <c r="N21" s="56"/>
      <c r="O21" s="68"/>
      <c r="P21" s="56"/>
      <c r="Q21" s="56"/>
      <c r="R21" s="56"/>
      <c r="S21" s="56"/>
      <c r="T21" s="56"/>
      <c r="U21" s="56"/>
      <c r="V21" s="56"/>
      <c r="W21" s="64"/>
    </row>
    <row r="22" spans="1:23" ht="9.9499999999999993" customHeight="1" x14ac:dyDescent="0.4">
      <c r="B22" s="56"/>
      <c r="C22" s="56"/>
      <c r="D22" s="56"/>
      <c r="E22" s="57"/>
      <c r="F22" s="58"/>
      <c r="G22" s="59"/>
      <c r="H22" s="58"/>
      <c r="I22" s="56"/>
      <c r="J22" s="56"/>
      <c r="K22" s="56"/>
      <c r="L22" s="56"/>
      <c r="M22" s="56"/>
      <c r="N22" s="56"/>
      <c r="O22" s="56"/>
      <c r="P22" s="56"/>
      <c r="Q22" s="56"/>
      <c r="R22" s="56"/>
      <c r="S22" s="56"/>
      <c r="T22" s="56"/>
      <c r="U22" s="56"/>
      <c r="V22" s="56"/>
      <c r="W22" s="64"/>
    </row>
    <row r="23" spans="1:23" ht="30.75" customHeight="1" thickBot="1" x14ac:dyDescent="0.45">
      <c r="B23" s="56"/>
      <c r="C23" s="56"/>
      <c r="D23" s="56"/>
      <c r="E23" s="57"/>
      <c r="F23" s="58"/>
      <c r="G23" s="59"/>
      <c r="H23" s="58"/>
      <c r="I23" s="56"/>
      <c r="J23" s="56"/>
      <c r="K23" s="56"/>
      <c r="L23" s="56"/>
      <c r="M23" s="56"/>
      <c r="N23" s="56"/>
      <c r="O23" s="56"/>
      <c r="P23" s="56"/>
      <c r="Q23" s="56"/>
      <c r="R23" s="56"/>
      <c r="S23" s="56"/>
      <c r="T23" s="56"/>
      <c r="U23" s="56"/>
      <c r="V23" s="56"/>
      <c r="W23" s="64"/>
    </row>
    <row r="24" spans="1:23" ht="19.5" thickBot="1" x14ac:dyDescent="0.45">
      <c r="B24" s="361" t="s">
        <v>44</v>
      </c>
      <c r="C24" s="362"/>
      <c r="D24" s="56" t="s">
        <v>54</v>
      </c>
      <c r="E24" s="26" t="s">
        <v>15</v>
      </c>
      <c r="G24" s="37"/>
      <c r="H24" s="26"/>
    </row>
    <row r="25" spans="1:23" x14ac:dyDescent="0.4">
      <c r="B25" s="73"/>
      <c r="C25" s="67"/>
      <c r="G25" s="37"/>
      <c r="H25" s="26"/>
    </row>
    <row r="26" spans="1:23" ht="24" customHeight="1" x14ac:dyDescent="0.4">
      <c r="B26" s="363" t="s">
        <v>13</v>
      </c>
      <c r="C26" s="365" t="s">
        <v>1</v>
      </c>
      <c r="D26" s="365" t="s">
        <v>2</v>
      </c>
      <c r="E26" s="367" t="s">
        <v>0</v>
      </c>
      <c r="F26" s="369" t="s">
        <v>3</v>
      </c>
      <c r="G26" s="369" t="s">
        <v>28</v>
      </c>
      <c r="H26" s="367" t="s">
        <v>27</v>
      </c>
      <c r="I26" s="365" t="s">
        <v>4</v>
      </c>
      <c r="J26" s="365"/>
      <c r="K26" s="365" t="s">
        <v>5</v>
      </c>
      <c r="L26" s="372" t="s">
        <v>480</v>
      </c>
      <c r="M26" s="373"/>
      <c r="N26" s="374"/>
      <c r="O26" s="375" t="s">
        <v>6</v>
      </c>
      <c r="P26" s="375" t="s">
        <v>16</v>
      </c>
      <c r="Q26" s="365" t="s">
        <v>7</v>
      </c>
      <c r="R26" s="365"/>
      <c r="S26" s="365"/>
      <c r="T26" s="365" t="s">
        <v>8</v>
      </c>
      <c r="U26" s="365"/>
      <c r="V26" s="371"/>
    </row>
    <row r="27" spans="1:23" ht="24" customHeight="1" x14ac:dyDescent="0.4">
      <c r="B27" s="364"/>
      <c r="C27" s="366"/>
      <c r="D27" s="366"/>
      <c r="E27" s="368"/>
      <c r="F27" s="370"/>
      <c r="G27" s="370"/>
      <c r="H27" s="368"/>
      <c r="I27" s="366"/>
      <c r="J27" s="366"/>
      <c r="K27" s="366"/>
      <c r="L27" s="72" t="s">
        <v>481</v>
      </c>
      <c r="M27" s="71" t="s">
        <v>486</v>
      </c>
      <c r="N27" s="71"/>
      <c r="O27" s="376"/>
      <c r="P27" s="366"/>
      <c r="Q27" s="10" t="s">
        <v>9</v>
      </c>
      <c r="R27" s="10" t="s">
        <v>10</v>
      </c>
      <c r="S27" s="10" t="s">
        <v>11</v>
      </c>
      <c r="T27" s="10" t="s">
        <v>9</v>
      </c>
      <c r="U27" s="10" t="s">
        <v>10</v>
      </c>
      <c r="V27" s="11" t="s">
        <v>11</v>
      </c>
    </row>
    <row r="28" spans="1:23" x14ac:dyDescent="0.4">
      <c r="A28">
        <v>46</v>
      </c>
      <c r="B28" s="12">
        <v>4</v>
      </c>
      <c r="C28" s="13" t="s">
        <v>246</v>
      </c>
      <c r="D28" s="13" t="s">
        <v>247</v>
      </c>
      <c r="E28" s="31">
        <v>1140796</v>
      </c>
      <c r="F28" s="32">
        <v>42081</v>
      </c>
      <c r="G28" s="33"/>
      <c r="H28" s="32"/>
      <c r="I28" s="13" t="s">
        <v>12</v>
      </c>
      <c r="J28" s="13" t="s">
        <v>248</v>
      </c>
      <c r="K28" s="13" t="s">
        <v>212</v>
      </c>
      <c r="L28" s="13"/>
      <c r="M28" s="13"/>
      <c r="N28" s="13"/>
      <c r="O28" s="44" t="s">
        <v>350</v>
      </c>
      <c r="P28" s="13" t="s">
        <v>249</v>
      </c>
      <c r="Q28" s="13">
        <v>27</v>
      </c>
      <c r="R28" s="13">
        <v>8</v>
      </c>
      <c r="S28" s="13">
        <v>10</v>
      </c>
      <c r="T28" s="13">
        <v>27</v>
      </c>
      <c r="U28" s="13">
        <v>9</v>
      </c>
      <c r="V28" s="14">
        <v>14</v>
      </c>
      <c r="W28" s="1" t="s">
        <v>438</v>
      </c>
    </row>
    <row r="29" spans="1:23" x14ac:dyDescent="0.4">
      <c r="A29">
        <v>48</v>
      </c>
      <c r="B29" s="12">
        <v>6</v>
      </c>
      <c r="C29" s="13" t="s">
        <v>252</v>
      </c>
      <c r="D29" s="13"/>
      <c r="E29" s="31">
        <v>1140536</v>
      </c>
      <c r="F29" s="32">
        <v>41954</v>
      </c>
      <c r="G29" s="33"/>
      <c r="H29" s="32"/>
      <c r="I29" s="13" t="s">
        <v>12</v>
      </c>
      <c r="J29" s="13" t="s">
        <v>253</v>
      </c>
      <c r="K29" s="13" t="s">
        <v>214</v>
      </c>
      <c r="L29" s="13"/>
      <c r="M29" s="13">
        <v>2</v>
      </c>
      <c r="N29" s="13"/>
      <c r="O29" s="44" t="s">
        <v>350</v>
      </c>
      <c r="P29" s="13" t="s">
        <v>254</v>
      </c>
      <c r="Q29" s="13">
        <v>27</v>
      </c>
      <c r="R29" s="13">
        <v>3</v>
      </c>
      <c r="S29" s="13">
        <v>22</v>
      </c>
      <c r="T29" s="13">
        <v>27</v>
      </c>
      <c r="U29" s="13">
        <v>4</v>
      </c>
      <c r="V29" s="14">
        <v>9</v>
      </c>
      <c r="W29" s="1" t="s">
        <v>438</v>
      </c>
    </row>
    <row r="30" spans="1:23" x14ac:dyDescent="0.4">
      <c r="A30">
        <v>55</v>
      </c>
      <c r="B30" s="12">
        <v>13</v>
      </c>
      <c r="C30" s="3" t="s">
        <v>277</v>
      </c>
      <c r="D30" s="3"/>
      <c r="E30" s="28">
        <v>1140632</v>
      </c>
      <c r="F30" s="29">
        <v>41989</v>
      </c>
      <c r="G30" s="30"/>
      <c r="H30" s="29"/>
      <c r="I30" s="3" t="s">
        <v>12</v>
      </c>
      <c r="J30" s="3" t="s">
        <v>278</v>
      </c>
      <c r="K30" s="3" t="s">
        <v>221</v>
      </c>
      <c r="L30" s="3"/>
      <c r="M30" s="3">
        <v>1</v>
      </c>
      <c r="N30" s="3"/>
      <c r="O30" s="43" t="s">
        <v>351</v>
      </c>
      <c r="P30" s="3" t="s">
        <v>279</v>
      </c>
      <c r="Q30" s="3">
        <v>27</v>
      </c>
      <c r="R30" s="3">
        <v>4</v>
      </c>
      <c r="S30" s="3">
        <v>20</v>
      </c>
      <c r="T30" s="3">
        <v>27</v>
      </c>
      <c r="U30" s="3">
        <v>4</v>
      </c>
      <c r="V30" s="4">
        <v>10</v>
      </c>
      <c r="W30" s="1" t="s">
        <v>446</v>
      </c>
    </row>
    <row r="31" spans="1:23" x14ac:dyDescent="0.4">
      <c r="A31">
        <v>56</v>
      </c>
      <c r="B31" s="12">
        <v>14</v>
      </c>
      <c r="C31" s="13" t="s">
        <v>280</v>
      </c>
      <c r="D31" s="13" t="s">
        <v>281</v>
      </c>
      <c r="E31" s="31">
        <v>1150148</v>
      </c>
      <c r="F31" s="32">
        <v>42156</v>
      </c>
      <c r="G31" s="33"/>
      <c r="H31" s="32"/>
      <c r="I31" s="13" t="s">
        <v>12</v>
      </c>
      <c r="J31" s="13" t="s">
        <v>282</v>
      </c>
      <c r="K31" s="13" t="s">
        <v>222</v>
      </c>
      <c r="L31" s="13"/>
      <c r="M31" s="13">
        <v>2</v>
      </c>
      <c r="N31" s="13"/>
      <c r="O31" s="44" t="s">
        <v>364</v>
      </c>
      <c r="P31" s="13" t="s">
        <v>283</v>
      </c>
      <c r="Q31" s="13">
        <v>27</v>
      </c>
      <c r="R31" s="13">
        <v>9</v>
      </c>
      <c r="S31" s="13">
        <v>15</v>
      </c>
      <c r="T31" s="13">
        <v>27</v>
      </c>
      <c r="U31" s="13">
        <v>9</v>
      </c>
      <c r="V31" s="14">
        <v>28</v>
      </c>
      <c r="W31" s="1" t="s">
        <v>436</v>
      </c>
    </row>
    <row r="32" spans="1:23" x14ac:dyDescent="0.4">
      <c r="A32">
        <v>60</v>
      </c>
      <c r="B32" s="12">
        <v>18</v>
      </c>
      <c r="C32" s="3" t="s">
        <v>294</v>
      </c>
      <c r="D32" s="3"/>
      <c r="E32" s="28">
        <v>1150577</v>
      </c>
      <c r="F32" s="29">
        <v>42319</v>
      </c>
      <c r="G32" s="30"/>
      <c r="H32" s="29"/>
      <c r="I32" s="3" t="s">
        <v>12</v>
      </c>
      <c r="J32" s="3" t="s">
        <v>295</v>
      </c>
      <c r="K32" s="3" t="s">
        <v>226</v>
      </c>
      <c r="L32" s="3"/>
      <c r="M32" s="3">
        <v>2</v>
      </c>
      <c r="N32" s="3"/>
      <c r="O32" s="43" t="s">
        <v>346</v>
      </c>
      <c r="P32" s="3" t="s">
        <v>296</v>
      </c>
      <c r="Q32" s="3">
        <v>28</v>
      </c>
      <c r="R32" s="3">
        <v>2</v>
      </c>
      <c r="S32" s="3">
        <v>28</v>
      </c>
      <c r="T32" s="3">
        <v>28</v>
      </c>
      <c r="U32" s="3">
        <v>2</v>
      </c>
      <c r="V32" s="4">
        <v>22</v>
      </c>
      <c r="W32" s="1" t="s">
        <v>450</v>
      </c>
    </row>
    <row r="33" spans="1:23" x14ac:dyDescent="0.4">
      <c r="A33">
        <v>70</v>
      </c>
      <c r="B33" s="70">
        <v>28</v>
      </c>
      <c r="C33" s="13" t="s">
        <v>321</v>
      </c>
      <c r="D33" s="7"/>
      <c r="E33" s="34">
        <v>1150461</v>
      </c>
      <c r="F33" s="35">
        <v>42275</v>
      </c>
      <c r="G33" s="36"/>
      <c r="H33" s="35"/>
      <c r="I33" s="7" t="s">
        <v>12</v>
      </c>
      <c r="J33" s="7" t="s">
        <v>322</v>
      </c>
      <c r="K33" s="7" t="s">
        <v>236</v>
      </c>
      <c r="L33" s="7">
        <v>1</v>
      </c>
      <c r="M33" s="7">
        <v>1</v>
      </c>
      <c r="N33" s="7"/>
      <c r="O33" s="97" t="s">
        <v>361</v>
      </c>
      <c r="P33" s="7" t="s">
        <v>323</v>
      </c>
      <c r="Q33" s="7">
        <v>27</v>
      </c>
      <c r="R33" s="7">
        <v>12</v>
      </c>
      <c r="S33" s="7">
        <v>21</v>
      </c>
      <c r="T33" s="7">
        <v>28</v>
      </c>
      <c r="U33" s="7">
        <v>1</v>
      </c>
      <c r="V33" s="8">
        <v>12</v>
      </c>
      <c r="W33" s="1" t="s">
        <v>458</v>
      </c>
    </row>
    <row r="34" spans="1:23" x14ac:dyDescent="0.4">
      <c r="C34" s="100">
        <f>COUNTA(B28:B33)</f>
        <v>6</v>
      </c>
      <c r="D34" s="56"/>
      <c r="E34" s="57"/>
      <c r="F34" s="58"/>
      <c r="G34" s="59"/>
      <c r="H34" s="58"/>
      <c r="I34" s="56"/>
      <c r="J34" s="56"/>
      <c r="K34" s="56"/>
      <c r="L34" s="56"/>
      <c r="M34" s="56"/>
      <c r="N34" s="56"/>
      <c r="O34" s="56"/>
      <c r="P34" s="56"/>
      <c r="Q34" s="56"/>
      <c r="R34" s="56"/>
      <c r="S34" s="56"/>
      <c r="T34" s="56"/>
      <c r="U34" s="56"/>
      <c r="V34" s="56"/>
      <c r="W34" s="64"/>
    </row>
    <row r="35" spans="1:23" x14ac:dyDescent="0.4">
      <c r="B35" s="56"/>
      <c r="C35" s="56"/>
      <c r="D35" s="56"/>
      <c r="E35" s="57"/>
      <c r="F35" s="58"/>
      <c r="G35" s="59"/>
      <c r="H35" s="58"/>
      <c r="I35" s="56"/>
      <c r="J35" s="56"/>
      <c r="K35" s="56"/>
      <c r="L35" s="56"/>
      <c r="M35" s="56"/>
      <c r="N35" s="56"/>
      <c r="O35" s="56"/>
      <c r="P35" s="56"/>
      <c r="Q35" s="56"/>
      <c r="R35" s="56"/>
      <c r="S35" s="56"/>
      <c r="T35" s="56"/>
      <c r="U35" s="56"/>
      <c r="V35" s="56"/>
      <c r="W35" s="64"/>
    </row>
    <row r="36" spans="1:23" x14ac:dyDescent="0.4">
      <c r="C36" s="99"/>
    </row>
    <row r="37" spans="1:23" x14ac:dyDescent="0.4">
      <c r="A37">
        <v>0</v>
      </c>
      <c r="C37" s="56"/>
    </row>
    <row r="38" spans="1:23" x14ac:dyDescent="0.4">
      <c r="A38">
        <v>43</v>
      </c>
      <c r="B38" s="56"/>
      <c r="C38" s="3" t="s">
        <v>47</v>
      </c>
      <c r="D38" s="3" t="s">
        <v>48</v>
      </c>
      <c r="E38" s="57" t="s">
        <v>49</v>
      </c>
      <c r="F38" s="58" t="s">
        <v>50</v>
      </c>
      <c r="G38" s="57" t="s">
        <v>49</v>
      </c>
      <c r="H38" s="58" t="s">
        <v>50</v>
      </c>
      <c r="I38" s="56" t="s">
        <v>12</v>
      </c>
      <c r="J38" s="56" t="s">
        <v>51</v>
      </c>
      <c r="K38" s="56" t="s">
        <v>52</v>
      </c>
      <c r="L38" s="56"/>
      <c r="M38" s="56"/>
      <c r="N38" s="56"/>
      <c r="O38" s="56"/>
      <c r="P38" s="56"/>
      <c r="Q38" s="56"/>
      <c r="R38" s="56"/>
      <c r="S38" s="56"/>
      <c r="T38" s="56"/>
      <c r="U38" s="56"/>
      <c r="V38" s="56"/>
      <c r="W38" s="64"/>
    </row>
    <row r="40" spans="1:23" x14ac:dyDescent="0.4">
      <c r="C40" s="3"/>
      <c r="D40" s="3" t="s">
        <v>48</v>
      </c>
      <c r="E40" s="28" t="s">
        <v>49</v>
      </c>
      <c r="F40" s="29" t="s">
        <v>50</v>
      </c>
      <c r="G40" s="28" t="s">
        <v>49</v>
      </c>
      <c r="H40" s="29" t="s">
        <v>50</v>
      </c>
      <c r="I40" s="3" t="s">
        <v>12</v>
      </c>
      <c r="J40" s="3" t="s">
        <v>51</v>
      </c>
      <c r="K40" s="3" t="s">
        <v>52</v>
      </c>
    </row>
  </sheetData>
  <mergeCells count="32">
    <mergeCell ref="F4:F5"/>
    <mergeCell ref="B2:C2"/>
    <mergeCell ref="B4:B5"/>
    <mergeCell ref="C4:C5"/>
    <mergeCell ref="D4:D5"/>
    <mergeCell ref="E4:E5"/>
    <mergeCell ref="P4:P5"/>
    <mergeCell ref="Q4:S4"/>
    <mergeCell ref="T4:V4"/>
    <mergeCell ref="T13:V13"/>
    <mergeCell ref="G4:G5"/>
    <mergeCell ref="H4:H5"/>
    <mergeCell ref="I4:J5"/>
    <mergeCell ref="K4:K5"/>
    <mergeCell ref="L4:N4"/>
    <mergeCell ref="O4:O5"/>
    <mergeCell ref="T15:V15"/>
    <mergeCell ref="B24:C24"/>
    <mergeCell ref="B26:B27"/>
    <mergeCell ref="C26:C27"/>
    <mergeCell ref="D26:D27"/>
    <mergeCell ref="E26:E27"/>
    <mergeCell ref="F26:F27"/>
    <mergeCell ref="G26:G27"/>
    <mergeCell ref="Q26:S26"/>
    <mergeCell ref="T26:V26"/>
    <mergeCell ref="H26:H27"/>
    <mergeCell ref="I26:J27"/>
    <mergeCell ref="K26:K27"/>
    <mergeCell ref="L26:N26"/>
    <mergeCell ref="O26:O27"/>
    <mergeCell ref="P26:P27"/>
  </mergeCells>
  <phoneticPr fontId="2"/>
  <dataValidations count="1">
    <dataValidation imeMode="off" allowBlank="1" showInputMessage="1" showErrorMessage="1" sqref="T8:V8" xr:uid="{00000000-0002-0000-0C00-000000000000}"/>
  </dataValidations>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95"/>
  <sheetViews>
    <sheetView view="pageBreakPreview" zoomScale="115" zoomScaleNormal="85" zoomScaleSheetLayoutView="115" workbookViewId="0">
      <pane xSplit="5" ySplit="5" topLeftCell="F27" activePane="bottomRight" state="frozen"/>
      <selection pane="topRight" activeCell="D1" sqref="D1"/>
      <selection pane="bottomLeft" activeCell="A5" sqref="A5"/>
      <selection pane="bottomRight" activeCell="E87" sqref="E87"/>
    </sheetView>
  </sheetViews>
  <sheetFormatPr defaultRowHeight="18.75" x14ac:dyDescent="0.4"/>
  <cols>
    <col min="1" max="1" width="3.625" bestFit="1" customWidth="1"/>
    <col min="2" max="2" width="5.75" style="1" bestFit="1" customWidth="1"/>
    <col min="3" max="3" width="11.375" style="1" customWidth="1"/>
    <col min="4" max="4" width="5.25" style="109" customWidth="1"/>
    <col min="5" max="6" width="16.375" style="1" bestFit="1" customWidth="1"/>
    <col min="7" max="7" width="9.125" style="27" customWidth="1"/>
    <col min="8" max="8" width="11.375" style="26" bestFit="1" customWidth="1"/>
    <col min="9" max="9" width="9.25" style="26" bestFit="1" customWidth="1"/>
    <col min="10" max="10" width="11.25" style="27" bestFit="1" customWidth="1"/>
    <col min="11" max="11" width="9.125" style="1" bestFit="1" customWidth="1"/>
    <col min="12" max="12" width="31.875" style="1" bestFit="1" customWidth="1"/>
    <col min="13" max="13" width="37.125" style="1" customWidth="1"/>
    <col min="14" max="16" width="5.625" style="1" customWidth="1"/>
    <col min="17" max="17" width="12.125" style="1" customWidth="1"/>
    <col min="18" max="18" width="33" style="1" bestFit="1" customWidth="1"/>
    <col min="19" max="19" width="4.25" style="1" bestFit="1" customWidth="1"/>
    <col min="20" max="20" width="4.125" style="1" bestFit="1" customWidth="1"/>
    <col min="21" max="21" width="4.25" style="1" bestFit="1" customWidth="1"/>
    <col min="22" max="22" width="4.125" style="1" bestFit="1" customWidth="1"/>
    <col min="23" max="23" width="4.25" style="1" bestFit="1" customWidth="1"/>
    <col min="24" max="24" width="4.125" style="1" bestFit="1" customWidth="1"/>
    <col min="25" max="25" width="20" customWidth="1"/>
  </cols>
  <sheetData>
    <row r="1" spans="1:25" s="22" customFormat="1" ht="19.5" thickBot="1" x14ac:dyDescent="0.45">
      <c r="A1" s="22">
        <v>1</v>
      </c>
      <c r="B1" s="22">
        <v>2</v>
      </c>
      <c r="D1" s="103"/>
      <c r="E1" s="22">
        <v>3</v>
      </c>
      <c r="F1" s="22">
        <v>4</v>
      </c>
      <c r="G1" s="22">
        <v>5</v>
      </c>
      <c r="H1" s="22">
        <v>6</v>
      </c>
      <c r="I1" s="22">
        <v>7</v>
      </c>
      <c r="J1" s="22">
        <v>8</v>
      </c>
      <c r="K1" s="22">
        <v>9</v>
      </c>
      <c r="L1" s="22">
        <v>10</v>
      </c>
      <c r="M1" s="22">
        <v>11</v>
      </c>
      <c r="N1" s="22">
        <v>12</v>
      </c>
      <c r="O1" s="22">
        <v>13</v>
      </c>
      <c r="P1" s="22">
        <v>14</v>
      </c>
      <c r="Q1" s="22">
        <v>15</v>
      </c>
      <c r="R1" s="22">
        <v>16</v>
      </c>
      <c r="S1" s="22">
        <v>17</v>
      </c>
      <c r="T1" s="22">
        <v>18</v>
      </c>
      <c r="U1" s="22">
        <v>19</v>
      </c>
      <c r="V1" s="22">
        <v>20</v>
      </c>
      <c r="W1" s="22">
        <v>21</v>
      </c>
      <c r="X1" s="22">
        <v>22</v>
      </c>
      <c r="Y1" s="22">
        <v>23</v>
      </c>
    </row>
    <row r="2" spans="1:25" ht="19.5" thickBot="1" x14ac:dyDescent="0.45">
      <c r="B2" s="361" t="s">
        <v>43</v>
      </c>
      <c r="C2" s="384"/>
      <c r="D2" s="384"/>
      <c r="E2" s="362"/>
      <c r="F2" s="1" t="s">
        <v>53</v>
      </c>
      <c r="G2" s="26" t="s">
        <v>14</v>
      </c>
    </row>
    <row r="3" spans="1:25" ht="9.9499999999999993" customHeight="1" x14ac:dyDescent="0.4">
      <c r="B3" s="9"/>
      <c r="C3" s="9"/>
      <c r="D3" s="104"/>
    </row>
    <row r="4" spans="1:25" ht="38.25" customHeight="1" x14ac:dyDescent="0.4">
      <c r="B4" s="363" t="s">
        <v>13</v>
      </c>
      <c r="C4" s="380" t="s">
        <v>533</v>
      </c>
      <c r="D4" s="381"/>
      <c r="E4" s="365" t="s">
        <v>1</v>
      </c>
      <c r="F4" s="365" t="s">
        <v>2</v>
      </c>
      <c r="G4" s="367" t="s">
        <v>0</v>
      </c>
      <c r="H4" s="369" t="s">
        <v>3</v>
      </c>
      <c r="I4" s="369" t="s">
        <v>28</v>
      </c>
      <c r="J4" s="367" t="s">
        <v>27</v>
      </c>
      <c r="K4" s="365" t="s">
        <v>4</v>
      </c>
      <c r="L4" s="365"/>
      <c r="M4" s="365" t="s">
        <v>5</v>
      </c>
      <c r="N4" s="372" t="s">
        <v>480</v>
      </c>
      <c r="O4" s="373"/>
      <c r="P4" s="374"/>
      <c r="Q4" s="375" t="s">
        <v>6</v>
      </c>
      <c r="R4" s="375" t="s">
        <v>16</v>
      </c>
      <c r="S4" s="365" t="s">
        <v>7</v>
      </c>
      <c r="T4" s="365"/>
      <c r="U4" s="365"/>
      <c r="V4" s="365" t="s">
        <v>8</v>
      </c>
      <c r="W4" s="365"/>
      <c r="X4" s="371"/>
    </row>
    <row r="5" spans="1:25" ht="21.95" customHeight="1" x14ac:dyDescent="0.4">
      <c r="A5">
        <v>0</v>
      </c>
      <c r="B5" s="364"/>
      <c r="C5" s="382"/>
      <c r="D5" s="383"/>
      <c r="E5" s="366"/>
      <c r="F5" s="366"/>
      <c r="G5" s="368"/>
      <c r="H5" s="370"/>
      <c r="I5" s="370"/>
      <c r="J5" s="368"/>
      <c r="K5" s="366"/>
      <c r="L5" s="366"/>
      <c r="M5" s="366"/>
      <c r="N5" s="72" t="s">
        <v>481</v>
      </c>
      <c r="O5" s="72" t="s">
        <v>482</v>
      </c>
      <c r="P5" s="71" t="s">
        <v>483</v>
      </c>
      <c r="Q5" s="376"/>
      <c r="R5" s="366"/>
      <c r="S5" s="10" t="s">
        <v>9</v>
      </c>
      <c r="T5" s="10" t="s">
        <v>10</v>
      </c>
      <c r="U5" s="10" t="s">
        <v>11</v>
      </c>
      <c r="V5" s="10" t="s">
        <v>9</v>
      </c>
      <c r="W5" s="10" t="s">
        <v>10</v>
      </c>
      <c r="X5" s="11" t="s">
        <v>11</v>
      </c>
      <c r="Y5" s="45"/>
    </row>
    <row r="6" spans="1:25" x14ac:dyDescent="0.4">
      <c r="A6">
        <v>1</v>
      </c>
      <c r="B6" s="2">
        <v>1</v>
      </c>
      <c r="C6" s="101"/>
      <c r="D6" s="105"/>
      <c r="E6" s="13" t="s">
        <v>55</v>
      </c>
      <c r="F6" s="13" t="s">
        <v>56</v>
      </c>
      <c r="G6" s="28">
        <v>1100016</v>
      </c>
      <c r="H6" s="29">
        <v>40277</v>
      </c>
      <c r="I6" s="28">
        <v>5100031</v>
      </c>
      <c r="J6" s="29">
        <v>40493</v>
      </c>
      <c r="K6" s="3" t="s">
        <v>12</v>
      </c>
      <c r="L6" s="3" t="s">
        <v>57</v>
      </c>
      <c r="M6" s="3" t="s">
        <v>58</v>
      </c>
      <c r="N6" s="3"/>
      <c r="O6" s="3"/>
      <c r="P6" s="3">
        <v>1</v>
      </c>
      <c r="Q6" s="45" t="s">
        <v>362</v>
      </c>
      <c r="R6" s="3" t="s">
        <v>85</v>
      </c>
      <c r="S6" s="3">
        <v>22</v>
      </c>
      <c r="T6" s="3">
        <v>8</v>
      </c>
      <c r="U6" s="3">
        <v>30</v>
      </c>
      <c r="V6" s="3">
        <v>22</v>
      </c>
      <c r="W6" s="3">
        <v>10</v>
      </c>
      <c r="X6" s="4">
        <v>4</v>
      </c>
      <c r="Y6" s="1" t="s">
        <v>397</v>
      </c>
    </row>
    <row r="7" spans="1:25" x14ac:dyDescent="0.4">
      <c r="A7">
        <v>2</v>
      </c>
      <c r="B7" s="2">
        <v>2</v>
      </c>
      <c r="C7" s="102"/>
      <c r="D7" s="106"/>
      <c r="E7" s="3" t="s">
        <v>86</v>
      </c>
      <c r="F7" s="3"/>
      <c r="G7" s="28">
        <v>1100665</v>
      </c>
      <c r="H7" s="29">
        <v>40492</v>
      </c>
      <c r="I7" s="30"/>
      <c r="J7" s="29"/>
      <c r="K7" s="3" t="s">
        <v>12</v>
      </c>
      <c r="L7" s="3" t="s">
        <v>87</v>
      </c>
      <c r="M7" s="3" t="s">
        <v>88</v>
      </c>
      <c r="N7" s="3"/>
      <c r="O7" s="3">
        <v>2</v>
      </c>
      <c r="P7" s="3">
        <v>2</v>
      </c>
      <c r="Q7" s="45" t="s">
        <v>401</v>
      </c>
      <c r="R7" s="3" t="s">
        <v>89</v>
      </c>
      <c r="S7" s="3">
        <v>23</v>
      </c>
      <c r="T7" s="3">
        <v>1</v>
      </c>
      <c r="U7" s="3">
        <v>21</v>
      </c>
      <c r="V7" s="3">
        <v>23</v>
      </c>
      <c r="W7" s="3">
        <v>1</v>
      </c>
      <c r="X7" s="4">
        <v>28</v>
      </c>
      <c r="Y7" s="1" t="s">
        <v>406</v>
      </c>
    </row>
    <row r="8" spans="1:25" x14ac:dyDescent="0.4">
      <c r="A8">
        <v>3</v>
      </c>
      <c r="B8" s="2">
        <v>3</v>
      </c>
      <c r="C8" s="102" t="s">
        <v>530</v>
      </c>
      <c r="D8" s="106">
        <v>44522</v>
      </c>
      <c r="E8" s="3" t="s">
        <v>90</v>
      </c>
      <c r="F8" s="3"/>
      <c r="G8" s="28">
        <v>1100340</v>
      </c>
      <c r="H8" s="29">
        <v>40385</v>
      </c>
      <c r="I8" s="30"/>
      <c r="J8" s="29"/>
      <c r="K8" s="3" t="s">
        <v>12</v>
      </c>
      <c r="L8" s="3" t="s">
        <v>91</v>
      </c>
      <c r="M8" s="3" t="s">
        <v>92</v>
      </c>
      <c r="N8" s="3"/>
      <c r="O8" s="3">
        <v>2</v>
      </c>
      <c r="P8" s="3">
        <v>2</v>
      </c>
      <c r="Q8" s="45" t="s">
        <v>402</v>
      </c>
      <c r="R8" s="3" t="s">
        <v>93</v>
      </c>
      <c r="S8" s="3">
        <v>22</v>
      </c>
      <c r="T8" s="3">
        <v>10</v>
      </c>
      <c r="U8" s="3">
        <v>30</v>
      </c>
      <c r="V8" s="3">
        <v>22</v>
      </c>
      <c r="W8" s="3">
        <v>11</v>
      </c>
      <c r="X8" s="4">
        <v>11</v>
      </c>
      <c r="Y8" s="1" t="s">
        <v>407</v>
      </c>
    </row>
    <row r="9" spans="1:25" x14ac:dyDescent="0.4">
      <c r="A9">
        <v>4</v>
      </c>
      <c r="B9" s="2">
        <v>4</v>
      </c>
      <c r="C9" s="102"/>
      <c r="D9" s="106"/>
      <c r="E9" s="3" t="s">
        <v>94</v>
      </c>
      <c r="F9" s="3"/>
      <c r="G9" s="28">
        <v>1100007</v>
      </c>
      <c r="H9" s="29">
        <v>40273</v>
      </c>
      <c r="I9" s="30"/>
      <c r="J9" s="29"/>
      <c r="K9" s="3" t="s">
        <v>12</v>
      </c>
      <c r="L9" s="3" t="s">
        <v>95</v>
      </c>
      <c r="M9" s="3" t="s">
        <v>59</v>
      </c>
      <c r="N9" s="3"/>
      <c r="O9" s="3">
        <v>1</v>
      </c>
      <c r="P9" s="3">
        <v>1</v>
      </c>
      <c r="Q9" s="45" t="s">
        <v>403</v>
      </c>
      <c r="R9" s="3" t="s">
        <v>96</v>
      </c>
      <c r="S9" s="3">
        <v>22</v>
      </c>
      <c r="T9" s="3">
        <v>6</v>
      </c>
      <c r="U9" s="3">
        <v>30</v>
      </c>
      <c r="V9" s="5">
        <v>22</v>
      </c>
      <c r="W9" s="5">
        <v>8</v>
      </c>
      <c r="X9" s="6">
        <v>6</v>
      </c>
      <c r="Y9" s="1" t="s">
        <v>408</v>
      </c>
    </row>
    <row r="10" spans="1:25" x14ac:dyDescent="0.4">
      <c r="A10">
        <v>5</v>
      </c>
      <c r="B10" s="2">
        <v>5</v>
      </c>
      <c r="C10" s="102" t="s">
        <v>530</v>
      </c>
      <c r="D10" s="106">
        <v>44530</v>
      </c>
      <c r="E10" s="3" t="s">
        <v>97</v>
      </c>
      <c r="F10" s="3"/>
      <c r="G10" s="28">
        <v>1100285</v>
      </c>
      <c r="H10" s="29">
        <v>40371</v>
      </c>
      <c r="I10" s="30"/>
      <c r="J10" s="29"/>
      <c r="K10" s="3" t="s">
        <v>12</v>
      </c>
      <c r="L10" s="3" t="s">
        <v>98</v>
      </c>
      <c r="M10" s="3" t="s">
        <v>100</v>
      </c>
      <c r="N10" s="3"/>
      <c r="O10" s="3">
        <v>2</v>
      </c>
      <c r="P10" s="3">
        <v>2</v>
      </c>
      <c r="Q10" s="45" t="s">
        <v>404</v>
      </c>
      <c r="R10" s="3" t="s">
        <v>99</v>
      </c>
      <c r="S10" s="3">
        <v>22</v>
      </c>
      <c r="T10" s="3">
        <v>9</v>
      </c>
      <c r="U10" s="3">
        <v>9</v>
      </c>
      <c r="V10" s="3">
        <v>23</v>
      </c>
      <c r="W10" s="3">
        <v>2</v>
      </c>
      <c r="X10" s="4">
        <v>24</v>
      </c>
      <c r="Y10" s="1" t="s">
        <v>339</v>
      </c>
    </row>
    <row r="11" spans="1:25" x14ac:dyDescent="0.4">
      <c r="A11">
        <v>6</v>
      </c>
      <c r="B11" s="2">
        <v>6</v>
      </c>
      <c r="C11" s="102" t="s">
        <v>530</v>
      </c>
      <c r="D11" s="106">
        <v>44502</v>
      </c>
      <c r="E11" s="3" t="s">
        <v>101</v>
      </c>
      <c r="F11" s="3"/>
      <c r="G11" s="28">
        <v>1100351</v>
      </c>
      <c r="H11" s="29">
        <v>40389</v>
      </c>
      <c r="I11" s="30"/>
      <c r="J11" s="29"/>
      <c r="K11" s="3" t="s">
        <v>12</v>
      </c>
      <c r="L11" s="3" t="s">
        <v>102</v>
      </c>
      <c r="M11" s="3" t="s">
        <v>60</v>
      </c>
      <c r="N11" s="3"/>
      <c r="O11" s="3">
        <v>1</v>
      </c>
      <c r="P11" s="3">
        <v>1</v>
      </c>
      <c r="Q11" s="45" t="s">
        <v>401</v>
      </c>
      <c r="R11" s="55" t="s">
        <v>329</v>
      </c>
      <c r="S11" s="3">
        <v>22</v>
      </c>
      <c r="T11" s="3">
        <v>10</v>
      </c>
      <c r="U11" s="3">
        <v>20</v>
      </c>
      <c r="V11" s="3">
        <v>22</v>
      </c>
      <c r="W11" s="3">
        <v>10</v>
      </c>
      <c r="X11" s="4">
        <v>8</v>
      </c>
      <c r="Y11" s="1" t="s">
        <v>406</v>
      </c>
    </row>
    <row r="12" spans="1:25" x14ac:dyDescent="0.4">
      <c r="A12">
        <v>7</v>
      </c>
      <c r="B12" s="2">
        <v>7</v>
      </c>
      <c r="C12" s="102" t="s">
        <v>530</v>
      </c>
      <c r="D12" s="106">
        <v>44532</v>
      </c>
      <c r="E12" s="3" t="s">
        <v>103</v>
      </c>
      <c r="F12" s="3" t="s">
        <v>104</v>
      </c>
      <c r="G12" s="28">
        <v>1100573</v>
      </c>
      <c r="H12" s="29">
        <v>40459</v>
      </c>
      <c r="I12" s="30"/>
      <c r="J12" s="29"/>
      <c r="K12" s="3" t="s">
        <v>12</v>
      </c>
      <c r="L12" s="3" t="s">
        <v>105</v>
      </c>
      <c r="M12" s="3" t="s">
        <v>61</v>
      </c>
      <c r="N12" s="3"/>
      <c r="O12" s="3">
        <v>1</v>
      </c>
      <c r="P12" s="3">
        <v>1</v>
      </c>
      <c r="Q12" s="45" t="s">
        <v>405</v>
      </c>
      <c r="R12" s="3" t="s">
        <v>106</v>
      </c>
      <c r="S12" s="3">
        <v>23</v>
      </c>
      <c r="T12" s="3">
        <v>1</v>
      </c>
      <c r="U12" s="3">
        <v>31</v>
      </c>
      <c r="V12" s="3">
        <v>23</v>
      </c>
      <c r="W12" s="3">
        <v>2</v>
      </c>
      <c r="X12" s="4">
        <v>14</v>
      </c>
      <c r="Y12" s="1" t="s">
        <v>398</v>
      </c>
    </row>
    <row r="13" spans="1:25" x14ac:dyDescent="0.4">
      <c r="A13">
        <v>8</v>
      </c>
      <c r="B13" s="2">
        <v>8</v>
      </c>
      <c r="C13" s="102" t="s">
        <v>530</v>
      </c>
      <c r="D13" s="106">
        <v>44525</v>
      </c>
      <c r="E13" s="3" t="s">
        <v>107</v>
      </c>
      <c r="F13" s="3"/>
      <c r="G13" s="28">
        <v>1100354</v>
      </c>
      <c r="H13" s="29">
        <v>40389</v>
      </c>
      <c r="I13" s="30"/>
      <c r="J13" s="29"/>
      <c r="K13" s="3" t="s">
        <v>12</v>
      </c>
      <c r="L13" s="3" t="s">
        <v>108</v>
      </c>
      <c r="M13" s="3" t="s">
        <v>62</v>
      </c>
      <c r="N13" s="3"/>
      <c r="O13" s="3">
        <v>1</v>
      </c>
      <c r="P13" s="3">
        <v>1</v>
      </c>
      <c r="Q13" s="45" t="s">
        <v>354</v>
      </c>
      <c r="R13" s="3" t="s">
        <v>109</v>
      </c>
      <c r="S13" s="3">
        <v>22</v>
      </c>
      <c r="T13" s="3">
        <v>11</v>
      </c>
      <c r="U13" s="3">
        <v>10</v>
      </c>
      <c r="V13" s="3">
        <v>22</v>
      </c>
      <c r="W13" s="3">
        <v>12</v>
      </c>
      <c r="X13" s="4">
        <v>28</v>
      </c>
      <c r="Y13" s="1" t="s">
        <v>409</v>
      </c>
    </row>
    <row r="14" spans="1:25" x14ac:dyDescent="0.4">
      <c r="A14">
        <v>9</v>
      </c>
      <c r="B14" s="2">
        <v>9</v>
      </c>
      <c r="C14" s="102" t="s">
        <v>530</v>
      </c>
      <c r="D14" s="106">
        <v>44511</v>
      </c>
      <c r="E14" s="3" t="s">
        <v>110</v>
      </c>
      <c r="F14" s="3" t="s">
        <v>111</v>
      </c>
      <c r="G14" s="28">
        <v>1100195</v>
      </c>
      <c r="H14" s="29">
        <v>40350</v>
      </c>
      <c r="I14" s="30"/>
      <c r="J14" s="29"/>
      <c r="K14" s="3" t="s">
        <v>12</v>
      </c>
      <c r="L14" s="3" t="s">
        <v>112</v>
      </c>
      <c r="M14" s="3" t="s">
        <v>476</v>
      </c>
      <c r="N14" s="3"/>
      <c r="O14" s="3">
        <v>1</v>
      </c>
      <c r="P14" s="3">
        <v>1</v>
      </c>
      <c r="Q14" s="45" t="s">
        <v>367</v>
      </c>
      <c r="R14" s="3" t="s">
        <v>113</v>
      </c>
      <c r="S14" s="3">
        <v>22</v>
      </c>
      <c r="T14" s="3">
        <v>10</v>
      </c>
      <c r="U14" s="3">
        <v>9</v>
      </c>
      <c r="V14" s="3">
        <v>22</v>
      </c>
      <c r="W14" s="3">
        <v>9</v>
      </c>
      <c r="X14" s="4">
        <v>24</v>
      </c>
      <c r="Y14" s="1" t="s">
        <v>410</v>
      </c>
    </row>
    <row r="15" spans="1:25" x14ac:dyDescent="0.4">
      <c r="A15">
        <v>10</v>
      </c>
      <c r="B15" s="2">
        <v>10</v>
      </c>
      <c r="C15" s="102" t="s">
        <v>530</v>
      </c>
      <c r="D15" s="106">
        <v>44515</v>
      </c>
      <c r="E15" s="3" t="s">
        <v>114</v>
      </c>
      <c r="F15" s="3"/>
      <c r="G15" s="28">
        <v>1100375</v>
      </c>
      <c r="H15" s="29">
        <v>40396</v>
      </c>
      <c r="I15" s="30">
        <v>3100015</v>
      </c>
      <c r="J15" s="29">
        <v>40435</v>
      </c>
      <c r="K15" s="3" t="s">
        <v>12</v>
      </c>
      <c r="L15" s="3" t="s">
        <v>115</v>
      </c>
      <c r="M15" s="3" t="s">
        <v>63</v>
      </c>
      <c r="N15" s="3"/>
      <c r="O15" s="3"/>
      <c r="P15" s="3">
        <v>1</v>
      </c>
      <c r="Q15" s="45" t="s">
        <v>382</v>
      </c>
      <c r="R15" s="3" t="s">
        <v>116</v>
      </c>
      <c r="S15" s="3">
        <v>22</v>
      </c>
      <c r="T15" s="3">
        <v>11</v>
      </c>
      <c r="U15" s="3">
        <v>30</v>
      </c>
      <c r="V15" s="3">
        <v>22</v>
      </c>
      <c r="W15" s="3">
        <v>12</v>
      </c>
      <c r="X15" s="4">
        <v>15</v>
      </c>
      <c r="Y15" s="1" t="s">
        <v>411</v>
      </c>
    </row>
    <row r="16" spans="1:25" x14ac:dyDescent="0.4">
      <c r="A16">
        <v>11</v>
      </c>
      <c r="B16" s="2">
        <v>11</v>
      </c>
      <c r="C16" s="102" t="s">
        <v>530</v>
      </c>
      <c r="D16" s="106">
        <v>44526</v>
      </c>
      <c r="E16" s="3" t="s">
        <v>117</v>
      </c>
      <c r="F16" s="3" t="s">
        <v>118</v>
      </c>
      <c r="G16" s="28">
        <v>1100478</v>
      </c>
      <c r="H16" s="29">
        <v>40430</v>
      </c>
      <c r="I16" s="30"/>
      <c r="J16" s="29"/>
      <c r="K16" s="3" t="s">
        <v>12</v>
      </c>
      <c r="L16" s="3" t="s">
        <v>119</v>
      </c>
      <c r="M16" s="3" t="s">
        <v>64</v>
      </c>
      <c r="N16" s="3"/>
      <c r="O16" s="3">
        <v>1</v>
      </c>
      <c r="P16" s="3">
        <v>1</v>
      </c>
      <c r="Q16" s="45" t="s">
        <v>383</v>
      </c>
      <c r="R16" s="3" t="s">
        <v>120</v>
      </c>
      <c r="S16" s="3">
        <v>22</v>
      </c>
      <c r="T16" s="3">
        <v>11</v>
      </c>
      <c r="U16" s="3">
        <v>25</v>
      </c>
      <c r="V16" s="3">
        <v>22</v>
      </c>
      <c r="W16" s="3">
        <v>11</v>
      </c>
      <c r="X16" s="4">
        <v>22</v>
      </c>
      <c r="Y16" s="1" t="s">
        <v>412</v>
      </c>
    </row>
    <row r="17" spans="1:25" x14ac:dyDescent="0.4">
      <c r="A17">
        <v>12</v>
      </c>
      <c r="B17" s="2">
        <v>12</v>
      </c>
      <c r="C17" s="102" t="s">
        <v>530</v>
      </c>
      <c r="D17" s="105">
        <v>44516</v>
      </c>
      <c r="E17" s="13" t="s">
        <v>121</v>
      </c>
      <c r="F17" s="13"/>
      <c r="G17" s="31">
        <v>1100191</v>
      </c>
      <c r="H17" s="32">
        <v>40350</v>
      </c>
      <c r="I17" s="33"/>
      <c r="J17" s="32"/>
      <c r="K17" s="13" t="s">
        <v>12</v>
      </c>
      <c r="L17" s="13" t="s">
        <v>122</v>
      </c>
      <c r="M17" s="13" t="s">
        <v>65</v>
      </c>
      <c r="N17" s="13"/>
      <c r="O17" s="3">
        <v>2</v>
      </c>
      <c r="P17" s="3">
        <v>2</v>
      </c>
      <c r="Q17" s="46" t="s">
        <v>342</v>
      </c>
      <c r="R17" s="13" t="s">
        <v>123</v>
      </c>
      <c r="S17" s="13">
        <v>22</v>
      </c>
      <c r="T17" s="13">
        <v>10</v>
      </c>
      <c r="U17" s="13">
        <v>20</v>
      </c>
      <c r="V17" s="13">
        <v>23</v>
      </c>
      <c r="W17" s="13">
        <v>3</v>
      </c>
      <c r="X17" s="14">
        <v>7</v>
      </c>
      <c r="Y17" s="1" t="s">
        <v>413</v>
      </c>
    </row>
    <row r="18" spans="1:25" ht="24" x14ac:dyDescent="0.4">
      <c r="A18">
        <v>13</v>
      </c>
      <c r="B18" s="2">
        <v>13</v>
      </c>
      <c r="C18" s="102" t="s">
        <v>530</v>
      </c>
      <c r="D18" s="106">
        <v>44529</v>
      </c>
      <c r="E18" s="3" t="s">
        <v>124</v>
      </c>
      <c r="F18" s="3"/>
      <c r="G18" s="28">
        <v>1090416</v>
      </c>
      <c r="H18" s="29">
        <v>40205</v>
      </c>
      <c r="I18" s="30"/>
      <c r="J18" s="29"/>
      <c r="K18" s="3" t="s">
        <v>12</v>
      </c>
      <c r="L18" s="15" t="s">
        <v>125</v>
      </c>
      <c r="M18" s="3" t="s">
        <v>66</v>
      </c>
      <c r="N18" s="3"/>
      <c r="O18" s="3">
        <v>2</v>
      </c>
      <c r="P18" s="3">
        <v>3</v>
      </c>
      <c r="Q18" s="45" t="s">
        <v>345</v>
      </c>
      <c r="R18" s="3" t="s">
        <v>126</v>
      </c>
      <c r="S18" s="3">
        <v>22</v>
      </c>
      <c r="T18" s="3">
        <v>4</v>
      </c>
      <c r="U18" s="3">
        <v>30</v>
      </c>
      <c r="V18" s="3">
        <v>22</v>
      </c>
      <c r="W18" s="3">
        <v>5</v>
      </c>
      <c r="X18" s="4">
        <v>20</v>
      </c>
      <c r="Y18" s="1" t="s">
        <v>406</v>
      </c>
    </row>
    <row r="19" spans="1:25" x14ac:dyDescent="0.4">
      <c r="A19">
        <v>14</v>
      </c>
      <c r="B19" s="2">
        <v>14</v>
      </c>
      <c r="C19" s="102" t="s">
        <v>530</v>
      </c>
      <c r="D19" s="106">
        <v>44516</v>
      </c>
      <c r="E19" s="3" t="s">
        <v>161</v>
      </c>
      <c r="F19" s="3" t="s">
        <v>162</v>
      </c>
      <c r="G19" s="28">
        <v>1100325</v>
      </c>
      <c r="H19" s="29">
        <v>40381</v>
      </c>
      <c r="I19" s="30">
        <v>5100046</v>
      </c>
      <c r="J19" s="29">
        <v>40532</v>
      </c>
      <c r="K19" s="3" t="s">
        <v>12</v>
      </c>
      <c r="L19" s="3" t="s">
        <v>163</v>
      </c>
      <c r="M19" s="3" t="s">
        <v>67</v>
      </c>
      <c r="N19" s="3"/>
      <c r="O19" s="3">
        <v>1</v>
      </c>
      <c r="P19" s="3">
        <v>1</v>
      </c>
      <c r="Q19" s="45" t="s">
        <v>388</v>
      </c>
      <c r="R19" s="3" t="s">
        <v>164</v>
      </c>
      <c r="S19" s="3">
        <v>22</v>
      </c>
      <c r="T19" s="3">
        <v>9</v>
      </c>
      <c r="U19" s="3">
        <v>29</v>
      </c>
      <c r="V19" s="3">
        <v>22</v>
      </c>
      <c r="W19" s="3">
        <v>12</v>
      </c>
      <c r="X19" s="4">
        <v>20</v>
      </c>
      <c r="Y19" s="1" t="s">
        <v>414</v>
      </c>
    </row>
    <row r="20" spans="1:25" x14ac:dyDescent="0.4">
      <c r="A20">
        <v>15</v>
      </c>
      <c r="B20" s="2">
        <v>15</v>
      </c>
      <c r="C20" s="102"/>
      <c r="D20" s="106"/>
      <c r="E20" s="3" t="s">
        <v>127</v>
      </c>
      <c r="F20" s="3"/>
      <c r="G20" s="28">
        <v>1100576</v>
      </c>
      <c r="H20" s="29">
        <v>40463</v>
      </c>
      <c r="I20" s="30"/>
      <c r="J20" s="29"/>
      <c r="K20" s="3" t="s">
        <v>12</v>
      </c>
      <c r="L20" s="3" t="s">
        <v>128</v>
      </c>
      <c r="M20" s="3" t="s">
        <v>68</v>
      </c>
      <c r="N20" s="3"/>
      <c r="O20" s="3">
        <v>2</v>
      </c>
      <c r="P20" s="3">
        <v>3</v>
      </c>
      <c r="Q20" s="45" t="s">
        <v>341</v>
      </c>
      <c r="R20" s="55" t="s">
        <v>330</v>
      </c>
      <c r="S20" s="3">
        <v>22</v>
      </c>
      <c r="T20" s="3">
        <v>12</v>
      </c>
      <c r="U20" s="3">
        <v>24</v>
      </c>
      <c r="V20" s="3">
        <v>23</v>
      </c>
      <c r="W20" s="3">
        <v>1</v>
      </c>
      <c r="X20" s="4">
        <v>26</v>
      </c>
      <c r="Y20" s="1" t="s">
        <v>415</v>
      </c>
    </row>
    <row r="21" spans="1:25" x14ac:dyDescent="0.4">
      <c r="A21">
        <v>16</v>
      </c>
      <c r="B21" s="2">
        <v>16</v>
      </c>
      <c r="C21" s="102" t="s">
        <v>530</v>
      </c>
      <c r="D21" s="106">
        <v>44526</v>
      </c>
      <c r="E21" s="3" t="s">
        <v>129</v>
      </c>
      <c r="F21" s="3"/>
      <c r="G21" s="28">
        <v>1100664</v>
      </c>
      <c r="H21" s="29">
        <v>40493</v>
      </c>
      <c r="I21" s="30"/>
      <c r="J21" s="29"/>
      <c r="K21" s="3" t="s">
        <v>12</v>
      </c>
      <c r="L21" s="3" t="s">
        <v>130</v>
      </c>
      <c r="M21" s="3" t="s">
        <v>69</v>
      </c>
      <c r="N21" s="3"/>
      <c r="O21" s="3">
        <v>1</v>
      </c>
      <c r="P21" s="3">
        <v>1</v>
      </c>
      <c r="Q21" s="45" t="s">
        <v>368</v>
      </c>
      <c r="R21" s="3" t="s">
        <v>131</v>
      </c>
      <c r="S21" s="3">
        <v>23</v>
      </c>
      <c r="T21" s="3">
        <v>2</v>
      </c>
      <c r="U21" s="3">
        <v>15</v>
      </c>
      <c r="V21" s="3">
        <v>23</v>
      </c>
      <c r="W21" s="3">
        <v>2</v>
      </c>
      <c r="X21" s="4">
        <v>10</v>
      </c>
      <c r="Y21" s="1" t="s">
        <v>416</v>
      </c>
    </row>
    <row r="22" spans="1:25" x14ac:dyDescent="0.4">
      <c r="A22">
        <v>17</v>
      </c>
      <c r="B22" s="2">
        <v>17</v>
      </c>
      <c r="C22" s="102"/>
      <c r="D22" s="106"/>
      <c r="E22" s="3" t="s">
        <v>132</v>
      </c>
      <c r="F22" s="3" t="s">
        <v>133</v>
      </c>
      <c r="G22" s="28">
        <v>1100149</v>
      </c>
      <c r="H22" s="29">
        <v>40331</v>
      </c>
      <c r="I22" s="30">
        <v>5100032</v>
      </c>
      <c r="J22" s="29">
        <v>40493</v>
      </c>
      <c r="K22" s="3" t="s">
        <v>12</v>
      </c>
      <c r="L22" s="3" t="s">
        <v>134</v>
      </c>
      <c r="M22" s="3" t="s">
        <v>70</v>
      </c>
      <c r="N22" s="3"/>
      <c r="O22" s="3">
        <v>2</v>
      </c>
      <c r="P22" s="3">
        <v>2</v>
      </c>
      <c r="Q22" s="45" t="s">
        <v>344</v>
      </c>
      <c r="R22" s="3" t="s">
        <v>135</v>
      </c>
      <c r="S22" s="3">
        <v>22</v>
      </c>
      <c r="T22" s="3">
        <v>8</v>
      </c>
      <c r="U22" s="3">
        <v>31</v>
      </c>
      <c r="V22" s="3">
        <v>22</v>
      </c>
      <c r="W22" s="3">
        <v>8</v>
      </c>
      <c r="X22" s="4">
        <v>4</v>
      </c>
      <c r="Y22" s="1" t="s">
        <v>417</v>
      </c>
    </row>
    <row r="23" spans="1:25" x14ac:dyDescent="0.4">
      <c r="A23">
        <v>18</v>
      </c>
      <c r="B23" s="2">
        <v>18</v>
      </c>
      <c r="C23" s="102" t="s">
        <v>530</v>
      </c>
      <c r="D23" s="106">
        <v>44524</v>
      </c>
      <c r="E23" s="3" t="s">
        <v>136</v>
      </c>
      <c r="F23" s="3"/>
      <c r="G23" s="28">
        <v>1100583</v>
      </c>
      <c r="H23" s="29">
        <v>40464</v>
      </c>
      <c r="I23" s="30">
        <v>3100025</v>
      </c>
      <c r="J23" s="29">
        <v>40492</v>
      </c>
      <c r="K23" s="3" t="s">
        <v>12</v>
      </c>
      <c r="L23" s="3" t="s">
        <v>137</v>
      </c>
      <c r="M23" s="3" t="s">
        <v>138</v>
      </c>
      <c r="N23" s="3"/>
      <c r="O23" s="3">
        <v>2</v>
      </c>
      <c r="P23" s="3">
        <v>3</v>
      </c>
      <c r="Q23" s="45" t="s">
        <v>363</v>
      </c>
      <c r="R23" s="3" t="s">
        <v>139</v>
      </c>
      <c r="S23" s="3">
        <v>23</v>
      </c>
      <c r="T23" s="3">
        <v>2</v>
      </c>
      <c r="U23" s="3">
        <v>15</v>
      </c>
      <c r="V23" s="3">
        <v>23</v>
      </c>
      <c r="W23" s="3">
        <v>2</v>
      </c>
      <c r="X23" s="4">
        <v>23</v>
      </c>
      <c r="Y23" s="1" t="s">
        <v>418</v>
      </c>
    </row>
    <row r="24" spans="1:25" x14ac:dyDescent="0.4">
      <c r="A24">
        <v>19</v>
      </c>
      <c r="B24" s="2">
        <v>19</v>
      </c>
      <c r="C24" s="102"/>
      <c r="D24" s="106"/>
      <c r="E24" s="3" t="s">
        <v>140</v>
      </c>
      <c r="F24" s="3"/>
      <c r="G24" s="28">
        <v>1100333</v>
      </c>
      <c r="H24" s="29">
        <v>40385</v>
      </c>
      <c r="I24" s="30">
        <v>3100022</v>
      </c>
      <c r="J24" s="29">
        <v>40483</v>
      </c>
      <c r="K24" s="3" t="s">
        <v>12</v>
      </c>
      <c r="L24" s="3" t="s">
        <v>141</v>
      </c>
      <c r="M24" s="3" t="s">
        <v>71</v>
      </c>
      <c r="N24" s="3"/>
      <c r="O24" s="3">
        <v>1</v>
      </c>
      <c r="P24" s="3">
        <v>1</v>
      </c>
      <c r="Q24" s="45" t="s">
        <v>390</v>
      </c>
      <c r="R24" s="3" t="s">
        <v>142</v>
      </c>
      <c r="S24" s="3">
        <v>22</v>
      </c>
      <c r="T24" s="3">
        <v>10</v>
      </c>
      <c r="U24" s="3">
        <v>25</v>
      </c>
      <c r="V24" s="3">
        <v>22</v>
      </c>
      <c r="W24" s="3">
        <v>11</v>
      </c>
      <c r="X24" s="4">
        <v>8</v>
      </c>
      <c r="Y24" s="1" t="s">
        <v>419</v>
      </c>
    </row>
    <row r="25" spans="1:25" x14ac:dyDescent="0.4">
      <c r="A25">
        <v>20</v>
      </c>
      <c r="B25" s="2">
        <v>20</v>
      </c>
      <c r="C25" s="102" t="s">
        <v>530</v>
      </c>
      <c r="D25" s="106">
        <v>44524</v>
      </c>
      <c r="E25" s="3" t="s">
        <v>143</v>
      </c>
      <c r="F25" s="3"/>
      <c r="G25" s="28">
        <v>1100352</v>
      </c>
      <c r="H25" s="29">
        <v>40389</v>
      </c>
      <c r="I25" s="30"/>
      <c r="J25" s="29"/>
      <c r="K25" s="3" t="s">
        <v>12</v>
      </c>
      <c r="L25" s="3" t="s">
        <v>144</v>
      </c>
      <c r="M25" s="3" t="s">
        <v>72</v>
      </c>
      <c r="N25" s="3"/>
      <c r="O25" s="3">
        <v>2</v>
      </c>
      <c r="P25" s="3">
        <v>2</v>
      </c>
      <c r="Q25" s="45" t="s">
        <v>399</v>
      </c>
      <c r="R25" s="3" t="s">
        <v>145</v>
      </c>
      <c r="S25" s="3">
        <v>22</v>
      </c>
      <c r="T25" s="3">
        <v>10</v>
      </c>
      <c r="U25" s="3">
        <v>23</v>
      </c>
      <c r="V25" s="3">
        <v>23</v>
      </c>
      <c r="W25" s="3">
        <v>3</v>
      </c>
      <c r="X25" s="4">
        <v>8</v>
      </c>
      <c r="Y25" s="1" t="s">
        <v>420</v>
      </c>
    </row>
    <row r="26" spans="1:25" x14ac:dyDescent="0.4">
      <c r="A26">
        <v>21</v>
      </c>
      <c r="B26" s="2">
        <v>21</v>
      </c>
      <c r="C26" s="102"/>
      <c r="D26" s="106"/>
      <c r="E26" s="3" t="s">
        <v>146</v>
      </c>
      <c r="F26" s="3"/>
      <c r="G26" s="28">
        <v>1100482</v>
      </c>
      <c r="H26" s="29">
        <v>40435</v>
      </c>
      <c r="I26" s="30"/>
      <c r="J26" s="29"/>
      <c r="K26" s="3" t="s">
        <v>12</v>
      </c>
      <c r="L26" s="3" t="s">
        <v>147</v>
      </c>
      <c r="M26" s="3" t="s">
        <v>148</v>
      </c>
      <c r="N26" s="3"/>
      <c r="O26" s="3">
        <v>2</v>
      </c>
      <c r="P26" s="3">
        <v>1</v>
      </c>
      <c r="Q26" s="45" t="s">
        <v>385</v>
      </c>
      <c r="R26" s="3" t="s">
        <v>149</v>
      </c>
      <c r="S26" s="3">
        <v>22</v>
      </c>
      <c r="T26" s="3">
        <v>11</v>
      </c>
      <c r="U26" s="3">
        <v>30</v>
      </c>
      <c r="V26" s="3">
        <v>22</v>
      </c>
      <c r="W26" s="3">
        <v>12</v>
      </c>
      <c r="X26" s="4">
        <v>28</v>
      </c>
      <c r="Y26" s="1" t="s">
        <v>421</v>
      </c>
    </row>
    <row r="27" spans="1:25" x14ac:dyDescent="0.4">
      <c r="A27">
        <v>22</v>
      </c>
      <c r="B27" s="2">
        <v>22</v>
      </c>
      <c r="C27" s="102" t="s">
        <v>530</v>
      </c>
      <c r="D27" s="106">
        <v>44508</v>
      </c>
      <c r="E27" s="3" t="s">
        <v>150</v>
      </c>
      <c r="F27" s="3"/>
      <c r="G27" s="28">
        <v>1100293</v>
      </c>
      <c r="H27" s="29">
        <v>40373</v>
      </c>
      <c r="I27" s="30"/>
      <c r="J27" s="29"/>
      <c r="K27" s="3" t="s">
        <v>12</v>
      </c>
      <c r="L27" s="3" t="s">
        <v>151</v>
      </c>
      <c r="M27" s="3" t="s">
        <v>152</v>
      </c>
      <c r="N27" s="3"/>
      <c r="O27" s="3">
        <v>1</v>
      </c>
      <c r="P27" s="3">
        <v>1</v>
      </c>
      <c r="Q27" s="45" t="s">
        <v>356</v>
      </c>
      <c r="R27" s="3" t="s">
        <v>153</v>
      </c>
      <c r="S27" s="3">
        <v>22</v>
      </c>
      <c r="T27" s="3">
        <v>9</v>
      </c>
      <c r="U27" s="3">
        <v>30</v>
      </c>
      <c r="V27" s="3">
        <v>22</v>
      </c>
      <c r="W27" s="3">
        <v>11</v>
      </c>
      <c r="X27" s="4">
        <v>16</v>
      </c>
      <c r="Y27" s="1" t="s">
        <v>422</v>
      </c>
    </row>
    <row r="28" spans="1:25" x14ac:dyDescent="0.4">
      <c r="A28">
        <v>23</v>
      </c>
      <c r="B28" s="2">
        <v>23</v>
      </c>
      <c r="C28" s="102" t="s">
        <v>530</v>
      </c>
      <c r="D28" s="106">
        <v>44525</v>
      </c>
      <c r="E28" s="3" t="s">
        <v>154</v>
      </c>
      <c r="F28" s="3" t="s">
        <v>155</v>
      </c>
      <c r="G28" s="28">
        <v>1100155</v>
      </c>
      <c r="H28" s="29">
        <v>40336</v>
      </c>
      <c r="I28" s="30"/>
      <c r="J28" s="29"/>
      <c r="K28" s="3" t="s">
        <v>12</v>
      </c>
      <c r="L28" s="3" t="s">
        <v>156</v>
      </c>
      <c r="M28" s="3" t="s">
        <v>73</v>
      </c>
      <c r="N28" s="3"/>
      <c r="O28" s="3">
        <v>2</v>
      </c>
      <c r="P28" s="3">
        <v>2</v>
      </c>
      <c r="Q28" s="45" t="s">
        <v>384</v>
      </c>
      <c r="R28" s="3" t="s">
        <v>157</v>
      </c>
      <c r="S28" s="3">
        <v>22</v>
      </c>
      <c r="T28" s="3">
        <v>10</v>
      </c>
      <c r="U28" s="3">
        <v>1</v>
      </c>
      <c r="V28" s="3">
        <v>22</v>
      </c>
      <c r="W28" s="3">
        <v>9</v>
      </c>
      <c r="X28" s="4">
        <v>1</v>
      </c>
      <c r="Y28" s="1" t="s">
        <v>423</v>
      </c>
    </row>
    <row r="29" spans="1:25" x14ac:dyDescent="0.4">
      <c r="A29">
        <v>24</v>
      </c>
      <c r="B29" s="2">
        <v>24</v>
      </c>
      <c r="C29" s="102" t="s">
        <v>530</v>
      </c>
      <c r="D29" s="106">
        <v>44522</v>
      </c>
      <c r="E29" s="3" t="s">
        <v>158</v>
      </c>
      <c r="F29" s="3"/>
      <c r="G29" s="28">
        <v>1100374</v>
      </c>
      <c r="H29" s="29">
        <v>40396</v>
      </c>
      <c r="I29" s="30"/>
      <c r="J29" s="29"/>
      <c r="K29" s="3" t="s">
        <v>12</v>
      </c>
      <c r="L29" s="3" t="s">
        <v>159</v>
      </c>
      <c r="M29" s="3" t="s">
        <v>477</v>
      </c>
      <c r="N29" s="3"/>
      <c r="O29" s="3">
        <v>2</v>
      </c>
      <c r="P29" s="3">
        <v>2</v>
      </c>
      <c r="Q29" s="45" t="s">
        <v>381</v>
      </c>
      <c r="R29" s="3" t="s">
        <v>160</v>
      </c>
      <c r="S29" s="3">
        <v>22</v>
      </c>
      <c r="T29" s="3">
        <v>11</v>
      </c>
      <c r="U29" s="3">
        <v>25</v>
      </c>
      <c r="V29" s="3">
        <v>22</v>
      </c>
      <c r="W29" s="3">
        <v>11</v>
      </c>
      <c r="X29" s="4">
        <v>17</v>
      </c>
      <c r="Y29" s="1" t="s">
        <v>424</v>
      </c>
    </row>
    <row r="30" spans="1:25" x14ac:dyDescent="0.4">
      <c r="A30">
        <v>25</v>
      </c>
      <c r="B30" s="2">
        <v>25</v>
      </c>
      <c r="C30" s="102" t="s">
        <v>532</v>
      </c>
      <c r="D30" s="106"/>
      <c r="E30" s="3" t="s">
        <v>165</v>
      </c>
      <c r="F30" s="3"/>
      <c r="G30" s="28">
        <v>1100512</v>
      </c>
      <c r="H30" s="29">
        <v>40442</v>
      </c>
      <c r="I30" s="30"/>
      <c r="J30" s="29"/>
      <c r="K30" s="3" t="s">
        <v>12</v>
      </c>
      <c r="L30" s="3" t="s">
        <v>166</v>
      </c>
      <c r="M30" s="3" t="s">
        <v>167</v>
      </c>
      <c r="N30" s="3"/>
      <c r="O30" s="3">
        <v>1</v>
      </c>
      <c r="P30" s="3">
        <v>1</v>
      </c>
      <c r="Q30" s="45" t="s">
        <v>358</v>
      </c>
      <c r="R30" s="55" t="s">
        <v>333</v>
      </c>
      <c r="S30" s="3">
        <v>22</v>
      </c>
      <c r="T30" s="3">
        <v>12</v>
      </c>
      <c r="U30" s="3">
        <v>25</v>
      </c>
      <c r="V30" s="377" t="s">
        <v>168</v>
      </c>
      <c r="W30" s="378"/>
      <c r="X30" s="379"/>
      <c r="Y30" s="1" t="s">
        <v>425</v>
      </c>
    </row>
    <row r="31" spans="1:25" x14ac:dyDescent="0.4">
      <c r="A31">
        <v>26</v>
      </c>
      <c r="B31" s="2">
        <v>26</v>
      </c>
      <c r="C31" s="102"/>
      <c r="D31" s="106"/>
      <c r="E31" s="3" t="s">
        <v>169</v>
      </c>
      <c r="F31" s="3"/>
      <c r="G31" s="28">
        <v>1100703</v>
      </c>
      <c r="H31" s="29">
        <v>40500</v>
      </c>
      <c r="I31" s="30"/>
      <c r="J31" s="29"/>
      <c r="K31" s="3" t="s">
        <v>12</v>
      </c>
      <c r="L31" s="3" t="s">
        <v>170</v>
      </c>
      <c r="M31" s="3" t="s">
        <v>171</v>
      </c>
      <c r="N31" s="3">
        <v>3</v>
      </c>
      <c r="O31" s="3">
        <v>2</v>
      </c>
      <c r="P31" s="3">
        <v>1</v>
      </c>
      <c r="Q31" s="45" t="s">
        <v>391</v>
      </c>
      <c r="R31" s="55" t="s">
        <v>334</v>
      </c>
      <c r="S31" s="3">
        <v>23</v>
      </c>
      <c r="T31" s="3">
        <v>1</v>
      </c>
      <c r="U31" s="3">
        <v>31</v>
      </c>
      <c r="V31" s="377" t="s">
        <v>168</v>
      </c>
      <c r="W31" s="378"/>
      <c r="X31" s="379"/>
      <c r="Y31" s="1" t="s">
        <v>426</v>
      </c>
    </row>
    <row r="32" spans="1:25" x14ac:dyDescent="0.4">
      <c r="A32">
        <v>27</v>
      </c>
      <c r="B32" s="2">
        <v>27</v>
      </c>
      <c r="C32" s="102" t="s">
        <v>530</v>
      </c>
      <c r="D32" s="106">
        <v>44512</v>
      </c>
      <c r="E32" s="3" t="s">
        <v>172</v>
      </c>
      <c r="F32" s="3"/>
      <c r="G32" s="28">
        <v>1100652</v>
      </c>
      <c r="H32" s="29">
        <v>40487</v>
      </c>
      <c r="I32" s="30"/>
      <c r="J32" s="29"/>
      <c r="K32" s="3" t="s">
        <v>12</v>
      </c>
      <c r="L32" s="3" t="s">
        <v>173</v>
      </c>
      <c r="M32" s="3" t="s">
        <v>175</v>
      </c>
      <c r="N32" s="3"/>
      <c r="O32" s="3">
        <v>2</v>
      </c>
      <c r="P32" s="3">
        <v>3</v>
      </c>
      <c r="Q32" s="45" t="s">
        <v>357</v>
      </c>
      <c r="R32" s="3" t="s">
        <v>174</v>
      </c>
      <c r="S32" s="3">
        <v>23</v>
      </c>
      <c r="T32" s="3">
        <v>2</v>
      </c>
      <c r="U32" s="3">
        <v>28</v>
      </c>
      <c r="V32" s="3">
        <v>23</v>
      </c>
      <c r="W32" s="3">
        <v>3</v>
      </c>
      <c r="X32" s="4">
        <v>28</v>
      </c>
      <c r="Y32" s="1" t="s">
        <v>427</v>
      </c>
    </row>
    <row r="33" spans="1:25" x14ac:dyDescent="0.4">
      <c r="A33">
        <v>28</v>
      </c>
      <c r="B33" s="2">
        <v>28</v>
      </c>
      <c r="C33" s="102" t="s">
        <v>530</v>
      </c>
      <c r="D33" s="106">
        <v>44524</v>
      </c>
      <c r="E33" s="3" t="s">
        <v>176</v>
      </c>
      <c r="F33" s="3"/>
      <c r="G33" s="28">
        <v>1100060</v>
      </c>
      <c r="H33" s="29">
        <v>40296</v>
      </c>
      <c r="I33" s="30"/>
      <c r="J33" s="29"/>
      <c r="K33" s="3" t="s">
        <v>12</v>
      </c>
      <c r="L33" s="3" t="s">
        <v>177</v>
      </c>
      <c r="M33" s="3" t="s">
        <v>74</v>
      </c>
      <c r="N33" s="3"/>
      <c r="O33" s="3">
        <v>1</v>
      </c>
      <c r="P33" s="3">
        <v>2</v>
      </c>
      <c r="Q33" s="45" t="s">
        <v>400</v>
      </c>
      <c r="R33" s="3" t="s">
        <v>178</v>
      </c>
      <c r="S33" s="3">
        <v>22</v>
      </c>
      <c r="T33" s="3">
        <v>7</v>
      </c>
      <c r="U33" s="3">
        <v>30</v>
      </c>
      <c r="V33" s="377" t="s">
        <v>168</v>
      </c>
      <c r="W33" s="378"/>
      <c r="X33" s="379"/>
      <c r="Y33" s="1" t="s">
        <v>340</v>
      </c>
    </row>
    <row r="34" spans="1:25" x14ac:dyDescent="0.4">
      <c r="A34">
        <v>29</v>
      </c>
      <c r="B34" s="2">
        <v>29</v>
      </c>
      <c r="C34" s="102" t="s">
        <v>530</v>
      </c>
      <c r="D34" s="106">
        <v>44530</v>
      </c>
      <c r="E34" s="3" t="s">
        <v>179</v>
      </c>
      <c r="F34" s="3"/>
      <c r="G34" s="28">
        <v>1100485</v>
      </c>
      <c r="H34" s="29">
        <v>40434</v>
      </c>
      <c r="I34" s="30"/>
      <c r="J34" s="29"/>
      <c r="K34" s="3" t="s">
        <v>12</v>
      </c>
      <c r="L34" s="3" t="s">
        <v>180</v>
      </c>
      <c r="M34" s="3" t="s">
        <v>75</v>
      </c>
      <c r="N34" s="3"/>
      <c r="O34" s="3">
        <v>1</v>
      </c>
      <c r="P34" s="3">
        <v>1</v>
      </c>
      <c r="Q34" s="45" t="s">
        <v>386</v>
      </c>
      <c r="R34" s="3" t="s">
        <v>181</v>
      </c>
      <c r="S34" s="3">
        <v>22</v>
      </c>
      <c r="T34" s="3">
        <v>12</v>
      </c>
      <c r="U34" s="3">
        <v>6</v>
      </c>
      <c r="V34" s="3">
        <v>23</v>
      </c>
      <c r="W34" s="3">
        <v>1</v>
      </c>
      <c r="X34" s="4">
        <v>25</v>
      </c>
      <c r="Y34" s="1" t="s">
        <v>428</v>
      </c>
    </row>
    <row r="35" spans="1:25" s="74" customFormat="1" x14ac:dyDescent="0.4">
      <c r="A35" s="74">
        <v>30</v>
      </c>
      <c r="B35" s="75">
        <v>30</v>
      </c>
      <c r="C35" s="102" t="s">
        <v>530</v>
      </c>
      <c r="D35" s="107">
        <v>44524</v>
      </c>
      <c r="E35" s="55" t="s">
        <v>488</v>
      </c>
      <c r="F35" s="55"/>
      <c r="G35" s="76">
        <v>1100394</v>
      </c>
      <c r="H35" s="77">
        <v>40401</v>
      </c>
      <c r="I35" s="78"/>
      <c r="J35" s="77"/>
      <c r="K35" s="55" t="s">
        <v>12</v>
      </c>
      <c r="L35" s="55" t="s">
        <v>489</v>
      </c>
      <c r="M35" s="55" t="s">
        <v>76</v>
      </c>
      <c r="N35" s="55"/>
      <c r="O35" s="55">
        <v>2</v>
      </c>
      <c r="P35" s="55">
        <v>3</v>
      </c>
      <c r="Q35" s="79" t="s">
        <v>491</v>
      </c>
      <c r="R35" s="55" t="s">
        <v>490</v>
      </c>
      <c r="S35" s="55">
        <v>22</v>
      </c>
      <c r="T35" s="55">
        <v>12</v>
      </c>
      <c r="U35" s="55">
        <v>1</v>
      </c>
      <c r="V35" s="55">
        <v>23</v>
      </c>
      <c r="W35" s="55">
        <v>2</v>
      </c>
      <c r="X35" s="80">
        <v>2</v>
      </c>
      <c r="Y35" s="81" t="s">
        <v>492</v>
      </c>
    </row>
    <row r="36" spans="1:25" x14ac:dyDescent="0.4">
      <c r="A36">
        <v>31</v>
      </c>
      <c r="B36" s="2">
        <v>31</v>
      </c>
      <c r="C36" s="102"/>
      <c r="D36" s="106"/>
      <c r="E36" s="3" t="s">
        <v>460</v>
      </c>
      <c r="F36" s="3"/>
      <c r="G36" s="28">
        <v>1100291</v>
      </c>
      <c r="H36" s="29">
        <v>40373</v>
      </c>
      <c r="I36" s="30"/>
      <c r="J36" s="29"/>
      <c r="K36" s="3" t="s">
        <v>12</v>
      </c>
      <c r="L36" s="3" t="s">
        <v>461</v>
      </c>
      <c r="M36" s="3" t="s">
        <v>478</v>
      </c>
      <c r="N36" s="3"/>
      <c r="O36" s="3"/>
      <c r="P36" s="3">
        <v>1</v>
      </c>
      <c r="Q36" s="45" t="s">
        <v>472</v>
      </c>
      <c r="R36" s="3" t="s">
        <v>462</v>
      </c>
      <c r="S36" s="3">
        <v>22</v>
      </c>
      <c r="T36" s="3">
        <v>10</v>
      </c>
      <c r="U36" s="3">
        <v>31</v>
      </c>
      <c r="V36" s="3">
        <v>22</v>
      </c>
      <c r="W36" s="3">
        <v>11</v>
      </c>
      <c r="X36" s="4">
        <v>18</v>
      </c>
      <c r="Y36" s="45" t="s">
        <v>474</v>
      </c>
    </row>
    <row r="37" spans="1:25" ht="24" x14ac:dyDescent="0.4">
      <c r="A37">
        <v>32</v>
      </c>
      <c r="B37" s="2">
        <v>32</v>
      </c>
      <c r="C37" s="102"/>
      <c r="D37" s="106"/>
      <c r="E37" s="3" t="s">
        <v>463</v>
      </c>
      <c r="F37" s="3" t="s">
        <v>464</v>
      </c>
      <c r="G37" s="28">
        <v>1100494</v>
      </c>
      <c r="H37" s="29">
        <v>40436</v>
      </c>
      <c r="I37" s="30"/>
      <c r="J37" s="29"/>
      <c r="K37" s="3" t="s">
        <v>12</v>
      </c>
      <c r="L37" s="69" t="s">
        <v>467</v>
      </c>
      <c r="M37" s="3" t="s">
        <v>478</v>
      </c>
      <c r="N37" s="3"/>
      <c r="O37" s="3"/>
      <c r="P37" s="3">
        <v>1</v>
      </c>
      <c r="Q37" s="45" t="s">
        <v>470</v>
      </c>
      <c r="R37" s="55" t="s">
        <v>468</v>
      </c>
      <c r="S37" s="3">
        <v>22</v>
      </c>
      <c r="T37" s="3">
        <v>12</v>
      </c>
      <c r="U37" s="3">
        <v>16</v>
      </c>
      <c r="V37" s="377" t="s">
        <v>168</v>
      </c>
      <c r="W37" s="378"/>
      <c r="X37" s="379"/>
      <c r="Y37" s="1" t="s">
        <v>471</v>
      </c>
    </row>
    <row r="38" spans="1:25" x14ac:dyDescent="0.4">
      <c r="A38">
        <v>33</v>
      </c>
      <c r="B38" s="2">
        <v>33</v>
      </c>
      <c r="C38" s="102" t="s">
        <v>530</v>
      </c>
      <c r="D38" s="106">
        <v>44509</v>
      </c>
      <c r="E38" s="3" t="s">
        <v>465</v>
      </c>
      <c r="F38" s="3"/>
      <c r="G38" s="28">
        <v>1100527</v>
      </c>
      <c r="H38" s="29">
        <v>40445</v>
      </c>
      <c r="I38" s="30"/>
      <c r="J38" s="29"/>
      <c r="K38" s="3" t="s">
        <v>12</v>
      </c>
      <c r="L38" s="3" t="s">
        <v>466</v>
      </c>
      <c r="M38" s="3" t="s">
        <v>478</v>
      </c>
      <c r="N38" s="3"/>
      <c r="O38" s="3"/>
      <c r="P38" s="3">
        <v>1</v>
      </c>
      <c r="Q38" s="45" t="s">
        <v>473</v>
      </c>
      <c r="R38" s="55" t="s">
        <v>469</v>
      </c>
      <c r="S38" s="3">
        <v>22</v>
      </c>
      <c r="T38" s="3">
        <v>12</v>
      </c>
      <c r="U38" s="3">
        <v>25</v>
      </c>
      <c r="V38" s="377" t="s">
        <v>168</v>
      </c>
      <c r="W38" s="378"/>
      <c r="X38" s="379"/>
      <c r="Y38" s="45" t="s">
        <v>475</v>
      </c>
    </row>
    <row r="39" spans="1:25" x14ac:dyDescent="0.4">
      <c r="A39">
        <v>34</v>
      </c>
      <c r="B39" s="2">
        <v>34</v>
      </c>
      <c r="C39" s="102" t="s">
        <v>530</v>
      </c>
      <c r="D39" s="106">
        <v>44510</v>
      </c>
      <c r="E39" s="3" t="s">
        <v>182</v>
      </c>
      <c r="F39" s="3" t="s">
        <v>183</v>
      </c>
      <c r="G39" s="28">
        <v>1100661</v>
      </c>
      <c r="H39" s="29">
        <v>40494</v>
      </c>
      <c r="I39" s="30"/>
      <c r="J39" s="29"/>
      <c r="K39" s="3" t="s">
        <v>12</v>
      </c>
      <c r="L39" s="3" t="s">
        <v>184</v>
      </c>
      <c r="M39" s="3" t="s">
        <v>77</v>
      </c>
      <c r="N39" s="3"/>
      <c r="O39" s="3">
        <v>1</v>
      </c>
      <c r="P39" s="3">
        <v>2</v>
      </c>
      <c r="Q39" s="45" t="s">
        <v>343</v>
      </c>
      <c r="R39" s="55" t="s">
        <v>338</v>
      </c>
      <c r="S39" s="3">
        <v>23</v>
      </c>
      <c r="T39" s="3">
        <v>1</v>
      </c>
      <c r="U39" s="3">
        <v>31</v>
      </c>
      <c r="V39" s="377" t="s">
        <v>168</v>
      </c>
      <c r="W39" s="378"/>
      <c r="X39" s="379"/>
      <c r="Y39" s="1" t="s">
        <v>430</v>
      </c>
    </row>
    <row r="40" spans="1:25" x14ac:dyDescent="0.4">
      <c r="A40">
        <v>35</v>
      </c>
      <c r="B40" s="2">
        <v>35</v>
      </c>
      <c r="C40" s="102" t="s">
        <v>530</v>
      </c>
      <c r="D40" s="106">
        <v>44532</v>
      </c>
      <c r="E40" s="3" t="s">
        <v>185</v>
      </c>
      <c r="F40" s="3"/>
      <c r="G40" s="28">
        <v>1100654</v>
      </c>
      <c r="H40" s="29">
        <v>40491</v>
      </c>
      <c r="I40" s="30"/>
      <c r="J40" s="29"/>
      <c r="K40" s="3" t="s">
        <v>12</v>
      </c>
      <c r="L40" s="3" t="s">
        <v>186</v>
      </c>
      <c r="M40" s="3" t="s">
        <v>78</v>
      </c>
      <c r="N40" s="3"/>
      <c r="O40" s="3">
        <v>2</v>
      </c>
      <c r="P40" s="3">
        <v>2</v>
      </c>
      <c r="Q40" s="45" t="s">
        <v>366</v>
      </c>
      <c r="R40" s="3" t="s">
        <v>187</v>
      </c>
      <c r="S40" s="3">
        <v>23</v>
      </c>
      <c r="T40" s="3">
        <v>2</v>
      </c>
      <c r="U40" s="3">
        <v>10</v>
      </c>
      <c r="V40" s="3">
        <v>23</v>
      </c>
      <c r="W40" s="3">
        <v>2</v>
      </c>
      <c r="X40" s="4">
        <v>23</v>
      </c>
      <c r="Y40" s="1" t="s">
        <v>431</v>
      </c>
    </row>
    <row r="41" spans="1:25" x14ac:dyDescent="0.4">
      <c r="A41">
        <v>36</v>
      </c>
      <c r="B41" s="2">
        <v>36</v>
      </c>
      <c r="C41" s="102" t="s">
        <v>530</v>
      </c>
      <c r="D41" s="106">
        <v>44524</v>
      </c>
      <c r="E41" s="3" t="s">
        <v>188</v>
      </c>
      <c r="F41" s="3"/>
      <c r="G41" s="28">
        <v>1100648</v>
      </c>
      <c r="H41" s="29">
        <v>40486</v>
      </c>
      <c r="I41" s="30"/>
      <c r="J41" s="29"/>
      <c r="K41" s="3" t="s">
        <v>12</v>
      </c>
      <c r="L41" s="3" t="s">
        <v>189</v>
      </c>
      <c r="M41" s="3" t="s">
        <v>79</v>
      </c>
      <c r="N41" s="3"/>
      <c r="O41" s="3">
        <v>2</v>
      </c>
      <c r="P41" s="3">
        <v>3</v>
      </c>
      <c r="Q41" s="45" t="s">
        <v>389</v>
      </c>
      <c r="R41" s="3" t="s">
        <v>190</v>
      </c>
      <c r="S41" s="3">
        <v>23</v>
      </c>
      <c r="T41" s="3">
        <v>3</v>
      </c>
      <c r="U41" s="3">
        <v>10</v>
      </c>
      <c r="V41" s="3">
        <v>23</v>
      </c>
      <c r="W41" s="3">
        <v>2</v>
      </c>
      <c r="X41" s="4">
        <v>14</v>
      </c>
      <c r="Y41" s="1" t="s">
        <v>414</v>
      </c>
    </row>
    <row r="42" spans="1:25" ht="36" x14ac:dyDescent="0.4">
      <c r="A42">
        <v>37</v>
      </c>
      <c r="B42" s="2">
        <v>37</v>
      </c>
      <c r="C42" s="102" t="s">
        <v>530</v>
      </c>
      <c r="D42" s="106">
        <v>44515</v>
      </c>
      <c r="E42" s="3" t="s">
        <v>191</v>
      </c>
      <c r="F42" s="3" t="s">
        <v>192</v>
      </c>
      <c r="G42" s="28">
        <v>1100273</v>
      </c>
      <c r="H42" s="29">
        <v>40367</v>
      </c>
      <c r="I42" s="30"/>
      <c r="J42" s="29"/>
      <c r="K42" s="3" t="s">
        <v>12</v>
      </c>
      <c r="L42" s="15" t="s">
        <v>194</v>
      </c>
      <c r="M42" s="3" t="s">
        <v>193</v>
      </c>
      <c r="N42" s="3"/>
      <c r="O42" s="3">
        <v>2</v>
      </c>
      <c r="P42" s="3">
        <v>2</v>
      </c>
      <c r="Q42" s="45" t="s">
        <v>365</v>
      </c>
      <c r="R42" s="55" t="s">
        <v>337</v>
      </c>
      <c r="S42" s="3">
        <v>22</v>
      </c>
      <c r="T42" s="3">
        <v>11</v>
      </c>
      <c r="U42" s="3">
        <v>14</v>
      </c>
      <c r="V42" s="3">
        <v>22</v>
      </c>
      <c r="W42" s="3">
        <v>10</v>
      </c>
      <c r="X42" s="4">
        <v>20</v>
      </c>
      <c r="Y42" s="1" t="s">
        <v>432</v>
      </c>
    </row>
    <row r="43" spans="1:25" s="48" customFormat="1" x14ac:dyDescent="0.4">
      <c r="A43" s="48">
        <v>38</v>
      </c>
      <c r="B43" s="112">
        <v>38</v>
      </c>
      <c r="C43" s="113" t="s">
        <v>530</v>
      </c>
      <c r="D43" s="114">
        <v>44526</v>
      </c>
      <c r="E43" s="5" t="s">
        <v>505</v>
      </c>
      <c r="F43" s="5" t="s">
        <v>506</v>
      </c>
      <c r="G43" s="115">
        <v>1100323</v>
      </c>
      <c r="H43" s="116">
        <v>40380</v>
      </c>
      <c r="I43" s="117"/>
      <c r="J43" s="116"/>
      <c r="K43" s="5" t="s">
        <v>12</v>
      </c>
      <c r="L43" s="5" t="s">
        <v>507</v>
      </c>
      <c r="M43" s="5" t="s">
        <v>80</v>
      </c>
      <c r="N43" s="5"/>
      <c r="O43" s="5">
        <v>2</v>
      </c>
      <c r="P43" s="5">
        <v>4</v>
      </c>
      <c r="Q43" s="118" t="s">
        <v>509</v>
      </c>
      <c r="R43" s="5" t="s">
        <v>508</v>
      </c>
      <c r="S43" s="5">
        <v>22</v>
      </c>
      <c r="T43" s="5">
        <v>10</v>
      </c>
      <c r="U43" s="5">
        <v>15</v>
      </c>
      <c r="V43" s="5">
        <v>22</v>
      </c>
      <c r="W43" s="5">
        <v>11</v>
      </c>
      <c r="X43" s="6">
        <v>1</v>
      </c>
      <c r="Y43" s="119" t="s">
        <v>510</v>
      </c>
    </row>
    <row r="44" spans="1:25" x14ac:dyDescent="0.4">
      <c r="A44">
        <v>39</v>
      </c>
      <c r="B44" s="2">
        <v>39</v>
      </c>
      <c r="C44" s="102" t="s">
        <v>530</v>
      </c>
      <c r="D44" s="106">
        <v>44508</v>
      </c>
      <c r="E44" s="3" t="s">
        <v>197</v>
      </c>
      <c r="F44" s="3" t="s">
        <v>198</v>
      </c>
      <c r="G44" s="28">
        <v>1100336</v>
      </c>
      <c r="H44" s="29">
        <v>40385</v>
      </c>
      <c r="I44" s="30"/>
      <c r="J44" s="29"/>
      <c r="K44" s="3" t="s">
        <v>12</v>
      </c>
      <c r="L44" s="3" t="s">
        <v>199</v>
      </c>
      <c r="M44" s="3" t="s">
        <v>81</v>
      </c>
      <c r="N44" s="3"/>
      <c r="O44" s="3">
        <v>2</v>
      </c>
      <c r="P44" s="3">
        <v>3</v>
      </c>
      <c r="Q44" s="45" t="s">
        <v>392</v>
      </c>
      <c r="R44" s="3" t="s">
        <v>200</v>
      </c>
      <c r="S44" s="3">
        <v>22</v>
      </c>
      <c r="T44" s="3">
        <v>10</v>
      </c>
      <c r="U44" s="3">
        <v>30</v>
      </c>
      <c r="V44" s="3">
        <v>22</v>
      </c>
      <c r="W44" s="3">
        <v>11</v>
      </c>
      <c r="X44" s="4">
        <v>24</v>
      </c>
      <c r="Y44" s="1" t="s">
        <v>433</v>
      </c>
    </row>
    <row r="45" spans="1:25" x14ac:dyDescent="0.4">
      <c r="A45">
        <v>40</v>
      </c>
      <c r="B45" s="2">
        <v>40</v>
      </c>
      <c r="C45" s="102" t="s">
        <v>530</v>
      </c>
      <c r="D45" s="106">
        <v>44516</v>
      </c>
      <c r="E45" s="3" t="s">
        <v>206</v>
      </c>
      <c r="F45" s="3"/>
      <c r="G45" s="28">
        <v>1090515</v>
      </c>
      <c r="H45" s="29">
        <v>40268</v>
      </c>
      <c r="I45" s="30"/>
      <c r="J45" s="29"/>
      <c r="K45" s="3" t="s">
        <v>12</v>
      </c>
      <c r="L45" s="3" t="s">
        <v>207</v>
      </c>
      <c r="M45" s="3" t="s">
        <v>82</v>
      </c>
      <c r="N45" s="3"/>
      <c r="O45" s="3"/>
      <c r="P45" s="3">
        <v>1</v>
      </c>
      <c r="Q45" s="45" t="s">
        <v>396</v>
      </c>
      <c r="R45" s="3" t="s">
        <v>208</v>
      </c>
      <c r="S45" s="3">
        <v>22</v>
      </c>
      <c r="T45" s="3">
        <v>8</v>
      </c>
      <c r="U45" s="3">
        <v>28</v>
      </c>
      <c r="V45" s="3">
        <v>22</v>
      </c>
      <c r="W45" s="3">
        <v>8</v>
      </c>
      <c r="X45" s="4">
        <v>9</v>
      </c>
      <c r="Y45" s="1" t="s">
        <v>434</v>
      </c>
    </row>
    <row r="46" spans="1:25" x14ac:dyDescent="0.4">
      <c r="A46">
        <v>41</v>
      </c>
      <c r="B46" s="2">
        <v>41</v>
      </c>
      <c r="C46" s="102" t="s">
        <v>532</v>
      </c>
      <c r="D46" s="106"/>
      <c r="E46" s="3" t="s">
        <v>201</v>
      </c>
      <c r="F46" s="3"/>
      <c r="G46" s="28">
        <v>1100719</v>
      </c>
      <c r="H46" s="29">
        <v>40508</v>
      </c>
      <c r="I46" s="30"/>
      <c r="J46" s="29"/>
      <c r="K46" s="3" t="s">
        <v>12</v>
      </c>
      <c r="L46" s="3" t="s">
        <v>202</v>
      </c>
      <c r="M46" s="3" t="s">
        <v>83</v>
      </c>
      <c r="N46" s="3"/>
      <c r="O46" s="3">
        <v>1</v>
      </c>
      <c r="P46" s="3">
        <v>1</v>
      </c>
      <c r="Q46" s="45" t="s">
        <v>355</v>
      </c>
      <c r="R46" s="55" t="s">
        <v>336</v>
      </c>
      <c r="S46" s="3">
        <v>23</v>
      </c>
      <c r="T46" s="3">
        <v>2</v>
      </c>
      <c r="U46" s="3">
        <v>28</v>
      </c>
      <c r="V46" s="3">
        <v>23</v>
      </c>
      <c r="W46" s="3">
        <v>3</v>
      </c>
      <c r="X46" s="4">
        <v>1</v>
      </c>
      <c r="Y46" s="1" t="s">
        <v>429</v>
      </c>
    </row>
    <row r="47" spans="1:25" s="65" customFormat="1" x14ac:dyDescent="0.4">
      <c r="A47">
        <v>42</v>
      </c>
      <c r="B47" s="70">
        <v>42</v>
      </c>
      <c r="C47" s="7" t="s">
        <v>530</v>
      </c>
      <c r="D47" s="108">
        <v>44530</v>
      </c>
      <c r="E47" s="7" t="s">
        <v>203</v>
      </c>
      <c r="F47" s="7"/>
      <c r="G47" s="34">
        <v>1100526</v>
      </c>
      <c r="H47" s="35">
        <v>40445</v>
      </c>
      <c r="I47" s="36"/>
      <c r="J47" s="35"/>
      <c r="K47" s="7" t="s">
        <v>12</v>
      </c>
      <c r="L47" s="7" t="s">
        <v>204</v>
      </c>
      <c r="M47" s="7" t="s">
        <v>84</v>
      </c>
      <c r="N47" s="7"/>
      <c r="O47" s="7">
        <v>2</v>
      </c>
      <c r="P47" s="7">
        <v>2</v>
      </c>
      <c r="Q47" s="47" t="s">
        <v>387</v>
      </c>
      <c r="R47" s="7" t="s">
        <v>205</v>
      </c>
      <c r="S47" s="7">
        <v>22</v>
      </c>
      <c r="T47" s="7">
        <v>12</v>
      </c>
      <c r="U47" s="7">
        <v>20</v>
      </c>
      <c r="V47" s="7">
        <v>23</v>
      </c>
      <c r="W47" s="7">
        <v>1</v>
      </c>
      <c r="X47" s="8">
        <v>11</v>
      </c>
      <c r="Y47" s="67" t="s">
        <v>407</v>
      </c>
    </row>
    <row r="48" spans="1:25" x14ac:dyDescent="0.4">
      <c r="B48" s="1">
        <f>COUNTA(B6:B47)</f>
        <v>42</v>
      </c>
      <c r="E48" s="56"/>
      <c r="I48" s="37"/>
      <c r="J48" s="26"/>
    </row>
    <row r="49" spans="1:25" x14ac:dyDescent="0.4">
      <c r="B49" s="56"/>
      <c r="C49" s="56"/>
      <c r="D49" s="110"/>
      <c r="E49" s="56"/>
      <c r="F49" s="56"/>
      <c r="G49" s="57"/>
      <c r="H49" s="58"/>
      <c r="I49" s="59"/>
      <c r="J49" s="58"/>
      <c r="K49" s="56"/>
      <c r="L49" s="56"/>
      <c r="M49" s="56"/>
      <c r="N49" s="56"/>
      <c r="O49" s="56"/>
      <c r="P49" s="56"/>
      <c r="Q49" s="56"/>
      <c r="R49" s="56"/>
      <c r="S49" s="56"/>
      <c r="T49" s="56"/>
      <c r="U49" s="56"/>
      <c r="V49" s="56"/>
      <c r="W49" s="56"/>
      <c r="X49" s="56"/>
      <c r="Y49" s="64"/>
    </row>
    <row r="50" spans="1:25" x14ac:dyDescent="0.4">
      <c r="B50" s="56"/>
      <c r="C50" s="56"/>
      <c r="D50" s="110"/>
      <c r="E50" s="56"/>
      <c r="F50" s="56"/>
      <c r="G50" s="57"/>
      <c r="H50" s="58"/>
      <c r="I50" s="59"/>
      <c r="J50" s="58"/>
      <c r="K50" s="56"/>
      <c r="L50" s="56"/>
      <c r="M50" s="56"/>
      <c r="N50" s="56"/>
      <c r="O50" s="56"/>
      <c r="P50" s="56"/>
      <c r="Q50" s="56"/>
      <c r="R50" s="56"/>
      <c r="S50" s="56"/>
      <c r="T50" s="56"/>
      <c r="U50" s="56"/>
      <c r="V50" s="56"/>
      <c r="W50" s="56"/>
      <c r="X50" s="56"/>
      <c r="Y50" s="64"/>
    </row>
    <row r="51" spans="1:25" x14ac:dyDescent="0.4">
      <c r="B51" s="56"/>
      <c r="C51" s="56"/>
      <c r="D51" s="110"/>
      <c r="E51" s="56"/>
      <c r="F51" s="56"/>
      <c r="G51" s="57"/>
      <c r="H51" s="58"/>
      <c r="I51" s="59"/>
      <c r="J51" s="58"/>
      <c r="K51" s="56"/>
      <c r="L51" s="56"/>
      <c r="M51" s="56"/>
      <c r="N51" s="56"/>
      <c r="O51" s="56"/>
      <c r="P51" s="56"/>
      <c r="Q51" s="56"/>
      <c r="R51" s="56"/>
      <c r="S51" s="56"/>
      <c r="T51" s="56"/>
      <c r="U51" s="56"/>
      <c r="V51" s="56"/>
      <c r="W51" s="56"/>
      <c r="X51" s="56"/>
      <c r="Y51" s="64"/>
    </row>
    <row r="52" spans="1:25" x14ac:dyDescent="0.4">
      <c r="B52" s="56"/>
      <c r="C52" s="56"/>
      <c r="D52" s="110"/>
      <c r="E52" s="56"/>
      <c r="F52" s="56"/>
      <c r="G52" s="57"/>
      <c r="H52" s="58"/>
      <c r="I52" s="59"/>
      <c r="J52" s="58"/>
      <c r="K52" s="56"/>
      <c r="L52" s="56"/>
      <c r="M52" s="56"/>
      <c r="N52" s="56"/>
      <c r="O52" s="56"/>
      <c r="P52" s="56"/>
      <c r="Q52" s="56"/>
      <c r="R52" s="56"/>
      <c r="S52" s="56"/>
      <c r="T52" s="56"/>
      <c r="U52" s="56"/>
      <c r="V52" s="56"/>
      <c r="W52" s="56"/>
      <c r="X52" s="56"/>
      <c r="Y52" s="64"/>
    </row>
    <row r="53" spans="1:25" x14ac:dyDescent="0.4">
      <c r="B53" s="56"/>
      <c r="C53" s="56"/>
      <c r="D53" s="110"/>
      <c r="E53" s="56"/>
      <c r="F53" s="56"/>
      <c r="G53" s="57"/>
      <c r="H53" s="58"/>
      <c r="I53" s="59"/>
      <c r="J53" s="58"/>
      <c r="K53" s="56"/>
      <c r="L53" s="56"/>
      <c r="M53" s="56"/>
      <c r="N53" s="56"/>
      <c r="O53" s="56"/>
      <c r="P53" s="56"/>
      <c r="Q53" s="56"/>
      <c r="R53" s="56"/>
      <c r="S53" s="56"/>
      <c r="T53" s="56"/>
      <c r="U53" s="56"/>
      <c r="V53" s="56"/>
      <c r="W53" s="56"/>
      <c r="X53" s="56"/>
      <c r="Y53" s="64"/>
    </row>
    <row r="54" spans="1:25" x14ac:dyDescent="0.4">
      <c r="B54" s="56"/>
      <c r="C54" s="56"/>
      <c r="D54" s="110"/>
      <c r="E54" s="56"/>
      <c r="F54" s="56"/>
      <c r="G54" s="57"/>
      <c r="H54" s="58"/>
      <c r="I54" s="57"/>
      <c r="J54" s="58"/>
      <c r="K54" s="56"/>
      <c r="L54" s="56"/>
      <c r="M54" s="56"/>
      <c r="N54" s="56"/>
      <c r="O54" s="56"/>
      <c r="P54" s="56"/>
      <c r="Q54" s="56"/>
      <c r="R54" s="56"/>
      <c r="S54" s="56"/>
      <c r="T54" s="56"/>
      <c r="U54" s="56"/>
      <c r="V54" s="56"/>
      <c r="W54" s="56"/>
      <c r="X54" s="56"/>
      <c r="Y54" s="64"/>
    </row>
    <row r="55" spans="1:25" x14ac:dyDescent="0.4">
      <c r="B55" s="56"/>
      <c r="C55" s="56"/>
      <c r="D55" s="110"/>
      <c r="E55" s="56"/>
      <c r="F55" s="56"/>
      <c r="G55" s="57"/>
      <c r="H55" s="58"/>
      <c r="I55" s="59"/>
      <c r="J55" s="58"/>
      <c r="K55" s="56"/>
      <c r="L55" s="56"/>
      <c r="M55" s="56"/>
      <c r="N55" s="56"/>
      <c r="O55" s="56"/>
      <c r="P55" s="56"/>
      <c r="Q55" s="68"/>
      <c r="R55" s="56"/>
      <c r="S55" s="56"/>
      <c r="T55" s="56"/>
      <c r="U55" s="56"/>
      <c r="V55" s="56"/>
      <c r="W55" s="56"/>
      <c r="X55" s="56"/>
      <c r="Y55" s="64"/>
    </row>
    <row r="56" spans="1:25" ht="9.9499999999999993" customHeight="1" x14ac:dyDescent="0.4">
      <c r="B56" s="56"/>
      <c r="C56" s="56"/>
      <c r="D56" s="110"/>
      <c r="E56" s="56"/>
      <c r="F56" s="56"/>
      <c r="G56" s="57"/>
      <c r="H56" s="58"/>
      <c r="I56" s="59"/>
      <c r="J56" s="58"/>
      <c r="K56" s="56"/>
      <c r="L56" s="56"/>
      <c r="M56" s="56"/>
      <c r="N56" s="56"/>
      <c r="O56" s="56"/>
      <c r="P56" s="56"/>
      <c r="Q56" s="56"/>
      <c r="R56" s="56"/>
      <c r="S56" s="56"/>
      <c r="T56" s="56"/>
      <c r="U56" s="56"/>
      <c r="V56" s="56"/>
      <c r="W56" s="56"/>
      <c r="X56" s="56"/>
      <c r="Y56" s="64"/>
    </row>
    <row r="57" spans="1:25" ht="30.75" customHeight="1" thickBot="1" x14ac:dyDescent="0.45">
      <c r="B57" s="56"/>
      <c r="C57" s="56"/>
      <c r="D57" s="110"/>
      <c r="E57" s="56"/>
      <c r="F57" s="56"/>
      <c r="G57" s="57"/>
      <c r="H57" s="58"/>
      <c r="I57" s="59"/>
      <c r="J57" s="58"/>
      <c r="K57" s="56"/>
      <c r="L57" s="56"/>
      <c r="M57" s="56"/>
      <c r="N57" s="56"/>
      <c r="O57" s="56"/>
      <c r="P57" s="56"/>
      <c r="Q57" s="56"/>
      <c r="R57" s="56"/>
      <c r="S57" s="56"/>
      <c r="T57" s="56"/>
      <c r="U57" s="56"/>
      <c r="V57" s="56"/>
      <c r="W57" s="56"/>
      <c r="X57" s="56"/>
      <c r="Y57" s="64"/>
    </row>
    <row r="58" spans="1:25" ht="19.5" thickBot="1" x14ac:dyDescent="0.45">
      <c r="B58" s="361" t="s">
        <v>44</v>
      </c>
      <c r="C58" s="384"/>
      <c r="D58" s="384"/>
      <c r="E58" s="362"/>
      <c r="F58" s="56" t="s">
        <v>54</v>
      </c>
      <c r="G58" s="26" t="s">
        <v>15</v>
      </c>
      <c r="I58" s="37"/>
      <c r="J58" s="26"/>
    </row>
    <row r="59" spans="1:25" x14ac:dyDescent="0.4">
      <c r="B59" s="73"/>
      <c r="C59" s="73"/>
      <c r="D59" s="111"/>
      <c r="E59" s="67"/>
      <c r="I59" s="37"/>
      <c r="J59" s="26"/>
    </row>
    <row r="60" spans="1:25" ht="24" customHeight="1" x14ac:dyDescent="0.4">
      <c r="B60" s="363" t="s">
        <v>13</v>
      </c>
      <c r="C60" s="380" t="s">
        <v>533</v>
      </c>
      <c r="D60" s="381"/>
      <c r="E60" s="365" t="s">
        <v>1</v>
      </c>
      <c r="F60" s="365" t="s">
        <v>2</v>
      </c>
      <c r="G60" s="367" t="s">
        <v>0</v>
      </c>
      <c r="H60" s="369" t="s">
        <v>3</v>
      </c>
      <c r="I60" s="369" t="s">
        <v>28</v>
      </c>
      <c r="J60" s="367" t="s">
        <v>27</v>
      </c>
      <c r="K60" s="365" t="s">
        <v>4</v>
      </c>
      <c r="L60" s="365"/>
      <c r="M60" s="365" t="s">
        <v>5</v>
      </c>
      <c r="N60" s="372" t="s">
        <v>480</v>
      </c>
      <c r="O60" s="373"/>
      <c r="P60" s="374"/>
      <c r="Q60" s="375" t="s">
        <v>6</v>
      </c>
      <c r="R60" s="375" t="s">
        <v>16</v>
      </c>
      <c r="S60" s="365" t="s">
        <v>7</v>
      </c>
      <c r="T60" s="365"/>
      <c r="U60" s="365"/>
      <c r="V60" s="365" t="s">
        <v>8</v>
      </c>
      <c r="W60" s="365"/>
      <c r="X60" s="371"/>
    </row>
    <row r="61" spans="1:25" ht="24" customHeight="1" x14ac:dyDescent="0.4">
      <c r="B61" s="364"/>
      <c r="C61" s="382"/>
      <c r="D61" s="383"/>
      <c r="E61" s="366"/>
      <c r="F61" s="366"/>
      <c r="G61" s="368"/>
      <c r="H61" s="370"/>
      <c r="I61" s="370"/>
      <c r="J61" s="368"/>
      <c r="K61" s="366"/>
      <c r="L61" s="366"/>
      <c r="M61" s="366"/>
      <c r="N61" s="72" t="s">
        <v>481</v>
      </c>
      <c r="O61" s="71" t="s">
        <v>486</v>
      </c>
      <c r="P61" s="71"/>
      <c r="Q61" s="376"/>
      <c r="R61" s="366"/>
      <c r="S61" s="10" t="s">
        <v>9</v>
      </c>
      <c r="T61" s="10" t="s">
        <v>10</v>
      </c>
      <c r="U61" s="10" t="s">
        <v>11</v>
      </c>
      <c r="V61" s="10" t="s">
        <v>9</v>
      </c>
      <c r="W61" s="10" t="s">
        <v>10</v>
      </c>
      <c r="X61" s="11" t="s">
        <v>11</v>
      </c>
    </row>
    <row r="62" spans="1:25" x14ac:dyDescent="0.4">
      <c r="A62">
        <v>43</v>
      </c>
      <c r="B62" s="12">
        <v>1</v>
      </c>
      <c r="C62" s="105" t="s">
        <v>530</v>
      </c>
      <c r="D62" s="105">
        <v>44515</v>
      </c>
      <c r="E62" s="13" t="s">
        <v>237</v>
      </c>
      <c r="F62" s="13"/>
      <c r="G62" s="31">
        <v>1150054</v>
      </c>
      <c r="H62" s="32">
        <v>42115</v>
      </c>
      <c r="I62" s="33"/>
      <c r="J62" s="32"/>
      <c r="K62" s="13" t="s">
        <v>12</v>
      </c>
      <c r="L62" s="13" t="s">
        <v>238</v>
      </c>
      <c r="M62" s="13" t="s">
        <v>209</v>
      </c>
      <c r="N62" s="13"/>
      <c r="O62" s="13">
        <v>2</v>
      </c>
      <c r="P62" s="13"/>
      <c r="Q62" s="44" t="s">
        <v>378</v>
      </c>
      <c r="R62" s="13" t="s">
        <v>335</v>
      </c>
      <c r="S62" s="13">
        <v>27</v>
      </c>
      <c r="T62" s="13">
        <v>9</v>
      </c>
      <c r="U62" s="13">
        <v>15</v>
      </c>
      <c r="V62" s="13">
        <v>27</v>
      </c>
      <c r="W62" s="13">
        <v>10</v>
      </c>
      <c r="X62" s="14">
        <v>22</v>
      </c>
      <c r="Y62" s="1" t="s">
        <v>435</v>
      </c>
    </row>
    <row r="63" spans="1:25" x14ac:dyDescent="0.4">
      <c r="A63">
        <v>44</v>
      </c>
      <c r="B63" s="12">
        <v>2</v>
      </c>
      <c r="C63" s="105" t="s">
        <v>530</v>
      </c>
      <c r="D63" s="105">
        <v>44522</v>
      </c>
      <c r="E63" s="13" t="s">
        <v>239</v>
      </c>
      <c r="F63" s="13"/>
      <c r="G63" s="31">
        <v>1140539</v>
      </c>
      <c r="H63" s="32">
        <v>41954</v>
      </c>
      <c r="I63" s="33"/>
      <c r="J63" s="32"/>
      <c r="K63" s="13" t="s">
        <v>12</v>
      </c>
      <c r="L63" s="13" t="s">
        <v>240</v>
      </c>
      <c r="M63" s="13" t="s">
        <v>210</v>
      </c>
      <c r="N63" s="13"/>
      <c r="O63" s="13">
        <v>2</v>
      </c>
      <c r="P63" s="13"/>
      <c r="Q63" s="44" t="s">
        <v>364</v>
      </c>
      <c r="R63" s="13" t="s">
        <v>241</v>
      </c>
      <c r="S63" s="13">
        <v>27</v>
      </c>
      <c r="T63" s="13">
        <v>3</v>
      </c>
      <c r="U63" s="13">
        <v>13</v>
      </c>
      <c r="V63" s="13">
        <v>27</v>
      </c>
      <c r="W63" s="13">
        <v>5</v>
      </c>
      <c r="X63" s="14">
        <v>7</v>
      </c>
      <c r="Y63" s="1" t="s">
        <v>436</v>
      </c>
    </row>
    <row r="64" spans="1:25" x14ac:dyDescent="0.4">
      <c r="A64">
        <v>45</v>
      </c>
      <c r="B64" s="12">
        <v>3</v>
      </c>
      <c r="C64" s="105" t="s">
        <v>530</v>
      </c>
      <c r="D64" s="105">
        <v>44511</v>
      </c>
      <c r="E64" s="13" t="s">
        <v>242</v>
      </c>
      <c r="F64" s="13" t="s">
        <v>243</v>
      </c>
      <c r="G64" s="31">
        <v>1140601</v>
      </c>
      <c r="H64" s="32">
        <v>41981</v>
      </c>
      <c r="I64" s="33"/>
      <c r="J64" s="32"/>
      <c r="K64" s="13" t="s">
        <v>12</v>
      </c>
      <c r="L64" s="13" t="s">
        <v>244</v>
      </c>
      <c r="M64" s="13" t="s">
        <v>211</v>
      </c>
      <c r="N64" s="13"/>
      <c r="O64" s="13">
        <v>1</v>
      </c>
      <c r="P64" s="13"/>
      <c r="Q64" s="44" t="s">
        <v>395</v>
      </c>
      <c r="R64" s="13" t="s">
        <v>245</v>
      </c>
      <c r="S64" s="13">
        <v>27</v>
      </c>
      <c r="T64" s="13">
        <v>3</v>
      </c>
      <c r="U64" s="13">
        <v>23</v>
      </c>
      <c r="V64" s="13">
        <v>27</v>
      </c>
      <c r="W64" s="13">
        <v>4</v>
      </c>
      <c r="X64" s="14">
        <v>28</v>
      </c>
      <c r="Y64" s="1" t="s">
        <v>437</v>
      </c>
    </row>
    <row r="65" spans="1:25" x14ac:dyDescent="0.4">
      <c r="A65">
        <v>46</v>
      </c>
      <c r="B65" s="12">
        <v>4</v>
      </c>
      <c r="C65" s="105"/>
      <c r="D65" s="105"/>
      <c r="E65" s="13" t="s">
        <v>246</v>
      </c>
      <c r="F65" s="13" t="s">
        <v>247</v>
      </c>
      <c r="G65" s="31">
        <v>1140796</v>
      </c>
      <c r="H65" s="32">
        <v>42081</v>
      </c>
      <c r="I65" s="33"/>
      <c r="J65" s="32"/>
      <c r="K65" s="13" t="s">
        <v>12</v>
      </c>
      <c r="L65" s="13" t="s">
        <v>248</v>
      </c>
      <c r="M65" s="13" t="s">
        <v>212</v>
      </c>
      <c r="N65" s="13"/>
      <c r="O65" s="13"/>
      <c r="P65" s="13"/>
      <c r="Q65" s="44" t="s">
        <v>350</v>
      </c>
      <c r="R65" s="13" t="s">
        <v>249</v>
      </c>
      <c r="S65" s="13">
        <v>27</v>
      </c>
      <c r="T65" s="13">
        <v>8</v>
      </c>
      <c r="U65" s="13">
        <v>10</v>
      </c>
      <c r="V65" s="13">
        <v>27</v>
      </c>
      <c r="W65" s="13">
        <v>9</v>
      </c>
      <c r="X65" s="14">
        <v>14</v>
      </c>
      <c r="Y65" s="1" t="s">
        <v>438</v>
      </c>
    </row>
    <row r="66" spans="1:25" x14ac:dyDescent="0.4">
      <c r="A66">
        <v>47</v>
      </c>
      <c r="B66" s="12">
        <v>5</v>
      </c>
      <c r="C66" s="105" t="s">
        <v>530</v>
      </c>
      <c r="D66" s="105">
        <v>44532</v>
      </c>
      <c r="E66" s="13" t="s">
        <v>250</v>
      </c>
      <c r="F66" s="13"/>
      <c r="G66" s="31">
        <v>1140638</v>
      </c>
      <c r="H66" s="32">
        <v>41990</v>
      </c>
      <c r="I66" s="33"/>
      <c r="J66" s="32"/>
      <c r="K66" s="13" t="s">
        <v>12</v>
      </c>
      <c r="L66" s="13" t="s">
        <v>251</v>
      </c>
      <c r="M66" s="13" t="s">
        <v>213</v>
      </c>
      <c r="N66" s="13"/>
      <c r="O66" s="13">
        <v>2</v>
      </c>
      <c r="P66" s="13"/>
      <c r="Q66" s="44" t="s">
        <v>359</v>
      </c>
      <c r="R66" s="66" t="s">
        <v>332</v>
      </c>
      <c r="S66" s="13">
        <v>27</v>
      </c>
      <c r="T66" s="13">
        <v>4</v>
      </c>
      <c r="U66" s="13">
        <v>30</v>
      </c>
      <c r="V66" s="13">
        <v>27</v>
      </c>
      <c r="W66" s="13">
        <v>8</v>
      </c>
      <c r="X66" s="14">
        <v>5</v>
      </c>
      <c r="Y66" s="1" t="s">
        <v>439</v>
      </c>
    </row>
    <row r="67" spans="1:25" x14ac:dyDescent="0.4">
      <c r="A67">
        <v>48</v>
      </c>
      <c r="B67" s="12">
        <v>6</v>
      </c>
      <c r="C67" s="105"/>
      <c r="D67" s="105"/>
      <c r="E67" s="13" t="s">
        <v>252</v>
      </c>
      <c r="F67" s="13"/>
      <c r="G67" s="31">
        <v>1140536</v>
      </c>
      <c r="H67" s="32">
        <v>41954</v>
      </c>
      <c r="I67" s="33"/>
      <c r="J67" s="32"/>
      <c r="K67" s="13" t="s">
        <v>12</v>
      </c>
      <c r="L67" s="13" t="s">
        <v>253</v>
      </c>
      <c r="M67" s="13" t="s">
        <v>214</v>
      </c>
      <c r="N67" s="13"/>
      <c r="O67" s="13">
        <v>2</v>
      </c>
      <c r="P67" s="13"/>
      <c r="Q67" s="44" t="s">
        <v>350</v>
      </c>
      <c r="R67" s="13" t="s">
        <v>254</v>
      </c>
      <c r="S67" s="13">
        <v>27</v>
      </c>
      <c r="T67" s="13">
        <v>3</v>
      </c>
      <c r="U67" s="13">
        <v>22</v>
      </c>
      <c r="V67" s="13">
        <v>27</v>
      </c>
      <c r="W67" s="13">
        <v>4</v>
      </c>
      <c r="X67" s="14">
        <v>9</v>
      </c>
      <c r="Y67" s="1" t="s">
        <v>438</v>
      </c>
    </row>
    <row r="68" spans="1:25" x14ac:dyDescent="0.4">
      <c r="A68">
        <v>49</v>
      </c>
      <c r="B68" s="12">
        <v>7</v>
      </c>
      <c r="C68" s="105" t="s">
        <v>530</v>
      </c>
      <c r="D68" s="105">
        <v>44524</v>
      </c>
      <c r="E68" s="13" t="s">
        <v>255</v>
      </c>
      <c r="F68" s="13" t="s">
        <v>256</v>
      </c>
      <c r="G68" s="31">
        <v>1140538</v>
      </c>
      <c r="H68" s="32">
        <v>41954</v>
      </c>
      <c r="I68" s="33"/>
      <c r="J68" s="32"/>
      <c r="K68" s="13" t="s">
        <v>12</v>
      </c>
      <c r="L68" s="13" t="s">
        <v>257</v>
      </c>
      <c r="M68" s="13" t="s">
        <v>215</v>
      </c>
      <c r="N68" s="13">
        <v>2</v>
      </c>
      <c r="O68" s="13">
        <v>2</v>
      </c>
      <c r="P68" s="13"/>
      <c r="Q68" s="44" t="s">
        <v>360</v>
      </c>
      <c r="R68" s="13" t="s">
        <v>258</v>
      </c>
      <c r="S68" s="13">
        <v>27</v>
      </c>
      <c r="T68" s="13">
        <v>4</v>
      </c>
      <c r="U68" s="13">
        <v>28</v>
      </c>
      <c r="V68" s="13">
        <v>27</v>
      </c>
      <c r="W68" s="13">
        <v>4</v>
      </c>
      <c r="X68" s="14">
        <v>3</v>
      </c>
      <c r="Y68" s="1" t="s">
        <v>440</v>
      </c>
    </row>
    <row r="69" spans="1:25" x14ac:dyDescent="0.4">
      <c r="A69">
        <v>50</v>
      </c>
      <c r="B69" s="12">
        <v>8</v>
      </c>
      <c r="C69" s="105" t="s">
        <v>530</v>
      </c>
      <c r="D69" s="105">
        <v>44516</v>
      </c>
      <c r="E69" s="13" t="s">
        <v>259</v>
      </c>
      <c r="F69" s="13"/>
      <c r="G69" s="31">
        <v>1140806</v>
      </c>
      <c r="H69" s="32">
        <v>42087</v>
      </c>
      <c r="I69" s="33"/>
      <c r="J69" s="32"/>
      <c r="K69" s="13" t="s">
        <v>12</v>
      </c>
      <c r="L69" s="13" t="s">
        <v>260</v>
      </c>
      <c r="M69" s="13" t="s">
        <v>216</v>
      </c>
      <c r="N69" s="13"/>
      <c r="O69" s="13">
        <v>1</v>
      </c>
      <c r="P69" s="13"/>
      <c r="Q69" s="44" t="s">
        <v>370</v>
      </c>
      <c r="R69" s="13" t="s">
        <v>261</v>
      </c>
      <c r="S69" s="13">
        <v>27</v>
      </c>
      <c r="T69" s="13">
        <v>6</v>
      </c>
      <c r="U69" s="13">
        <v>25</v>
      </c>
      <c r="V69" s="13">
        <v>27</v>
      </c>
      <c r="W69" s="13">
        <v>6</v>
      </c>
      <c r="X69" s="14">
        <v>22</v>
      </c>
      <c r="Y69" s="1" t="s">
        <v>441</v>
      </c>
    </row>
    <row r="70" spans="1:25" s="121" customFormat="1" ht="39" customHeight="1" x14ac:dyDescent="0.4">
      <c r="A70" s="121">
        <v>51</v>
      </c>
      <c r="B70" s="122">
        <v>9</v>
      </c>
      <c r="C70" s="123" t="s">
        <v>531</v>
      </c>
      <c r="D70" s="124"/>
      <c r="E70" s="125" t="s">
        <v>511</v>
      </c>
      <c r="F70" s="125" t="s">
        <v>512</v>
      </c>
      <c r="G70" s="126">
        <v>1150523</v>
      </c>
      <c r="H70" s="127">
        <v>42299</v>
      </c>
      <c r="I70" s="128">
        <v>3150058</v>
      </c>
      <c r="J70" s="127">
        <v>42345</v>
      </c>
      <c r="K70" s="125" t="s">
        <v>513</v>
      </c>
      <c r="L70" s="125" t="s">
        <v>514</v>
      </c>
      <c r="M70" s="125" t="s">
        <v>515</v>
      </c>
      <c r="N70" s="125"/>
      <c r="O70" s="125"/>
      <c r="P70" s="125"/>
      <c r="Q70" s="129" t="s">
        <v>517</v>
      </c>
      <c r="R70" s="125" t="s">
        <v>516</v>
      </c>
      <c r="S70" s="125">
        <v>28</v>
      </c>
      <c r="T70" s="125">
        <v>2</v>
      </c>
      <c r="U70" s="125">
        <v>20</v>
      </c>
      <c r="V70" s="125">
        <v>28</v>
      </c>
      <c r="W70" s="125">
        <v>2</v>
      </c>
      <c r="X70" s="130">
        <v>8</v>
      </c>
      <c r="Y70" s="131" t="s">
        <v>433</v>
      </c>
    </row>
    <row r="71" spans="1:25" x14ac:dyDescent="0.4">
      <c r="A71">
        <v>52</v>
      </c>
      <c r="B71" s="12">
        <v>10</v>
      </c>
      <c r="C71" s="105" t="s">
        <v>530</v>
      </c>
      <c r="D71" s="105">
        <v>44510</v>
      </c>
      <c r="E71" s="13" t="s">
        <v>264</v>
      </c>
      <c r="F71" s="13"/>
      <c r="G71" s="31">
        <v>1140637</v>
      </c>
      <c r="H71" s="32">
        <v>41990</v>
      </c>
      <c r="I71" s="33"/>
      <c r="J71" s="32"/>
      <c r="K71" s="13" t="s">
        <v>12</v>
      </c>
      <c r="L71" s="13" t="s">
        <v>265</v>
      </c>
      <c r="M71" s="13" t="s">
        <v>218</v>
      </c>
      <c r="N71" s="13"/>
      <c r="O71" s="13">
        <v>2</v>
      </c>
      <c r="P71" s="13"/>
      <c r="Q71" s="44" t="s">
        <v>394</v>
      </c>
      <c r="R71" s="13" t="s">
        <v>266</v>
      </c>
      <c r="S71" s="13">
        <v>27</v>
      </c>
      <c r="T71" s="13">
        <v>4</v>
      </c>
      <c r="U71" s="13">
        <v>1</v>
      </c>
      <c r="V71" s="13">
        <v>27</v>
      </c>
      <c r="W71" s="13">
        <v>6</v>
      </c>
      <c r="X71" s="14">
        <v>9</v>
      </c>
      <c r="Y71" s="1" t="s">
        <v>443</v>
      </c>
    </row>
    <row r="72" spans="1:25" ht="18.75" customHeight="1" x14ac:dyDescent="0.4">
      <c r="A72">
        <v>53</v>
      </c>
      <c r="B72" s="12">
        <v>11</v>
      </c>
      <c r="C72" s="105" t="s">
        <v>530</v>
      </c>
      <c r="D72" s="105">
        <v>44526</v>
      </c>
      <c r="E72" s="13" t="s">
        <v>270</v>
      </c>
      <c r="F72" s="13"/>
      <c r="G72" s="31">
        <v>1150169</v>
      </c>
      <c r="H72" s="32">
        <v>42163</v>
      </c>
      <c r="I72" s="33"/>
      <c r="J72" s="32"/>
      <c r="K72" s="13" t="s">
        <v>12</v>
      </c>
      <c r="L72" s="13" t="s">
        <v>271</v>
      </c>
      <c r="M72" s="13" t="s">
        <v>219</v>
      </c>
      <c r="N72" s="13"/>
      <c r="O72" s="13">
        <v>2</v>
      </c>
      <c r="P72" s="13"/>
      <c r="Q72" s="44" t="s">
        <v>393</v>
      </c>
      <c r="R72" s="13" t="s">
        <v>272</v>
      </c>
      <c r="S72" s="13">
        <v>27</v>
      </c>
      <c r="T72" s="13">
        <v>10</v>
      </c>
      <c r="U72" s="13">
        <v>15</v>
      </c>
      <c r="V72" s="13">
        <v>27</v>
      </c>
      <c r="W72" s="13">
        <v>9</v>
      </c>
      <c r="X72" s="14">
        <v>29</v>
      </c>
      <c r="Y72" s="1" t="s">
        <v>433</v>
      </c>
    </row>
    <row r="73" spans="1:25" x14ac:dyDescent="0.4">
      <c r="A73">
        <v>54</v>
      </c>
      <c r="B73" s="12">
        <v>12</v>
      </c>
      <c r="C73" s="105" t="s">
        <v>530</v>
      </c>
      <c r="D73" s="105">
        <v>44530</v>
      </c>
      <c r="E73" s="13" t="s">
        <v>273</v>
      </c>
      <c r="F73" s="13" t="s">
        <v>274</v>
      </c>
      <c r="G73" s="31">
        <v>1140600</v>
      </c>
      <c r="H73" s="32">
        <v>41978</v>
      </c>
      <c r="I73" s="33"/>
      <c r="J73" s="32"/>
      <c r="K73" s="13" t="s">
        <v>12</v>
      </c>
      <c r="L73" s="13" t="s">
        <v>275</v>
      </c>
      <c r="M73" s="13" t="s">
        <v>220</v>
      </c>
      <c r="N73" s="13"/>
      <c r="O73" s="13">
        <v>2</v>
      </c>
      <c r="P73" s="13"/>
      <c r="Q73" s="44" t="s">
        <v>380</v>
      </c>
      <c r="R73" s="13" t="s">
        <v>276</v>
      </c>
      <c r="S73" s="13">
        <v>27</v>
      </c>
      <c r="T73" s="13">
        <v>5</v>
      </c>
      <c r="U73" s="13">
        <v>31</v>
      </c>
      <c r="V73" s="13">
        <v>27</v>
      </c>
      <c r="W73" s="13">
        <v>5</v>
      </c>
      <c r="X73" s="14">
        <v>7</v>
      </c>
      <c r="Y73" s="1" t="s">
        <v>445</v>
      </c>
    </row>
    <row r="74" spans="1:25" x14ac:dyDescent="0.4">
      <c r="A74">
        <v>55</v>
      </c>
      <c r="B74" s="12">
        <v>13</v>
      </c>
      <c r="C74" s="105"/>
      <c r="D74" s="105"/>
      <c r="E74" s="3" t="s">
        <v>277</v>
      </c>
      <c r="F74" s="3"/>
      <c r="G74" s="28">
        <v>1140632</v>
      </c>
      <c r="H74" s="29">
        <v>41989</v>
      </c>
      <c r="I74" s="30"/>
      <c r="J74" s="29"/>
      <c r="K74" s="3" t="s">
        <v>12</v>
      </c>
      <c r="L74" s="3" t="s">
        <v>278</v>
      </c>
      <c r="M74" s="3" t="s">
        <v>221</v>
      </c>
      <c r="N74" s="3"/>
      <c r="O74" s="3">
        <v>1</v>
      </c>
      <c r="P74" s="3"/>
      <c r="Q74" s="43" t="s">
        <v>351</v>
      </c>
      <c r="R74" s="3" t="s">
        <v>279</v>
      </c>
      <c r="S74" s="3">
        <v>27</v>
      </c>
      <c r="T74" s="3">
        <v>4</v>
      </c>
      <c r="U74" s="3">
        <v>20</v>
      </c>
      <c r="V74" s="3">
        <v>27</v>
      </c>
      <c r="W74" s="3">
        <v>4</v>
      </c>
      <c r="X74" s="4">
        <v>10</v>
      </c>
      <c r="Y74" s="1" t="s">
        <v>446</v>
      </c>
    </row>
    <row r="75" spans="1:25" x14ac:dyDescent="0.4">
      <c r="A75">
        <v>56</v>
      </c>
      <c r="B75" s="12">
        <v>14</v>
      </c>
      <c r="C75" s="105"/>
      <c r="D75" s="105"/>
      <c r="E75" s="13" t="s">
        <v>280</v>
      </c>
      <c r="F75" s="13" t="s">
        <v>281</v>
      </c>
      <c r="G75" s="31">
        <v>1150148</v>
      </c>
      <c r="H75" s="32">
        <v>42156</v>
      </c>
      <c r="I75" s="33"/>
      <c r="J75" s="32"/>
      <c r="K75" s="13" t="s">
        <v>12</v>
      </c>
      <c r="L75" s="13" t="s">
        <v>282</v>
      </c>
      <c r="M75" s="13" t="s">
        <v>222</v>
      </c>
      <c r="N75" s="13"/>
      <c r="O75" s="13">
        <v>2</v>
      </c>
      <c r="P75" s="13"/>
      <c r="Q75" s="44" t="s">
        <v>364</v>
      </c>
      <c r="R75" s="13" t="s">
        <v>283</v>
      </c>
      <c r="S75" s="13">
        <v>27</v>
      </c>
      <c r="T75" s="13">
        <v>9</v>
      </c>
      <c r="U75" s="13">
        <v>15</v>
      </c>
      <c r="V75" s="13">
        <v>27</v>
      </c>
      <c r="W75" s="13">
        <v>9</v>
      </c>
      <c r="X75" s="14">
        <v>28</v>
      </c>
      <c r="Y75" s="1" t="s">
        <v>436</v>
      </c>
    </row>
    <row r="76" spans="1:25" x14ac:dyDescent="0.4">
      <c r="A76">
        <v>57</v>
      </c>
      <c r="B76" s="12">
        <v>15</v>
      </c>
      <c r="C76" s="105" t="s">
        <v>530</v>
      </c>
      <c r="D76" s="105">
        <v>44530</v>
      </c>
      <c r="E76" s="3" t="s">
        <v>284</v>
      </c>
      <c r="F76" s="3"/>
      <c r="G76" s="28">
        <v>1150276</v>
      </c>
      <c r="H76" s="29">
        <v>42199</v>
      </c>
      <c r="I76" s="30"/>
      <c r="J76" s="29"/>
      <c r="K76" s="3" t="s">
        <v>12</v>
      </c>
      <c r="L76" s="3" t="s">
        <v>285</v>
      </c>
      <c r="M76" s="3" t="s">
        <v>223</v>
      </c>
      <c r="N76" s="3"/>
      <c r="O76" s="3">
        <v>2</v>
      </c>
      <c r="P76" s="3"/>
      <c r="Q76" s="43" t="s">
        <v>352</v>
      </c>
      <c r="R76" s="3" t="s">
        <v>286</v>
      </c>
      <c r="S76" s="3">
        <v>27</v>
      </c>
      <c r="T76" s="3">
        <v>10</v>
      </c>
      <c r="U76" s="3">
        <v>10</v>
      </c>
      <c r="V76" s="3">
        <v>27</v>
      </c>
      <c r="W76" s="3">
        <v>11</v>
      </c>
      <c r="X76" s="4">
        <v>2</v>
      </c>
      <c r="Y76" s="1" t="s">
        <v>447</v>
      </c>
    </row>
    <row r="77" spans="1:25" x14ac:dyDescent="0.4">
      <c r="A77">
        <v>58</v>
      </c>
      <c r="B77" s="12">
        <v>16</v>
      </c>
      <c r="C77" s="105" t="s">
        <v>530</v>
      </c>
      <c r="D77" s="105">
        <v>44525</v>
      </c>
      <c r="E77" s="3" t="s">
        <v>287</v>
      </c>
      <c r="F77" s="3" t="s">
        <v>288</v>
      </c>
      <c r="G77" s="28">
        <v>1150583</v>
      </c>
      <c r="H77" s="29">
        <v>42325</v>
      </c>
      <c r="I77" s="30"/>
      <c r="J77" s="29"/>
      <c r="K77" s="3" t="s">
        <v>12</v>
      </c>
      <c r="L77" s="3" t="s">
        <v>289</v>
      </c>
      <c r="M77" s="3" t="s">
        <v>224</v>
      </c>
      <c r="N77" s="3"/>
      <c r="O77" s="3">
        <v>2</v>
      </c>
      <c r="P77" s="3"/>
      <c r="Q77" s="43" t="s">
        <v>377</v>
      </c>
      <c r="R77" s="3" t="s">
        <v>290</v>
      </c>
      <c r="S77" s="3">
        <v>28</v>
      </c>
      <c r="T77" s="3">
        <v>3</v>
      </c>
      <c r="U77" s="3">
        <v>30</v>
      </c>
      <c r="V77" s="3">
        <v>28</v>
      </c>
      <c r="W77" s="3">
        <v>3</v>
      </c>
      <c r="X77" s="4">
        <v>11</v>
      </c>
      <c r="Y77" s="1" t="s">
        <v>448</v>
      </c>
    </row>
    <row r="78" spans="1:25" x14ac:dyDescent="0.4">
      <c r="A78">
        <v>59</v>
      </c>
      <c r="B78" s="12">
        <v>17</v>
      </c>
      <c r="C78" s="105" t="s">
        <v>530</v>
      </c>
      <c r="D78" s="105">
        <v>44531</v>
      </c>
      <c r="E78" s="3" t="s">
        <v>291</v>
      </c>
      <c r="F78" s="3"/>
      <c r="G78" s="28">
        <v>1140801</v>
      </c>
      <c r="H78" s="29">
        <v>42087</v>
      </c>
      <c r="I78" s="30"/>
      <c r="J78" s="29"/>
      <c r="K78" s="3" t="s">
        <v>12</v>
      </c>
      <c r="L78" s="3" t="s">
        <v>292</v>
      </c>
      <c r="M78" s="3" t="s">
        <v>225</v>
      </c>
      <c r="N78" s="3"/>
      <c r="O78" s="3">
        <v>2</v>
      </c>
      <c r="P78" s="3"/>
      <c r="Q78" s="43" t="s">
        <v>353</v>
      </c>
      <c r="R78" s="3" t="s">
        <v>293</v>
      </c>
      <c r="S78" s="3">
        <v>27</v>
      </c>
      <c r="T78" s="3">
        <v>6</v>
      </c>
      <c r="U78" s="3">
        <v>23</v>
      </c>
      <c r="V78" s="3">
        <v>27</v>
      </c>
      <c r="W78" s="3">
        <v>9</v>
      </c>
      <c r="X78" s="4">
        <v>9</v>
      </c>
      <c r="Y78" s="1" t="s">
        <v>449</v>
      </c>
    </row>
    <row r="79" spans="1:25" x14ac:dyDescent="0.4">
      <c r="A79">
        <v>60</v>
      </c>
      <c r="B79" s="12">
        <v>18</v>
      </c>
      <c r="C79" s="105"/>
      <c r="D79" s="105"/>
      <c r="E79" s="3" t="s">
        <v>294</v>
      </c>
      <c r="F79" s="3"/>
      <c r="G79" s="28">
        <v>1150577</v>
      </c>
      <c r="H79" s="29">
        <v>42319</v>
      </c>
      <c r="I79" s="30"/>
      <c r="J79" s="29"/>
      <c r="K79" s="3" t="s">
        <v>12</v>
      </c>
      <c r="L79" s="3" t="s">
        <v>295</v>
      </c>
      <c r="M79" s="3" t="s">
        <v>226</v>
      </c>
      <c r="N79" s="3"/>
      <c r="O79" s="3">
        <v>2</v>
      </c>
      <c r="P79" s="3"/>
      <c r="Q79" s="43" t="s">
        <v>346</v>
      </c>
      <c r="R79" s="3" t="s">
        <v>296</v>
      </c>
      <c r="S79" s="3">
        <v>28</v>
      </c>
      <c r="T79" s="3">
        <v>2</v>
      </c>
      <c r="U79" s="3">
        <v>28</v>
      </c>
      <c r="V79" s="3">
        <v>28</v>
      </c>
      <c r="W79" s="3">
        <v>2</v>
      </c>
      <c r="X79" s="4">
        <v>22</v>
      </c>
      <c r="Y79" s="1" t="s">
        <v>450</v>
      </c>
    </row>
    <row r="80" spans="1:25" x14ac:dyDescent="0.4">
      <c r="A80">
        <v>61</v>
      </c>
      <c r="B80" s="12">
        <v>19</v>
      </c>
      <c r="C80" s="105" t="s">
        <v>532</v>
      </c>
      <c r="D80" s="105"/>
      <c r="E80" s="3" t="s">
        <v>297</v>
      </c>
      <c r="F80" s="3" t="s">
        <v>298</v>
      </c>
      <c r="G80" s="28">
        <v>1150135</v>
      </c>
      <c r="H80" s="29">
        <v>42152</v>
      </c>
      <c r="I80" s="30"/>
      <c r="J80" s="29"/>
      <c r="K80" s="3" t="s">
        <v>12</v>
      </c>
      <c r="L80" s="3" t="s">
        <v>299</v>
      </c>
      <c r="M80" s="3" t="s">
        <v>227</v>
      </c>
      <c r="N80" s="3"/>
      <c r="O80" s="3">
        <v>1</v>
      </c>
      <c r="P80" s="3"/>
      <c r="Q80" s="43" t="s">
        <v>375</v>
      </c>
      <c r="R80" s="3" t="s">
        <v>373</v>
      </c>
      <c r="S80" s="3">
        <v>27</v>
      </c>
      <c r="T80" s="3">
        <v>8</v>
      </c>
      <c r="U80" s="3">
        <v>31</v>
      </c>
      <c r="V80" s="3">
        <v>27</v>
      </c>
      <c r="W80" s="3">
        <v>8</v>
      </c>
      <c r="X80" s="4">
        <v>21</v>
      </c>
      <c r="Y80" s="1" t="s">
        <v>451</v>
      </c>
    </row>
    <row r="81" spans="1:25" x14ac:dyDescent="0.4">
      <c r="A81">
        <v>62</v>
      </c>
      <c r="B81" s="12">
        <v>20</v>
      </c>
      <c r="C81" s="105" t="s">
        <v>530</v>
      </c>
      <c r="D81" s="105">
        <v>44524</v>
      </c>
      <c r="E81" s="3" t="s">
        <v>300</v>
      </c>
      <c r="F81" s="3"/>
      <c r="G81" s="28">
        <v>1150152</v>
      </c>
      <c r="H81" s="29">
        <v>42156</v>
      </c>
      <c r="I81" s="30"/>
      <c r="J81" s="29"/>
      <c r="K81" s="3" t="s">
        <v>12</v>
      </c>
      <c r="L81" s="3" t="s">
        <v>301</v>
      </c>
      <c r="M81" s="3" t="s">
        <v>228</v>
      </c>
      <c r="N81" s="3"/>
      <c r="O81" s="3">
        <v>1</v>
      </c>
      <c r="P81" s="3"/>
      <c r="Q81" s="43" t="s">
        <v>348</v>
      </c>
      <c r="R81" s="3" t="s">
        <v>302</v>
      </c>
      <c r="S81" s="3">
        <v>27</v>
      </c>
      <c r="T81" s="3">
        <v>8</v>
      </c>
      <c r="U81" s="3">
        <v>31</v>
      </c>
      <c r="V81" s="3">
        <v>27</v>
      </c>
      <c r="W81" s="3">
        <v>9</v>
      </c>
      <c r="X81" s="4">
        <v>8</v>
      </c>
      <c r="Y81" s="1" t="s">
        <v>452</v>
      </c>
    </row>
    <row r="82" spans="1:25" x14ac:dyDescent="0.4">
      <c r="A82">
        <v>63</v>
      </c>
      <c r="B82" s="12">
        <v>21</v>
      </c>
      <c r="C82" s="105" t="s">
        <v>530</v>
      </c>
      <c r="D82" s="105">
        <v>44515</v>
      </c>
      <c r="E82" s="3" t="s">
        <v>303</v>
      </c>
      <c r="F82" s="3"/>
      <c r="G82" s="28">
        <v>1140798</v>
      </c>
      <c r="H82" s="29">
        <v>42081</v>
      </c>
      <c r="I82" s="30"/>
      <c r="J82" s="29"/>
      <c r="K82" s="3" t="s">
        <v>12</v>
      </c>
      <c r="L82" s="3" t="s">
        <v>304</v>
      </c>
      <c r="M82" s="3" t="s">
        <v>229</v>
      </c>
      <c r="N82" s="3"/>
      <c r="O82" s="3">
        <v>1</v>
      </c>
      <c r="P82" s="3"/>
      <c r="Q82" s="43" t="s">
        <v>374</v>
      </c>
      <c r="R82" s="3" t="s">
        <v>305</v>
      </c>
      <c r="S82" s="3">
        <v>27</v>
      </c>
      <c r="T82" s="3">
        <v>6</v>
      </c>
      <c r="U82" s="3">
        <v>30</v>
      </c>
      <c r="V82" s="3">
        <v>27</v>
      </c>
      <c r="W82" s="3">
        <v>6</v>
      </c>
      <c r="X82" s="4">
        <v>29</v>
      </c>
      <c r="Y82" s="1" t="s">
        <v>453</v>
      </c>
    </row>
    <row r="83" spans="1:25" x14ac:dyDescent="0.4">
      <c r="A83">
        <v>64</v>
      </c>
      <c r="B83" s="12">
        <v>22</v>
      </c>
      <c r="C83" s="105" t="s">
        <v>530</v>
      </c>
      <c r="D83" s="105">
        <v>44532</v>
      </c>
      <c r="E83" s="3" t="s">
        <v>306</v>
      </c>
      <c r="F83" s="3" t="s">
        <v>307</v>
      </c>
      <c r="G83" s="28">
        <v>1150469</v>
      </c>
      <c r="H83" s="29">
        <v>42283</v>
      </c>
      <c r="I83" s="30"/>
      <c r="J83" s="29"/>
      <c r="K83" s="3" t="s">
        <v>12</v>
      </c>
      <c r="L83" s="3" t="s">
        <v>308</v>
      </c>
      <c r="M83" s="3" t="s">
        <v>230</v>
      </c>
      <c r="N83" s="3"/>
      <c r="O83" s="3">
        <v>1</v>
      </c>
      <c r="P83" s="3"/>
      <c r="Q83" s="43" t="s">
        <v>374</v>
      </c>
      <c r="R83" s="3" t="s">
        <v>309</v>
      </c>
      <c r="S83" s="3">
        <v>28</v>
      </c>
      <c r="T83" s="3">
        <v>2</v>
      </c>
      <c r="U83" s="3">
        <v>10</v>
      </c>
      <c r="V83" s="3">
        <v>28</v>
      </c>
      <c r="W83" s="3">
        <v>1</v>
      </c>
      <c r="X83" s="4">
        <v>18</v>
      </c>
      <c r="Y83" s="1" t="s">
        <v>453</v>
      </c>
    </row>
    <row r="84" spans="1:25" x14ac:dyDescent="0.4">
      <c r="A84">
        <v>65</v>
      </c>
      <c r="B84" s="12">
        <v>23</v>
      </c>
      <c r="C84" s="105" t="s">
        <v>530</v>
      </c>
      <c r="D84" s="105">
        <v>44525</v>
      </c>
      <c r="E84" s="13" t="s">
        <v>267</v>
      </c>
      <c r="F84" s="13"/>
      <c r="G84" s="31">
        <v>1140787</v>
      </c>
      <c r="H84" s="32">
        <v>42080</v>
      </c>
      <c r="I84" s="33"/>
      <c r="J84" s="32"/>
      <c r="K84" s="13" t="s">
        <v>12</v>
      </c>
      <c r="L84" s="13" t="s">
        <v>268</v>
      </c>
      <c r="M84" s="13" t="s">
        <v>231</v>
      </c>
      <c r="N84" s="13"/>
      <c r="O84" s="13">
        <v>2</v>
      </c>
      <c r="P84" s="13"/>
      <c r="Q84" s="44" t="s">
        <v>376</v>
      </c>
      <c r="R84" s="13" t="s">
        <v>269</v>
      </c>
      <c r="S84" s="13">
        <v>27</v>
      </c>
      <c r="T84" s="13">
        <v>7</v>
      </c>
      <c r="U84" s="13">
        <v>31</v>
      </c>
      <c r="V84" s="13">
        <v>27</v>
      </c>
      <c r="W84" s="13">
        <v>7</v>
      </c>
      <c r="X84" s="14">
        <v>1</v>
      </c>
      <c r="Y84" s="1" t="s">
        <v>444</v>
      </c>
    </row>
    <row r="85" spans="1:25" x14ac:dyDescent="0.4">
      <c r="A85">
        <v>66</v>
      </c>
      <c r="B85" s="12">
        <v>24</v>
      </c>
      <c r="C85" s="105" t="s">
        <v>530</v>
      </c>
      <c r="D85" s="105">
        <v>44522</v>
      </c>
      <c r="E85" s="3" t="s">
        <v>310</v>
      </c>
      <c r="F85" s="3"/>
      <c r="G85" s="28">
        <v>1150053</v>
      </c>
      <c r="H85" s="29">
        <v>42115</v>
      </c>
      <c r="I85" s="30"/>
      <c r="J85" s="29"/>
      <c r="K85" s="3" t="s">
        <v>12</v>
      </c>
      <c r="L85" s="3" t="s">
        <v>311</v>
      </c>
      <c r="M85" s="3" t="s">
        <v>232</v>
      </c>
      <c r="N85" s="3"/>
      <c r="O85" s="3">
        <v>1</v>
      </c>
      <c r="P85" s="3"/>
      <c r="Q85" s="43" t="s">
        <v>372</v>
      </c>
      <c r="R85" s="55" t="s">
        <v>331</v>
      </c>
      <c r="S85" s="3">
        <v>27</v>
      </c>
      <c r="T85" s="3">
        <v>7</v>
      </c>
      <c r="U85" s="3">
        <v>30</v>
      </c>
      <c r="V85" s="3">
        <v>27</v>
      </c>
      <c r="W85" s="3">
        <v>7</v>
      </c>
      <c r="X85" s="4">
        <v>27</v>
      </c>
      <c r="Y85" s="1" t="s">
        <v>454</v>
      </c>
    </row>
    <row r="86" spans="1:25" x14ac:dyDescent="0.4">
      <c r="A86">
        <v>67</v>
      </c>
      <c r="B86" s="12">
        <v>25</v>
      </c>
      <c r="C86" s="105" t="s">
        <v>530</v>
      </c>
      <c r="D86" s="105">
        <v>44509</v>
      </c>
      <c r="E86" s="3" t="s">
        <v>312</v>
      </c>
      <c r="F86" s="3"/>
      <c r="G86" s="28">
        <v>1150155</v>
      </c>
      <c r="H86" s="29">
        <v>42157</v>
      </c>
      <c r="I86" s="30"/>
      <c r="J86" s="29"/>
      <c r="K86" s="3" t="s">
        <v>12</v>
      </c>
      <c r="L86" s="3" t="s">
        <v>313</v>
      </c>
      <c r="M86" s="3" t="s">
        <v>233</v>
      </c>
      <c r="N86" s="3"/>
      <c r="O86" s="3">
        <v>2</v>
      </c>
      <c r="P86" s="3"/>
      <c r="Q86" s="43" t="s">
        <v>369</v>
      </c>
      <c r="R86" s="3" t="s">
        <v>314</v>
      </c>
      <c r="S86" s="3">
        <v>27</v>
      </c>
      <c r="T86" s="3">
        <v>8</v>
      </c>
      <c r="U86" s="3">
        <v>31</v>
      </c>
      <c r="V86" s="3">
        <v>27</v>
      </c>
      <c r="W86" s="3">
        <v>9</v>
      </c>
      <c r="X86" s="4">
        <v>28</v>
      </c>
      <c r="Y86" s="1" t="s">
        <v>455</v>
      </c>
    </row>
    <row r="87" spans="1:25" s="65" customFormat="1" x14ac:dyDescent="0.4">
      <c r="A87">
        <v>68</v>
      </c>
      <c r="B87" s="12">
        <v>26</v>
      </c>
      <c r="C87" s="105" t="s">
        <v>530</v>
      </c>
      <c r="D87" s="105">
        <v>44532</v>
      </c>
      <c r="E87" s="3" t="s">
        <v>315</v>
      </c>
      <c r="F87" s="3"/>
      <c r="G87" s="28">
        <v>1150171</v>
      </c>
      <c r="H87" s="29">
        <v>42164</v>
      </c>
      <c r="I87" s="30"/>
      <c r="J87" s="29"/>
      <c r="K87" s="3" t="s">
        <v>12</v>
      </c>
      <c r="L87" s="3" t="s">
        <v>316</v>
      </c>
      <c r="M87" s="3" t="s">
        <v>234</v>
      </c>
      <c r="N87" s="3"/>
      <c r="O87" s="3"/>
      <c r="P87" s="3"/>
      <c r="Q87" s="43" t="s">
        <v>379</v>
      </c>
      <c r="R87" s="3" t="s">
        <v>317</v>
      </c>
      <c r="S87" s="3">
        <v>27</v>
      </c>
      <c r="T87" s="3">
        <v>9</v>
      </c>
      <c r="U87" s="3">
        <v>15</v>
      </c>
      <c r="V87" s="3">
        <v>27</v>
      </c>
      <c r="W87" s="3">
        <v>10</v>
      </c>
      <c r="X87" s="4">
        <v>9</v>
      </c>
      <c r="Y87" s="1" t="s">
        <v>456</v>
      </c>
    </row>
    <row r="88" spans="1:25" x14ac:dyDescent="0.4">
      <c r="A88">
        <v>69</v>
      </c>
      <c r="B88" s="12">
        <v>27</v>
      </c>
      <c r="C88" s="105" t="s">
        <v>530</v>
      </c>
      <c r="D88" s="105">
        <v>44515</v>
      </c>
      <c r="E88" s="3" t="s">
        <v>318</v>
      </c>
      <c r="F88" s="3" t="s">
        <v>319</v>
      </c>
      <c r="G88" s="28">
        <v>1150250</v>
      </c>
      <c r="H88" s="29">
        <v>42188</v>
      </c>
      <c r="I88" s="30"/>
      <c r="J88" s="29"/>
      <c r="K88" s="3" t="s">
        <v>12</v>
      </c>
      <c r="L88" s="3" t="s">
        <v>320</v>
      </c>
      <c r="M88" s="3" t="s">
        <v>235</v>
      </c>
      <c r="N88" s="3"/>
      <c r="O88" s="3">
        <v>2</v>
      </c>
      <c r="P88" s="3"/>
      <c r="Q88" s="43" t="s">
        <v>347</v>
      </c>
      <c r="R88" s="3" t="s">
        <v>487</v>
      </c>
      <c r="S88" s="3">
        <v>27</v>
      </c>
      <c r="T88" s="3">
        <v>11</v>
      </c>
      <c r="U88" s="3">
        <v>30</v>
      </c>
      <c r="V88" s="3">
        <v>27</v>
      </c>
      <c r="W88" s="3">
        <v>11</v>
      </c>
      <c r="X88" s="4">
        <v>10</v>
      </c>
      <c r="Y88" s="1" t="s">
        <v>457</v>
      </c>
    </row>
    <row r="89" spans="1:25" x14ac:dyDescent="0.4">
      <c r="A89">
        <v>70</v>
      </c>
      <c r="B89" s="12">
        <v>28</v>
      </c>
      <c r="C89" s="105"/>
      <c r="D89" s="105"/>
      <c r="E89" s="13" t="s">
        <v>321</v>
      </c>
      <c r="F89" s="13"/>
      <c r="G89" s="31">
        <v>1150461</v>
      </c>
      <c r="H89" s="32">
        <v>42275</v>
      </c>
      <c r="I89" s="33"/>
      <c r="J89" s="29"/>
      <c r="K89" s="3" t="s">
        <v>12</v>
      </c>
      <c r="L89" s="3" t="s">
        <v>322</v>
      </c>
      <c r="M89" s="13" t="s">
        <v>236</v>
      </c>
      <c r="N89" s="3">
        <v>1</v>
      </c>
      <c r="O89" s="3">
        <v>1</v>
      </c>
      <c r="P89" s="3"/>
      <c r="Q89" s="43" t="s">
        <v>361</v>
      </c>
      <c r="R89" s="3" t="s">
        <v>323</v>
      </c>
      <c r="S89" s="3">
        <v>27</v>
      </c>
      <c r="T89" s="3">
        <v>12</v>
      </c>
      <c r="U89" s="3">
        <v>21</v>
      </c>
      <c r="V89" s="3">
        <v>28</v>
      </c>
      <c r="W89" s="3">
        <v>1</v>
      </c>
      <c r="X89" s="4">
        <v>12</v>
      </c>
      <c r="Y89" s="1" t="s">
        <v>458</v>
      </c>
    </row>
    <row r="90" spans="1:25" x14ac:dyDescent="0.4">
      <c r="A90">
        <v>71</v>
      </c>
      <c r="B90" s="70">
        <v>29</v>
      </c>
      <c r="C90" s="120" t="s">
        <v>530</v>
      </c>
      <c r="D90" s="108">
        <v>44516</v>
      </c>
      <c r="E90" s="7" t="s">
        <v>324</v>
      </c>
      <c r="F90" s="7" t="s">
        <v>325</v>
      </c>
      <c r="G90" s="34">
        <v>1140669</v>
      </c>
      <c r="H90" s="35">
        <v>41999</v>
      </c>
      <c r="I90" s="36"/>
      <c r="J90" s="61"/>
      <c r="K90" s="60" t="s">
        <v>12</v>
      </c>
      <c r="L90" s="60" t="s">
        <v>326</v>
      </c>
      <c r="M90" s="7" t="s">
        <v>327</v>
      </c>
      <c r="N90" s="60"/>
      <c r="O90" s="60"/>
      <c r="P90" s="60"/>
      <c r="Q90" s="62" t="s">
        <v>349</v>
      </c>
      <c r="R90" s="60" t="s">
        <v>328</v>
      </c>
      <c r="S90" s="60">
        <v>27</v>
      </c>
      <c r="T90" s="60">
        <v>5</v>
      </c>
      <c r="U90" s="60">
        <v>31</v>
      </c>
      <c r="V90" s="60">
        <v>27</v>
      </c>
      <c r="W90" s="60">
        <v>5</v>
      </c>
      <c r="X90" s="63">
        <v>26</v>
      </c>
      <c r="Y90" s="67" t="s">
        <v>459</v>
      </c>
    </row>
    <row r="91" spans="1:25" x14ac:dyDescent="0.4">
      <c r="B91" s="1">
        <f>COUNTA(B62:B90)</f>
        <v>29</v>
      </c>
      <c r="E91" s="56"/>
    </row>
    <row r="92" spans="1:25" x14ac:dyDescent="0.4">
      <c r="A92">
        <v>0</v>
      </c>
      <c r="E92" s="56"/>
    </row>
    <row r="93" spans="1:25" x14ac:dyDescent="0.4">
      <c r="A93">
        <v>43</v>
      </c>
      <c r="B93" s="56"/>
      <c r="C93" s="56"/>
      <c r="D93" s="110"/>
      <c r="E93" s="3" t="s">
        <v>47</v>
      </c>
      <c r="F93" s="3" t="s">
        <v>48</v>
      </c>
      <c r="G93" s="57" t="s">
        <v>49</v>
      </c>
      <c r="H93" s="58" t="s">
        <v>50</v>
      </c>
      <c r="I93" s="57" t="s">
        <v>49</v>
      </c>
      <c r="J93" s="58" t="s">
        <v>50</v>
      </c>
      <c r="K93" s="56" t="s">
        <v>12</v>
      </c>
      <c r="L93" s="56" t="s">
        <v>51</v>
      </c>
      <c r="M93" s="56" t="s">
        <v>52</v>
      </c>
      <c r="N93" s="56"/>
      <c r="O93" s="56"/>
      <c r="P93" s="56"/>
      <c r="Q93" s="56"/>
      <c r="R93" s="56"/>
      <c r="S93" s="56"/>
      <c r="T93" s="56"/>
      <c r="U93" s="56"/>
      <c r="V93" s="56"/>
      <c r="W93" s="56"/>
      <c r="X93" s="56"/>
      <c r="Y93" s="64"/>
    </row>
    <row r="95" spans="1:25" x14ac:dyDescent="0.4">
      <c r="E95" s="3"/>
      <c r="F95" s="3" t="s">
        <v>48</v>
      </c>
      <c r="G95" s="28" t="s">
        <v>49</v>
      </c>
      <c r="H95" s="29" t="s">
        <v>50</v>
      </c>
      <c r="I95" s="28" t="s">
        <v>49</v>
      </c>
      <c r="J95" s="29" t="s">
        <v>50</v>
      </c>
      <c r="K95" s="3" t="s">
        <v>12</v>
      </c>
      <c r="L95" s="3" t="s">
        <v>51</v>
      </c>
      <c r="M95" s="3" t="s">
        <v>52</v>
      </c>
    </row>
  </sheetData>
  <mergeCells count="38">
    <mergeCell ref="B2:E2"/>
    <mergeCell ref="B4:B5"/>
    <mergeCell ref="E4:E5"/>
    <mergeCell ref="F4:F5"/>
    <mergeCell ref="G4:G5"/>
    <mergeCell ref="S4:U4"/>
    <mergeCell ref="V4:X4"/>
    <mergeCell ref="V30:X30"/>
    <mergeCell ref="V31:X31"/>
    <mergeCell ref="V33:X33"/>
    <mergeCell ref="F60:F61"/>
    <mergeCell ref="G60:G61"/>
    <mergeCell ref="H60:H61"/>
    <mergeCell ref="I60:I61"/>
    <mergeCell ref="R4:R5"/>
    <mergeCell ref="I4:I5"/>
    <mergeCell ref="J4:J5"/>
    <mergeCell ref="K4:L5"/>
    <mergeCell ref="M4:M5"/>
    <mergeCell ref="N4:P4"/>
    <mergeCell ref="Q4:Q5"/>
    <mergeCell ref="H4:H5"/>
    <mergeCell ref="S60:U60"/>
    <mergeCell ref="V60:X60"/>
    <mergeCell ref="C4:D5"/>
    <mergeCell ref="C60:D61"/>
    <mergeCell ref="J60:J61"/>
    <mergeCell ref="K60:L61"/>
    <mergeCell ref="M60:M61"/>
    <mergeCell ref="N60:P60"/>
    <mergeCell ref="Q60:Q61"/>
    <mergeCell ref="R60:R61"/>
    <mergeCell ref="V37:X37"/>
    <mergeCell ref="V38:X38"/>
    <mergeCell ref="V39:X39"/>
    <mergeCell ref="B58:E58"/>
    <mergeCell ref="B60:B61"/>
    <mergeCell ref="E60:E61"/>
  </mergeCells>
  <phoneticPr fontId="2"/>
  <conditionalFormatting sqref="A6:XFD90">
    <cfRule type="expression" dxfId="1" priority="1">
      <formula>$C6="問合せ有"</formula>
    </cfRule>
    <cfRule type="expression" dxfId="0" priority="4">
      <formula>$C6="提出済み"</formula>
    </cfRule>
  </conditionalFormatting>
  <dataValidations count="3">
    <dataValidation imeMode="off" allowBlank="1" showInputMessage="1" showErrorMessage="1" sqref="V9:X9" xr:uid="{00000000-0002-0000-0D00-000000000000}"/>
    <dataValidation type="list" showInputMessage="1" showErrorMessage="1" sqref="C6:C47" xr:uid="{00000000-0002-0000-0D00-000001000000}">
      <formula1>"提出済み,問合せ有"</formula1>
    </dataValidation>
    <dataValidation type="list" showInputMessage="1" sqref="C62:C90" xr:uid="{00000000-0002-0000-0D00-000002000000}">
      <formula1>"提出済み,問合せ有"</formula1>
    </dataValidation>
  </dataValidations>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報告書①</vt:lpstr>
      <vt:lpstr>報告書②【5年】</vt:lpstr>
      <vt:lpstr>督促文1</vt:lpstr>
      <vt:lpstr>督促文2</vt:lpstr>
      <vt:lpstr>依頼文 (地位の継承)</vt:lpstr>
      <vt:lpstr>封筒印刷（返信用）</vt:lpstr>
      <vt:lpstr>封筒印刷（宛先）</vt:lpstr>
      <vt:lpstr>督促者リスト</vt:lpstr>
      <vt:lpstr>督促者リスト〈提出状況〉</vt:lpstr>
      <vt:lpstr>送付者リスト</vt:lpstr>
      <vt:lpstr>文書整理</vt:lpstr>
      <vt:lpstr>'依頼文 (地位の継承)'!Print_Area</vt:lpstr>
      <vt:lpstr>送付者リスト!Print_Area</vt:lpstr>
      <vt:lpstr>督促者リスト!Print_Area</vt:lpstr>
      <vt:lpstr>督促者リスト〈提出状況〉!Print_Area</vt:lpstr>
      <vt:lpstr>督促文1!Print_Area</vt:lpstr>
      <vt:lpstr>督促文2!Print_Area</vt:lpstr>
      <vt:lpstr>'封筒印刷（宛先）'!Print_Area</vt:lpstr>
      <vt:lpstr>報告書①!Print_Area</vt:lpstr>
      <vt:lpstr>報告書②【5年】!Print_Area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実歩</dc:creator>
  <cp:lastModifiedBy>竹口 美々</cp:lastModifiedBy>
  <cp:lastPrinted>2025-11-19T07:45:14Z</cp:lastPrinted>
  <dcterms:created xsi:type="dcterms:W3CDTF">2020-10-13T07:47:43Z</dcterms:created>
  <dcterms:modified xsi:type="dcterms:W3CDTF">2025-11-19T07:46:10Z</dcterms:modified>
</cp:coreProperties>
</file>