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eine-doboku-sv\010事務係\02庁舎管理\☆電力調達契約について\R6.10～R7.9高圧電力（自由通路）\02_一次伺\"/>
    </mc:Choice>
  </mc:AlternateContent>
  <xr:revisionPtr revIDLastSave="0" documentId="13_ncr:1_{3EC979DB-0E68-4A8E-898F-3C885D2F7B7C}" xr6:coauthVersionLast="47" xr6:coauthVersionMax="47" xr10:uidLastSave="{00000000-0000-0000-0000-000000000000}"/>
  <bookViews>
    <workbookView xWindow="2100" yWindow="2220" windowWidth="19080" windowHeight="14415" xr2:uid="{00000000-000D-0000-FFFF-FFFF00000000}"/>
  </bookViews>
  <sheets>
    <sheet name="様式７－２（単独施設）月別・休日別" sheetId="1" r:id="rId1"/>
  </sheets>
  <definedNames>
    <definedName name="_xlnm.Print_Area" localSheetId="0">'様式７－２（単独施設）月別・休日別'!$A$1:$M$48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C33" i="1"/>
  <c r="K32" i="1"/>
  <c r="K31" i="1"/>
  <c r="M31" i="1" s="1"/>
  <c r="K30" i="1"/>
  <c r="K29" i="1"/>
  <c r="K28" i="1"/>
  <c r="K27" i="1"/>
  <c r="M27" i="1" s="1"/>
  <c r="K26" i="1"/>
  <c r="K25" i="1"/>
  <c r="K24" i="1"/>
  <c r="K23" i="1"/>
  <c r="M23" i="1" s="1"/>
  <c r="K22" i="1"/>
  <c r="K21" i="1"/>
  <c r="M21" i="1" s="1"/>
  <c r="K20" i="1"/>
  <c r="K19" i="1"/>
  <c r="M19" i="1" s="1"/>
  <c r="K18" i="1"/>
  <c r="K17" i="1"/>
  <c r="K16" i="1"/>
  <c r="K15" i="1"/>
  <c r="M15" i="1" s="1"/>
  <c r="K14" i="1"/>
  <c r="K13" i="1"/>
  <c r="K12" i="1"/>
  <c r="K11" i="1"/>
  <c r="M11" i="1" s="1"/>
  <c r="K10" i="1"/>
  <c r="K9" i="1"/>
  <c r="M17" i="1" l="1"/>
  <c r="M13" i="1"/>
  <c r="M9" i="1"/>
  <c r="M25" i="1"/>
  <c r="M29" i="1"/>
  <c r="M33" i="1" l="1"/>
  <c r="I41" i="1" s="1"/>
  <c r="I44" i="1" s="1"/>
</calcChain>
</file>

<file path=xl/sharedStrings.xml><?xml version="1.0" encoding="utf-8"?>
<sst xmlns="http://schemas.openxmlformats.org/spreadsheetml/2006/main" count="80" uniqueCount="46">
  <si>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</si>
  <si>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</si>
  <si>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</si>
  <si>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</si>
  <si>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</si>
  <si>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</si>
  <si>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</si>
  <si>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</si>
  <si>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割引・割増
（円、銭単位まで
記載可）
g</t>
    <rPh sb="3" eb="5">
      <t>ワリビキ</t>
    </rPh>
    <rPh sb="6" eb="7">
      <t>ワリ</t>
    </rPh>
    <rPh sb="7" eb="8">
      <t>ゾウ</t>
    </rPh>
    <phoneticPr fontId="2"/>
  </si>
  <si>
    <t>合計
（c＋f±g、円未満の端数切捨て）
h</t>
    <rPh sb="0" eb="2">
      <t>ゴウケイ</t>
    </rPh>
    <rPh sb="10" eb="11">
      <t>エン</t>
    </rPh>
    <rPh sb="11" eb="13">
      <t>ミマン</t>
    </rPh>
    <rPh sb="14" eb="16">
      <t>ハスウ</t>
    </rPh>
    <rPh sb="16" eb="18">
      <t>キリス</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</si>
  <si>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</si>
  <si>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</si>
  <si>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</si>
  <si>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</si>
  <si>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</si>
  <si>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種別</t>
    <rPh sb="0" eb="2">
      <t>シュベツ</t>
    </rPh>
    <phoneticPr fontId="2"/>
  </si>
  <si>
    <t>予定使用
電力量
（kWh）
d</t>
    <rPh sb="0" eb="2">
      <t>ヨテイ</t>
    </rPh>
    <rPh sb="2" eb="4">
      <t>シヨウ</t>
    </rPh>
    <rPh sb="5" eb="7">
      <t>デンリョク</t>
    </rPh>
    <rPh sb="7" eb="8">
      <t>リョウ</t>
    </rPh>
    <phoneticPr fontId="2"/>
  </si>
  <si>
    <t>電力量料金
単価
e</t>
    <rPh sb="0" eb="2">
      <t>デンリョク</t>
    </rPh>
    <rPh sb="2" eb="3">
      <t>リョウ</t>
    </rPh>
    <rPh sb="3" eb="5">
      <t>リョウキン</t>
    </rPh>
    <rPh sb="6" eb="8">
      <t>タンカ</t>
    </rPh>
    <phoneticPr fontId="2"/>
  </si>
  <si>
    <t>小計
（d×e）
f</t>
    <phoneticPr fontId="2"/>
  </si>
  <si>
    <t>平日</t>
    <rPh sb="0" eb="2">
      <t>ヘイジツ</t>
    </rPh>
    <phoneticPr fontId="2"/>
  </si>
  <si>
    <t>休日</t>
    <rPh sb="0" eb="2">
      <t>キュウジツ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</si>
  <si>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</si>
  <si>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</si>
  <si>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</si>
  <si>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</si>
  <si>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</si>
  <si>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</si>
  <si>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</si>
  <si>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</si>
  <si>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</si>
  <si>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2"/>
  </si>
  <si>
    <t>（商号又は名称）</t>
    <phoneticPr fontId="2"/>
  </si>
  <si>
    <t>手稲駅自由通路</t>
    <rPh sb="0" eb="3">
      <t>テイネエキ</t>
    </rPh>
    <rPh sb="3" eb="5">
      <t>ジユウ</t>
    </rPh>
    <rPh sb="5" eb="7">
      <t>ツウロ</t>
    </rPh>
    <phoneticPr fontId="2"/>
  </si>
  <si>
    <t>kW</t>
  </si>
  <si>
    <t>令和6年10月</t>
    <rPh sb="0" eb="2">
      <t>レイワ</t>
    </rPh>
    <rPh sb="3" eb="4">
      <t>ネン</t>
    </rPh>
    <rPh sb="6" eb="7">
      <t>ガツ</t>
    </rPh>
    <phoneticPr fontId="3"/>
  </si>
  <si>
    <t>令和6年11月</t>
    <rPh sb="0" eb="2">
      <t>レイワ</t>
    </rPh>
    <rPh sb="3" eb="4">
      <t>ネン</t>
    </rPh>
    <rPh sb="6" eb="7">
      <t>ガツ</t>
    </rPh>
    <phoneticPr fontId="3"/>
  </si>
  <si>
    <t>令和6年12月</t>
    <rPh sb="0" eb="2">
      <t>レイワ</t>
    </rPh>
    <rPh sb="3" eb="4">
      <t>ネン</t>
    </rPh>
    <rPh sb="6" eb="7">
      <t>ガツ</t>
    </rPh>
    <phoneticPr fontId="3"/>
  </si>
  <si>
    <t>令和7年1月</t>
    <rPh sb="0" eb="2">
      <t>レイワ</t>
    </rPh>
    <rPh sb="3" eb="4">
      <t>ネン</t>
    </rPh>
    <rPh sb="5" eb="6">
      <t>ガツ</t>
    </rPh>
    <phoneticPr fontId="3"/>
  </si>
  <si>
    <t>令和7年2月</t>
    <rPh sb="0" eb="2">
      <t>レイワ</t>
    </rPh>
    <rPh sb="3" eb="4">
      <t>ネン</t>
    </rPh>
    <rPh sb="5" eb="6">
      <t>ガツ</t>
    </rPh>
    <phoneticPr fontId="3"/>
  </si>
  <si>
    <t>令和7年3月</t>
    <rPh sb="0" eb="2">
      <t>レイワ</t>
    </rPh>
    <rPh sb="3" eb="4">
      <t>ネン</t>
    </rPh>
    <rPh sb="5" eb="6">
      <t>ガツ</t>
    </rPh>
    <phoneticPr fontId="3"/>
  </si>
  <si>
    <t>令和7年4月</t>
    <rPh sb="0" eb="2">
      <t>レイワ</t>
    </rPh>
    <rPh sb="3" eb="4">
      <t>ネン</t>
    </rPh>
    <rPh sb="5" eb="6">
      <t>ガツ</t>
    </rPh>
    <phoneticPr fontId="3"/>
  </si>
  <si>
    <t>令和7年5月</t>
    <rPh sb="0" eb="2">
      <t>レイワ</t>
    </rPh>
    <rPh sb="3" eb="4">
      <t>ネン</t>
    </rPh>
    <rPh sb="5" eb="6">
      <t>ガツ</t>
    </rPh>
    <phoneticPr fontId="3"/>
  </si>
  <si>
    <t>令和7年6月</t>
    <rPh sb="0" eb="2">
      <t>レイワ</t>
    </rPh>
    <rPh sb="3" eb="4">
      <t>ネン</t>
    </rPh>
    <rPh sb="5" eb="6">
      <t>ガツ</t>
    </rPh>
    <phoneticPr fontId="3"/>
  </si>
  <si>
    <t>令和7年7月</t>
    <rPh sb="0" eb="2">
      <t>レイワ</t>
    </rPh>
    <rPh sb="3" eb="4">
      <t>ネン</t>
    </rPh>
    <rPh sb="5" eb="6">
      <t>ガツ</t>
    </rPh>
    <phoneticPr fontId="3"/>
  </si>
  <si>
    <t>令和7年8月</t>
    <rPh sb="0" eb="2">
      <t>レイワ</t>
    </rPh>
    <rPh sb="3" eb="4">
      <t>ネン</t>
    </rPh>
    <rPh sb="5" eb="6">
      <t>ガツ</t>
    </rPh>
    <phoneticPr fontId="3"/>
  </si>
  <si>
    <t>令和7年9月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</si>
</sst>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11"/>
      <color theme="1"/>
      <name val="ＭＳ Ｐゴシック"/>
      <family val="3"/>
      <charset val="128"/>
    </font>
    <font>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36">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horizontal="center" vertical="center"/>
    </xf>
    <xf numFmtId="38" fontId="0" fillId="0" borderId="0" xfId="1" applyFont="1" applyAlignment="1">
      <alignment vertical="center"/>
    </xf>
    <xf numFmtId="38" fontId="0" fillId="0" borderId="0" xfId="1" applyNumberFormat="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4" fillId="0" borderId="13" xfId="1" applyFont="1" applyBorder="1" applyAlignment="1">
      <alignment horizontal="center" vertical="center" wrapText="1"/>
    </xf>
    <xf numFmtId="38" fontId="5" fillId="0" borderId="14" xfId="1" applyFont="1" applyBorder="1" applyAlignment="1">
      <alignment horizontal="center" shrinkToFit="1"/>
    </xf>
    <xf numFmtId="38" fontId="4" fillId="0" borderId="15" xfId="1" applyFont="1" applyBorder="1" applyAlignment="1">
      <alignment horizontal="center" vertical="center" wrapText="1"/>
    </xf>
    <xf numFmtId="38" fontId="4" fillId="0" borderId="16" xfId="1" applyFont="1" applyBorder="1" applyAlignment="1">
      <alignment horizontal="center" vertical="center" wrapText="1"/>
    </xf>
    <xf numFmtId="38" fontId="4" fillId="0" borderId="17"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40" fontId="0" fillId="2" borderId="28" xfId="1" applyNumberFormat="1" applyFont="1" applyFill="1" applyBorder="1" applyAlignment="1">
      <alignment horizontal="center" vertical="center"/>
    </xf>
    <xf numFmtId="38" fontId="0" fillId="2" borderId="29" xfId="1" applyFont="1" applyFill="1" applyBorder="1" applyAlignment="1">
      <alignment vertical="center"/>
    </xf>
    <xf numFmtId="40" fontId="0" fillId="0" borderId="30" xfId="1" applyNumberFormat="1" applyFont="1" applyBorder="1" applyAlignment="1">
      <alignment vertical="center"/>
    </xf>
    <xf numFmtId="40" fontId="0" fillId="0" borderId="31" xfId="1" applyNumberFormat="1" applyFont="1" applyBorder="1" applyAlignment="1">
      <alignment vertical="center"/>
    </xf>
    <xf numFmtId="177" fontId="0" fillId="0" borderId="32" xfId="1" applyNumberFormat="1" applyFont="1" applyBorder="1" applyAlignment="1">
      <alignment vertical="center"/>
    </xf>
    <xf numFmtId="3" fontId="0" fillId="0" borderId="0" xfId="0" applyNumberFormat="1" applyFont="1" applyAlignment="1">
      <alignment vertical="center"/>
    </xf>
    <xf numFmtId="40" fontId="0" fillId="0" borderId="39" xfId="1" applyNumberFormat="1" applyFont="1" applyBorder="1" applyAlignment="1">
      <alignment vertical="center"/>
    </xf>
    <xf numFmtId="177" fontId="0" fillId="0" borderId="40" xfId="1" applyNumberFormat="1" applyFont="1" applyBorder="1" applyAlignment="1">
      <alignment vertical="center"/>
    </xf>
    <xf numFmtId="38" fontId="0" fillId="2" borderId="47" xfId="1" applyFont="1" applyFill="1" applyBorder="1" applyAlignment="1">
      <alignment horizontal="center" vertical="center"/>
    </xf>
    <xf numFmtId="3" fontId="0" fillId="2" borderId="48" xfId="0" applyNumberFormat="1" applyFont="1" applyFill="1" applyBorder="1" applyAlignment="1">
      <alignment vertical="center"/>
    </xf>
    <xf numFmtId="40" fontId="0" fillId="0" borderId="48" xfId="1" applyNumberFormat="1" applyFont="1" applyBorder="1" applyAlignment="1">
      <alignment vertical="center"/>
    </xf>
    <xf numFmtId="177" fontId="0" fillId="0" borderId="49" xfId="1" applyNumberFormat="1" applyFont="1" applyBorder="1" applyAlignment="1">
      <alignment vertical="center"/>
    </xf>
    <xf numFmtId="38" fontId="0" fillId="2" borderId="28" xfId="1" applyFont="1" applyFill="1" applyBorder="1" applyAlignment="1">
      <alignment horizontal="center" vertical="center"/>
    </xf>
    <xf numFmtId="3" fontId="0" fillId="2" borderId="30" xfId="0" applyNumberFormat="1" applyFont="1" applyFill="1" applyBorder="1" applyAlignment="1">
      <alignment vertical="center"/>
    </xf>
    <xf numFmtId="38" fontId="0" fillId="2" borderId="52" xfId="1" applyFont="1" applyFill="1" applyBorder="1" applyAlignment="1">
      <alignment horizontal="center" vertical="center"/>
    </xf>
    <xf numFmtId="3" fontId="0" fillId="2" borderId="45" xfId="0" applyNumberFormat="1" applyFont="1" applyFill="1" applyBorder="1" applyAlignment="1">
      <alignment vertical="center"/>
    </xf>
    <xf numFmtId="40" fontId="0" fillId="0" borderId="45" xfId="1" applyNumberFormat="1" applyFont="1" applyBorder="1" applyAlignment="1">
      <alignment vertical="center"/>
    </xf>
    <xf numFmtId="40" fontId="0" fillId="0" borderId="53" xfId="1" applyNumberFormat="1" applyFont="1" applyBorder="1" applyAlignment="1">
      <alignment vertical="center"/>
    </xf>
    <xf numFmtId="38" fontId="0" fillId="2" borderId="59" xfId="1" applyFont="1" applyFill="1" applyBorder="1" applyAlignment="1">
      <alignment horizontal="center" vertical="center"/>
    </xf>
    <xf numFmtId="3" fontId="0" fillId="2" borderId="60" xfId="0" applyNumberFormat="1" applyFont="1" applyFill="1" applyBorder="1" applyAlignment="1">
      <alignment vertical="center"/>
    </xf>
    <xf numFmtId="40" fontId="0" fillId="0" borderId="60" xfId="1" applyNumberFormat="1" applyFont="1" applyBorder="1" applyAlignment="1">
      <alignment vertical="center"/>
    </xf>
    <xf numFmtId="40" fontId="0" fillId="0" borderId="61" xfId="1" applyNumberFormat="1" applyFont="1" applyBorder="1" applyAlignment="1">
      <alignment vertical="center"/>
    </xf>
    <xf numFmtId="177" fontId="0" fillId="0" borderId="62" xfId="1" applyNumberFormat="1" applyFont="1" applyBorder="1" applyAlignment="1">
      <alignment vertical="center"/>
    </xf>
    <xf numFmtId="38" fontId="0" fillId="2" borderId="66" xfId="1" applyFont="1" applyFill="1" applyBorder="1" applyAlignment="1">
      <alignment vertical="center"/>
    </xf>
    <xf numFmtId="38" fontId="0" fillId="2" borderId="67" xfId="1" applyFont="1" applyFill="1" applyBorder="1" applyAlignment="1">
      <alignment vertical="center" shrinkToFit="1"/>
    </xf>
    <xf numFmtId="38" fontId="0" fillId="0" borderId="68" xfId="1" applyFont="1" applyBorder="1" applyAlignment="1">
      <alignment horizontal="right" vertical="center"/>
    </xf>
    <xf numFmtId="38" fontId="0" fillId="0" borderId="69" xfId="1" applyFont="1" applyBorder="1" applyAlignment="1">
      <alignment horizontal="right" vertical="center"/>
    </xf>
    <xf numFmtId="38" fontId="0" fillId="0" borderId="70" xfId="1" applyNumberFormat="1" applyFont="1" applyBorder="1" applyAlignment="1">
      <alignment horizontal="right" vertical="center"/>
    </xf>
    <xf numFmtId="38" fontId="0" fillId="0" borderId="71" xfId="1" applyFont="1" applyBorder="1" applyAlignment="1">
      <alignment horizontal="center" vertical="center"/>
    </xf>
    <xf numFmtId="38" fontId="0" fillId="2" borderId="67" xfId="1" applyFont="1" applyFill="1" applyBorder="1" applyAlignment="1">
      <alignment vertical="center"/>
    </xf>
    <xf numFmtId="38" fontId="0" fillId="0" borderId="68" xfId="1" applyFont="1" applyBorder="1" applyAlignment="1">
      <alignment vertical="center"/>
    </xf>
    <xf numFmtId="38" fontId="0" fillId="0" borderId="72" xfId="1" applyNumberFormat="1" applyFont="1" applyBorder="1" applyAlignment="1">
      <alignment vertical="center"/>
    </xf>
    <xf numFmtId="38" fontId="0" fillId="0" borderId="73" xfId="1" applyFont="1" applyBorder="1" applyAlignment="1">
      <alignment horizontal="right" vertical="center"/>
    </xf>
    <xf numFmtId="38" fontId="0" fillId="0" borderId="74" xfId="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0" fillId="0" borderId="0" xfId="0" applyFont="1" applyAlignment="1">
      <alignment vertical="center" shrinkToFit="1"/>
    </xf>
    <xf numFmtId="0" fontId="3" fillId="0" borderId="1" xfId="0" applyFont="1" applyBorder="1" applyAlignment="1">
      <alignment vertical="center"/>
    </xf>
    <xf numFmtId="0" fontId="0" fillId="0" borderId="1" xfId="0" applyFont="1"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0" fillId="0" borderId="0" xfId="0" applyFont="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38" fontId="10" fillId="0" borderId="0" xfId="1" applyFont="1" applyFill="1" applyBorder="1" applyAlignment="1">
      <alignment horizontal="center" vertical="center"/>
    </xf>
    <xf numFmtId="0" fontId="0" fillId="0" borderId="0" xfId="0" applyFont="1" applyFill="1" applyBorder="1" applyAlignment="1">
      <alignment vertical="center"/>
    </xf>
    <xf numFmtId="38" fontId="9"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0" fillId="0" borderId="1" xfId="0" applyFont="1" applyBorder="1" applyAlignment="1">
      <alignment vertical="center" shrinkToFit="1"/>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20" xfId="1" applyFont="1" applyBorder="1" applyAlignment="1">
      <alignment horizontal="center" vertical="center"/>
    </xf>
    <xf numFmtId="38" fontId="4" fillId="0" borderId="10" xfId="1" applyFont="1" applyBorder="1" applyAlignment="1">
      <alignment horizontal="center" vertical="center" wrapText="1"/>
    </xf>
    <xf numFmtId="38" fontId="4" fillId="0" borderId="21" xfId="1" applyFont="1" applyBorder="1" applyAlignment="1">
      <alignment horizontal="center" vertical="center" wrapText="1"/>
    </xf>
    <xf numFmtId="0" fontId="0" fillId="2" borderId="22" xfId="0" applyNumberFormat="1" applyFont="1" applyFill="1" applyBorder="1" applyAlignment="1">
      <alignment horizontal="center" vertical="center"/>
    </xf>
    <xf numFmtId="0" fontId="0" fillId="2" borderId="34" xfId="0" applyNumberFormat="1" applyFont="1" applyFill="1" applyBorder="1" applyAlignment="1">
      <alignment horizontal="center" vertical="center"/>
    </xf>
    <xf numFmtId="176" fontId="0" fillId="2" borderId="2" xfId="0" applyNumberFormat="1" applyFont="1" applyFill="1" applyBorder="1" applyAlignment="1">
      <alignment vertical="center" shrinkToFit="1"/>
    </xf>
    <xf numFmtId="176" fontId="0" fillId="2" borderId="34" xfId="0" applyNumberFormat="1" applyFont="1" applyFill="1" applyBorder="1" applyAlignment="1">
      <alignment vertical="center" shrinkToFit="1"/>
    </xf>
    <xf numFmtId="38" fontId="0" fillId="2" borderId="23" xfId="1" applyFont="1" applyFill="1" applyBorder="1" applyAlignment="1">
      <alignment horizontal="right" vertical="center"/>
    </xf>
    <xf numFmtId="38" fontId="0" fillId="2" borderId="35" xfId="1" applyFont="1" applyFill="1" applyBorder="1" applyAlignment="1">
      <alignment horizontal="right" vertical="center"/>
    </xf>
    <xf numFmtId="38" fontId="0" fillId="2" borderId="24" xfId="1" applyFont="1" applyFill="1" applyBorder="1" applyAlignment="1">
      <alignment horizontal="center" vertical="center" shrinkToFit="1"/>
    </xf>
    <xf numFmtId="38" fontId="0" fillId="2" borderId="36" xfId="1" applyFont="1" applyFill="1" applyBorder="1" applyAlignment="1">
      <alignment horizontal="center" vertical="center" shrinkToFit="1"/>
    </xf>
    <xf numFmtId="40" fontId="0" fillId="0" borderId="25" xfId="1" applyNumberFormat="1" applyFont="1" applyBorder="1" applyAlignment="1">
      <alignment horizontal="right" vertical="center"/>
    </xf>
    <xf numFmtId="40" fontId="0" fillId="0" borderId="31" xfId="1" applyNumberFormat="1" applyFont="1" applyBorder="1" applyAlignment="1">
      <alignment horizontal="right" vertical="center"/>
    </xf>
    <xf numFmtId="38" fontId="0" fillId="2" borderId="26" xfId="1" applyFont="1" applyFill="1" applyBorder="1" applyAlignment="1">
      <alignment horizontal="right" vertical="center"/>
    </xf>
    <xf numFmtId="38" fontId="0" fillId="2" borderId="37"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38" xfId="1" applyNumberFormat="1" applyFont="1" applyBorder="1" applyAlignment="1">
      <alignment horizontal="right" vertical="center"/>
    </xf>
    <xf numFmtId="38" fontId="0" fillId="0" borderId="33" xfId="1" applyNumberFormat="1" applyFont="1" applyBorder="1" applyAlignment="1">
      <alignment horizontal="right" vertical="center"/>
    </xf>
    <xf numFmtId="38" fontId="0" fillId="0" borderId="41" xfId="1" applyNumberFormat="1" applyFont="1" applyBorder="1" applyAlignment="1">
      <alignment horizontal="right" vertical="center"/>
    </xf>
    <xf numFmtId="40" fontId="0" fillId="0" borderId="46" xfId="1" applyNumberFormat="1" applyFont="1" applyBorder="1" applyAlignment="1">
      <alignment horizontal="right" vertical="center"/>
    </xf>
    <xf numFmtId="38" fontId="0" fillId="0" borderId="50" xfId="1" applyFont="1" applyBorder="1" applyAlignment="1">
      <alignment horizontal="right" vertical="center"/>
    </xf>
    <xf numFmtId="38" fontId="0" fillId="0" borderId="41" xfId="1" applyFont="1" applyBorder="1" applyAlignment="1">
      <alignment horizontal="right" vertical="center"/>
    </xf>
    <xf numFmtId="0" fontId="0" fillId="2" borderId="42" xfId="0" applyNumberFormat="1" applyFont="1" applyFill="1" applyBorder="1" applyAlignment="1">
      <alignment horizontal="center" vertical="center"/>
    </xf>
    <xf numFmtId="176" fontId="0" fillId="2" borderId="42" xfId="0" applyNumberFormat="1" applyFont="1" applyFill="1" applyBorder="1" applyAlignment="1">
      <alignment horizontal="left" vertical="center" shrinkToFit="1"/>
    </xf>
    <xf numFmtId="176" fontId="0" fillId="2" borderId="34" xfId="0" applyNumberFormat="1" applyFont="1" applyFill="1" applyBorder="1" applyAlignment="1">
      <alignment horizontal="left" vertical="center" shrinkToFit="1"/>
    </xf>
    <xf numFmtId="38" fontId="0" fillId="2" borderId="43" xfId="1" applyFont="1" applyFill="1" applyBorder="1" applyAlignment="1">
      <alignment horizontal="right" vertical="center"/>
    </xf>
    <xf numFmtId="38" fontId="0" fillId="2" borderId="44" xfId="1" applyFont="1" applyFill="1" applyBorder="1" applyAlignment="1">
      <alignment horizontal="center" vertical="center" shrinkToFit="1"/>
    </xf>
    <xf numFmtId="40" fontId="0" fillId="0" borderId="45"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2" borderId="45" xfId="1" applyFont="1" applyFill="1" applyBorder="1" applyAlignment="1">
      <alignment horizontal="right" vertical="center"/>
    </xf>
    <xf numFmtId="38" fontId="0" fillId="2" borderId="30" xfId="1" applyFont="1" applyFill="1" applyBorder="1" applyAlignment="1">
      <alignment horizontal="right" vertical="center"/>
    </xf>
    <xf numFmtId="38" fontId="0" fillId="2" borderId="51" xfId="1" applyFont="1" applyFill="1" applyBorder="1" applyAlignment="1">
      <alignment horizontal="right" vertical="center"/>
    </xf>
    <xf numFmtId="40" fontId="0" fillId="0" borderId="37" xfId="1" applyNumberFormat="1" applyFont="1" applyBorder="1" applyAlignment="1">
      <alignment horizontal="right" vertical="center"/>
    </xf>
    <xf numFmtId="38" fontId="0" fillId="0" borderId="33" xfId="1" applyFont="1" applyBorder="1" applyAlignment="1">
      <alignment horizontal="right" vertical="center"/>
    </xf>
    <xf numFmtId="0" fontId="4" fillId="0" borderId="0" xfId="0" applyFont="1" applyAlignment="1">
      <alignment vertical="center" wrapText="1"/>
    </xf>
    <xf numFmtId="38" fontId="6" fillId="0" borderId="1" xfId="1" applyFont="1" applyBorder="1" applyAlignment="1">
      <alignment horizontal="center" vertical="center"/>
    </xf>
    <xf numFmtId="40" fontId="6"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vertical="center" shrinkToFit="1"/>
    </xf>
    <xf numFmtId="40" fontId="0" fillId="0" borderId="58" xfId="1" applyNumberFormat="1" applyFont="1" applyBorder="1" applyAlignment="1">
      <alignment horizontal="right" vertical="center"/>
    </xf>
    <xf numFmtId="38" fontId="0" fillId="0" borderId="63" xfId="1"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2" borderId="54" xfId="0" applyNumberFormat="1" applyFont="1" applyFill="1" applyBorder="1" applyAlignment="1">
      <alignment horizontal="center" vertical="center"/>
    </xf>
    <xf numFmtId="176" fontId="0" fillId="2" borderId="54" xfId="0" applyNumberFormat="1" applyFont="1" applyFill="1" applyBorder="1" applyAlignment="1">
      <alignment horizontal="left" vertical="center" shrinkToFit="1"/>
    </xf>
    <xf numFmtId="38" fontId="0" fillId="2" borderId="55" xfId="1" applyFont="1" applyFill="1" applyBorder="1" applyAlignment="1">
      <alignment horizontal="right" vertical="center"/>
    </xf>
    <xf numFmtId="38" fontId="0" fillId="2" borderId="56" xfId="1" applyFont="1" applyFill="1" applyBorder="1" applyAlignment="1">
      <alignment horizontal="center" vertical="center" shrinkToFit="1"/>
    </xf>
    <xf numFmtId="40" fontId="0" fillId="0" borderId="57" xfId="1" applyNumberFormat="1" applyFont="1" applyBorder="1" applyAlignment="1">
      <alignment horizontal="right" vertical="center"/>
    </xf>
    <xf numFmtId="38" fontId="0" fillId="2" borderId="5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tabSelected="1" view="pageBreakPreview" zoomScaleNormal="100" zoomScaleSheetLayoutView="100" workbookViewId="0">
      <selection activeCell="M9" sqref="M9:M10"/>
    </sheetView>
  </sheetViews>
  <sheetFormatPr defaultRowHeight="13.5" x14ac:dyDescent="0.15"/>
  <cols>
    <col min="1" max="1" width="4.375" style="1" bestFit="1" customWidth="1"/>
    <col min="2" max="2" width="12.5" style="1" customWidth="1"/>
    <col min="3" max="3" width="8" style="1" bestFit="1" customWidth="1"/>
    <col min="4" max="4" width="3.75" style="60" customWidth="1"/>
    <col min="5" max="5" width="12.75" style="1" customWidth="1"/>
    <col min="6" max="6" width="7.875" style="1" customWidth="1"/>
    <col min="7" max="7" width="12.5" style="1" customWidth="1"/>
    <col min="8" max="8" width="6.25" style="1" customWidth="1"/>
    <col min="9" max="9" width="12.5" style="1" customWidth="1"/>
    <col min="10" max="10" width="10.75" style="1" customWidth="1"/>
    <col min="11" max="12" width="14" style="1" customWidth="1"/>
    <col min="13" max="13" width="12.875" style="1" customWidth="1"/>
    <col min="14" max="16384" width="9" style="1"/>
  </cols>
  <sheetData>
    <row r="1" spans="1:16" x14ac:dyDescent="0.15">
      <c r="C1" s="2"/>
      <c r="D1" s="3"/>
      <c r="E1" s="2"/>
      <c r="F1" s="2"/>
      <c r="G1" s="4"/>
      <c r="H1" s="5"/>
      <c r="I1" s="6"/>
      <c r="J1" s="6"/>
      <c r="K1" s="7"/>
      <c r="L1" s="6"/>
      <c r="M1" s="6" t="s">
        <v>0</v>
      </c>
    </row>
    <row r="2" spans="1:16" ht="17.25" x14ac:dyDescent="0.15">
      <c r="A2" s="8" t="s">
        <v>1</v>
      </c>
      <c r="B2" s="9"/>
      <c r="C2" s="10"/>
      <c r="D2" s="11"/>
      <c r="E2" s="12"/>
      <c r="F2" s="12"/>
      <c r="G2" s="12"/>
      <c r="H2" s="12"/>
      <c r="I2" s="12"/>
      <c r="J2" s="12"/>
      <c r="K2" s="12"/>
      <c r="L2" s="10"/>
      <c r="M2" s="10"/>
    </row>
    <row r="3" spans="1:16" ht="14.25" customHeight="1" x14ac:dyDescent="0.15">
      <c r="C3" s="2"/>
      <c r="D3" s="3"/>
      <c r="E3" s="13"/>
      <c r="F3" s="13"/>
      <c r="G3" s="13"/>
      <c r="H3" s="13"/>
      <c r="I3" s="6"/>
      <c r="J3" s="6"/>
      <c r="K3" s="6"/>
    </row>
    <row r="4" spans="1:16" ht="30" customHeight="1" x14ac:dyDescent="0.15">
      <c r="B4" s="14" t="s">
        <v>2</v>
      </c>
      <c r="C4" s="73" t="s">
        <v>32</v>
      </c>
      <c r="D4" s="73"/>
      <c r="E4" s="73"/>
      <c r="F4" s="73"/>
      <c r="G4" s="73"/>
      <c r="H4" s="5"/>
      <c r="I4" s="6"/>
      <c r="J4" s="6"/>
      <c r="K4" s="7"/>
      <c r="L4" s="6"/>
      <c r="M4" s="6"/>
    </row>
    <row r="5" spans="1:16" ht="15" customHeight="1" x14ac:dyDescent="0.15">
      <c r="B5" s="15"/>
      <c r="C5" s="16"/>
      <c r="D5" s="16"/>
      <c r="E5" s="16"/>
      <c r="F5" s="16"/>
      <c r="G5" s="16"/>
      <c r="H5" s="5"/>
      <c r="I5" s="6"/>
      <c r="J5" s="6"/>
      <c r="K5" s="7"/>
      <c r="L5" s="6"/>
      <c r="M5" s="6"/>
    </row>
    <row r="6" spans="1:16" ht="15" customHeight="1" thickBot="1" x14ac:dyDescent="0.2">
      <c r="C6" s="2"/>
      <c r="D6" s="3"/>
      <c r="E6" s="2"/>
      <c r="F6" s="2"/>
      <c r="G6" s="4"/>
      <c r="H6" s="5"/>
      <c r="I6" s="6"/>
      <c r="J6" s="6"/>
      <c r="K6" s="7"/>
      <c r="L6" s="6"/>
      <c r="M6" s="2" t="s">
        <v>3</v>
      </c>
    </row>
    <row r="7" spans="1:16" ht="30" customHeight="1" x14ac:dyDescent="0.15">
      <c r="A7" s="74" t="s">
        <v>4</v>
      </c>
      <c r="B7" s="76" t="s">
        <v>5</v>
      </c>
      <c r="C7" s="78" t="s">
        <v>6</v>
      </c>
      <c r="D7" s="79"/>
      <c r="E7" s="80"/>
      <c r="F7" s="81"/>
      <c r="G7" s="82"/>
      <c r="H7" s="83" t="s">
        <v>7</v>
      </c>
      <c r="I7" s="84"/>
      <c r="J7" s="84"/>
      <c r="K7" s="85"/>
      <c r="L7" s="86" t="s">
        <v>8</v>
      </c>
      <c r="M7" s="88" t="s">
        <v>9</v>
      </c>
    </row>
    <row r="8" spans="1:16" ht="60" customHeight="1" thickBot="1" x14ac:dyDescent="0.2">
      <c r="A8" s="75"/>
      <c r="B8" s="77"/>
      <c r="C8" s="17" t="s">
        <v>10</v>
      </c>
      <c r="D8" s="18" t="s">
        <v>11</v>
      </c>
      <c r="E8" s="19" t="s">
        <v>12</v>
      </c>
      <c r="F8" s="20" t="s">
        <v>13</v>
      </c>
      <c r="G8" s="21" t="s">
        <v>14</v>
      </c>
      <c r="H8" s="22" t="s">
        <v>15</v>
      </c>
      <c r="I8" s="23" t="s">
        <v>16</v>
      </c>
      <c r="J8" s="23" t="s">
        <v>17</v>
      </c>
      <c r="K8" s="20" t="s">
        <v>18</v>
      </c>
      <c r="L8" s="87"/>
      <c r="M8" s="89"/>
    </row>
    <row r="9" spans="1:16" ht="26.25" customHeight="1" x14ac:dyDescent="0.15">
      <c r="A9" s="90">
        <v>1</v>
      </c>
      <c r="B9" s="92" t="s">
        <v>34</v>
      </c>
      <c r="C9" s="94">
        <v>65</v>
      </c>
      <c r="D9" s="96" t="s">
        <v>33</v>
      </c>
      <c r="E9" s="98"/>
      <c r="F9" s="100">
        <v>100</v>
      </c>
      <c r="G9" s="102"/>
      <c r="H9" s="24" t="s">
        <v>19</v>
      </c>
      <c r="I9" s="25">
        <v>11419</v>
      </c>
      <c r="J9" s="26"/>
      <c r="K9" s="27">
        <f>I9*J9</f>
        <v>0</v>
      </c>
      <c r="L9" s="28"/>
      <c r="M9" s="104">
        <f>ROUNDDOWN(SUM(G9,K9:K10,L9:L10),0)</f>
        <v>0</v>
      </c>
      <c r="O9" s="29"/>
      <c r="P9" s="29"/>
    </row>
    <row r="10" spans="1:16" ht="26.25" customHeight="1" x14ac:dyDescent="0.15">
      <c r="A10" s="91"/>
      <c r="B10" s="93"/>
      <c r="C10" s="95"/>
      <c r="D10" s="97"/>
      <c r="E10" s="99"/>
      <c r="F10" s="101"/>
      <c r="G10" s="103"/>
      <c r="H10" s="24" t="s">
        <v>20</v>
      </c>
      <c r="I10" s="25">
        <v>5369</v>
      </c>
      <c r="J10" s="26"/>
      <c r="K10" s="30">
        <f t="shared" ref="K10:K32" si="0">I10*J10</f>
        <v>0</v>
      </c>
      <c r="L10" s="31"/>
      <c r="M10" s="105"/>
    </row>
    <row r="11" spans="1:16" ht="26.25" customHeight="1" x14ac:dyDescent="0.15">
      <c r="A11" s="109">
        <v>2</v>
      </c>
      <c r="B11" s="110" t="s">
        <v>35</v>
      </c>
      <c r="C11" s="112">
        <v>65</v>
      </c>
      <c r="D11" s="113" t="s">
        <v>33</v>
      </c>
      <c r="E11" s="114"/>
      <c r="F11" s="116">
        <v>100</v>
      </c>
      <c r="G11" s="106"/>
      <c r="H11" s="32" t="s">
        <v>19</v>
      </c>
      <c r="I11" s="33">
        <v>14219</v>
      </c>
      <c r="J11" s="34"/>
      <c r="K11" s="27">
        <f t="shared" si="0"/>
        <v>0</v>
      </c>
      <c r="L11" s="35"/>
      <c r="M11" s="107">
        <f>ROUNDDOWN(SUM(G11,K11:K12,L11:L12),0)</f>
        <v>0</v>
      </c>
    </row>
    <row r="12" spans="1:16" ht="26.25" customHeight="1" x14ac:dyDescent="0.15">
      <c r="A12" s="91"/>
      <c r="B12" s="111"/>
      <c r="C12" s="95"/>
      <c r="D12" s="97"/>
      <c r="E12" s="115"/>
      <c r="F12" s="117"/>
      <c r="G12" s="103"/>
      <c r="H12" s="32" t="s">
        <v>20</v>
      </c>
      <c r="I12" s="33">
        <v>6700</v>
      </c>
      <c r="J12" s="34"/>
      <c r="K12" s="30">
        <f t="shared" si="0"/>
        <v>0</v>
      </c>
      <c r="L12" s="31"/>
      <c r="M12" s="108"/>
    </row>
    <row r="13" spans="1:16" ht="26.25" customHeight="1" x14ac:dyDescent="0.15">
      <c r="A13" s="109">
        <v>3</v>
      </c>
      <c r="B13" s="110" t="s">
        <v>36</v>
      </c>
      <c r="C13" s="112">
        <v>65</v>
      </c>
      <c r="D13" s="113" t="s">
        <v>33</v>
      </c>
      <c r="E13" s="114"/>
      <c r="F13" s="116">
        <v>100</v>
      </c>
      <c r="G13" s="106"/>
      <c r="H13" s="32" t="s">
        <v>19</v>
      </c>
      <c r="I13" s="33">
        <v>20234</v>
      </c>
      <c r="J13" s="34"/>
      <c r="K13" s="27">
        <f t="shared" si="0"/>
        <v>0</v>
      </c>
      <c r="L13" s="35"/>
      <c r="M13" s="107">
        <f>ROUNDDOWN(SUM(G13,K13:K14,L13:L14),0)</f>
        <v>0</v>
      </c>
    </row>
    <row r="14" spans="1:16" ht="26.25" customHeight="1" x14ac:dyDescent="0.15">
      <c r="A14" s="91"/>
      <c r="B14" s="111"/>
      <c r="C14" s="95"/>
      <c r="D14" s="97"/>
      <c r="E14" s="115"/>
      <c r="F14" s="117"/>
      <c r="G14" s="103"/>
      <c r="H14" s="32" t="s">
        <v>20</v>
      </c>
      <c r="I14" s="33">
        <v>9375</v>
      </c>
      <c r="J14" s="34"/>
      <c r="K14" s="30">
        <f t="shared" si="0"/>
        <v>0</v>
      </c>
      <c r="L14" s="31"/>
      <c r="M14" s="108"/>
    </row>
    <row r="15" spans="1:16" ht="26.25" customHeight="1" x14ac:dyDescent="0.15">
      <c r="A15" s="109">
        <v>4</v>
      </c>
      <c r="B15" s="110" t="s">
        <v>37</v>
      </c>
      <c r="C15" s="112">
        <v>65</v>
      </c>
      <c r="D15" s="113" t="s">
        <v>33</v>
      </c>
      <c r="E15" s="114"/>
      <c r="F15" s="116">
        <v>100</v>
      </c>
      <c r="G15" s="106"/>
      <c r="H15" s="32" t="s">
        <v>19</v>
      </c>
      <c r="I15" s="33">
        <v>18451</v>
      </c>
      <c r="J15" s="34"/>
      <c r="K15" s="27">
        <f t="shared" si="0"/>
        <v>0</v>
      </c>
      <c r="L15" s="35"/>
      <c r="M15" s="107">
        <f>ROUNDDOWN(SUM(G15,K15:K16,L15:L16),0)</f>
        <v>0</v>
      </c>
    </row>
    <row r="16" spans="1:16" ht="26.25" customHeight="1" x14ac:dyDescent="0.15">
      <c r="A16" s="91"/>
      <c r="B16" s="111"/>
      <c r="C16" s="95"/>
      <c r="D16" s="97"/>
      <c r="E16" s="115"/>
      <c r="F16" s="117"/>
      <c r="G16" s="103"/>
      <c r="H16" s="32" t="s">
        <v>20</v>
      </c>
      <c r="I16" s="33">
        <v>11685</v>
      </c>
      <c r="J16" s="34"/>
      <c r="K16" s="30">
        <f t="shared" si="0"/>
        <v>0</v>
      </c>
      <c r="L16" s="31"/>
      <c r="M16" s="108"/>
    </row>
    <row r="17" spans="1:13" ht="26.25" customHeight="1" x14ac:dyDescent="0.15">
      <c r="A17" s="109">
        <v>5</v>
      </c>
      <c r="B17" s="110" t="s">
        <v>38</v>
      </c>
      <c r="C17" s="112">
        <v>65</v>
      </c>
      <c r="D17" s="113" t="s">
        <v>33</v>
      </c>
      <c r="E17" s="114"/>
      <c r="F17" s="116">
        <v>100</v>
      </c>
      <c r="G17" s="106"/>
      <c r="H17" s="32" t="s">
        <v>19</v>
      </c>
      <c r="I17" s="33">
        <v>18814</v>
      </c>
      <c r="J17" s="34"/>
      <c r="K17" s="30">
        <f t="shared" si="0"/>
        <v>0</v>
      </c>
      <c r="L17" s="35"/>
      <c r="M17" s="107">
        <f>ROUNDDOWN(SUM(G17,K17:K18,L17:L18),0)</f>
        <v>0</v>
      </c>
    </row>
    <row r="18" spans="1:13" ht="26.25" customHeight="1" x14ac:dyDescent="0.15">
      <c r="A18" s="91"/>
      <c r="B18" s="111"/>
      <c r="C18" s="95"/>
      <c r="D18" s="97"/>
      <c r="E18" s="115"/>
      <c r="F18" s="117"/>
      <c r="G18" s="103"/>
      <c r="H18" s="32" t="s">
        <v>20</v>
      </c>
      <c r="I18" s="33">
        <v>9921</v>
      </c>
      <c r="J18" s="34"/>
      <c r="K18" s="30">
        <f t="shared" si="0"/>
        <v>0</v>
      </c>
      <c r="L18" s="31"/>
      <c r="M18" s="108"/>
    </row>
    <row r="19" spans="1:13" ht="26.25" customHeight="1" x14ac:dyDescent="0.15">
      <c r="A19" s="109">
        <v>6</v>
      </c>
      <c r="B19" s="110" t="s">
        <v>39</v>
      </c>
      <c r="C19" s="112">
        <v>65</v>
      </c>
      <c r="D19" s="113" t="s">
        <v>33</v>
      </c>
      <c r="E19" s="114"/>
      <c r="F19" s="116">
        <v>100</v>
      </c>
      <c r="G19" s="106"/>
      <c r="H19" s="32" t="s">
        <v>19</v>
      </c>
      <c r="I19" s="33">
        <v>18372</v>
      </c>
      <c r="J19" s="34"/>
      <c r="K19" s="30">
        <f t="shared" si="0"/>
        <v>0</v>
      </c>
      <c r="L19" s="35"/>
      <c r="M19" s="107">
        <f>ROUNDDOWN(SUM(G19,K19:K20,L19:L20),0)</f>
        <v>0</v>
      </c>
    </row>
    <row r="20" spans="1:13" ht="26.25" customHeight="1" x14ac:dyDescent="0.15">
      <c r="A20" s="91"/>
      <c r="B20" s="111"/>
      <c r="C20" s="95"/>
      <c r="D20" s="97"/>
      <c r="E20" s="115"/>
      <c r="F20" s="117"/>
      <c r="G20" s="103"/>
      <c r="H20" s="32" t="s">
        <v>20</v>
      </c>
      <c r="I20" s="33">
        <v>9675</v>
      </c>
      <c r="J20" s="34"/>
      <c r="K20" s="30">
        <f t="shared" si="0"/>
        <v>0</v>
      </c>
      <c r="L20" s="31"/>
      <c r="M20" s="108"/>
    </row>
    <row r="21" spans="1:13" ht="26.25" customHeight="1" x14ac:dyDescent="0.15">
      <c r="A21" s="90">
        <v>7</v>
      </c>
      <c r="B21" s="110" t="s">
        <v>40</v>
      </c>
      <c r="C21" s="118">
        <v>65</v>
      </c>
      <c r="D21" s="113" t="s">
        <v>33</v>
      </c>
      <c r="E21" s="119"/>
      <c r="F21" s="116">
        <v>100</v>
      </c>
      <c r="G21" s="102"/>
      <c r="H21" s="36" t="s">
        <v>19</v>
      </c>
      <c r="I21" s="37">
        <v>12593</v>
      </c>
      <c r="J21" s="26"/>
      <c r="K21" s="27">
        <f t="shared" si="0"/>
        <v>0</v>
      </c>
      <c r="L21" s="35"/>
      <c r="M21" s="120">
        <f>ROUNDDOWN(SUM(G21,K21:K22,L21:L22),0)</f>
        <v>0</v>
      </c>
    </row>
    <row r="22" spans="1:13" ht="26.25" customHeight="1" x14ac:dyDescent="0.15">
      <c r="A22" s="90"/>
      <c r="B22" s="111"/>
      <c r="C22" s="118"/>
      <c r="D22" s="97"/>
      <c r="E22" s="119"/>
      <c r="F22" s="117"/>
      <c r="G22" s="102"/>
      <c r="H22" s="38" t="s">
        <v>20</v>
      </c>
      <c r="I22" s="39">
        <v>5567</v>
      </c>
      <c r="J22" s="40"/>
      <c r="K22" s="41">
        <f t="shared" si="0"/>
        <v>0</v>
      </c>
      <c r="L22" s="31"/>
      <c r="M22" s="120"/>
    </row>
    <row r="23" spans="1:13" ht="26.25" customHeight="1" x14ac:dyDescent="0.15">
      <c r="A23" s="109">
        <v>8</v>
      </c>
      <c r="B23" s="110" t="s">
        <v>41</v>
      </c>
      <c r="C23" s="112">
        <v>65</v>
      </c>
      <c r="D23" s="113" t="s">
        <v>33</v>
      </c>
      <c r="E23" s="114"/>
      <c r="F23" s="116">
        <v>100</v>
      </c>
      <c r="G23" s="106"/>
      <c r="H23" s="32" t="s">
        <v>19</v>
      </c>
      <c r="I23" s="33">
        <v>9814</v>
      </c>
      <c r="J23" s="34"/>
      <c r="K23" s="30">
        <f t="shared" si="0"/>
        <v>0</v>
      </c>
      <c r="L23" s="35"/>
      <c r="M23" s="107">
        <f>ROUNDDOWN(SUM(G23,K23:K24,L23:L24),0)</f>
        <v>0</v>
      </c>
    </row>
    <row r="24" spans="1:13" ht="26.25" customHeight="1" x14ac:dyDescent="0.15">
      <c r="A24" s="91"/>
      <c r="B24" s="111"/>
      <c r="C24" s="95"/>
      <c r="D24" s="97"/>
      <c r="E24" s="115"/>
      <c r="F24" s="117"/>
      <c r="G24" s="103"/>
      <c r="H24" s="32" t="s">
        <v>20</v>
      </c>
      <c r="I24" s="33">
        <v>5936</v>
      </c>
      <c r="J24" s="34"/>
      <c r="K24" s="30">
        <f t="shared" si="0"/>
        <v>0</v>
      </c>
      <c r="L24" s="31"/>
      <c r="M24" s="108"/>
    </row>
    <row r="25" spans="1:13" ht="26.25" customHeight="1" x14ac:dyDescent="0.15">
      <c r="A25" s="90">
        <v>9</v>
      </c>
      <c r="B25" s="110" t="s">
        <v>42</v>
      </c>
      <c r="C25" s="118">
        <v>65</v>
      </c>
      <c r="D25" s="113" t="s">
        <v>33</v>
      </c>
      <c r="E25" s="119"/>
      <c r="F25" s="116">
        <v>100</v>
      </c>
      <c r="G25" s="102"/>
      <c r="H25" s="36" t="s">
        <v>19</v>
      </c>
      <c r="I25" s="37">
        <v>10721</v>
      </c>
      <c r="J25" s="26"/>
      <c r="K25" s="27">
        <f t="shared" si="0"/>
        <v>0</v>
      </c>
      <c r="L25" s="35"/>
      <c r="M25" s="120">
        <f>ROUNDDOWN(SUM(G25,K25:K26,L25:L26),0)</f>
        <v>0</v>
      </c>
    </row>
    <row r="26" spans="1:13" ht="26.25" customHeight="1" x14ac:dyDescent="0.15">
      <c r="A26" s="90"/>
      <c r="B26" s="111"/>
      <c r="C26" s="118"/>
      <c r="D26" s="97"/>
      <c r="E26" s="119"/>
      <c r="F26" s="117"/>
      <c r="G26" s="102"/>
      <c r="H26" s="38" t="s">
        <v>20</v>
      </c>
      <c r="I26" s="39">
        <v>3795</v>
      </c>
      <c r="J26" s="40"/>
      <c r="K26" s="41">
        <f t="shared" si="0"/>
        <v>0</v>
      </c>
      <c r="L26" s="31"/>
      <c r="M26" s="120"/>
    </row>
    <row r="27" spans="1:13" ht="26.25" customHeight="1" x14ac:dyDescent="0.15">
      <c r="A27" s="109">
        <v>10</v>
      </c>
      <c r="B27" s="110" t="s">
        <v>43</v>
      </c>
      <c r="C27" s="112">
        <v>65</v>
      </c>
      <c r="D27" s="113" t="s">
        <v>33</v>
      </c>
      <c r="E27" s="114"/>
      <c r="F27" s="116">
        <v>100</v>
      </c>
      <c r="G27" s="106"/>
      <c r="H27" s="32" t="s">
        <v>19</v>
      </c>
      <c r="I27" s="33">
        <v>9558</v>
      </c>
      <c r="J27" s="34"/>
      <c r="K27" s="30">
        <f t="shared" si="0"/>
        <v>0</v>
      </c>
      <c r="L27" s="35"/>
      <c r="M27" s="107">
        <f>ROUNDDOWN(SUM(G27,K27:K28,L27:L28),0)</f>
        <v>0</v>
      </c>
    </row>
    <row r="28" spans="1:13" ht="26.25" customHeight="1" x14ac:dyDescent="0.15">
      <c r="A28" s="91"/>
      <c r="B28" s="111"/>
      <c r="C28" s="95"/>
      <c r="D28" s="97"/>
      <c r="E28" s="115"/>
      <c r="F28" s="117"/>
      <c r="G28" s="103"/>
      <c r="H28" s="32" t="s">
        <v>20</v>
      </c>
      <c r="I28" s="33">
        <v>5227</v>
      </c>
      <c r="J28" s="34"/>
      <c r="K28" s="30">
        <f t="shared" si="0"/>
        <v>0</v>
      </c>
      <c r="L28" s="31"/>
      <c r="M28" s="108"/>
    </row>
    <row r="29" spans="1:13" ht="26.25" customHeight="1" x14ac:dyDescent="0.15">
      <c r="A29" s="109">
        <v>11</v>
      </c>
      <c r="B29" s="110" t="s">
        <v>44</v>
      </c>
      <c r="C29" s="112">
        <v>65</v>
      </c>
      <c r="D29" s="113" t="s">
        <v>33</v>
      </c>
      <c r="E29" s="114"/>
      <c r="F29" s="116">
        <v>100</v>
      </c>
      <c r="G29" s="106"/>
      <c r="H29" s="32" t="s">
        <v>19</v>
      </c>
      <c r="I29" s="33">
        <v>10908</v>
      </c>
      <c r="J29" s="34"/>
      <c r="K29" s="30">
        <f t="shared" si="0"/>
        <v>0</v>
      </c>
      <c r="L29" s="35"/>
      <c r="M29" s="107">
        <f>ROUNDDOWN(SUM(G29,K29:K30,L29:L30),0)</f>
        <v>0</v>
      </c>
    </row>
    <row r="30" spans="1:13" ht="26.25" customHeight="1" x14ac:dyDescent="0.15">
      <c r="A30" s="91"/>
      <c r="B30" s="111"/>
      <c r="C30" s="95"/>
      <c r="D30" s="97"/>
      <c r="E30" s="115"/>
      <c r="F30" s="117"/>
      <c r="G30" s="103"/>
      <c r="H30" s="32" t="s">
        <v>20</v>
      </c>
      <c r="I30" s="33">
        <v>4484</v>
      </c>
      <c r="J30" s="34"/>
      <c r="K30" s="30">
        <f t="shared" si="0"/>
        <v>0</v>
      </c>
      <c r="L30" s="31"/>
      <c r="M30" s="108"/>
    </row>
    <row r="31" spans="1:13" ht="26.25" customHeight="1" x14ac:dyDescent="0.15">
      <c r="A31" s="109">
        <v>12</v>
      </c>
      <c r="B31" s="110" t="s">
        <v>45</v>
      </c>
      <c r="C31" s="112">
        <v>65</v>
      </c>
      <c r="D31" s="113" t="s">
        <v>33</v>
      </c>
      <c r="E31" s="114"/>
      <c r="F31" s="116">
        <v>100</v>
      </c>
      <c r="G31" s="106"/>
      <c r="H31" s="32" t="s">
        <v>19</v>
      </c>
      <c r="I31" s="33">
        <v>10437</v>
      </c>
      <c r="J31" s="34"/>
      <c r="K31" s="30">
        <f t="shared" si="0"/>
        <v>0</v>
      </c>
      <c r="L31" s="35"/>
      <c r="M31" s="107">
        <f>ROUNDDOWN(SUM(G31,K31:K32,L31:L32),0)</f>
        <v>0</v>
      </c>
    </row>
    <row r="32" spans="1:13" ht="26.25" customHeight="1" thickBot="1" x14ac:dyDescent="0.2">
      <c r="A32" s="130"/>
      <c r="B32" s="131"/>
      <c r="C32" s="132"/>
      <c r="D32" s="133"/>
      <c r="E32" s="134"/>
      <c r="F32" s="135"/>
      <c r="G32" s="126"/>
      <c r="H32" s="42" t="s">
        <v>20</v>
      </c>
      <c r="I32" s="43">
        <v>5053</v>
      </c>
      <c r="J32" s="44"/>
      <c r="K32" s="45">
        <f t="shared" si="0"/>
        <v>0</v>
      </c>
      <c r="L32" s="46"/>
      <c r="M32" s="127"/>
    </row>
    <row r="33" spans="1:13" ht="26.25" customHeight="1" thickTop="1" thickBot="1" x14ac:dyDescent="0.2">
      <c r="A33" s="128" t="s">
        <v>21</v>
      </c>
      <c r="B33" s="129"/>
      <c r="C33" s="47">
        <f>SUM(C9:C32)</f>
        <v>780</v>
      </c>
      <c r="D33" s="48"/>
      <c r="E33" s="49"/>
      <c r="F33" s="50"/>
      <c r="G33" s="51"/>
      <c r="H33" s="52"/>
      <c r="I33" s="53">
        <f>SUM(I9:I32)</f>
        <v>248327</v>
      </c>
      <c r="J33" s="54"/>
      <c r="K33" s="55"/>
      <c r="L33" s="56"/>
      <c r="M33" s="57">
        <f>SUM(M9:M32)</f>
        <v>0</v>
      </c>
    </row>
    <row r="34" spans="1:13" ht="26.25" customHeight="1" x14ac:dyDescent="0.15">
      <c r="C34" s="2"/>
      <c r="D34" s="3"/>
      <c r="E34" s="2"/>
      <c r="F34" s="2"/>
      <c r="G34" s="4"/>
      <c r="H34" s="5"/>
      <c r="I34" s="6"/>
      <c r="J34" s="6"/>
      <c r="K34" s="7"/>
      <c r="L34" s="6"/>
      <c r="M34" s="6"/>
    </row>
    <row r="35" spans="1:13" ht="27.75" customHeight="1" x14ac:dyDescent="0.15">
      <c r="A35" s="121" t="s">
        <v>22</v>
      </c>
      <c r="B35" s="121"/>
      <c r="C35" s="121"/>
      <c r="D35" s="121"/>
      <c r="E35" s="121"/>
      <c r="F35" s="121"/>
      <c r="G35" s="121"/>
      <c r="H35" s="121"/>
      <c r="I35" s="121"/>
      <c r="J35" s="121"/>
      <c r="K35" s="121"/>
      <c r="L35" s="121"/>
      <c r="M35" s="121"/>
    </row>
    <row r="36" spans="1:13" ht="27.75" customHeight="1" x14ac:dyDescent="0.15">
      <c r="A36" s="121" t="s">
        <v>23</v>
      </c>
      <c r="B36" s="121"/>
      <c r="C36" s="121"/>
      <c r="D36" s="121"/>
      <c r="E36" s="121"/>
      <c r="F36" s="121"/>
      <c r="G36" s="121"/>
      <c r="H36" s="121"/>
      <c r="I36" s="121"/>
      <c r="J36" s="121"/>
      <c r="K36" s="121"/>
      <c r="L36" s="121"/>
    </row>
    <row r="37" spans="1:13" ht="27.75" customHeight="1" x14ac:dyDescent="0.15">
      <c r="A37" s="121" t="s">
        <v>24</v>
      </c>
      <c r="B37" s="121"/>
      <c r="C37" s="121"/>
      <c r="D37" s="121"/>
      <c r="E37" s="121"/>
      <c r="F37" s="121"/>
      <c r="G37" s="121"/>
      <c r="H37" s="121"/>
      <c r="I37" s="121"/>
      <c r="J37" s="121"/>
      <c r="K37" s="121"/>
      <c r="L37" s="121"/>
    </row>
    <row r="38" spans="1:13" ht="27.75" customHeight="1" x14ac:dyDescent="0.15">
      <c r="A38" s="121" t="s">
        <v>25</v>
      </c>
      <c r="B38" s="121"/>
      <c r="C38" s="121"/>
      <c r="D38" s="121"/>
      <c r="E38" s="121"/>
      <c r="F38" s="121"/>
      <c r="G38" s="121"/>
      <c r="H38" s="121"/>
      <c r="I38" s="121"/>
      <c r="J38" s="121"/>
      <c r="K38" s="121"/>
      <c r="L38" s="121"/>
      <c r="M38" s="58"/>
    </row>
    <row r="39" spans="1:13" ht="27.75" customHeight="1" x14ac:dyDescent="0.15">
      <c r="A39" s="121" t="s">
        <v>26</v>
      </c>
      <c r="B39" s="121"/>
      <c r="C39" s="121"/>
      <c r="D39" s="121"/>
      <c r="E39" s="121"/>
      <c r="F39" s="121"/>
      <c r="G39" s="121"/>
      <c r="H39" s="121"/>
      <c r="I39" s="121"/>
      <c r="J39" s="121"/>
      <c r="K39" s="121"/>
      <c r="L39" s="121"/>
      <c r="M39" s="58"/>
    </row>
    <row r="40" spans="1:13" ht="24" customHeight="1" x14ac:dyDescent="0.15">
      <c r="A40" s="58"/>
      <c r="B40" s="58"/>
      <c r="C40" s="58"/>
      <c r="D40" s="59"/>
      <c r="E40" s="58"/>
      <c r="F40" s="58"/>
      <c r="G40" s="58"/>
      <c r="H40" s="58"/>
      <c r="I40" s="58"/>
      <c r="J40" s="58"/>
      <c r="K40" s="58"/>
      <c r="L40" s="58"/>
      <c r="M40" s="58"/>
    </row>
    <row r="41" spans="1:13" ht="24" customHeight="1" x14ac:dyDescent="0.15">
      <c r="G41" s="61" t="s">
        <v>27</v>
      </c>
      <c r="H41" s="62"/>
      <c r="I41" s="122">
        <f>M33</f>
        <v>0</v>
      </c>
      <c r="J41" s="122"/>
      <c r="K41" s="122"/>
      <c r="L41" s="1" t="s">
        <v>28</v>
      </c>
    </row>
    <row r="42" spans="1:13" ht="24" customHeight="1" x14ac:dyDescent="0.15"/>
    <row r="43" spans="1:13" ht="24" customHeight="1" x14ac:dyDescent="0.15">
      <c r="C43" s="63"/>
      <c r="D43" s="64"/>
      <c r="G43" s="63"/>
      <c r="H43" s="63"/>
      <c r="I43" s="63"/>
      <c r="L43" s="63"/>
    </row>
    <row r="44" spans="1:13" ht="24" customHeight="1" x14ac:dyDescent="0.15">
      <c r="G44" s="61" t="s">
        <v>29</v>
      </c>
      <c r="H44" s="62"/>
      <c r="I44" s="123">
        <f>ROUNDUP(I41*100/110,2)</f>
        <v>0</v>
      </c>
      <c r="J44" s="123"/>
      <c r="K44" s="123"/>
      <c r="L44" s="1" t="s">
        <v>28</v>
      </c>
    </row>
    <row r="45" spans="1:13" ht="24" customHeight="1" x14ac:dyDescent="0.15">
      <c r="C45" s="65"/>
      <c r="D45" s="16"/>
      <c r="E45" s="65"/>
      <c r="F45" s="65"/>
      <c r="G45" s="65" t="s">
        <v>30</v>
      </c>
      <c r="H45" s="65"/>
      <c r="I45" s="65"/>
    </row>
    <row r="46" spans="1:13" ht="24" customHeight="1" x14ac:dyDescent="0.15">
      <c r="J46" s="66"/>
    </row>
    <row r="47" spans="1:13" ht="26.25" customHeight="1" x14ac:dyDescent="0.15">
      <c r="C47" s="2"/>
      <c r="D47" s="3"/>
      <c r="E47" s="2"/>
      <c r="F47" s="2"/>
      <c r="G47" s="4"/>
      <c r="H47" s="5"/>
      <c r="I47" s="124" t="s">
        <v>31</v>
      </c>
      <c r="J47" s="124"/>
      <c r="K47" s="125"/>
      <c r="L47" s="125"/>
      <c r="M47" s="125"/>
    </row>
    <row r="48" spans="1:13" ht="26.25" customHeight="1" x14ac:dyDescent="0.15">
      <c r="C48" s="2"/>
      <c r="D48" s="3"/>
      <c r="E48" s="2"/>
      <c r="F48" s="2"/>
      <c r="G48" s="4"/>
      <c r="H48" s="5"/>
      <c r="I48" s="6"/>
      <c r="J48" s="6"/>
      <c r="K48" s="7"/>
      <c r="L48" s="6"/>
      <c r="M48" s="6"/>
    </row>
    <row r="49" spans="2:11" ht="26.25" customHeight="1" x14ac:dyDescent="0.15">
      <c r="B49" s="66"/>
      <c r="K49" s="66"/>
    </row>
    <row r="50" spans="2:11" ht="26.25" customHeight="1" x14ac:dyDescent="0.15">
      <c r="B50" s="66"/>
      <c r="K50" s="66"/>
    </row>
    <row r="51" spans="2:11" ht="26.25" customHeight="1" x14ac:dyDescent="0.15">
      <c r="B51" s="66"/>
      <c r="K51" s="66"/>
    </row>
    <row r="52" spans="2:11" ht="26.25" customHeight="1" x14ac:dyDescent="0.15">
      <c r="B52" s="66"/>
      <c r="K52" s="66"/>
    </row>
    <row r="53" spans="2:11" ht="26.25" customHeight="1" x14ac:dyDescent="0.15"/>
    <row r="54" spans="2:11" ht="26.25" customHeight="1" x14ac:dyDescent="0.15">
      <c r="C54" s="67"/>
      <c r="D54" s="68"/>
      <c r="E54" s="67"/>
      <c r="F54" s="67"/>
      <c r="G54" s="69"/>
      <c r="H54" s="67"/>
      <c r="I54" s="70"/>
    </row>
    <row r="55" spans="2:11" ht="26.25" customHeight="1" x14ac:dyDescent="0.15">
      <c r="C55" s="67"/>
      <c r="D55" s="68"/>
      <c r="E55" s="67"/>
      <c r="F55" s="67"/>
      <c r="G55" s="71"/>
      <c r="H55" s="67"/>
      <c r="I55" s="70"/>
    </row>
    <row r="56" spans="2:11" ht="26.25" customHeight="1" x14ac:dyDescent="0.15">
      <c r="C56" s="67"/>
      <c r="D56" s="68"/>
      <c r="E56" s="67"/>
      <c r="F56" s="67"/>
      <c r="G56" s="72"/>
      <c r="H56" s="67"/>
      <c r="I56" s="70"/>
    </row>
    <row r="57" spans="2:11" ht="26.25" customHeight="1" x14ac:dyDescent="0.15">
      <c r="C57" s="67"/>
      <c r="D57" s="68"/>
      <c r="E57" s="67"/>
      <c r="F57" s="67"/>
      <c r="G57" s="72"/>
      <c r="H57" s="67"/>
      <c r="I57" s="70"/>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38:L38"/>
    <mergeCell ref="A39:L39"/>
    <mergeCell ref="I41:K41"/>
    <mergeCell ref="I44:K44"/>
    <mergeCell ref="I47:J47"/>
    <mergeCell ref="K47:M47"/>
    <mergeCell ref="G31:G32"/>
    <mergeCell ref="M31:M32"/>
    <mergeCell ref="A33:B33"/>
    <mergeCell ref="A35:M35"/>
    <mergeCell ref="A36:L36"/>
    <mergeCell ref="A37:L37"/>
    <mergeCell ref="A31:A32"/>
    <mergeCell ref="B31:B32"/>
    <mergeCell ref="C31:C32"/>
    <mergeCell ref="D31:D32"/>
    <mergeCell ref="E31:E32"/>
    <mergeCell ref="F31:F32"/>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C4:G4"/>
    <mergeCell ref="A7:A8"/>
    <mergeCell ref="B7:B8"/>
    <mergeCell ref="C7:G7"/>
    <mergeCell ref="H7:K7"/>
    <mergeCell ref="L7:L8"/>
    <mergeCell ref="M7:M8"/>
    <mergeCell ref="A9:A10"/>
    <mergeCell ref="B9:B10"/>
    <mergeCell ref="C9:C10"/>
    <mergeCell ref="D9:D10"/>
    <mergeCell ref="E9:E10"/>
    <mergeCell ref="F9:F10"/>
    <mergeCell ref="G9:G10"/>
    <mergeCell ref="M9:M10"/>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112.高久　真美子</dc:creator>
  <cp:lastModifiedBy>寺坂 南緒</cp:lastModifiedBy>
  <cp:lastPrinted>2020-07-21T23:52:54Z</cp:lastPrinted>
  <dcterms:created xsi:type="dcterms:W3CDTF">2020-07-21T23:33:37Z</dcterms:created>
  <dcterms:modified xsi:type="dcterms:W3CDTF">2024-07-19T00:36:13Z</dcterms:modified>
</cp:coreProperties>
</file>