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L21010-s-104\110総務課\112契約係\◆電力\契約台帳等入札必要書類（告示等起案）\R5年10月～\⑪地下鉄自衛隊前駐車場・澄川第１駐車場・澄川第２駐車場※従量電灯Ｂ（低圧）\"/>
    </mc:Choice>
  </mc:AlternateContent>
  <xr:revisionPtr revIDLastSave="0" documentId="13_ncr:1_{1D294B04-816A-4972-B1F5-D006CD1484E2}" xr6:coauthVersionLast="47" xr6:coauthVersionMax="47" xr10:uidLastSave="{00000000-0000-0000-0000-000000000000}"/>
  <bookViews>
    <workbookView xWindow="-120" yWindow="-120" windowWidth="29040" windowHeight="15840" xr2:uid="{00000000-000D-0000-FFFF-FFFF00000000}"/>
  </bookViews>
  <sheets>
    <sheet name="契約単価積算内訳書合計" sheetId="26" r:id="rId1"/>
    <sheet name="契約単価積算内訳書令和５年10月分" sheetId="27" r:id="rId2"/>
    <sheet name="契約単価積算内訳書令和５年11月分" sheetId="53" r:id="rId3"/>
    <sheet name="契約単価積算内訳書令和５年12月分" sheetId="54" r:id="rId4"/>
    <sheet name="契約単価積算内訳書令和６年1月分" sheetId="55" r:id="rId5"/>
    <sheet name="契約単価積算内訳書令和６年2月分" sheetId="56" r:id="rId6"/>
    <sheet name="契約単価積算内訳書令和６年3月分" sheetId="57" r:id="rId7"/>
    <sheet name="契約単価積算内訳書令和６年4月分" sheetId="58" r:id="rId8"/>
    <sheet name="契約単価積算内訳書令和６年5月分" sheetId="59" r:id="rId9"/>
    <sheet name="契約単価積算内訳書令和６年6月分" sheetId="60" r:id="rId10"/>
    <sheet name="契約単価積算内訳書令和６年7月分" sheetId="61" r:id="rId11"/>
    <sheet name="契約単価積算内訳書令和６年8月分" sheetId="62" r:id="rId12"/>
    <sheet name="契約単価積算内訳書令和６年9月分" sheetId="63" r:id="rId13"/>
  </sheets>
  <definedNames>
    <definedName name="_xlnm._FilterDatabase" localSheetId="1" hidden="1">契約単価積算内訳書令和５年10月分!$A$7:$J$7</definedName>
    <definedName name="_xlnm._FilterDatabase" localSheetId="2" hidden="1">契約単価積算内訳書令和５年11月分!$A$7:$J$7</definedName>
    <definedName name="_xlnm._FilterDatabase" localSheetId="3" hidden="1">契約単価積算内訳書令和５年12月分!$A$7:$J$7</definedName>
    <definedName name="_xlnm._FilterDatabase" localSheetId="4" hidden="1">契約単価積算内訳書令和６年1月分!$A$7:$J$7</definedName>
    <definedName name="_xlnm._FilterDatabase" localSheetId="5" hidden="1">契約単価積算内訳書令和６年2月分!$A$7:$J$7</definedName>
    <definedName name="_xlnm._FilterDatabase" localSheetId="6" hidden="1">契約単価積算内訳書令和６年3月分!$A$7:$J$7</definedName>
    <definedName name="_xlnm._FilterDatabase" localSheetId="7" hidden="1">契約単価積算内訳書令和６年4月分!$A$7:$J$7</definedName>
    <definedName name="_xlnm._FilterDatabase" localSheetId="8" hidden="1">契約単価積算内訳書令和６年5月分!$A$7:$J$7</definedName>
    <definedName name="_xlnm._FilterDatabase" localSheetId="9" hidden="1">契約単価積算内訳書令和６年6月分!$A$7:$J$7</definedName>
    <definedName name="_xlnm._FilterDatabase" localSheetId="10" hidden="1">契約単価積算内訳書令和６年7月分!$A$7:$J$7</definedName>
    <definedName name="_xlnm._FilterDatabase" localSheetId="11" hidden="1">契約単価積算内訳書令和６年8月分!$A$7:$J$7</definedName>
    <definedName name="_xlnm._FilterDatabase" localSheetId="12" hidden="1">契約単価積算内訳書令和６年9月分!$A$7:$J$7</definedName>
    <definedName name="_xlnm.Print_Area" localSheetId="0">契約単価積算内訳書合計!$A$1:$G$10</definedName>
    <definedName name="_xlnm.Print_Area" localSheetId="1">契約単価積算内訳書令和５年10月分!$A$1:$J$15</definedName>
    <definedName name="_xlnm.Print_Area" localSheetId="2">契約単価積算内訳書令和５年11月分!$A$1:$J$15</definedName>
    <definedName name="_xlnm.Print_Area" localSheetId="3">契約単価積算内訳書令和５年12月分!$A$1:$J$15</definedName>
    <definedName name="_xlnm.Print_Area" localSheetId="4">契約単価積算内訳書令和６年1月分!$A$1:$J$15</definedName>
    <definedName name="_xlnm.Print_Area" localSheetId="5">契約単価積算内訳書令和６年2月分!$A$1:$J$15</definedName>
    <definedName name="_xlnm.Print_Area" localSheetId="6">契約単価積算内訳書令和６年3月分!$A$1:$J$15</definedName>
    <definedName name="_xlnm.Print_Area" localSheetId="7">契約単価積算内訳書令和６年4月分!$A$1:$J$15</definedName>
    <definedName name="_xlnm.Print_Area" localSheetId="8">契約単価積算内訳書令和６年5月分!$A$1:$J$15</definedName>
    <definedName name="_xlnm.Print_Area" localSheetId="9">契約単価積算内訳書令和６年6月分!$A$1:$J$15</definedName>
    <definedName name="_xlnm.Print_Area" localSheetId="10">契約単価積算内訳書令和６年7月分!$A$1:$J$15</definedName>
    <definedName name="_xlnm.Print_Area" localSheetId="11">契約単価積算内訳書令和６年8月分!$A$1:$J$15</definedName>
    <definedName name="_xlnm.Print_Area" localSheetId="12">契約単価積算内訳書令和６年9月分!$A$1:$J$15</definedName>
    <definedName name="_xlnm.Print_Titles" localSheetId="0">契約単価積算内訳書合計!#REF!</definedName>
    <definedName name="_xlnm.Print_Titles" localSheetId="1">契約単価積算内訳書令和５年10月分!$1:$7</definedName>
    <definedName name="_xlnm.Print_Titles" localSheetId="2">契約単価積算内訳書令和５年11月分!$1:$7</definedName>
    <definedName name="_xlnm.Print_Titles" localSheetId="3">契約単価積算内訳書令和５年12月分!$1:$7</definedName>
    <definedName name="_xlnm.Print_Titles" localSheetId="4">契約単価積算内訳書令和６年1月分!$1:$7</definedName>
    <definedName name="_xlnm.Print_Titles" localSheetId="5">契約単価積算内訳書令和６年2月分!$1:$7</definedName>
    <definedName name="_xlnm.Print_Titles" localSheetId="6">契約単価積算内訳書令和６年3月分!$1:$7</definedName>
    <definedName name="_xlnm.Print_Titles" localSheetId="7">契約単価積算内訳書令和６年4月分!$1:$7</definedName>
    <definedName name="_xlnm.Print_Titles" localSheetId="8">契約単価積算内訳書令和６年5月分!$1:$7</definedName>
    <definedName name="_xlnm.Print_Titles" localSheetId="9">契約単価積算内訳書令和６年6月分!$1:$7</definedName>
    <definedName name="_xlnm.Print_Titles" localSheetId="10">契約単価積算内訳書令和６年7月分!$1:$7</definedName>
    <definedName name="_xlnm.Print_Titles" localSheetId="11">契約単価積算内訳書令和６年8月分!$1:$7</definedName>
    <definedName name="_xlnm.Print_Titles" localSheetId="12">契約単価積算内訳書令和６年9月分!$1:$7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27" l="1"/>
  <c r="E11" i="53"/>
  <c r="E11" i="54"/>
  <c r="E11" i="63" l="1"/>
  <c r="J10" i="63"/>
  <c r="A10" i="63"/>
  <c r="J9" i="63"/>
  <c r="A9" i="63"/>
  <c r="J8" i="63"/>
  <c r="A8" i="63"/>
  <c r="E11" i="62"/>
  <c r="J10" i="62"/>
  <c r="A10" i="62"/>
  <c r="J9" i="62"/>
  <c r="A9" i="62"/>
  <c r="J8" i="62"/>
  <c r="J11" i="62" s="1"/>
  <c r="A8" i="62"/>
  <c r="E11" i="61"/>
  <c r="J10" i="61"/>
  <c r="A10" i="61"/>
  <c r="J9" i="61"/>
  <c r="A9" i="61"/>
  <c r="J8" i="61"/>
  <c r="J11" i="61" s="1"/>
  <c r="A8" i="61"/>
  <c r="E11" i="60"/>
  <c r="J10" i="60"/>
  <c r="A10" i="60"/>
  <c r="J9" i="60"/>
  <c r="A9" i="60"/>
  <c r="J8" i="60"/>
  <c r="J11" i="60" s="1"/>
  <c r="A8" i="60"/>
  <c r="E11" i="59"/>
  <c r="J10" i="59"/>
  <c r="A10" i="59"/>
  <c r="J9" i="59"/>
  <c r="A9" i="59"/>
  <c r="J8" i="59"/>
  <c r="A8" i="59"/>
  <c r="E11" i="58"/>
  <c r="J10" i="58"/>
  <c r="A10" i="58"/>
  <c r="J9" i="58"/>
  <c r="A9" i="58"/>
  <c r="J8" i="58"/>
  <c r="J11" i="58" s="1"/>
  <c r="A8" i="58"/>
  <c r="E11" i="57"/>
  <c r="J10" i="57"/>
  <c r="A10" i="57"/>
  <c r="J9" i="57"/>
  <c r="A9" i="57"/>
  <c r="J8" i="57"/>
  <c r="J11" i="57" s="1"/>
  <c r="A8" i="57"/>
  <c r="E11" i="56"/>
  <c r="J10" i="56"/>
  <c r="A10" i="56"/>
  <c r="J9" i="56"/>
  <c r="A9" i="56"/>
  <c r="J8" i="56"/>
  <c r="J11" i="56" s="1"/>
  <c r="A8" i="56"/>
  <c r="J11" i="59" l="1"/>
  <c r="J11" i="63"/>
  <c r="E11" i="55"/>
  <c r="J10" i="55"/>
  <c r="A10" i="55"/>
  <c r="J9" i="55"/>
  <c r="A9" i="55"/>
  <c r="J8" i="55"/>
  <c r="J11" i="55" s="1"/>
  <c r="A8" i="55"/>
  <c r="J10" i="54"/>
  <c r="A10" i="54"/>
  <c r="J9" i="54"/>
  <c r="A9" i="54"/>
  <c r="J8" i="54"/>
  <c r="A8" i="54"/>
  <c r="J10" i="53"/>
  <c r="A10" i="53"/>
  <c r="J9" i="53"/>
  <c r="A9" i="53"/>
  <c r="J8" i="53"/>
  <c r="J11" i="53" s="1"/>
  <c r="A8" i="53"/>
  <c r="J11" i="54" l="1"/>
  <c r="B12" i="26"/>
  <c r="J8" i="27"/>
  <c r="J10" i="27"/>
  <c r="A10" i="27"/>
  <c r="J9" i="27"/>
  <c r="A9" i="27"/>
  <c r="J11" i="27" l="1"/>
  <c r="B4" i="26" s="1"/>
  <c r="A8" i="27"/>
  <c r="B6" i="26" l="1"/>
</calcChain>
</file>

<file path=xl/sharedStrings.xml><?xml version="1.0" encoding="utf-8"?>
<sst xmlns="http://schemas.openxmlformats.org/spreadsheetml/2006/main" count="310" uniqueCount="46">
  <si>
    <t>合計</t>
    <rPh sb="0" eb="2">
      <t>ゴウケイ</t>
    </rPh>
    <phoneticPr fontId="4"/>
  </si>
  <si>
    <t>契約単価積算内訳書</t>
    <rPh sb="0" eb="2">
      <t>ケイヤク</t>
    </rPh>
    <rPh sb="2" eb="4">
      <t>タンカ</t>
    </rPh>
    <rPh sb="4" eb="6">
      <t>セキサン</t>
    </rPh>
    <rPh sb="6" eb="9">
      <t>ウチワケショ</t>
    </rPh>
    <phoneticPr fontId="4"/>
  </si>
  <si>
    <t>需要場所</t>
    <rPh sb="0" eb="2">
      <t>ジュヨウ</t>
    </rPh>
    <rPh sb="2" eb="4">
      <t>バショ</t>
    </rPh>
    <phoneticPr fontId="4"/>
  </si>
  <si>
    <t>仕様書№</t>
    <rPh sb="0" eb="3">
      <t>シヨウショ</t>
    </rPh>
    <phoneticPr fontId="4"/>
  </si>
  <si>
    <t>住所</t>
    <rPh sb="0" eb="2">
      <t>ジュウショ</t>
    </rPh>
    <phoneticPr fontId="4"/>
  </si>
  <si>
    <t>予定使用
電力量
（kWh）</t>
    <rPh sb="0" eb="2">
      <t>ヨテイ</t>
    </rPh>
    <rPh sb="2" eb="4">
      <t>シヨウ</t>
    </rPh>
    <rPh sb="5" eb="7">
      <t>デンリョク</t>
    </rPh>
    <rPh sb="7" eb="8">
      <t>リョウ</t>
    </rPh>
    <phoneticPr fontId="4"/>
  </si>
  <si>
    <t>契約単価積算内訳書</t>
    <phoneticPr fontId="4"/>
  </si>
  <si>
    <t>合計
（１円未満の
端数切捨て）</t>
    <rPh sb="0" eb="2">
      <t>ゴウケイ</t>
    </rPh>
    <rPh sb="5" eb="6">
      <t>エン</t>
    </rPh>
    <rPh sb="6" eb="8">
      <t>ミマン</t>
    </rPh>
    <rPh sb="10" eb="12">
      <t>ハスウ</t>
    </rPh>
    <rPh sb="12" eb="14">
      <t>キリス</t>
    </rPh>
    <phoneticPr fontId="4"/>
  </si>
  <si>
    <t>基本料金
（円、銭単位まで記載可）</t>
    <rPh sb="0" eb="2">
      <t>キホン</t>
    </rPh>
    <rPh sb="2" eb="4">
      <t>リョウキン</t>
    </rPh>
    <rPh sb="6" eb="7">
      <t>エン</t>
    </rPh>
    <rPh sb="13" eb="15">
      <t>キサイ</t>
    </rPh>
    <rPh sb="15" eb="16">
      <t>カ</t>
    </rPh>
    <phoneticPr fontId="4"/>
  </si>
  <si>
    <t>電力量料金（円、銭単位まで記載可）</t>
    <rPh sb="6" eb="7">
      <t>エン</t>
    </rPh>
    <phoneticPr fontId="4"/>
  </si>
  <si>
    <t>←契約希望金額</t>
    <rPh sb="1" eb="3">
      <t>ケイヤク</t>
    </rPh>
    <rPh sb="3" eb="5">
      <t>キボウ</t>
    </rPh>
    <rPh sb="5" eb="7">
      <t>キンガク</t>
    </rPh>
    <phoneticPr fontId="4"/>
  </si>
  <si>
    <t>※計算式は入っていますが、必ず確認してください。</t>
    <rPh sb="1" eb="3">
      <t>ケイサン</t>
    </rPh>
    <rPh sb="3" eb="4">
      <t>シキ</t>
    </rPh>
    <rPh sb="5" eb="6">
      <t>ハイ</t>
    </rPh>
    <rPh sb="13" eb="14">
      <t>カナラ</t>
    </rPh>
    <rPh sb="15" eb="17">
      <t>カクニン</t>
    </rPh>
    <phoneticPr fontId="4"/>
  </si>
  <si>
    <t>合計（税込）①</t>
    <rPh sb="0" eb="2">
      <t>ゴウケイ</t>
    </rPh>
    <rPh sb="3" eb="5">
      <t>ゼイコミ</t>
    </rPh>
    <phoneticPr fontId="4"/>
  </si>
  <si>
    <t>合計（税抜）</t>
    <rPh sb="0" eb="2">
      <t>ゴウケイ</t>
    </rPh>
    <rPh sb="3" eb="5">
      <t>ゼイヌキ</t>
    </rPh>
    <phoneticPr fontId="4"/>
  </si>
  <si>
    <t>注１　電力量料金の網掛け部分に単価を必ず記載してください。</t>
    <rPh sb="0" eb="1">
      <t>チュウ</t>
    </rPh>
    <rPh sb="3" eb="5">
      <t>デンリョク</t>
    </rPh>
    <rPh sb="5" eb="6">
      <t>リョウ</t>
    </rPh>
    <rPh sb="6" eb="8">
      <t>リョウキン</t>
    </rPh>
    <rPh sb="9" eb="11">
      <t>アミカ</t>
    </rPh>
    <rPh sb="12" eb="14">
      <t>ブブン</t>
    </rPh>
    <rPh sb="15" eb="17">
      <t>タンカ</t>
    </rPh>
    <rPh sb="18" eb="19">
      <t>カナラ</t>
    </rPh>
    <rPh sb="20" eb="22">
      <t>キサイ</t>
    </rPh>
    <phoneticPr fontId="4"/>
  </si>
  <si>
    <t>注２　この契約単価積算内訳書は、見積書と一体となって構成されているため、見積合せに当たっては、見積書に添付して提出する必要があります。なお、この様式により難いときは、この様式に準じた別の様式を使用することも可とします。</t>
    <rPh sb="0" eb="1">
      <t>チュウ</t>
    </rPh>
    <phoneticPr fontId="4"/>
  </si>
  <si>
    <t>注３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4"/>
  </si>
  <si>
    <t>注４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4"/>
  </si>
  <si>
    <t>①×100/110（小数点第３位切り上げ）</t>
    <rPh sb="10" eb="13">
      <t>ショウスウテン</t>
    </rPh>
    <rPh sb="13" eb="14">
      <t>ダイ</t>
    </rPh>
    <rPh sb="15" eb="16">
      <t>イ</t>
    </rPh>
    <rPh sb="16" eb="17">
      <t>キ</t>
    </rPh>
    <rPh sb="18" eb="19">
      <t>ア</t>
    </rPh>
    <phoneticPr fontId="4"/>
  </si>
  <si>
    <t>←入札書記載金額</t>
    <rPh sb="1" eb="3">
      <t>ニュウサツ</t>
    </rPh>
    <rPh sb="3" eb="4">
      <t>ショ</t>
    </rPh>
    <rPh sb="4" eb="6">
      <t>キサイ</t>
    </rPh>
    <rPh sb="6" eb="8">
      <t>キンガク</t>
    </rPh>
    <phoneticPr fontId="4"/>
  </si>
  <si>
    <t xml:space="preserve"> 最初の120kWhまで
 （単価）</t>
    <rPh sb="1" eb="3">
      <t>サイショ</t>
    </rPh>
    <rPh sb="17" eb="19">
      <t>タンカ</t>
    </rPh>
    <phoneticPr fontId="4"/>
  </si>
  <si>
    <t xml:space="preserve"> 120kWhを超え
 280kWhまで
 （単価）</t>
    <rPh sb="8" eb="9">
      <t>コ</t>
    </rPh>
    <rPh sb="23" eb="25">
      <t>タンカ</t>
    </rPh>
    <phoneticPr fontId="4"/>
  </si>
  <si>
    <t xml:space="preserve"> 280kWhを超える分
 （単価）</t>
    <rPh sb="8" eb="9">
      <t>コ</t>
    </rPh>
    <rPh sb="11" eb="12">
      <t>ブン</t>
    </rPh>
    <rPh sb="16" eb="18">
      <t>タンカ</t>
    </rPh>
    <phoneticPr fontId="4"/>
  </si>
  <si>
    <t>（商号又は名称）</t>
    <phoneticPr fontId="4"/>
  </si>
  <si>
    <t>※電力量料金の各単価金額について、黄色セルにも入力してください。</t>
    <rPh sb="1" eb="3">
      <t>デンリョク</t>
    </rPh>
    <rPh sb="3" eb="4">
      <t>リョウ</t>
    </rPh>
    <rPh sb="4" eb="6">
      <t>リョウキン</t>
    </rPh>
    <rPh sb="7" eb="8">
      <t>カク</t>
    </rPh>
    <rPh sb="8" eb="10">
      <t>タンカ</t>
    </rPh>
    <rPh sb="10" eb="12">
      <t>キンガク</t>
    </rPh>
    <rPh sb="17" eb="19">
      <t>キイロ</t>
    </rPh>
    <rPh sb="23" eb="25">
      <t>ニュウリョク</t>
    </rPh>
    <phoneticPr fontId="4"/>
  </si>
  <si>
    <t>※予定使用電力量合計</t>
    <rPh sb="1" eb="3">
      <t>ヨテイ</t>
    </rPh>
    <rPh sb="3" eb="5">
      <t>シヨウ</t>
    </rPh>
    <rPh sb="5" eb="7">
      <t>デンリョク</t>
    </rPh>
    <rPh sb="7" eb="8">
      <t>リョウ</t>
    </rPh>
    <rPh sb="8" eb="10">
      <t>ゴウケイ</t>
    </rPh>
    <phoneticPr fontId="4"/>
  </si>
  <si>
    <t>契約
電流
（A）</t>
    <rPh sb="0" eb="2">
      <t>ケイヤク</t>
    </rPh>
    <rPh sb="3" eb="5">
      <t>デンリュウ</t>
    </rPh>
    <phoneticPr fontId="4"/>
  </si>
  <si>
    <t>見積書別紙</t>
    <rPh sb="0" eb="3">
      <t>ミツモリショ</t>
    </rPh>
    <phoneticPr fontId="4"/>
  </si>
  <si>
    <t>地下鉄自衛隊前駐車場</t>
    <phoneticPr fontId="4"/>
  </si>
  <si>
    <t>札幌市南区澄川４条６丁目２</t>
    <phoneticPr fontId="4"/>
  </si>
  <si>
    <t>地下鉄澄川第１駐車場</t>
    <phoneticPr fontId="4"/>
  </si>
  <si>
    <t>地下鉄澄川第２駐車場</t>
    <phoneticPr fontId="4"/>
  </si>
  <si>
    <t>札幌市豊平区平岸３条18丁目２</t>
    <phoneticPr fontId="4"/>
  </si>
  <si>
    <t>札幌市南区澄川４条４丁目２</t>
    <phoneticPr fontId="4"/>
  </si>
  <si>
    <t>令和5年10月分</t>
    <phoneticPr fontId="4"/>
  </si>
  <si>
    <t>令和5年11月分</t>
    <phoneticPr fontId="4"/>
  </si>
  <si>
    <t>令和5年12月分</t>
    <phoneticPr fontId="4"/>
  </si>
  <si>
    <t>令和6年1月分</t>
    <phoneticPr fontId="4"/>
  </si>
  <si>
    <t>令和6年2月分</t>
    <phoneticPr fontId="4"/>
  </si>
  <si>
    <t>令和6年3月分</t>
    <phoneticPr fontId="4"/>
  </si>
  <si>
    <t>令和6年4月分</t>
    <phoneticPr fontId="4"/>
  </si>
  <si>
    <t>令和6年5月分</t>
    <phoneticPr fontId="4"/>
  </si>
  <si>
    <t>令和6年6月分</t>
    <phoneticPr fontId="4"/>
  </si>
  <si>
    <t>令和6年7月分</t>
    <phoneticPr fontId="4"/>
  </si>
  <si>
    <t>令和6年8月分</t>
    <rPh sb="6" eb="7">
      <t>ブン</t>
    </rPh>
    <phoneticPr fontId="4"/>
  </si>
  <si>
    <t>令和6年9月分</t>
    <rPh sb="6" eb="7">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</si>
</sst>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quot;円／kWh&quot;"/>
  </numFmts>
  <fonts count="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7">
    <border>
      <left/>
      <right/>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bottom style="medium">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xf numFmtId="38" fontId="3" fillId="0" borderId="0" applyFont="0" applyFill="0" applyBorder="0" applyAlignment="0" applyProtection="0"/>
    <xf numFmtId="38" fontId="2" fillId="0" borderId="0" applyFont="0" applyFill="0" applyBorder="0" applyAlignment="0" applyProtection="0"/>
    <xf numFmtId="0" fontId="1" fillId="0" borderId="0">
      <alignment vertical="center"/>
    </xf>
    <xf numFmtId="38" fontId="2" fillId="0" borderId="0" applyFont="0" applyFill="0" applyBorder="0" applyAlignment="0" applyProtection="0"/>
  </cellStyleXfs>
  <cellXfs count="79">
    <xf numFmtId="0" fontId="0" fillId="0" borderId="0" xfId="0"/>
    <xf numFmtId="0" fontId="2" fillId="0" borderId="0" xfId="0" applyFont="1"/>
    <xf numFmtId="0" fontId="5" fillId="0" borderId="0" xfId="0" applyFont="1"/>
    <xf numFmtId="38" fontId="0" fillId="0" borderId="0" xfId="1" applyFont="1"/>
    <xf numFmtId="38" fontId="0" fillId="0" borderId="0" xfId="1" applyFont="1" applyAlignment="1">
      <alignment horizontal="right"/>
    </xf>
    <xf numFmtId="0" fontId="5" fillId="0" borderId="0" xfId="0" applyFont="1" applyFill="1" applyBorder="1" applyAlignment="1">
      <alignment vertical="center"/>
    </xf>
    <xf numFmtId="0" fontId="0" fillId="0" borderId="0" xfId="0" applyFill="1" applyBorder="1"/>
    <xf numFmtId="0" fontId="0" fillId="0" borderId="0" xfId="0" applyAlignment="1">
      <alignment vertical="center"/>
    </xf>
    <xf numFmtId="38" fontId="0" fillId="0" borderId="10" xfId="1" applyFont="1" applyBorder="1" applyAlignment="1">
      <alignment vertical="center"/>
    </xf>
    <xf numFmtId="38" fontId="0" fillId="0" borderId="18" xfId="1" applyFont="1" applyBorder="1" applyAlignment="1">
      <alignment horizontal="right" vertical="center"/>
    </xf>
    <xf numFmtId="38" fontId="0" fillId="2" borderId="11" xfId="1" applyFont="1" applyFill="1" applyBorder="1" applyAlignment="1">
      <alignment vertical="center"/>
    </xf>
    <xf numFmtId="0" fontId="7" fillId="0" borderId="0" xfId="0" applyFont="1" applyAlignment="1">
      <alignment vertical="center"/>
    </xf>
    <xf numFmtId="38" fontId="7" fillId="0" borderId="0" xfId="2" applyFont="1" applyAlignment="1">
      <alignment vertical="center"/>
    </xf>
    <xf numFmtId="0" fontId="7" fillId="0" borderId="0" xfId="0" applyFont="1" applyAlignment="1">
      <alignment horizontal="right" vertical="center"/>
    </xf>
    <xf numFmtId="0" fontId="7" fillId="0" borderId="26" xfId="0" applyFont="1" applyBorder="1" applyAlignment="1">
      <alignment vertical="center"/>
    </xf>
    <xf numFmtId="0" fontId="8" fillId="0" borderId="0" xfId="0" applyFont="1" applyAlignment="1">
      <alignment vertical="center"/>
    </xf>
    <xf numFmtId="38" fontId="0" fillId="0" borderId="28" xfId="1" applyFont="1" applyBorder="1" applyAlignment="1">
      <alignment vertical="center"/>
    </xf>
    <xf numFmtId="38" fontId="2" fillId="0" borderId="11" xfId="1" applyFont="1" applyBorder="1" applyAlignment="1">
      <alignment horizontal="right" vertical="center"/>
    </xf>
    <xf numFmtId="38" fontId="7" fillId="0" borderId="27" xfId="2" applyFont="1" applyBorder="1" applyAlignment="1">
      <alignment vertical="center"/>
    </xf>
    <xf numFmtId="40" fontId="7" fillId="0" borderId="27" xfId="2" applyNumberFormat="1" applyFont="1" applyBorder="1" applyAlignment="1">
      <alignment vertical="center"/>
    </xf>
    <xf numFmtId="0" fontId="7" fillId="0" borderId="0" xfId="0" applyFont="1" applyAlignment="1">
      <alignment horizontal="right" vertical="center" shrinkToFit="1"/>
    </xf>
    <xf numFmtId="0" fontId="7" fillId="0" borderId="32" xfId="0" applyFont="1" applyBorder="1" applyAlignment="1">
      <alignment horizontal="right" vertical="center" shrinkToFit="1"/>
    </xf>
    <xf numFmtId="38" fontId="7" fillId="0" borderId="0" xfId="0" applyNumberFormat="1" applyFont="1" applyAlignment="1">
      <alignment vertical="center"/>
    </xf>
    <xf numFmtId="38" fontId="6" fillId="0" borderId="8" xfId="2" applyFont="1" applyBorder="1" applyAlignment="1">
      <alignment vertical="center" wrapText="1"/>
    </xf>
    <xf numFmtId="38" fontId="6" fillId="0" borderId="21" xfId="2" applyFont="1" applyBorder="1" applyAlignment="1">
      <alignment vertical="center" wrapText="1"/>
    </xf>
    <xf numFmtId="177" fontId="0" fillId="3" borderId="3" xfId="2" applyNumberFormat="1" applyFont="1" applyFill="1" applyBorder="1" applyAlignment="1">
      <alignment vertical="center" shrinkToFit="1"/>
    </xf>
    <xf numFmtId="177" fontId="0" fillId="3" borderId="31" xfId="2" applyNumberFormat="1" applyFont="1" applyFill="1" applyBorder="1" applyAlignment="1">
      <alignment vertical="center" shrinkToFit="1"/>
    </xf>
    <xf numFmtId="176" fontId="0" fillId="2" borderId="5" xfId="0" applyNumberFormat="1" applyFill="1" applyBorder="1" applyAlignment="1">
      <alignment horizontal="left" vertical="center" wrapText="1"/>
    </xf>
    <xf numFmtId="176" fontId="0" fillId="2" borderId="33" xfId="0" applyNumberFormat="1" applyFill="1" applyBorder="1" applyAlignment="1">
      <alignment horizontal="left" vertical="center" wrapText="1"/>
    </xf>
    <xf numFmtId="38" fontId="2" fillId="2" borderId="34" xfId="2" applyFont="1" applyFill="1" applyBorder="1" applyAlignment="1">
      <alignment horizontal="center" vertical="center"/>
    </xf>
    <xf numFmtId="38" fontId="2" fillId="2" borderId="7" xfId="2" applyFont="1" applyFill="1" applyBorder="1" applyAlignment="1">
      <alignment vertical="center"/>
    </xf>
    <xf numFmtId="40" fontId="0" fillId="0" borderId="34" xfId="2" applyNumberFormat="1" applyFont="1" applyBorder="1" applyAlignment="1">
      <alignment horizontal="right" vertical="center"/>
    </xf>
    <xf numFmtId="40" fontId="0" fillId="0" borderId="33" xfId="2" applyNumberFormat="1" applyFont="1" applyBorder="1" applyAlignment="1">
      <alignment vertical="center"/>
    </xf>
    <xf numFmtId="38" fontId="0" fillId="0" borderId="35" xfId="2" applyFont="1" applyBorder="1" applyAlignment="1">
      <alignment horizontal="right" vertical="center"/>
    </xf>
    <xf numFmtId="176" fontId="0" fillId="2" borderId="15" xfId="0" applyNumberFormat="1" applyFill="1" applyBorder="1" applyAlignment="1">
      <alignment horizontal="left" vertical="center" wrapText="1"/>
    </xf>
    <xf numFmtId="176" fontId="0" fillId="2" borderId="36" xfId="0" applyNumberFormat="1" applyFill="1" applyBorder="1" applyAlignment="1">
      <alignment horizontal="left" vertical="center" wrapText="1"/>
    </xf>
    <xf numFmtId="38" fontId="2" fillId="2" borderId="37" xfId="2" applyFont="1" applyFill="1" applyBorder="1" applyAlignment="1">
      <alignment horizontal="center" vertical="center"/>
    </xf>
    <xf numFmtId="3" fontId="0" fillId="2" borderId="38" xfId="0" applyNumberFormat="1" applyFill="1" applyBorder="1" applyAlignment="1">
      <alignment vertical="center"/>
    </xf>
    <xf numFmtId="40" fontId="0" fillId="0" borderId="37" xfId="2" applyNumberFormat="1" applyFont="1" applyBorder="1" applyAlignment="1">
      <alignment horizontal="right" vertical="center"/>
    </xf>
    <xf numFmtId="40" fontId="0" fillId="0" borderId="36" xfId="2" applyNumberFormat="1" applyFont="1" applyBorder="1" applyAlignment="1">
      <alignment vertical="center"/>
    </xf>
    <xf numFmtId="38" fontId="0" fillId="0" borderId="39" xfId="2" applyFont="1" applyBorder="1" applyAlignment="1">
      <alignment horizontal="right" vertical="center"/>
    </xf>
    <xf numFmtId="176" fontId="0" fillId="2" borderId="40" xfId="0" applyNumberFormat="1" applyFill="1" applyBorder="1" applyAlignment="1">
      <alignment horizontal="left" vertical="center" wrapText="1"/>
    </xf>
    <xf numFmtId="176" fontId="0" fillId="2" borderId="41" xfId="0" applyNumberFormat="1" applyFill="1" applyBorder="1" applyAlignment="1">
      <alignment horizontal="left" vertical="center" wrapText="1"/>
    </xf>
    <xf numFmtId="38" fontId="2" fillId="2" borderId="42" xfId="2" applyFont="1" applyFill="1" applyBorder="1" applyAlignment="1">
      <alignment horizontal="center" vertical="center"/>
    </xf>
    <xf numFmtId="3" fontId="0" fillId="2" borderId="43" xfId="0" applyNumberFormat="1" applyFill="1" applyBorder="1" applyAlignment="1">
      <alignment vertical="center"/>
    </xf>
    <xf numFmtId="40" fontId="0" fillId="0" borderId="42" xfId="2" applyNumberFormat="1" applyFont="1" applyBorder="1" applyAlignment="1">
      <alignment horizontal="right" vertical="center"/>
    </xf>
    <xf numFmtId="40" fontId="0" fillId="0" borderId="41" xfId="2" applyNumberFormat="1" applyFont="1" applyBorder="1" applyAlignment="1">
      <alignment vertical="center"/>
    </xf>
    <xf numFmtId="40" fontId="0" fillId="0" borderId="44" xfId="2" applyNumberFormat="1" applyFont="1" applyBorder="1" applyAlignment="1">
      <alignment vertical="center"/>
    </xf>
    <xf numFmtId="38" fontId="0" fillId="0" borderId="45" xfId="2" applyFont="1" applyBorder="1" applyAlignment="1">
      <alignment horizontal="right" vertical="center"/>
    </xf>
    <xf numFmtId="0" fontId="0" fillId="0" borderId="12" xfId="0" applyBorder="1" applyAlignment="1">
      <alignment horizontal="center" vertical="center"/>
    </xf>
    <xf numFmtId="0" fontId="0" fillId="0" borderId="46" xfId="0" applyBorder="1" applyAlignment="1">
      <alignment horizontal="center" vertical="center"/>
    </xf>
    <xf numFmtId="0" fontId="8" fillId="0" borderId="0" xfId="0" applyFont="1" applyAlignment="1">
      <alignment horizontal="center" vertical="center"/>
    </xf>
    <xf numFmtId="0" fontId="7" fillId="0" borderId="32" xfId="0" applyFont="1" applyBorder="1" applyAlignment="1">
      <alignment horizontal="left" vertical="center" shrinkToFit="1"/>
    </xf>
    <xf numFmtId="38" fontId="7" fillId="0" borderId="0" xfId="1" applyFont="1" applyAlignment="1">
      <alignment horizont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 xfId="0" applyFont="1" applyBorder="1" applyAlignment="1">
      <alignment horizontal="center" vertical="center"/>
    </xf>
    <xf numFmtId="38" fontId="6" fillId="0" borderId="22" xfId="2" applyFont="1" applyBorder="1" applyAlignment="1">
      <alignment horizontal="center" vertical="center" wrapText="1"/>
    </xf>
    <xf numFmtId="38" fontId="6" fillId="0" borderId="23" xfId="2" applyFont="1" applyBorder="1" applyAlignment="1">
      <alignment horizontal="center" vertical="center" wrapText="1"/>
    </xf>
    <xf numFmtId="38" fontId="6" fillId="0" borderId="4" xfId="2" applyFont="1" applyBorder="1" applyAlignment="1">
      <alignment horizontal="center" vertical="center" wrapText="1"/>
    </xf>
    <xf numFmtId="38" fontId="6" fillId="0" borderId="19" xfId="2" applyFont="1" applyBorder="1" applyAlignment="1">
      <alignment horizontal="center" vertical="center" wrapText="1"/>
    </xf>
    <xf numFmtId="38" fontId="6" fillId="0" borderId="20" xfId="2" applyFont="1" applyBorder="1" applyAlignment="1">
      <alignment horizontal="center" vertical="center" wrapText="1"/>
    </xf>
    <xf numFmtId="38" fontId="6" fillId="0" borderId="2" xfId="2" applyFont="1" applyBorder="1" applyAlignment="1">
      <alignment horizontal="center" vertical="center" wrapText="1"/>
    </xf>
    <xf numFmtId="38" fontId="6" fillId="0" borderId="17" xfId="2" applyFont="1" applyBorder="1" applyAlignment="1">
      <alignment horizontal="center" vertical="center"/>
    </xf>
    <xf numFmtId="38" fontId="6" fillId="0" borderId="5" xfId="2" applyFont="1" applyBorder="1" applyAlignment="1">
      <alignment horizontal="center" vertical="center"/>
    </xf>
    <xf numFmtId="38" fontId="6" fillId="0" borderId="6" xfId="2" applyFont="1" applyBorder="1" applyAlignment="1">
      <alignment horizontal="center" vertical="center"/>
    </xf>
    <xf numFmtId="38" fontId="6" fillId="0" borderId="7" xfId="4" applyFont="1" applyBorder="1" applyAlignment="1">
      <alignment horizontal="center" vertical="center" wrapText="1"/>
    </xf>
    <xf numFmtId="38" fontId="6" fillId="0" borderId="9" xfId="4" applyFont="1" applyBorder="1" applyAlignment="1">
      <alignment horizontal="center" vertical="center" wrapText="1"/>
    </xf>
    <xf numFmtId="38" fontId="6" fillId="0" borderId="1" xfId="4" applyFont="1" applyBorder="1" applyAlignment="1">
      <alignment horizontal="center" vertical="center" wrapText="1"/>
    </xf>
    <xf numFmtId="0" fontId="6" fillId="0" borderId="0" xfId="0" applyFont="1" applyAlignment="1">
      <alignment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4" xfId="0" applyBorder="1" applyAlignment="1">
      <alignment horizontal="center" vertical="center"/>
    </xf>
  </cellXfs>
  <cellStyles count="5">
    <cellStyle name="桁区切り" xfId="1" builtinId="6"/>
    <cellStyle name="桁区切り 2" xfId="2" xr:uid="{00000000-0005-0000-0000-000001000000}"/>
    <cellStyle name="桁区切り 3" xfId="4" xr:uid="{00000000-0005-0000-0000-000002000000}"/>
    <cellStyle name="標準" xfId="0" builtinId="0"/>
    <cellStyle name="標準 2" xfId="3" xr:uid="{00000000-0005-0000-0000-000004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tabSelected="1" view="pageBreakPreview" zoomScaleNormal="100" zoomScaleSheetLayoutView="100" workbookViewId="0">
      <selection activeCell="J5" sqref="J6"/>
    </sheetView>
  </sheetViews>
  <sheetFormatPr defaultRowHeight="30" customHeight="1" x14ac:dyDescent="0.15"/>
  <cols>
    <col min="1" max="1" width="31.375" style="11" customWidth="1"/>
    <col min="2" max="2" width="19.625" style="12" customWidth="1"/>
    <col min="3" max="16384" width="9" style="11"/>
  </cols>
  <sheetData>
    <row r="1" spans="1:7" ht="30" customHeight="1" x14ac:dyDescent="0.15">
      <c r="G1" s="13" t="s">
        <v>27</v>
      </c>
    </row>
    <row r="2" spans="1:7" ht="30" customHeight="1" x14ac:dyDescent="0.15">
      <c r="A2" s="51" t="s">
        <v>6</v>
      </c>
      <c r="B2" s="51"/>
      <c r="C2" s="51"/>
      <c r="D2" s="51"/>
      <c r="E2" s="51"/>
      <c r="F2" s="51"/>
      <c r="G2" s="51"/>
    </row>
    <row r="3" spans="1:7" ht="30" customHeight="1" thickBot="1" x14ac:dyDescent="0.2"/>
    <row r="4" spans="1:7" ht="30" customHeight="1" thickBot="1" x14ac:dyDescent="0.2">
      <c r="A4" s="14" t="s">
        <v>12</v>
      </c>
      <c r="B4" s="18">
        <f>SUM(契約単価積算内訳書令和５年10月分:契約単価積算内訳書令和６年9月分!J11)</f>
        <v>0</v>
      </c>
      <c r="C4" s="11" t="s">
        <v>10</v>
      </c>
      <c r="F4" s="22"/>
    </row>
    <row r="5" spans="1:7" ht="30" customHeight="1" thickBot="1" x14ac:dyDescent="0.2">
      <c r="F5" s="15"/>
    </row>
    <row r="6" spans="1:7" ht="30" customHeight="1" thickBot="1" x14ac:dyDescent="0.2">
      <c r="A6" s="14" t="s">
        <v>13</v>
      </c>
      <c r="B6" s="19">
        <f>ROUNDUP(B4*100/110,2)</f>
        <v>0</v>
      </c>
      <c r="C6" s="11" t="s">
        <v>19</v>
      </c>
    </row>
    <row r="7" spans="1:7" ht="30" customHeight="1" x14ac:dyDescent="0.15">
      <c r="C7" s="11" t="s">
        <v>18</v>
      </c>
    </row>
    <row r="9" spans="1:7" ht="30" customHeight="1" x14ac:dyDescent="0.15">
      <c r="A9" s="13"/>
      <c r="B9" s="21" t="s">
        <v>23</v>
      </c>
      <c r="C9" s="52"/>
      <c r="D9" s="52"/>
      <c r="E9" s="52"/>
      <c r="F9" s="52"/>
      <c r="G9" s="52"/>
    </row>
    <row r="10" spans="1:7" ht="30" customHeight="1" x14ac:dyDescent="0.15">
      <c r="A10" s="13"/>
      <c r="B10" s="20"/>
    </row>
    <row r="11" spans="1:7" ht="30" customHeight="1" x14ac:dyDescent="0.15">
      <c r="A11" s="11" t="s">
        <v>11</v>
      </c>
    </row>
    <row r="12" spans="1:7" ht="30" customHeight="1" x14ac:dyDescent="0.15">
      <c r="A12" s="13" t="s">
        <v>25</v>
      </c>
      <c r="B12" s="12">
        <f>SUM(契約単価積算内訳書令和５年10月分:契約単価積算内訳書令和６年9月分!E11)</f>
        <v>15303</v>
      </c>
    </row>
  </sheetData>
  <mergeCells count="2">
    <mergeCell ref="A2:G2"/>
    <mergeCell ref="C9:G9"/>
  </mergeCells>
  <phoneticPr fontId="4"/>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32"/>
  <sheetViews>
    <sheetView view="pageBreakPreview" zoomScaleNormal="100" zoomScaleSheetLayoutView="100" workbookViewId="0">
      <pane xSplit="1" ySplit="7" topLeftCell="B8" activePane="bottomRight" state="frozen"/>
      <selection activeCell="J5" sqref="J6"/>
      <selection pane="topRight" activeCell="J5" sqref="J6"/>
      <selection pane="bottomLeft" activeCell="J5" sqref="J6"/>
      <selection pane="bottomRight" activeCell="E11" sqref="E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42</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201</v>
      </c>
      <c r="F8" s="31"/>
      <c r="G8" s="32"/>
      <c r="H8" s="32"/>
      <c r="I8" s="32"/>
      <c r="J8" s="33" t="str">
        <f>IF(F8="","",ROUNDDOWN(SUM(F8:I8),0))</f>
        <v/>
      </c>
    </row>
    <row r="9" spans="1:11" s="7" customFormat="1" ht="34.5" customHeight="1" x14ac:dyDescent="0.15">
      <c r="A9" s="50">
        <f>ROW()-7</f>
        <v>2</v>
      </c>
      <c r="B9" s="34" t="s">
        <v>30</v>
      </c>
      <c r="C9" s="35" t="s">
        <v>32</v>
      </c>
      <c r="D9" s="36">
        <v>40</v>
      </c>
      <c r="E9" s="37">
        <v>350</v>
      </c>
      <c r="F9" s="38"/>
      <c r="G9" s="39"/>
      <c r="H9" s="39"/>
      <c r="I9" s="39"/>
      <c r="J9" s="40" t="str">
        <f>IF(F9="","",ROUNDDOWN(SUM(F9:I9),0))</f>
        <v/>
      </c>
    </row>
    <row r="10" spans="1:11" s="7" customFormat="1" ht="34.5" customHeight="1" thickBot="1" x14ac:dyDescent="0.2">
      <c r="A10" s="50">
        <f>ROW()-7</f>
        <v>3</v>
      </c>
      <c r="B10" s="41" t="s">
        <v>31</v>
      </c>
      <c r="C10" s="42" t="s">
        <v>33</v>
      </c>
      <c r="D10" s="43">
        <v>40</v>
      </c>
      <c r="E10" s="44">
        <v>354</v>
      </c>
      <c r="F10" s="45"/>
      <c r="G10" s="46"/>
      <c r="H10" s="46"/>
      <c r="I10" s="47"/>
      <c r="J10" s="48" t="str">
        <f>IF(F10="","",ROUNDDOWN(SUM(F10:I10),0))</f>
        <v/>
      </c>
    </row>
    <row r="11" spans="1:11" s="7" customFormat="1" ht="37.5" customHeight="1" thickTop="1" thickBot="1" x14ac:dyDescent="0.2">
      <c r="A11" s="76" t="s">
        <v>0</v>
      </c>
      <c r="B11" s="77"/>
      <c r="C11" s="78"/>
      <c r="D11" s="9"/>
      <c r="E11" s="10">
        <f>SUM(E8:E10)</f>
        <v>905</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9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2"/>
  <sheetViews>
    <sheetView view="pageBreakPreview" zoomScaleNormal="100" zoomScaleSheetLayoutView="100" workbookViewId="0">
      <pane xSplit="1" ySplit="7" topLeftCell="B8" activePane="bottomRight" state="frozen"/>
      <selection activeCell="J5" sqref="J6"/>
      <selection pane="topRight" activeCell="J5" sqref="J6"/>
      <selection pane="bottomLeft" activeCell="J5" sqref="J6"/>
      <selection pane="bottomRight" activeCell="E11" sqref="E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43</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222</v>
      </c>
      <c r="F8" s="31"/>
      <c r="G8" s="32"/>
      <c r="H8" s="32"/>
      <c r="I8" s="32"/>
      <c r="J8" s="33" t="str">
        <f>IF(F8="","",ROUNDDOWN(SUM(F8:I8),0))</f>
        <v/>
      </c>
    </row>
    <row r="9" spans="1:11" s="7" customFormat="1" ht="34.5" customHeight="1" x14ac:dyDescent="0.15">
      <c r="A9" s="50">
        <f>ROW()-7</f>
        <v>2</v>
      </c>
      <c r="B9" s="34" t="s">
        <v>30</v>
      </c>
      <c r="C9" s="35" t="s">
        <v>32</v>
      </c>
      <c r="D9" s="36">
        <v>40</v>
      </c>
      <c r="E9" s="37">
        <v>372</v>
      </c>
      <c r="F9" s="38"/>
      <c r="G9" s="39"/>
      <c r="H9" s="39"/>
      <c r="I9" s="39"/>
      <c r="J9" s="40" t="str">
        <f>IF(F9="","",ROUNDDOWN(SUM(F9:I9),0))</f>
        <v/>
      </c>
    </row>
    <row r="10" spans="1:11" s="7" customFormat="1" ht="34.5" customHeight="1" thickBot="1" x14ac:dyDescent="0.2">
      <c r="A10" s="50">
        <f>ROW()-7</f>
        <v>3</v>
      </c>
      <c r="B10" s="41" t="s">
        <v>31</v>
      </c>
      <c r="C10" s="42" t="s">
        <v>33</v>
      </c>
      <c r="D10" s="43">
        <v>40</v>
      </c>
      <c r="E10" s="44">
        <v>377</v>
      </c>
      <c r="F10" s="45"/>
      <c r="G10" s="46"/>
      <c r="H10" s="46"/>
      <c r="I10" s="47"/>
      <c r="J10" s="48" t="str">
        <f>IF(F10="","",ROUNDDOWN(SUM(F10:I10),0))</f>
        <v/>
      </c>
    </row>
    <row r="11" spans="1:11" s="7" customFormat="1" ht="37.5" customHeight="1" thickTop="1" thickBot="1" x14ac:dyDescent="0.2">
      <c r="A11" s="76" t="s">
        <v>0</v>
      </c>
      <c r="B11" s="77"/>
      <c r="C11" s="78"/>
      <c r="D11" s="9"/>
      <c r="E11" s="10">
        <f>SUM(E8:E10)</f>
        <v>971</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A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2"/>
  <sheetViews>
    <sheetView view="pageBreakPreview" zoomScaleNormal="100" zoomScaleSheetLayoutView="100" workbookViewId="0">
      <pane xSplit="1" ySplit="7" topLeftCell="B8" activePane="bottomRight" state="frozen"/>
      <selection activeCell="J5" sqref="J6"/>
      <selection pane="topRight" activeCell="J5" sqref="J6"/>
      <selection pane="bottomLeft" activeCell="J5" sqref="J6"/>
      <selection pane="bottomRight" activeCell="E11" sqref="E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44</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254</v>
      </c>
      <c r="F8" s="31"/>
      <c r="G8" s="32"/>
      <c r="H8" s="32"/>
      <c r="I8" s="32"/>
      <c r="J8" s="33" t="str">
        <f>IF(F8="","",ROUNDDOWN(SUM(F8:I8),0))</f>
        <v/>
      </c>
    </row>
    <row r="9" spans="1:11" s="7" customFormat="1" ht="34.5" customHeight="1" x14ac:dyDescent="0.15">
      <c r="A9" s="50">
        <f>ROW()-7</f>
        <v>2</v>
      </c>
      <c r="B9" s="34" t="s">
        <v>30</v>
      </c>
      <c r="C9" s="35" t="s">
        <v>32</v>
      </c>
      <c r="D9" s="36">
        <v>40</v>
      </c>
      <c r="E9" s="37">
        <v>423</v>
      </c>
      <c r="F9" s="38"/>
      <c r="G9" s="39"/>
      <c r="H9" s="39"/>
      <c r="I9" s="39"/>
      <c r="J9" s="40" t="str">
        <f>IF(F9="","",ROUNDDOWN(SUM(F9:I9),0))</f>
        <v/>
      </c>
    </row>
    <row r="10" spans="1:11" s="7" customFormat="1" ht="34.5" customHeight="1" thickBot="1" x14ac:dyDescent="0.2">
      <c r="A10" s="50">
        <f>ROW()-7</f>
        <v>3</v>
      </c>
      <c r="B10" s="41" t="s">
        <v>31</v>
      </c>
      <c r="C10" s="42" t="s">
        <v>33</v>
      </c>
      <c r="D10" s="43">
        <v>40</v>
      </c>
      <c r="E10" s="44">
        <v>423</v>
      </c>
      <c r="F10" s="45"/>
      <c r="G10" s="46"/>
      <c r="H10" s="46"/>
      <c r="I10" s="47"/>
      <c r="J10" s="48" t="str">
        <f>IF(F10="","",ROUNDDOWN(SUM(F10:I10),0))</f>
        <v/>
      </c>
    </row>
    <row r="11" spans="1:11" s="7" customFormat="1" ht="37.5" customHeight="1" thickTop="1" thickBot="1" x14ac:dyDescent="0.2">
      <c r="A11" s="76" t="s">
        <v>0</v>
      </c>
      <c r="B11" s="77"/>
      <c r="C11" s="78"/>
      <c r="D11" s="9"/>
      <c r="E11" s="10">
        <f>SUM(E8:E10)</f>
        <v>1100</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B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2"/>
  <sheetViews>
    <sheetView view="pageBreakPreview" zoomScaleNormal="100" zoomScaleSheetLayoutView="100" workbookViewId="0">
      <pane xSplit="1" ySplit="7" topLeftCell="B8" activePane="bottomRight" state="frozen"/>
      <selection activeCell="J5" sqref="J6"/>
      <selection pane="topRight" activeCell="J5" sqref="J6"/>
      <selection pane="bottomLeft" activeCell="J5" sqref="J6"/>
      <selection pane="bottomRight" activeCell="E11" sqref="E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45</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282</v>
      </c>
      <c r="F8" s="31"/>
      <c r="G8" s="32"/>
      <c r="H8" s="32"/>
      <c r="I8" s="32"/>
      <c r="J8" s="33" t="str">
        <f>IF(F8="","",ROUNDDOWN(SUM(F8:I8),0))</f>
        <v/>
      </c>
    </row>
    <row r="9" spans="1:11" s="7" customFormat="1" ht="34.5" customHeight="1" x14ac:dyDescent="0.15">
      <c r="A9" s="50">
        <f>ROW()-7</f>
        <v>2</v>
      </c>
      <c r="B9" s="34" t="s">
        <v>30</v>
      </c>
      <c r="C9" s="35" t="s">
        <v>32</v>
      </c>
      <c r="D9" s="36">
        <v>40</v>
      </c>
      <c r="E9" s="37">
        <v>468</v>
      </c>
      <c r="F9" s="38"/>
      <c r="G9" s="39"/>
      <c r="H9" s="39"/>
      <c r="I9" s="39"/>
      <c r="J9" s="40" t="str">
        <f>IF(F9="","",ROUNDDOWN(SUM(F9:I9),0))</f>
        <v/>
      </c>
    </row>
    <row r="10" spans="1:11" s="7" customFormat="1" ht="34.5" customHeight="1" thickBot="1" x14ac:dyDescent="0.2">
      <c r="A10" s="50">
        <f>ROW()-7</f>
        <v>3</v>
      </c>
      <c r="B10" s="41" t="s">
        <v>31</v>
      </c>
      <c r="C10" s="42" t="s">
        <v>33</v>
      </c>
      <c r="D10" s="43">
        <v>40</v>
      </c>
      <c r="E10" s="44">
        <v>468</v>
      </c>
      <c r="F10" s="45"/>
      <c r="G10" s="46"/>
      <c r="H10" s="46"/>
      <c r="I10" s="47"/>
      <c r="J10" s="48" t="str">
        <f>IF(F10="","",ROUNDDOWN(SUM(F10:I10),0))</f>
        <v/>
      </c>
    </row>
    <row r="11" spans="1:11" s="7" customFormat="1" ht="37.5" customHeight="1" thickTop="1" thickBot="1" x14ac:dyDescent="0.2">
      <c r="A11" s="76" t="s">
        <v>0</v>
      </c>
      <c r="B11" s="77"/>
      <c r="C11" s="78"/>
      <c r="D11" s="9"/>
      <c r="E11" s="10">
        <f>SUM(E8:E10)</f>
        <v>1218</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C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2"/>
  <sheetViews>
    <sheetView view="pageBreakPreview" zoomScaleNormal="100" zoomScaleSheetLayoutView="100" workbookViewId="0">
      <pane xSplit="1" ySplit="7" topLeftCell="B8" activePane="bottomRight" state="frozen"/>
      <selection activeCell="J6" sqref="J6"/>
      <selection pane="topRight" activeCell="J6" sqref="J6"/>
      <selection pane="bottomLeft" activeCell="J6" sqref="J6"/>
      <selection pane="bottomRight" activeCell="A12" sqref="A12:J12"/>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34</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310</v>
      </c>
      <c r="F8" s="31"/>
      <c r="G8" s="32"/>
      <c r="H8" s="32"/>
      <c r="I8" s="32"/>
      <c r="J8" s="33" t="str">
        <f>IF(F8="","",ROUNDDOWN(SUM(F8:I8),0))</f>
        <v/>
      </c>
    </row>
    <row r="9" spans="1:11" s="7" customFormat="1" ht="34.5" customHeight="1" x14ac:dyDescent="0.15">
      <c r="A9" s="50">
        <f>ROW()-7</f>
        <v>2</v>
      </c>
      <c r="B9" s="34" t="s">
        <v>30</v>
      </c>
      <c r="C9" s="35" t="s">
        <v>32</v>
      </c>
      <c r="D9" s="36">
        <v>40</v>
      </c>
      <c r="E9" s="37">
        <v>539</v>
      </c>
      <c r="F9" s="38"/>
      <c r="G9" s="39"/>
      <c r="H9" s="39"/>
      <c r="I9" s="39"/>
      <c r="J9" s="40" t="str">
        <f>IF(F9="","",ROUNDDOWN(SUM(F9:I9),0))</f>
        <v/>
      </c>
    </row>
    <row r="10" spans="1:11" s="7" customFormat="1" ht="34.5" customHeight="1" thickBot="1" x14ac:dyDescent="0.2">
      <c r="A10" s="50">
        <f>ROW()-7</f>
        <v>3</v>
      </c>
      <c r="B10" s="41" t="s">
        <v>31</v>
      </c>
      <c r="C10" s="42" t="s">
        <v>33</v>
      </c>
      <c r="D10" s="43">
        <v>40</v>
      </c>
      <c r="E10" s="44">
        <v>547</v>
      </c>
      <c r="F10" s="45"/>
      <c r="G10" s="46"/>
      <c r="H10" s="46"/>
      <c r="I10" s="47"/>
      <c r="J10" s="48" t="str">
        <f>IF(F10="","",ROUNDDOWN(SUM(F10:I10),0))</f>
        <v/>
      </c>
    </row>
    <row r="11" spans="1:11" s="7" customFormat="1" ht="37.5" customHeight="1" thickTop="1" thickBot="1" x14ac:dyDescent="0.2">
      <c r="A11" s="76" t="s">
        <v>0</v>
      </c>
      <c r="B11" s="77"/>
      <c r="C11" s="78"/>
      <c r="D11" s="9"/>
      <c r="E11" s="10">
        <f>SUM(E8:E10)</f>
        <v>1396</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1000000}"/>
  <mergeCells count="14">
    <mergeCell ref="A15:J15"/>
    <mergeCell ref="A11:C11"/>
    <mergeCell ref="A12:J12"/>
    <mergeCell ref="A13:J13"/>
    <mergeCell ref="A14:J14"/>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2"/>
  <sheetViews>
    <sheetView view="pageBreakPreview" zoomScaleNormal="100" zoomScaleSheetLayoutView="100" workbookViewId="0">
      <pane xSplit="1" ySplit="7" topLeftCell="B8" activePane="bottomRight" state="frozen"/>
      <selection activeCell="J5" sqref="J6"/>
      <selection pane="topRight" activeCell="J5" sqref="J6"/>
      <selection pane="bottomLeft" activeCell="J5" sqref="J6"/>
      <selection pane="bottomRight" activeCell="A12" sqref="A12:J12"/>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35</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357</v>
      </c>
      <c r="F8" s="31"/>
      <c r="G8" s="32"/>
      <c r="H8" s="32"/>
      <c r="I8" s="32"/>
      <c r="J8" s="33" t="str">
        <f>IF(F8="","",ROUNDDOWN(SUM(F8:I8),0))</f>
        <v/>
      </c>
    </row>
    <row r="9" spans="1:11" s="7" customFormat="1" ht="34.5" customHeight="1" x14ac:dyDescent="0.15">
      <c r="A9" s="50">
        <f>ROW()-7</f>
        <v>2</v>
      </c>
      <c r="B9" s="34" t="s">
        <v>30</v>
      </c>
      <c r="C9" s="35" t="s">
        <v>32</v>
      </c>
      <c r="D9" s="36">
        <v>40</v>
      </c>
      <c r="E9" s="37">
        <v>579</v>
      </c>
      <c r="F9" s="38"/>
      <c r="G9" s="39"/>
      <c r="H9" s="39"/>
      <c r="I9" s="39"/>
      <c r="J9" s="40" t="str">
        <f>IF(F9="","",ROUNDDOWN(SUM(F9:I9),0))</f>
        <v/>
      </c>
    </row>
    <row r="10" spans="1:11" s="7" customFormat="1" ht="34.5" customHeight="1" thickBot="1" x14ac:dyDescent="0.2">
      <c r="A10" s="50">
        <f>ROW()-7</f>
        <v>3</v>
      </c>
      <c r="B10" s="41" t="s">
        <v>31</v>
      </c>
      <c r="C10" s="42" t="s">
        <v>33</v>
      </c>
      <c r="D10" s="43">
        <v>40</v>
      </c>
      <c r="E10" s="44">
        <v>586</v>
      </c>
      <c r="F10" s="45"/>
      <c r="G10" s="46"/>
      <c r="H10" s="46"/>
      <c r="I10" s="47"/>
      <c r="J10" s="48" t="str">
        <f>IF(F10="","",ROUNDDOWN(SUM(F10:I10),0))</f>
        <v/>
      </c>
    </row>
    <row r="11" spans="1:11" s="7" customFormat="1" ht="37.5" customHeight="1" thickTop="1" thickBot="1" x14ac:dyDescent="0.2">
      <c r="A11" s="76" t="s">
        <v>0</v>
      </c>
      <c r="B11" s="77"/>
      <c r="C11" s="78"/>
      <c r="D11" s="9"/>
      <c r="E11" s="10">
        <f>SUM(E8:E10)</f>
        <v>1522</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2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2"/>
  <sheetViews>
    <sheetView view="pageBreakPreview" zoomScaleNormal="100" zoomScaleSheetLayoutView="100" workbookViewId="0">
      <pane xSplit="1" ySplit="7" topLeftCell="B8" activePane="bottomRight" state="frozen"/>
      <selection activeCell="J5" sqref="J6"/>
      <selection pane="topRight" activeCell="J5" sqref="J6"/>
      <selection pane="bottomLeft" activeCell="J5" sqref="J6"/>
      <selection pane="bottomRight" activeCell="A12" sqref="A12:J12"/>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36</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345</v>
      </c>
      <c r="F8" s="31"/>
      <c r="G8" s="32"/>
      <c r="H8" s="32"/>
      <c r="I8" s="32"/>
      <c r="J8" s="33" t="str">
        <f>IF(F8="","",ROUNDDOWN(SUM(F8:I8),0))</f>
        <v/>
      </c>
    </row>
    <row r="9" spans="1:11" s="7" customFormat="1" ht="34.5" customHeight="1" x14ac:dyDescent="0.15">
      <c r="A9" s="50">
        <f>ROW()-7</f>
        <v>2</v>
      </c>
      <c r="B9" s="34" t="s">
        <v>30</v>
      </c>
      <c r="C9" s="35" t="s">
        <v>32</v>
      </c>
      <c r="D9" s="36">
        <v>40</v>
      </c>
      <c r="E9" s="37">
        <v>629</v>
      </c>
      <c r="F9" s="38"/>
      <c r="G9" s="39"/>
      <c r="H9" s="39"/>
      <c r="I9" s="39"/>
      <c r="J9" s="40" t="str">
        <f>IF(F9="","",ROUNDDOWN(SUM(F9:I9),0))</f>
        <v/>
      </c>
    </row>
    <row r="10" spans="1:11" s="7" customFormat="1" ht="34.5" customHeight="1" thickBot="1" x14ac:dyDescent="0.2">
      <c r="A10" s="50">
        <f>ROW()-7</f>
        <v>3</v>
      </c>
      <c r="B10" s="41" t="s">
        <v>31</v>
      </c>
      <c r="C10" s="42" t="s">
        <v>33</v>
      </c>
      <c r="D10" s="43">
        <v>40</v>
      </c>
      <c r="E10" s="44">
        <v>638</v>
      </c>
      <c r="F10" s="45"/>
      <c r="G10" s="46"/>
      <c r="H10" s="46"/>
      <c r="I10" s="47"/>
      <c r="J10" s="48" t="str">
        <f>IF(F10="","",ROUNDDOWN(SUM(F10:I10),0))</f>
        <v/>
      </c>
    </row>
    <row r="11" spans="1:11" s="7" customFormat="1" ht="37.5" customHeight="1" thickTop="1" thickBot="1" x14ac:dyDescent="0.2">
      <c r="A11" s="76" t="s">
        <v>0</v>
      </c>
      <c r="B11" s="77"/>
      <c r="C11" s="78"/>
      <c r="D11" s="9"/>
      <c r="E11" s="10">
        <f>SUM(E8:E10)</f>
        <v>1612</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3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2"/>
  <sheetViews>
    <sheetView view="pageBreakPreview" zoomScaleNormal="100" zoomScaleSheetLayoutView="100" workbookViewId="0">
      <pane xSplit="1" ySplit="7" topLeftCell="B8" activePane="bottomRight" state="frozen"/>
      <selection activeCell="J5" sqref="J6"/>
      <selection pane="topRight" activeCell="J5" sqref="J6"/>
      <selection pane="bottomLeft" activeCell="J5" sqref="J6"/>
      <selection pane="bottomRight" activeCell="E11" sqref="E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37</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431</v>
      </c>
      <c r="F8" s="31"/>
      <c r="G8" s="32"/>
      <c r="H8" s="32"/>
      <c r="I8" s="32"/>
      <c r="J8" s="33" t="str">
        <f>IF(F8="","",ROUNDDOWN(SUM(F8:I8),0))</f>
        <v/>
      </c>
    </row>
    <row r="9" spans="1:11" s="7" customFormat="1" ht="34.5" customHeight="1" x14ac:dyDescent="0.15">
      <c r="A9" s="50">
        <f>ROW()-7</f>
        <v>2</v>
      </c>
      <c r="B9" s="34" t="s">
        <v>30</v>
      </c>
      <c r="C9" s="35" t="s">
        <v>32</v>
      </c>
      <c r="D9" s="36">
        <v>40</v>
      </c>
      <c r="E9" s="37">
        <v>618</v>
      </c>
      <c r="F9" s="38"/>
      <c r="G9" s="39"/>
      <c r="H9" s="39"/>
      <c r="I9" s="39"/>
      <c r="J9" s="40" t="str">
        <f>IF(F9="","",ROUNDDOWN(SUM(F9:I9),0))</f>
        <v/>
      </c>
    </row>
    <row r="10" spans="1:11" s="7" customFormat="1" ht="34.5" customHeight="1" thickBot="1" x14ac:dyDescent="0.2">
      <c r="A10" s="50">
        <f>ROW()-7</f>
        <v>3</v>
      </c>
      <c r="B10" s="41" t="s">
        <v>31</v>
      </c>
      <c r="C10" s="42" t="s">
        <v>33</v>
      </c>
      <c r="D10" s="43">
        <v>40</v>
      </c>
      <c r="E10" s="44">
        <v>625</v>
      </c>
      <c r="F10" s="45"/>
      <c r="G10" s="46"/>
      <c r="H10" s="46"/>
      <c r="I10" s="47"/>
      <c r="J10" s="48" t="str">
        <f>IF(F10="","",ROUNDDOWN(SUM(F10:I10),0))</f>
        <v/>
      </c>
    </row>
    <row r="11" spans="1:11" s="7" customFormat="1" ht="37.5" customHeight="1" thickTop="1" thickBot="1" x14ac:dyDescent="0.2">
      <c r="A11" s="76" t="s">
        <v>0</v>
      </c>
      <c r="B11" s="77"/>
      <c r="C11" s="78"/>
      <c r="D11" s="9"/>
      <c r="E11" s="10">
        <f>SUM(E8:E10)</f>
        <v>1674</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4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2"/>
  <sheetViews>
    <sheetView view="pageBreakPreview" zoomScaleNormal="100" zoomScaleSheetLayoutView="100" workbookViewId="0">
      <pane xSplit="1" ySplit="7" topLeftCell="B8" activePane="bottomRight" state="frozen"/>
      <selection activeCell="J5" sqref="J6"/>
      <selection pane="topRight" activeCell="J5" sqref="J6"/>
      <selection pane="bottomLeft" activeCell="J5" sqref="J6"/>
      <selection pane="bottomRight" activeCell="E11" sqref="E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38</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331</v>
      </c>
      <c r="F8" s="31"/>
      <c r="G8" s="32"/>
      <c r="H8" s="32"/>
      <c r="I8" s="32"/>
      <c r="J8" s="33" t="str">
        <f>IF(F8="","",ROUNDDOWN(SUM(F8:I8),0))</f>
        <v/>
      </c>
    </row>
    <row r="9" spans="1:11" s="7" customFormat="1" ht="34.5" customHeight="1" x14ac:dyDescent="0.15">
      <c r="A9" s="50">
        <f>ROW()-7</f>
        <v>2</v>
      </c>
      <c r="B9" s="34" t="s">
        <v>30</v>
      </c>
      <c r="C9" s="35" t="s">
        <v>32</v>
      </c>
      <c r="D9" s="36">
        <v>40</v>
      </c>
      <c r="E9" s="37">
        <v>514</v>
      </c>
      <c r="F9" s="38"/>
      <c r="G9" s="39"/>
      <c r="H9" s="39"/>
      <c r="I9" s="39"/>
      <c r="J9" s="40" t="str">
        <f>IF(F9="","",ROUNDDOWN(SUM(F9:I9),0))</f>
        <v/>
      </c>
    </row>
    <row r="10" spans="1:11" s="7" customFormat="1" ht="34.5" customHeight="1" thickBot="1" x14ac:dyDescent="0.2">
      <c r="A10" s="50">
        <f>ROW()-7</f>
        <v>3</v>
      </c>
      <c r="B10" s="41" t="s">
        <v>31</v>
      </c>
      <c r="C10" s="42" t="s">
        <v>33</v>
      </c>
      <c r="D10" s="43">
        <v>40</v>
      </c>
      <c r="E10" s="44">
        <v>521</v>
      </c>
      <c r="F10" s="45"/>
      <c r="G10" s="46"/>
      <c r="H10" s="46"/>
      <c r="I10" s="47"/>
      <c r="J10" s="48" t="str">
        <f>IF(F10="","",ROUNDDOWN(SUM(F10:I10),0))</f>
        <v/>
      </c>
    </row>
    <row r="11" spans="1:11" s="7" customFormat="1" ht="37.5" customHeight="1" thickTop="1" thickBot="1" x14ac:dyDescent="0.2">
      <c r="A11" s="76" t="s">
        <v>0</v>
      </c>
      <c r="B11" s="77"/>
      <c r="C11" s="78"/>
      <c r="D11" s="9"/>
      <c r="E11" s="10">
        <f>SUM(E8:E10)</f>
        <v>1366</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5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2"/>
  <sheetViews>
    <sheetView view="pageBreakPreview" zoomScaleNormal="100" zoomScaleSheetLayoutView="100" workbookViewId="0">
      <pane xSplit="1" ySplit="7" topLeftCell="B8" activePane="bottomRight" state="frozen"/>
      <selection activeCell="J5" sqref="J6"/>
      <selection pane="topRight" activeCell="J5" sqref="J6"/>
      <selection pane="bottomLeft" activeCell="J5" sqref="J6"/>
      <selection pane="bottomRight" activeCell="E11" sqref="E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39</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331</v>
      </c>
      <c r="F8" s="31"/>
      <c r="G8" s="32"/>
      <c r="H8" s="32"/>
      <c r="I8" s="32"/>
      <c r="J8" s="33" t="str">
        <f>IF(F8="","",ROUNDDOWN(SUM(F8:I8),0))</f>
        <v/>
      </c>
    </row>
    <row r="9" spans="1:11" s="7" customFormat="1" ht="34.5" customHeight="1" x14ac:dyDescent="0.15">
      <c r="A9" s="50">
        <f>ROW()-7</f>
        <v>2</v>
      </c>
      <c r="B9" s="34" t="s">
        <v>30</v>
      </c>
      <c r="C9" s="35" t="s">
        <v>32</v>
      </c>
      <c r="D9" s="36">
        <v>40</v>
      </c>
      <c r="E9" s="37">
        <v>507</v>
      </c>
      <c r="F9" s="38"/>
      <c r="G9" s="39"/>
      <c r="H9" s="39"/>
      <c r="I9" s="39"/>
      <c r="J9" s="40" t="str">
        <f>IF(F9="","",ROUNDDOWN(SUM(F9:I9),0))</f>
        <v/>
      </c>
    </row>
    <row r="10" spans="1:11" s="7" customFormat="1" ht="34.5" customHeight="1" thickBot="1" x14ac:dyDescent="0.2">
      <c r="A10" s="50">
        <f>ROW()-7</f>
        <v>3</v>
      </c>
      <c r="B10" s="41" t="s">
        <v>31</v>
      </c>
      <c r="C10" s="42" t="s">
        <v>33</v>
      </c>
      <c r="D10" s="43">
        <v>40</v>
      </c>
      <c r="E10" s="44">
        <v>514</v>
      </c>
      <c r="F10" s="45"/>
      <c r="G10" s="46"/>
      <c r="H10" s="46"/>
      <c r="I10" s="47"/>
      <c r="J10" s="48" t="str">
        <f>IF(F10="","",ROUNDDOWN(SUM(F10:I10),0))</f>
        <v/>
      </c>
    </row>
    <row r="11" spans="1:11" s="7" customFormat="1" ht="37.5" customHeight="1" thickTop="1" thickBot="1" x14ac:dyDescent="0.2">
      <c r="A11" s="76" t="s">
        <v>0</v>
      </c>
      <c r="B11" s="77"/>
      <c r="C11" s="78"/>
      <c r="D11" s="9"/>
      <c r="E11" s="10">
        <f>SUM(E8:E10)</f>
        <v>1352</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6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2"/>
  <sheetViews>
    <sheetView view="pageBreakPreview" zoomScaleNormal="100" zoomScaleSheetLayoutView="100" workbookViewId="0">
      <pane xSplit="1" ySplit="7" topLeftCell="B8" activePane="bottomRight" state="frozen"/>
      <selection activeCell="J5" sqref="J6"/>
      <selection pane="topRight" activeCell="J5" sqref="J6"/>
      <selection pane="bottomLeft" activeCell="J5" sqref="J6"/>
      <selection pane="bottomRight" activeCell="E11" sqref="E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40</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274</v>
      </c>
      <c r="F8" s="31"/>
      <c r="G8" s="32"/>
      <c r="H8" s="32"/>
      <c r="I8" s="32"/>
      <c r="J8" s="33" t="str">
        <f>IF(F8="","",ROUNDDOWN(SUM(F8:I8),0))</f>
        <v/>
      </c>
    </row>
    <row r="9" spans="1:11" s="7" customFormat="1" ht="34.5" customHeight="1" x14ac:dyDescent="0.15">
      <c r="A9" s="50">
        <f>ROW()-7</f>
        <v>2</v>
      </c>
      <c r="B9" s="34" t="s">
        <v>30</v>
      </c>
      <c r="C9" s="35" t="s">
        <v>32</v>
      </c>
      <c r="D9" s="36">
        <v>40</v>
      </c>
      <c r="E9" s="37">
        <v>430</v>
      </c>
      <c r="F9" s="38"/>
      <c r="G9" s="39"/>
      <c r="H9" s="39"/>
      <c r="I9" s="39"/>
      <c r="J9" s="40" t="str">
        <f>IF(F9="","",ROUNDDOWN(SUM(F9:I9),0))</f>
        <v/>
      </c>
    </row>
    <row r="10" spans="1:11" s="7" customFormat="1" ht="34.5" customHeight="1" thickBot="1" x14ac:dyDescent="0.2">
      <c r="A10" s="50">
        <f>ROW()-7</f>
        <v>3</v>
      </c>
      <c r="B10" s="41" t="s">
        <v>31</v>
      </c>
      <c r="C10" s="42" t="s">
        <v>33</v>
      </c>
      <c r="D10" s="43">
        <v>40</v>
      </c>
      <c r="E10" s="44">
        <v>436</v>
      </c>
      <c r="F10" s="45"/>
      <c r="G10" s="46"/>
      <c r="H10" s="46"/>
      <c r="I10" s="47"/>
      <c r="J10" s="48" t="str">
        <f>IF(F10="","",ROUNDDOWN(SUM(F10:I10),0))</f>
        <v/>
      </c>
    </row>
    <row r="11" spans="1:11" s="7" customFormat="1" ht="37.5" customHeight="1" thickTop="1" thickBot="1" x14ac:dyDescent="0.2">
      <c r="A11" s="76" t="s">
        <v>0</v>
      </c>
      <c r="B11" s="77"/>
      <c r="C11" s="78"/>
      <c r="D11" s="9"/>
      <c r="E11" s="10">
        <f>SUM(E8:E10)</f>
        <v>1140</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7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2"/>
  <sheetViews>
    <sheetView view="pageBreakPreview" zoomScaleNormal="100" zoomScaleSheetLayoutView="100" workbookViewId="0">
      <pane xSplit="1" ySplit="7" topLeftCell="B8" activePane="bottomRight" state="frozen"/>
      <selection activeCell="J5" sqref="J6"/>
      <selection pane="topRight" activeCell="J5" sqref="J6"/>
      <selection pane="bottomLeft" activeCell="J5" sqref="J6"/>
      <selection pane="bottomRight" activeCell="E11" sqref="E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41</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262</v>
      </c>
      <c r="F8" s="31"/>
      <c r="G8" s="32"/>
      <c r="H8" s="32"/>
      <c r="I8" s="32"/>
      <c r="J8" s="33" t="str">
        <f>IF(F8="","",ROUNDDOWN(SUM(F8:I8),0))</f>
        <v/>
      </c>
    </row>
    <row r="9" spans="1:11" s="7" customFormat="1" ht="34.5" customHeight="1" x14ac:dyDescent="0.15">
      <c r="A9" s="50">
        <f>ROW()-7</f>
        <v>2</v>
      </c>
      <c r="B9" s="34" t="s">
        <v>30</v>
      </c>
      <c r="C9" s="35" t="s">
        <v>32</v>
      </c>
      <c r="D9" s="36">
        <v>40</v>
      </c>
      <c r="E9" s="37">
        <v>390</v>
      </c>
      <c r="F9" s="38"/>
      <c r="G9" s="39"/>
      <c r="H9" s="39"/>
      <c r="I9" s="39"/>
      <c r="J9" s="40" t="str">
        <f>IF(F9="","",ROUNDDOWN(SUM(F9:I9),0))</f>
        <v/>
      </c>
    </row>
    <row r="10" spans="1:11" s="7" customFormat="1" ht="34.5" customHeight="1" thickBot="1" x14ac:dyDescent="0.2">
      <c r="A10" s="50">
        <f>ROW()-7</f>
        <v>3</v>
      </c>
      <c r="B10" s="41" t="s">
        <v>31</v>
      </c>
      <c r="C10" s="42" t="s">
        <v>33</v>
      </c>
      <c r="D10" s="43">
        <v>40</v>
      </c>
      <c r="E10" s="44">
        <v>395</v>
      </c>
      <c r="F10" s="45"/>
      <c r="G10" s="46"/>
      <c r="H10" s="46"/>
      <c r="I10" s="47"/>
      <c r="J10" s="48" t="str">
        <f>IF(F10="","",ROUNDDOWN(SUM(F10:I10),0))</f>
        <v/>
      </c>
    </row>
    <row r="11" spans="1:11" s="7" customFormat="1" ht="37.5" customHeight="1" thickTop="1" thickBot="1" x14ac:dyDescent="0.2">
      <c r="A11" s="76" t="s">
        <v>0</v>
      </c>
      <c r="B11" s="77"/>
      <c r="C11" s="78"/>
      <c r="D11" s="9"/>
      <c r="E11" s="10">
        <f>SUM(E8:E10)</f>
        <v>1047</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8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契約単価積算内訳書合計</vt:lpstr>
      <vt:lpstr>契約単価積算内訳書令和５年10月分</vt:lpstr>
      <vt:lpstr>契約単価積算内訳書令和５年11月分</vt:lpstr>
      <vt:lpstr>契約単価積算内訳書令和５年12月分</vt:lpstr>
      <vt:lpstr>契約単価積算内訳書令和６年1月分</vt:lpstr>
      <vt:lpstr>契約単価積算内訳書令和６年2月分</vt:lpstr>
      <vt:lpstr>契約単価積算内訳書令和６年3月分</vt:lpstr>
      <vt:lpstr>契約単価積算内訳書令和６年4月分</vt:lpstr>
      <vt:lpstr>契約単価積算内訳書令和６年5月分</vt:lpstr>
      <vt:lpstr>契約単価積算内訳書令和６年6月分</vt:lpstr>
      <vt:lpstr>契約単価積算内訳書令和６年7月分</vt:lpstr>
      <vt:lpstr>契約単価積算内訳書令和６年8月分</vt:lpstr>
      <vt:lpstr>契約単価積算内訳書令和６年9月分</vt:lpstr>
      <vt:lpstr>契約単価積算内訳書合計!Print_Area</vt:lpstr>
      <vt:lpstr>契約単価積算内訳書令和５年10月分!Print_Area</vt:lpstr>
      <vt:lpstr>契約単価積算内訳書令和５年11月分!Print_Area</vt:lpstr>
      <vt:lpstr>契約単価積算内訳書令和５年12月分!Print_Area</vt:lpstr>
      <vt:lpstr>契約単価積算内訳書令和６年1月分!Print_Area</vt:lpstr>
      <vt:lpstr>契約単価積算内訳書令和６年2月分!Print_Area</vt:lpstr>
      <vt:lpstr>契約単価積算内訳書令和６年3月分!Print_Area</vt:lpstr>
      <vt:lpstr>契約単価積算内訳書令和６年4月分!Print_Area</vt:lpstr>
      <vt:lpstr>契約単価積算内訳書令和６年5月分!Print_Area</vt:lpstr>
      <vt:lpstr>契約単価積算内訳書令和６年6月分!Print_Area</vt:lpstr>
      <vt:lpstr>契約単価積算内訳書令和６年7月分!Print_Area</vt:lpstr>
      <vt:lpstr>契約単価積算内訳書令和６年8月分!Print_Area</vt:lpstr>
      <vt:lpstr>契約単価積算内訳書令和６年9月分!Print_Area</vt:lpstr>
      <vt:lpstr>契約単価積算内訳書令和５年10月分!Print_Titles</vt:lpstr>
      <vt:lpstr>契約単価積算内訳書令和５年11月分!Print_Titles</vt:lpstr>
      <vt:lpstr>契約単価積算内訳書令和５年12月分!Print_Titles</vt:lpstr>
      <vt:lpstr>契約単価積算内訳書令和６年1月分!Print_Titles</vt:lpstr>
      <vt:lpstr>契約単価積算内訳書令和６年2月分!Print_Titles</vt:lpstr>
      <vt:lpstr>契約単価積算内訳書令和６年3月分!Print_Titles</vt:lpstr>
      <vt:lpstr>契約単価積算内訳書令和６年4月分!Print_Titles</vt:lpstr>
      <vt:lpstr>契約単価積算内訳書令和６年5月分!Print_Titles</vt:lpstr>
      <vt:lpstr>契約単価積算内訳書令和６年6月分!Print_Titles</vt:lpstr>
      <vt:lpstr>契約単価積算内訳書令和６年7月分!Print_Titles</vt:lpstr>
      <vt:lpstr>契約単価積算内訳書令和６年8月分!Print_Titles</vt:lpstr>
      <vt:lpstr>契約単価積算内訳書令和６年9月分!Print_Titles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田中 健一</cp:lastModifiedBy>
  <cp:lastPrinted>2022-09-02T11:20:57Z</cp:lastPrinted>
  <dcterms:created xsi:type="dcterms:W3CDTF">2001-06-14T01:58:07Z</dcterms:created>
  <dcterms:modified xsi:type="dcterms:W3CDTF">2023-08-14T08:09:09Z</dcterms:modified>
</cp:coreProperties>
</file>