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C7C242E8-3863-4C4E-A7B7-13FF1B0447C1}" xr6:coauthVersionLast="47" xr6:coauthVersionMax="47" xr10:uidLastSave="{00000000-0000-0000-0000-000000000000}"/>
  <bookViews>
    <workbookView xWindow="9825" yWindow="225" windowWidth="14400" windowHeight="7800" xr2:uid="{00000000-000D-0000-FFFF-FFFF00000000}"/>
  </bookViews>
  <sheets>
    <sheet name="参考様式4-2" sheetId="1" r:id="rId1"/>
    <sheet name="記載例" sheetId="3" r:id="rId2"/>
  </sheets>
  <definedNames>
    <definedName name="_xlnm._FilterDatabase" localSheetId="1" hidden="1">記載例!$C$11:$J$30</definedName>
    <definedName name="_xlnm._FilterDatabase" localSheetId="0" hidden="1">'参考様式4-2'!$C$11:$J$30</definedName>
    <definedName name="_xlnm.Print_Area" localSheetId="1">記載例!$C$1:$BI$33</definedName>
    <definedName name="_xlnm.Print_Area" localSheetId="0">'参考様式4-2'!$C$1:$BI$33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5" i="1" l="1"/>
  <c r="BJ27" i="3"/>
  <c r="BL27" i="3" s="1"/>
  <c r="BJ22" i="3"/>
  <c r="BL22" i="3" s="1"/>
  <c r="BJ16" i="3"/>
  <c r="BK16" i="3" s="1"/>
  <c r="AM5" i="1"/>
  <c r="BI31" i="3"/>
  <c r="BH31" i="3"/>
  <c r="BF31" i="3"/>
  <c r="BE31" i="3"/>
  <c r="BC31" i="3"/>
  <c r="BB31" i="3"/>
  <c r="AZ31"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BL30" i="3"/>
  <c r="BK30" i="3"/>
  <c r="BG30" i="3"/>
  <c r="BD30" i="3"/>
  <c r="BA30" i="3"/>
  <c r="BJ30" i="3" s="1"/>
  <c r="BL29" i="3"/>
  <c r="BK29" i="3"/>
  <c r="BG29" i="3"/>
  <c r="BD29" i="3"/>
  <c r="BA29" i="3"/>
  <c r="BJ29" i="3" s="1"/>
  <c r="BL28" i="3"/>
  <c r="BK28" i="3"/>
  <c r="BG28" i="3"/>
  <c r="BD28" i="3"/>
  <c r="BA28" i="3"/>
  <c r="BJ28" i="3" s="1"/>
  <c r="BK27" i="3"/>
  <c r="BA27" i="3"/>
  <c r="BD27" i="3" s="1"/>
  <c r="BK26" i="3"/>
  <c r="BA26" i="3"/>
  <c r="BJ26" i="3" s="1"/>
  <c r="BL26" i="3" s="1"/>
  <c r="BK25" i="3"/>
  <c r="BA25" i="3"/>
  <c r="BJ25" i="3" s="1"/>
  <c r="BL25" i="3" s="1"/>
  <c r="BK24" i="3"/>
  <c r="BA24" i="3"/>
  <c r="BD24" i="3" s="1"/>
  <c r="BK23" i="3"/>
  <c r="BA23" i="3"/>
  <c r="BD23" i="3" s="1"/>
  <c r="BK22" i="3"/>
  <c r="BA22" i="3"/>
  <c r="BK21" i="3"/>
  <c r="BA21" i="3"/>
  <c r="BJ21" i="3" s="1"/>
  <c r="BL21" i="3" s="1"/>
  <c r="BL20" i="3"/>
  <c r="BA20" i="3"/>
  <c r="BJ20" i="3" s="1"/>
  <c r="BK20" i="3" s="1"/>
  <c r="BL19" i="3"/>
  <c r="BA19" i="3"/>
  <c r="BJ19" i="3" s="1"/>
  <c r="BK19" i="3" s="1"/>
  <c r="BL18" i="3"/>
  <c r="BA18" i="3"/>
  <c r="BJ18" i="3" s="1"/>
  <c r="BK18" i="3" s="1"/>
  <c r="BL17" i="3"/>
  <c r="BA17" i="3"/>
  <c r="BL16" i="3"/>
  <c r="BA16" i="3"/>
  <c r="BD16" i="3"/>
  <c r="BL15" i="3"/>
  <c r="BA15" i="3"/>
  <c r="BD15" i="3" s="1"/>
  <c r="BL14" i="3"/>
  <c r="BA14" i="3"/>
  <c r="BL13" i="3"/>
  <c r="BA13" i="3"/>
  <c r="BL12" i="3"/>
  <c r="BA12" i="3"/>
  <c r="BA31" i="3" s="1"/>
  <c r="BL11" i="3"/>
  <c r="BA11" i="3"/>
  <c r="BA10" i="3"/>
  <c r="BA9" i="3"/>
  <c r="BD9" i="3"/>
  <c r="BJ5" i="3"/>
  <c r="BJ3" i="3"/>
  <c r="BG16" i="3" s="1"/>
  <c r="BH33" i="1"/>
  <c r="BH32" i="1"/>
  <c r="BK12" i="1"/>
  <c r="BL12" i="1"/>
  <c r="BK13" i="1"/>
  <c r="BL13" i="1"/>
  <c r="BE33" i="1" s="1"/>
  <c r="BK14" i="1"/>
  <c r="BL14" i="1"/>
  <c r="BK15" i="1"/>
  <c r="BL15" i="1"/>
  <c r="BK16" i="1"/>
  <c r="BL16" i="1"/>
  <c r="BK17" i="1"/>
  <c r="BL17" i="1"/>
  <c r="BK18" i="1"/>
  <c r="BL18" i="1"/>
  <c r="BK19" i="1"/>
  <c r="BL19" i="1"/>
  <c r="BK20" i="1"/>
  <c r="BL20" i="1"/>
  <c r="BK21" i="1"/>
  <c r="BL21" i="1"/>
  <c r="BK22" i="1"/>
  <c r="BL22" i="1"/>
  <c r="BK23" i="1"/>
  <c r="BL23" i="1"/>
  <c r="BK24" i="1"/>
  <c r="BL24" i="1"/>
  <c r="BK25" i="1"/>
  <c r="BL25" i="1"/>
  <c r="BK26" i="1"/>
  <c r="BL26" i="1"/>
  <c r="BK27" i="1"/>
  <c r="BL27" i="1"/>
  <c r="BK28" i="1"/>
  <c r="BL28" i="1"/>
  <c r="BK29" i="1"/>
  <c r="BL29" i="1"/>
  <c r="BK30" i="1"/>
  <c r="BL30" i="1"/>
  <c r="BK11" i="1"/>
  <c r="BE32" i="1" s="1"/>
  <c r="BG25" i="3"/>
  <c r="BD25" i="3"/>
  <c r="BD22" i="3"/>
  <c r="BD21" i="3"/>
  <c r="BD19" i="3"/>
  <c r="BG18" i="3"/>
  <c r="BD17" i="3"/>
  <c r="BG17" i="3"/>
  <c r="BD14" i="3"/>
  <c r="BD12" i="3"/>
  <c r="BD11" i="3"/>
  <c r="BD10" i="3"/>
  <c r="BJ10" i="3"/>
  <c r="BG30" i="1"/>
  <c r="BG29" i="1"/>
  <c r="BG28" i="1"/>
  <c r="BG27" i="1"/>
  <c r="BG26" i="1"/>
  <c r="BG25" i="1"/>
  <c r="BG24" i="1"/>
  <c r="BG23" i="1"/>
  <c r="BG22" i="1"/>
  <c r="BG21" i="1"/>
  <c r="BG20" i="1"/>
  <c r="BG19" i="1"/>
  <c r="BG18" i="1"/>
  <c r="BG17" i="1"/>
  <c r="BG16" i="1"/>
  <c r="BG15" i="1"/>
  <c r="BG14" i="1"/>
  <c r="BG13" i="1"/>
  <c r="BG12" i="1"/>
  <c r="BG10" i="1"/>
  <c r="BG9" i="1"/>
  <c r="BJ3" i="1"/>
  <c r="BA13" i="1"/>
  <c r="BJ13" i="1" s="1"/>
  <c r="BD13" i="1"/>
  <c r="BA14" i="1"/>
  <c r="BJ14" i="1" s="1"/>
  <c r="BD14" i="1"/>
  <c r="BA15" i="1"/>
  <c r="BJ15" i="1" s="1"/>
  <c r="BD15" i="1"/>
  <c r="BA16" i="1"/>
  <c r="BJ16" i="1" s="1"/>
  <c r="BD16" i="1"/>
  <c r="BA17" i="1"/>
  <c r="BJ17" i="1" s="1"/>
  <c r="BD17" i="1"/>
  <c r="BA18" i="1"/>
  <c r="BJ18" i="1" s="1"/>
  <c r="BD18" i="1"/>
  <c r="BA19" i="1"/>
  <c r="BJ19" i="1" s="1"/>
  <c r="BD19" i="1"/>
  <c r="BI31" i="1"/>
  <c r="BH31" i="1"/>
  <c r="BF31" i="1"/>
  <c r="BE31" i="1"/>
  <c r="BC31" i="1"/>
  <c r="BB31"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BD30" i="1"/>
  <c r="BA30" i="1"/>
  <c r="BJ30" i="1" s="1"/>
  <c r="BD29" i="1"/>
  <c r="BA29" i="1"/>
  <c r="BJ29" i="1" s="1"/>
  <c r="BD28" i="1"/>
  <c r="BA28" i="1"/>
  <c r="BJ28" i="1" s="1"/>
  <c r="BD27" i="1"/>
  <c r="BA27" i="1"/>
  <c r="BJ27" i="1" s="1"/>
  <c r="BD26" i="1"/>
  <c r="BA26" i="1"/>
  <c r="BJ26" i="1" s="1"/>
  <c r="BD25" i="1"/>
  <c r="BA25" i="1"/>
  <c r="BJ25" i="1" s="1"/>
  <c r="BD24" i="1"/>
  <c r="BA24" i="1"/>
  <c r="BJ24" i="1" s="1"/>
  <c r="BD23" i="1"/>
  <c r="BA23" i="1"/>
  <c r="BJ23" i="1" s="1"/>
  <c r="BD22" i="1"/>
  <c r="BA22" i="1"/>
  <c r="BJ22" i="1" s="1"/>
  <c r="BA21" i="1"/>
  <c r="BJ21" i="1" s="1"/>
  <c r="BA20" i="1"/>
  <c r="BJ20" i="1" s="1"/>
  <c r="BA12" i="1"/>
  <c r="BJ12" i="1" s="1"/>
  <c r="BD12" i="1"/>
  <c r="BA11" i="1"/>
  <c r="BA10" i="1"/>
  <c r="BJ10" i="1" s="1"/>
  <c r="BA9" i="1"/>
  <c r="BJ9" i="1" s="1"/>
  <c r="BD9" i="1"/>
  <c r="BD10" i="1"/>
  <c r="BD31" i="1" s="1"/>
  <c r="BD20" i="1"/>
  <c r="BD21" i="1"/>
  <c r="BG11" i="1"/>
  <c r="BD11" i="1"/>
  <c r="BJ11" i="1"/>
  <c r="BL11" i="1"/>
  <c r="BD13" i="3"/>
  <c r="BJ13" i="3"/>
  <c r="BK13" i="3"/>
  <c r="BA31" i="1" l="1"/>
  <c r="BE33" i="3"/>
  <c r="BH33" i="3" s="1"/>
  <c r="BG12" i="3"/>
  <c r="BG21" i="3"/>
  <c r="BJ15" i="3"/>
  <c r="BK15" i="3" s="1"/>
  <c r="BJ17" i="3"/>
  <c r="BK17" i="3" s="1"/>
  <c r="BG11" i="3"/>
  <c r="BG10" i="3"/>
  <c r="BD18" i="3"/>
  <c r="BD31" i="3" s="1"/>
  <c r="BD26" i="3"/>
  <c r="BG13" i="3"/>
  <c r="BG22" i="3"/>
  <c r="BJ23" i="3"/>
  <c r="BL23" i="3" s="1"/>
  <c r="BG15" i="3"/>
  <c r="BG19" i="3"/>
  <c r="BG23" i="3"/>
  <c r="BG27" i="3"/>
  <c r="BJ9" i="3"/>
  <c r="BG26" i="3"/>
  <c r="BJ12" i="3"/>
  <c r="BK12" i="3" s="1"/>
  <c r="BJ24" i="3"/>
  <c r="BL24" i="3" s="1"/>
  <c r="BG9" i="3"/>
  <c r="BG20" i="3"/>
  <c r="BJ11" i="3"/>
  <c r="BK11" i="3" s="1"/>
  <c r="BG14" i="3"/>
  <c r="BJ14" i="3"/>
  <c r="BK14" i="3" s="1"/>
  <c r="BG24" i="3"/>
  <c r="BD20" i="3"/>
  <c r="BE32" i="3" l="1"/>
  <c r="BH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000-00000100000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100-00000100000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<sst xmlns="http://schemas.openxmlformats.org/spreadsheetml/2006/main" count="216" uniqueCount="94">
  <si>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</si>
  <si>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</si>
  <si>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</si>
  <si>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</si>
  <si>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</si>
  <si>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</si>
  <si>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</si>
  <si>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</si>
  <si>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</si>
  <si>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</si>
  <si>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</si>
  <si>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事業所名</t>
    <rPh sb="0" eb="3">
      <t>ジギョウショ</t>
    </rPh>
    <rPh sb="3" eb="4">
      <t>メイ</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</si>
  <si>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</si>
  <si>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</si>
  <si>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</si>
  <si>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</si>
  <si>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</si>
  <si>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</si>
  <si>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</si>
  <si>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t>●</t>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</si>
  <si>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</si>
  <si>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</si>
  <si>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</si>
  <si>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</si>
  <si>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</si>
  <si>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</si>
  <si>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色のついたセルに記入してください（黄色のセルを除く）。</t>
    <rPh sb="0" eb="1">
      <t>イロ</t>
    </rPh>
    <rPh sb="8" eb="10">
      <t>キニュウ</t>
    </rPh>
    <rPh sb="17" eb="19">
      <t>キイロ</t>
    </rPh>
    <rPh sb="23" eb="24">
      <t>ノゾ</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</si>
  <si>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</si>
  <si>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</si>
  <si>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札幌　太郎</t>
    <rPh sb="0" eb="2">
      <t>サッポロ</t>
    </rPh>
    <rPh sb="3" eb="5">
      <t>タロウ</t>
    </rPh>
    <phoneticPr fontId="2"/>
  </si>
  <si>
    <t>月</t>
  </si>
  <si>
    <t>月</t>
    <rPh sb="0" eb="1">
      <t>ゲツ</t>
    </rPh>
    <phoneticPr fontId="2"/>
  </si>
  <si>
    <t>火</t>
  </si>
  <si>
    <t>火</t>
    <rPh sb="0" eb="1">
      <t>カ</t>
    </rPh>
    <phoneticPr fontId="2"/>
  </si>
  <si>
    <t>水</t>
  </si>
  <si>
    <t>木</t>
  </si>
  <si>
    <t>金</t>
  </si>
  <si>
    <t>土</t>
  </si>
  <si>
    <t>日</t>
  </si>
  <si>
    <t>札幌　次郎</t>
    <rPh sb="0" eb="2">
      <t>サッポロ</t>
    </rPh>
    <rPh sb="3" eb="5">
      <t>ジロウ</t>
    </rPh>
    <phoneticPr fontId="2"/>
  </si>
  <si>
    <t>札幌　三郎</t>
    <rPh sb="0" eb="2">
      <t>サッポロ</t>
    </rPh>
    <rPh sb="3" eb="5">
      <t>サブロウ</t>
    </rPh>
    <phoneticPr fontId="2"/>
  </si>
  <si>
    <t>札幌　花子</t>
    <rPh sb="0" eb="2">
      <t>サッポロ</t>
    </rPh>
    <rPh sb="3" eb="5">
      <t>ハナコ</t>
    </rPh>
    <phoneticPr fontId="2"/>
  </si>
  <si>
    <t>札幌　四朗</t>
    <rPh sb="0" eb="2">
      <t>サッポロ</t>
    </rPh>
    <rPh sb="3" eb="5">
      <t>シロウ</t>
    </rPh>
    <phoneticPr fontId="2"/>
  </si>
  <si>
    <t>札幌　五郎</t>
    <rPh sb="0" eb="2">
      <t>サッポロ</t>
    </rPh>
    <rPh sb="3" eb="5">
      <t>ゴロウ</t>
    </rPh>
    <phoneticPr fontId="2"/>
  </si>
  <si>
    <t>従業者の勤務の体制及び勤務形態一覧表(療養介護）</t>
    <rPh sb="0" eb="3">
      <t>ジュウギョウシャ</t>
    </rPh>
    <rPh sb="4" eb="6">
      <t>キンム</t>
    </rPh>
    <rPh sb="7" eb="9">
      <t>タイセイ</t>
    </rPh>
    <rPh sb="9" eb="10">
      <t>オヨ</t>
    </rPh>
    <rPh sb="11" eb="13">
      <t>キンム</t>
    </rPh>
    <rPh sb="13" eb="15">
      <t>ケイタイ</t>
    </rPh>
    <rPh sb="15" eb="18">
      <t>イチランヒョウ</t>
    </rPh>
    <rPh sb="19" eb="21">
      <t>リョウヨウ</t>
    </rPh>
    <rPh sb="21" eb="23">
      <t>カイゴ</t>
    </rPh>
    <phoneticPr fontId="2"/>
  </si>
  <si>
    <t>サービス管理責任者</t>
    <rPh sb="4" eb="6">
      <t>カンリ</t>
    </rPh>
    <rPh sb="6" eb="8">
      <t>セキニン</t>
    </rPh>
    <rPh sb="8" eb="9">
      <t>シャ</t>
    </rPh>
    <phoneticPr fontId="2"/>
  </si>
  <si>
    <t>サービス管理責任者</t>
    <rPh sb="4" eb="6">
      <t>カンリ</t>
    </rPh>
    <rPh sb="6" eb="9">
      <t>セキニンシャ</t>
    </rPh>
    <phoneticPr fontId="2"/>
  </si>
  <si>
    <t>（単位名）</t>
    <rPh sb="1" eb="3">
      <t>タンイ</t>
    </rPh>
    <rPh sb="3" eb="4">
      <t>メイ</t>
    </rPh>
    <phoneticPr fontId="2"/>
  </si>
  <si>
    <t>前年度利用者数</t>
    <rPh sb="0" eb="3">
      <t>ゼンネンド</t>
    </rPh>
    <rPh sb="3" eb="5">
      <t>リヨウ</t>
    </rPh>
    <rPh sb="5" eb="6">
      <t>シャ</t>
    </rPh>
    <rPh sb="6" eb="7">
      <t>スウ</t>
    </rPh>
    <phoneticPr fontId="2"/>
  </si>
  <si>
    <t>人員配置</t>
    <rPh sb="0" eb="2">
      <t>ジンイン</t>
    </rPh>
    <rPh sb="2" eb="4">
      <t>ハイチ</t>
    </rPh>
    <phoneticPr fontId="2"/>
  </si>
  <si>
    <t>生活支援員</t>
    <rPh sb="0" eb="2">
      <t>セイカツ</t>
    </rPh>
    <rPh sb="2" eb="4">
      <t>シエン</t>
    </rPh>
    <rPh sb="4" eb="5">
      <t>イン</t>
    </rPh>
    <phoneticPr fontId="2"/>
  </si>
  <si>
    <t>看護職員</t>
    <rPh sb="0" eb="2">
      <t>カンゴ</t>
    </rPh>
    <rPh sb="2" eb="4">
      <t>ショクイン</t>
    </rPh>
    <phoneticPr fontId="2"/>
  </si>
  <si>
    <t>医師</t>
    <rPh sb="0" eb="2">
      <t>イシ</t>
    </rPh>
    <phoneticPr fontId="2"/>
  </si>
  <si>
    <t>その他</t>
    <rPh sb="2" eb="3">
      <t>タ</t>
    </rPh>
    <phoneticPr fontId="2"/>
  </si>
  <si>
    <t>1.7：１</t>
    <phoneticPr fontId="2"/>
  </si>
  <si>
    <t>２：１</t>
    <phoneticPr fontId="2"/>
  </si>
  <si>
    <t>2.5：１</t>
    <phoneticPr fontId="2"/>
  </si>
  <si>
    <t>３：１</t>
  </si>
  <si>
    <t>３：１</t>
    <phoneticPr fontId="2"/>
  </si>
  <si>
    <t>４：１</t>
    <phoneticPr fontId="2"/>
  </si>
  <si>
    <t>６：１</t>
    <phoneticPr fontId="2"/>
  </si>
  <si>
    <t>1234567890</t>
    <phoneticPr fontId="2"/>
  </si>
  <si>
    <t>さわやか療養サービス</t>
    <rPh sb="4" eb="6">
      <t>リョウヨウ</t>
    </rPh>
    <phoneticPr fontId="2"/>
  </si>
  <si>
    <t>札幌　六郎</t>
    <rPh sb="0" eb="2">
      <t>サッポロ</t>
    </rPh>
    <rPh sb="3" eb="5">
      <t>ロクロウ</t>
    </rPh>
    <phoneticPr fontId="2"/>
  </si>
  <si>
    <t>札幌　七朗</t>
    <rPh sb="0" eb="2">
      <t>サッポロ</t>
    </rPh>
    <rPh sb="3" eb="4">
      <t>ナナ</t>
    </rPh>
    <rPh sb="4" eb="5">
      <t>ロウ</t>
    </rPh>
    <phoneticPr fontId="2"/>
  </si>
  <si>
    <t>札幌　八郎</t>
    <rPh sb="0" eb="2">
      <t>サッポロ</t>
    </rPh>
    <rPh sb="3" eb="5">
      <t>ハチロウ</t>
    </rPh>
    <phoneticPr fontId="2"/>
  </si>
  <si>
    <t>札幌　九郎</t>
    <rPh sb="0" eb="2">
      <t>サッポロ</t>
    </rPh>
    <rPh sb="3" eb="5">
      <t>クロウ</t>
    </rPh>
    <phoneticPr fontId="2"/>
  </si>
  <si>
    <t>札幌　十郎</t>
    <rPh sb="0" eb="2">
      <t>サッポロ</t>
    </rPh>
    <rPh sb="3" eb="5">
      <t>ジュウロウ</t>
    </rPh>
    <phoneticPr fontId="2"/>
  </si>
  <si>
    <t>北　一郎</t>
    <rPh sb="0" eb="1">
      <t>キタ</t>
    </rPh>
    <rPh sb="2" eb="4">
      <t>イチロウ</t>
    </rPh>
    <phoneticPr fontId="2"/>
  </si>
  <si>
    <t>北　次郎</t>
    <rPh sb="0" eb="1">
      <t>キタ</t>
    </rPh>
    <rPh sb="2" eb="4">
      <t>ジロウ</t>
    </rPh>
    <phoneticPr fontId="2"/>
  </si>
  <si>
    <t>北　三郎</t>
    <rPh sb="0" eb="1">
      <t>キタ</t>
    </rPh>
    <rPh sb="2" eb="4">
      <t>サブロウ</t>
    </rPh>
    <phoneticPr fontId="2"/>
  </si>
  <si>
    <t>北　四朗</t>
    <rPh sb="0" eb="1">
      <t>キタ</t>
    </rPh>
    <rPh sb="2" eb="4">
      <t>シロウ</t>
    </rPh>
    <phoneticPr fontId="2"/>
  </si>
  <si>
    <t>北　五郎</t>
    <rPh sb="0" eb="1">
      <t>キタ</t>
    </rPh>
    <rPh sb="2" eb="4">
      <t>ゴロウ</t>
    </rPh>
    <phoneticPr fontId="2"/>
  </si>
  <si>
    <t>北　六郎</t>
    <rPh sb="0" eb="1">
      <t>キタ</t>
    </rPh>
    <rPh sb="2" eb="4">
      <t>ロクロウ</t>
    </rPh>
    <phoneticPr fontId="2"/>
  </si>
  <si>
    <t>北　七郎</t>
    <rPh sb="0" eb="1">
      <t>キタ</t>
    </rPh>
    <rPh sb="2" eb="4">
      <t>シチロウ</t>
    </rPh>
    <phoneticPr fontId="2"/>
  </si>
  <si>
    <t>※　夜勤日（宿直日）はセルの色を</t>
    <rPh sb="2" eb="4">
      <t>ヤキン</t>
    </rPh>
    <rPh sb="4" eb="5">
      <t>ヒ</t>
    </rPh>
    <rPh sb="6" eb="8">
      <t>シュクチョク</t>
    </rPh>
    <rPh sb="8" eb="9">
      <t>ビ</t>
    </rPh>
    <rPh sb="14" eb="15">
      <t>イロ</t>
    </rPh>
    <phoneticPr fontId="2"/>
  </si>
  <si>
    <t>としてください。</t>
    <phoneticPr fontId="2"/>
  </si>
  <si>
    <t>注２　「単位名」は、単位毎に職員配置が異なる場合に記載してください（その場合、単位毎に参考資料４を提出する必要があります）</t>
    <rPh sb="0" eb="1">
      <t>チュウ</t>
    </rPh>
    <rPh sb="4" eb="6">
      <t>タンイ</t>
    </rPh>
    <rPh sb="6" eb="7">
      <t>メイ</t>
    </rPh>
    <rPh sb="10" eb="12">
      <t>タンイ</t>
    </rPh>
    <rPh sb="12" eb="13">
      <t>ゴト</t>
    </rPh>
    <rPh sb="14" eb="16">
      <t>ショクイン</t>
    </rPh>
    <rPh sb="16" eb="18">
      <t>ハイチ</t>
    </rPh>
    <rPh sb="19" eb="20">
      <t>コト</t>
    </rPh>
    <rPh sb="22" eb="24">
      <t>バアイ</t>
    </rPh>
    <rPh sb="25" eb="27">
      <t>キサイ</t>
    </rPh>
    <rPh sb="36" eb="38">
      <t>バアイ</t>
    </rPh>
    <rPh sb="39" eb="41">
      <t>タンイ</t>
    </rPh>
    <rPh sb="41" eb="42">
      <t>ゴト</t>
    </rPh>
    <rPh sb="43" eb="45">
      <t>サンコウ</t>
    </rPh>
    <rPh sb="45" eb="47">
      <t>シリョウ</t>
    </rPh>
    <rPh sb="49" eb="51">
      <t>テイシュツ</t>
    </rPh>
    <rPh sb="53" eb="55">
      <t>ヒツヨウ</t>
    </rPh>
    <phoneticPr fontId="2"/>
  </si>
  <si>
    <t>短期入所併設</t>
    <rPh sb="0" eb="2">
      <t>タンキ</t>
    </rPh>
    <rPh sb="2" eb="4">
      <t>ニュウショ</t>
    </rPh>
    <rPh sb="4" eb="6">
      <t>ヘイセツ</t>
    </rPh>
    <phoneticPr fontId="2"/>
  </si>
  <si>
    <t>あり</t>
    <phoneticPr fontId="2"/>
  </si>
  <si>
    <t>あり</t>
    <phoneticPr fontId="2"/>
  </si>
  <si>
    <t>なし</t>
    <phoneticPr fontId="2"/>
  </si>
  <si>
    <t>なし</t>
    <phoneticPr fontId="2"/>
  </si>
  <si>
    <t>注３　「短期入所併設」が『あり』の場合、短期入所職員も含めて記入してください。</t>
    <rPh sb="0" eb="1">
      <t>チュウ</t>
    </rPh>
    <rPh sb="4" eb="6">
      <t>タンキ</t>
    </rPh>
    <rPh sb="6" eb="8">
      <t>ニュウショ</t>
    </rPh>
    <rPh sb="8" eb="10">
      <t>ヘイセツ</t>
    </rPh>
    <rPh sb="17" eb="19">
      <t>バアイ</t>
    </rPh>
    <rPh sb="20" eb="22">
      <t>タンキ</t>
    </rPh>
    <rPh sb="22" eb="24">
      <t>ニュウショ</t>
    </rPh>
    <rPh sb="24" eb="26">
      <t>ショクイン</t>
    </rPh>
    <rPh sb="27" eb="28">
      <t>フク</t>
    </rPh>
    <rPh sb="30" eb="32">
      <t>キニュウ</t>
    </rPh>
    <phoneticPr fontId="2"/>
  </si>
  <si>
    <t>注４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</si>
  <si>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注５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</si>
  <si>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注６　「勤務形態」欄は、常勤・専従、常勤・兼務、非常勤・専従、非常勤・兼務のいずれかを選択してください。</t>
    <rPh sb="0" eb="1">
      <t>チュウ</t>
    </rPh>
    <phoneticPr fontId="2"/>
  </si>
  <si>
    <t>人員配置区分</t>
    <rPh sb="0" eb="2">
      <t>ジンイン</t>
    </rPh>
    <rPh sb="2" eb="4">
      <t>ハイチ</t>
    </rPh>
    <rPh sb="4" eb="6">
      <t>クブン</t>
    </rPh>
    <phoneticPr fontId="2"/>
  </si>
  <si>
    <t>注１　「前年度利用者数」は、前年度の平均利用者数となります。なお、新規事業所の場合、定員又は定員×0.9としてください。</t>
    <rPh sb="0" eb="1">
      <t>チュウ</t>
    </rPh>
    <rPh sb="4" eb="7">
      <t>ゼンネンド</t>
    </rPh>
    <rPh sb="7" eb="9">
      <t>リヨウ</t>
    </rPh>
    <rPh sb="9" eb="10">
      <t>シャ</t>
    </rPh>
    <rPh sb="10" eb="11">
      <t>スウ</t>
    </rPh>
    <rPh sb="14" eb="17">
      <t>ゼンネンド</t>
    </rPh>
    <rPh sb="18" eb="20">
      <t>ヘイキン</t>
    </rPh>
    <rPh sb="20" eb="22">
      <t>リヨウ</t>
    </rPh>
    <rPh sb="22" eb="23">
      <t>シャ</t>
    </rPh>
    <rPh sb="23" eb="24">
      <t>スウ</t>
    </rPh>
    <rPh sb="33" eb="35">
      <t>シンキ</t>
    </rPh>
    <rPh sb="35" eb="37">
      <t>ジギョウ</t>
    </rPh>
    <rPh sb="37" eb="38">
      <t>ショ</t>
    </rPh>
    <rPh sb="39" eb="41">
      <t>バアイ</t>
    </rPh>
    <rPh sb="42" eb="44">
      <t>テイイン</t>
    </rPh>
    <rPh sb="44" eb="45">
      <t>マタ</t>
    </rPh>
    <rPh sb="46" eb="48">
      <t>テイイン</t>
    </rPh>
    <phoneticPr fontId="2"/>
  </si>
  <si>
    <t>時間</t>
    <rPh sb="0" eb="2">
      <t>ジカン</t>
    </rPh>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</si>
  <si>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</si>
  <si>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</si>
  <si>
    <t>参考様式４－２</t>
    <rPh sb="2" eb="4">
      <t>ヨウシキ</t>
    </rPh>
    <phoneticPr fontId="2"/>
  </si>
  <si>
    <t>参考様式４－２（記載例）</t>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</si>
</sst>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rgb="FFFF0000"/>
      <name val="HGSｺﾞｼｯｸM"/>
      <family val="3"/>
      <charset val="128"/>
    </font>
    <font>
      <sz val="11"/>
      <color rgb="FFFF0000"/>
      <name val="HGSｺﾞｼｯｸM"/>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8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s>
  <cellStyleXfs count="2">
    <xf numFmtId="0" fontId="0" fillId="0" borderId="0"/>
    <xf numFmtId="0" fontId="1" fillId="0" borderId="0">
      <alignment vertical="center"/>
    </xf>
  </cellStyleXfs>
  <cellXfs count="206">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6" xfId="1" applyFont="1" applyFill="1" applyBorder="1" applyAlignment="1">
      <alignment vertical="center" shrinkToFit="1"/>
    </xf>
    <xf numFmtId="0" fontId="6" fillId="2" borderId="7" xfId="1" applyFont="1" applyFill="1" applyBorder="1" applyAlignment="1">
      <alignment vertical="center" shrinkToFit="1"/>
    </xf>
    <xf numFmtId="0" fontId="6" fillId="2" borderId="5" xfId="1" applyFont="1" applyFill="1" applyBorder="1" applyAlignment="1">
      <alignment vertical="center" shrinkToFit="1"/>
    </xf>
    <xf numFmtId="0" fontId="6" fillId="2" borderId="8" xfId="1" applyFont="1" applyFill="1" applyBorder="1" applyAlignment="1">
      <alignment vertical="center" shrinkToFit="1"/>
    </xf>
    <xf numFmtId="0" fontId="6" fillId="2" borderId="9" xfId="1" applyFont="1" applyFill="1" applyBorder="1" applyAlignment="1">
      <alignment vertical="center" shrinkToFit="1"/>
    </xf>
    <xf numFmtId="0" fontId="6" fillId="0" borderId="10" xfId="1" applyNumberFormat="1" applyFont="1" applyFill="1" applyBorder="1" applyAlignment="1">
      <alignment vertical="center" shrinkToFit="1"/>
    </xf>
    <xf numFmtId="0" fontId="6" fillId="0" borderId="11" xfId="1" applyNumberFormat="1" applyFont="1" applyFill="1" applyBorder="1" applyAlignment="1">
      <alignment vertical="center" shrinkToFit="1"/>
    </xf>
    <xf numFmtId="0" fontId="6" fillId="0" borderId="12" xfId="1" applyNumberFormat="1" applyFont="1" applyFill="1" applyBorder="1" applyAlignment="1">
      <alignment vertical="center" shrinkToFit="1"/>
    </xf>
    <xf numFmtId="0" fontId="6" fillId="0" borderId="13" xfId="1" applyNumberFormat="1" applyFont="1" applyFill="1" applyBorder="1" applyAlignment="1">
      <alignment vertical="center" shrinkToFit="1"/>
    </xf>
    <xf numFmtId="0" fontId="6" fillId="0" borderId="14" xfId="1" applyNumberFormat="1" applyFont="1" applyFill="1" applyBorder="1" applyAlignment="1">
      <alignment vertical="center" shrinkToFit="1"/>
    </xf>
    <xf numFmtId="0" fontId="6" fillId="0" borderId="15" xfId="1" applyNumberFormat="1" applyFont="1" applyFill="1" applyBorder="1" applyAlignment="1">
      <alignment vertical="center" shrinkToFit="1"/>
    </xf>
    <xf numFmtId="0" fontId="6" fillId="0" borderId="16" xfId="1" applyNumberFormat="1" applyFont="1" applyFill="1" applyBorder="1" applyAlignment="1">
      <alignment vertical="center" shrinkToFit="1"/>
    </xf>
    <xf numFmtId="0" fontId="6" fillId="0" borderId="17" xfId="1" applyNumberFormat="1" applyFont="1" applyFill="1" applyBorder="1" applyAlignment="1">
      <alignment vertical="center" shrinkToFit="1"/>
    </xf>
    <xf numFmtId="0" fontId="6" fillId="0" borderId="18"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6" fillId="3" borderId="0" xfId="1" applyFont="1" applyFill="1" applyBorder="1" applyAlignment="1">
      <alignment horizontal="center" vertical="center"/>
    </xf>
    <xf numFmtId="0" fontId="12" fillId="0" borderId="0" xfId="1" applyFont="1" applyAlignment="1">
      <alignment horizontal="left" vertical="center"/>
    </xf>
    <xf numFmtId="0" fontId="6" fillId="0" borderId="0" xfId="1" applyFont="1" applyFill="1" applyBorder="1" applyAlignment="1">
      <alignment horizontal="left" vertical="center"/>
    </xf>
    <xf numFmtId="0" fontId="5" fillId="0" borderId="0" xfId="1" applyFont="1" applyAlignme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0" borderId="19" xfId="1" applyFont="1" applyBorder="1">
      <alignment vertical="center"/>
    </xf>
    <xf numFmtId="0" fontId="5" fillId="0" borderId="2" xfId="1" applyFont="1" applyBorder="1" applyAlignment="1">
      <alignment horizontal="center" vertical="center"/>
    </xf>
    <xf numFmtId="0" fontId="6" fillId="0" borderId="19" xfId="1" applyFont="1" applyBorder="1" applyAlignment="1">
      <alignment horizontal="center" vertical="center"/>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20" xfId="1" applyFont="1" applyFill="1" applyBorder="1" applyAlignment="1">
      <alignment vertical="center" shrinkToFit="1"/>
    </xf>
    <xf numFmtId="0" fontId="6" fillId="2" borderId="21" xfId="1" applyNumberFormat="1" applyFont="1" applyFill="1" applyBorder="1" applyAlignment="1">
      <alignment horizontal="center" vertical="center" shrinkToFit="1"/>
    </xf>
    <xf numFmtId="0" fontId="6" fillId="2" borderId="22" xfId="1" applyNumberFormat="1" applyFont="1" applyFill="1" applyBorder="1" applyAlignment="1">
      <alignment horizontal="center" vertical="center" shrinkToFit="1"/>
    </xf>
    <xf numFmtId="0" fontId="6" fillId="2" borderId="23" xfId="1" applyNumberFormat="1" applyFont="1" applyFill="1" applyBorder="1" applyAlignment="1">
      <alignment horizontal="center" vertical="center" shrinkToFit="1"/>
    </xf>
    <xf numFmtId="0" fontId="6" fillId="2" borderId="24" xfId="1" applyNumberFormat="1" applyFont="1" applyFill="1" applyBorder="1" applyAlignment="1">
      <alignment horizontal="center" vertical="center" shrinkToFit="1"/>
    </xf>
    <xf numFmtId="0" fontId="6" fillId="2" borderId="25" xfId="1" applyNumberFormat="1" applyFont="1" applyFill="1" applyBorder="1" applyAlignment="1">
      <alignment horizontal="center" vertical="center" shrinkToFit="1"/>
    </xf>
    <xf numFmtId="0" fontId="6" fillId="2" borderId="26" xfId="1" applyNumberFormat="1" applyFont="1" applyFill="1" applyBorder="1" applyAlignment="1">
      <alignment horizontal="center" vertical="center" shrinkToFit="1"/>
    </xf>
    <xf numFmtId="0" fontId="6" fillId="2" borderId="27" xfId="1" applyNumberFormat="1" applyFont="1" applyFill="1" applyBorder="1" applyAlignment="1">
      <alignment horizontal="center" vertical="center" shrinkToFit="1"/>
    </xf>
    <xf numFmtId="0" fontId="6" fillId="2" borderId="28"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4" xfId="1" applyNumberFormat="1" applyFont="1" applyFill="1" applyBorder="1" applyAlignment="1">
      <alignment horizontal="center" vertical="center" shrinkToFit="1"/>
    </xf>
    <xf numFmtId="0" fontId="6" fillId="2" borderId="29" xfId="1" applyNumberFormat="1" applyFont="1" applyFill="1" applyBorder="1" applyAlignment="1">
      <alignment horizontal="center" vertical="center" shrinkToFit="1"/>
    </xf>
    <xf numFmtId="0" fontId="6" fillId="2" borderId="30"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32" xfId="1" applyNumberFormat="1" applyFont="1" applyFill="1" applyBorder="1" applyAlignment="1">
      <alignment horizontal="center" vertical="center" shrinkToFit="1"/>
    </xf>
    <xf numFmtId="0" fontId="6" fillId="2" borderId="33" xfId="1" applyNumberFormat="1" applyFont="1" applyFill="1" applyBorder="1" applyAlignment="1">
      <alignment horizontal="center" vertical="center" shrinkToFit="1"/>
    </xf>
    <xf numFmtId="0" fontId="6" fillId="2" borderId="34" xfId="1" applyNumberFormat="1" applyFont="1" applyFill="1" applyBorder="1" applyAlignment="1">
      <alignment horizontal="center" vertical="center" shrinkToFit="1"/>
    </xf>
    <xf numFmtId="0" fontId="6" fillId="2" borderId="35" xfId="1" applyNumberFormat="1" applyFont="1" applyFill="1" applyBorder="1" applyAlignment="1">
      <alignment horizontal="center" vertical="center" shrinkToFit="1"/>
    </xf>
    <xf numFmtId="0" fontId="6" fillId="2" borderId="36" xfId="1" applyNumberFormat="1" applyFont="1" applyFill="1" applyBorder="1" applyAlignment="1">
      <alignment horizontal="center" vertical="center" shrinkToFit="1"/>
    </xf>
    <xf numFmtId="49" fontId="6" fillId="0" borderId="0" xfId="1" applyNumberFormat="1" applyFont="1" applyAlignment="1">
      <alignment horizontal="center" vertical="center" shrinkToFit="1"/>
    </xf>
    <xf numFmtId="49" fontId="5" fillId="0" borderId="0" xfId="1" applyNumberFormat="1" applyFont="1" applyAlignment="1">
      <alignment horizontal="center" vertical="center" shrinkToFit="1"/>
    </xf>
    <xf numFmtId="0" fontId="6" fillId="0" borderId="0" xfId="1" applyFont="1" applyFill="1" applyBorder="1" applyAlignment="1">
      <alignment horizontal="center" vertical="center"/>
    </xf>
    <xf numFmtId="0" fontId="6" fillId="0" borderId="0" xfId="1" applyNumberFormat="1" applyFont="1" applyFill="1" applyBorder="1" applyAlignment="1">
      <alignment vertical="center" shrinkToFit="1"/>
    </xf>
    <xf numFmtId="0" fontId="6" fillId="0" borderId="2" xfId="1" applyFont="1" applyBorder="1" applyAlignment="1">
      <alignment horizontal="center" vertical="center"/>
    </xf>
    <xf numFmtId="0" fontId="6" fillId="0" borderId="2" xfId="1" applyFont="1" applyBorder="1" applyAlignment="1">
      <alignment horizontal="right" vertical="center"/>
    </xf>
    <xf numFmtId="0" fontId="6" fillId="4" borderId="0" xfId="1" applyFont="1" applyFill="1" applyBorder="1" applyAlignment="1">
      <alignment horizontal="center" vertical="center"/>
    </xf>
    <xf numFmtId="0" fontId="6" fillId="4" borderId="25" xfId="1" applyNumberFormat="1" applyFont="1" applyFill="1" applyBorder="1" applyAlignment="1">
      <alignment horizontal="center" vertical="center" shrinkToFit="1"/>
    </xf>
    <xf numFmtId="0" fontId="6" fillId="4" borderId="26" xfId="1" applyNumberFormat="1" applyFont="1" applyFill="1" applyBorder="1" applyAlignment="1">
      <alignment horizontal="center" vertical="center" shrinkToFit="1"/>
    </xf>
    <xf numFmtId="0" fontId="6" fillId="4" borderId="2" xfId="1" applyNumberFormat="1" applyFont="1" applyFill="1" applyBorder="1" applyAlignment="1">
      <alignment horizontal="center" vertical="center" shrinkToFit="1"/>
    </xf>
    <xf numFmtId="0" fontId="6" fillId="4" borderId="3" xfId="1" applyNumberFormat="1" applyFont="1" applyFill="1" applyBorder="1" applyAlignment="1">
      <alignment horizontal="center" vertical="center" shrinkToFit="1"/>
    </xf>
    <xf numFmtId="0" fontId="6" fillId="4" borderId="4" xfId="1" applyNumberFormat="1" applyFont="1" applyFill="1" applyBorder="1" applyAlignment="1">
      <alignment horizontal="center" vertical="center" shrinkToFit="1"/>
    </xf>
    <xf numFmtId="0" fontId="6" fillId="4" borderId="1" xfId="1" applyNumberFormat="1" applyFont="1" applyFill="1" applyBorder="1" applyAlignment="1">
      <alignment horizontal="center" vertical="center" shrinkToFit="1"/>
    </xf>
    <xf numFmtId="0" fontId="13" fillId="0" borderId="0" xfId="1" applyFont="1">
      <alignment vertical="center"/>
    </xf>
    <xf numFmtId="0" fontId="6" fillId="0" borderId="0" xfId="1" applyFont="1" applyAlignment="1">
      <alignment vertical="center"/>
    </xf>
    <xf numFmtId="0" fontId="4" fillId="0" borderId="0" xfId="1" applyFont="1" applyAlignment="1">
      <alignment horizontal="center" vertical="center"/>
    </xf>
    <xf numFmtId="176" fontId="6" fillId="0" borderId="77" xfId="1" applyNumberFormat="1" applyFont="1" applyFill="1" applyBorder="1" applyAlignment="1">
      <alignment horizontal="center" vertical="center"/>
    </xf>
    <xf numFmtId="176" fontId="6" fillId="0" borderId="78" xfId="1" applyNumberFormat="1" applyFont="1" applyFill="1" applyBorder="1" applyAlignment="1">
      <alignment horizontal="center" vertical="center"/>
    </xf>
    <xf numFmtId="176" fontId="6" fillId="0" borderId="86" xfId="1" applyNumberFormat="1" applyFont="1" applyFill="1" applyBorder="1" applyAlignment="1">
      <alignment horizontal="center" vertical="center"/>
    </xf>
    <xf numFmtId="176" fontId="6" fillId="0" borderId="74"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87" xfId="1" applyNumberFormat="1" applyFont="1" applyFill="1" applyBorder="1" applyAlignment="1">
      <alignment horizontal="center" vertical="center"/>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xf>
    <xf numFmtId="176" fontId="6" fillId="0" borderId="75" xfId="1" applyNumberFormat="1" applyFont="1" applyFill="1" applyBorder="1" applyAlignment="1">
      <alignment horizontal="right" vertical="center" shrinkToFit="1"/>
    </xf>
    <xf numFmtId="176" fontId="6" fillId="0" borderId="76" xfId="1" applyNumberFormat="1" applyFont="1" applyFill="1" applyBorder="1" applyAlignment="1">
      <alignment horizontal="right" vertical="center" shrinkToFit="1"/>
    </xf>
    <xf numFmtId="0" fontId="6" fillId="0" borderId="88" xfId="1" applyFont="1" applyFill="1" applyBorder="1" applyAlignment="1">
      <alignment horizontal="center" vertical="center" shrinkToFit="1"/>
    </xf>
    <xf numFmtId="0" fontId="6" fillId="0" borderId="78" xfId="1" applyFont="1" applyFill="1" applyBorder="1" applyAlignment="1">
      <alignment horizontal="center" vertical="center" shrinkToFit="1"/>
    </xf>
    <xf numFmtId="0" fontId="6" fillId="0" borderId="79" xfId="1" applyFont="1" applyFill="1" applyBorder="1" applyAlignment="1">
      <alignment horizontal="center" vertical="center" shrinkToFit="1"/>
    </xf>
    <xf numFmtId="0" fontId="6" fillId="0" borderId="80" xfId="1" applyFont="1" applyFill="1" applyBorder="1" applyAlignment="1">
      <alignment horizontal="center" vertical="center" shrinkToFit="1"/>
    </xf>
    <xf numFmtId="0" fontId="6" fillId="0" borderId="81" xfId="1" applyFont="1" applyFill="1" applyBorder="1" applyAlignment="1">
      <alignment horizontal="center" vertical="center" shrinkToFit="1"/>
    </xf>
    <xf numFmtId="0" fontId="6" fillId="0" borderId="83" xfId="1" applyFont="1" applyFill="1" applyBorder="1" applyAlignment="1">
      <alignment horizontal="center" vertical="center" shrinkToFit="1"/>
    </xf>
    <xf numFmtId="0" fontId="6" fillId="0" borderId="0" xfId="1" applyFont="1" applyAlignment="1"/>
    <xf numFmtId="0" fontId="8" fillId="0" borderId="50" xfId="1" applyFont="1" applyFill="1" applyBorder="1" applyAlignment="1">
      <alignment horizontal="center" vertical="center" wrapText="1"/>
    </xf>
    <xf numFmtId="0" fontId="8" fillId="0" borderId="5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6" fillId="0" borderId="58" xfId="1" applyFont="1" applyFill="1" applyBorder="1" applyAlignment="1">
      <alignment horizontal="center" vertical="center"/>
    </xf>
    <xf numFmtId="0" fontId="6" fillId="0" borderId="50"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84" xfId="1" applyFont="1" applyFill="1" applyBorder="1" applyAlignment="1">
      <alignment horizontal="center" vertical="center" wrapText="1"/>
    </xf>
    <xf numFmtId="0" fontId="6" fillId="0" borderId="50"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6" xfId="1" applyFont="1" applyFill="1" applyBorder="1" applyAlignment="1">
      <alignment horizontal="center" vertical="center" wrapText="1"/>
    </xf>
    <xf numFmtId="176" fontId="6" fillId="0" borderId="78" xfId="1" applyNumberFormat="1" applyFont="1" applyFill="1" applyBorder="1" applyAlignment="1">
      <alignment horizontal="right" vertical="center" shrinkToFit="1"/>
    </xf>
    <xf numFmtId="176" fontId="6" fillId="0" borderId="79" xfId="1" applyNumberFormat="1" applyFont="1" applyFill="1" applyBorder="1" applyAlignment="1">
      <alignment horizontal="right" vertical="center" shrinkToFit="1"/>
    </xf>
    <xf numFmtId="0" fontId="9" fillId="0" borderId="19" xfId="1" applyFont="1" applyBorder="1" applyAlignment="1">
      <alignment horizontal="center" vertical="center" wrapText="1"/>
    </xf>
    <xf numFmtId="0" fontId="9" fillId="0" borderId="19" xfId="1" applyFont="1" applyBorder="1" applyAlignment="1">
      <alignment horizontal="center" vertical="center"/>
    </xf>
    <xf numFmtId="176" fontId="6" fillId="5" borderId="85" xfId="1" applyNumberFormat="1" applyFont="1" applyFill="1" applyBorder="1" applyAlignment="1">
      <alignment horizontal="center" vertical="center"/>
    </xf>
    <xf numFmtId="176" fontId="6" fillId="5" borderId="0" xfId="1" applyNumberFormat="1" applyFont="1" applyFill="1" applyBorder="1" applyAlignment="1">
      <alignment horizontal="center" vertical="center"/>
    </xf>
    <xf numFmtId="0" fontId="6" fillId="0" borderId="51"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7"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176" fontId="6" fillId="0" borderId="56" xfId="1" applyNumberFormat="1" applyFont="1" applyFill="1" applyBorder="1" applyAlignment="1">
      <alignment horizontal="center" vertical="center"/>
    </xf>
    <xf numFmtId="176" fontId="6" fillId="0" borderId="52" xfId="1" applyNumberFormat="1" applyFont="1" applyFill="1" applyBorder="1" applyAlignment="1">
      <alignment horizontal="center" vertical="center"/>
    </xf>
    <xf numFmtId="176" fontId="6" fillId="0" borderId="57" xfId="1" applyNumberFormat="1" applyFont="1" applyFill="1" applyBorder="1" applyAlignment="1">
      <alignment horizontal="center" vertical="center"/>
    </xf>
    <xf numFmtId="0" fontId="6" fillId="0" borderId="33" xfId="1" applyFont="1" applyFill="1" applyBorder="1" applyAlignment="1">
      <alignment horizontal="center" vertical="center"/>
    </xf>
    <xf numFmtId="0" fontId="6" fillId="0" borderId="34" xfId="1" applyFont="1" applyFill="1" applyBorder="1" applyAlignment="1">
      <alignment horizontal="center" vertical="center"/>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0" fontId="6" fillId="2" borderId="25" xfId="1" applyFont="1" applyFill="1" applyBorder="1" applyAlignment="1">
      <alignment horizontal="center" vertical="center" shrinkToFit="1"/>
    </xf>
    <xf numFmtId="0" fontId="6" fillId="2" borderId="26" xfId="1" applyFont="1" applyFill="1" applyBorder="1" applyAlignment="1">
      <alignment horizontal="center" vertical="center" shrinkToFit="1"/>
    </xf>
    <xf numFmtId="176" fontId="6" fillId="0" borderId="19" xfId="1" applyNumberFormat="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176" fontId="6" fillId="0" borderId="52" xfId="1" applyNumberFormat="1" applyFont="1" applyFill="1" applyBorder="1" applyAlignment="1">
      <alignment horizontal="right" vertical="center" shrinkToFit="1"/>
    </xf>
    <xf numFmtId="176" fontId="6" fillId="0" borderId="19" xfId="1" applyNumberFormat="1" applyFont="1" applyFill="1" applyBorder="1" applyAlignment="1">
      <alignment horizontal="right" vertical="center" shrinkToFit="1"/>
    </xf>
    <xf numFmtId="176" fontId="6" fillId="0" borderId="65" xfId="1" applyNumberFormat="1" applyFont="1" applyFill="1" applyBorder="1" applyAlignment="1">
      <alignment horizontal="center" vertical="center"/>
    </xf>
    <xf numFmtId="176" fontId="6" fillId="0" borderId="63" xfId="1" applyNumberFormat="1" applyFont="1" applyFill="1" applyBorder="1" applyAlignment="1">
      <alignment horizontal="center" vertical="center"/>
    </xf>
    <xf numFmtId="176" fontId="6" fillId="0" borderId="64" xfId="1" applyNumberFormat="1" applyFont="1" applyFill="1" applyBorder="1" applyAlignment="1">
      <alignment horizontal="center" vertical="center"/>
    </xf>
    <xf numFmtId="176" fontId="6" fillId="5" borderId="37" xfId="1" applyNumberFormat="1" applyFont="1" applyFill="1" applyBorder="1" applyAlignment="1">
      <alignment horizontal="center" vertical="center"/>
    </xf>
    <xf numFmtId="176" fontId="6" fillId="5" borderId="38" xfId="1" applyNumberFormat="1" applyFont="1" applyFill="1" applyBorder="1" applyAlignment="1">
      <alignment horizontal="center" vertical="center"/>
    </xf>
    <xf numFmtId="0" fontId="6" fillId="2" borderId="30" xfId="1" applyFont="1" applyFill="1" applyBorder="1" applyAlignment="1">
      <alignment horizontal="center" vertical="center"/>
    </xf>
    <xf numFmtId="0" fontId="6" fillId="2" borderId="31" xfId="1" applyFont="1" applyFill="1" applyBorder="1" applyAlignment="1">
      <alignment horizontal="center" vertical="center"/>
    </xf>
    <xf numFmtId="176" fontId="6" fillId="0" borderId="67" xfId="1" applyNumberFormat="1" applyFont="1" applyFill="1" applyBorder="1" applyAlignment="1">
      <alignment horizontal="center" vertical="center"/>
    </xf>
    <xf numFmtId="176" fontId="6" fillId="0" borderId="61" xfId="1" applyNumberFormat="1" applyFont="1" applyFill="1" applyBorder="1" applyAlignment="1">
      <alignment horizontal="center" vertical="center"/>
    </xf>
    <xf numFmtId="176" fontId="6" fillId="0" borderId="62" xfId="1" applyNumberFormat="1" applyFont="1" applyFill="1" applyBorder="1" applyAlignment="1">
      <alignment horizontal="center" vertical="center"/>
    </xf>
    <xf numFmtId="0" fontId="6" fillId="0" borderId="68" xfId="1" applyFont="1" applyFill="1" applyBorder="1" applyAlignment="1">
      <alignment horizontal="center" vertical="center"/>
    </xf>
    <xf numFmtId="0" fontId="6" fillId="0" borderId="69" xfId="1" applyFont="1" applyFill="1" applyBorder="1" applyAlignment="1">
      <alignment horizontal="center" vertical="center"/>
    </xf>
    <xf numFmtId="0" fontId="6" fillId="0" borderId="70" xfId="1" applyFont="1" applyFill="1" applyBorder="1" applyAlignment="1">
      <alignment horizontal="center" vertical="center"/>
    </xf>
    <xf numFmtId="0" fontId="6" fillId="2" borderId="29" xfId="1" applyFont="1" applyFill="1" applyBorder="1" applyAlignment="1">
      <alignment horizontal="center" vertical="center" shrinkToFit="1"/>
    </xf>
    <xf numFmtId="0" fontId="6" fillId="2" borderId="30" xfId="1" applyFont="1" applyFill="1" applyBorder="1" applyAlignment="1">
      <alignment horizontal="center" vertical="center" shrinkToFit="1"/>
    </xf>
    <xf numFmtId="176" fontId="6" fillId="0" borderId="54" xfId="1" applyNumberFormat="1" applyFont="1" applyFill="1" applyBorder="1" applyAlignment="1">
      <alignment horizontal="right" vertical="center" shrinkToFit="1"/>
    </xf>
    <xf numFmtId="176" fontId="6" fillId="0" borderId="55" xfId="1" applyNumberFormat="1" applyFont="1" applyFill="1" applyBorder="1" applyAlignment="1">
      <alignment horizontal="right" vertical="center" shrinkToFit="1"/>
    </xf>
    <xf numFmtId="176" fontId="6" fillId="0" borderId="71" xfId="1" applyNumberFormat="1" applyFont="1" applyFill="1" applyBorder="1" applyAlignment="1">
      <alignment horizontal="center" vertical="center"/>
    </xf>
    <xf numFmtId="176" fontId="6" fillId="0" borderId="72" xfId="1" applyNumberFormat="1" applyFont="1" applyFill="1" applyBorder="1" applyAlignment="1">
      <alignment horizontal="center" vertical="center"/>
    </xf>
    <xf numFmtId="176" fontId="6" fillId="0" borderId="53" xfId="1" applyNumberFormat="1" applyFont="1" applyFill="1" applyBorder="1" applyAlignment="1">
      <alignment horizontal="center" vertical="center"/>
    </xf>
    <xf numFmtId="176" fontId="6" fillId="0" borderId="54" xfId="1" applyNumberFormat="1" applyFont="1" applyFill="1" applyBorder="1" applyAlignment="1">
      <alignment horizontal="center" vertical="center"/>
    </xf>
    <xf numFmtId="176" fontId="6" fillId="0" borderId="73" xfId="1" applyNumberFormat="1" applyFont="1" applyFill="1" applyBorder="1" applyAlignment="1">
      <alignment horizontal="center" vertical="center"/>
    </xf>
    <xf numFmtId="0" fontId="6" fillId="0" borderId="46" xfId="1" applyFont="1" applyBorder="1" applyAlignment="1">
      <alignment horizontal="center" vertical="center"/>
    </xf>
    <xf numFmtId="0" fontId="6" fillId="0" borderId="47" xfId="1" applyFont="1" applyBorder="1" applyAlignment="1">
      <alignment horizontal="center" vertical="center"/>
    </xf>
    <xf numFmtId="0" fontId="6" fillId="2" borderId="26" xfId="1" applyFont="1" applyFill="1" applyBorder="1" applyAlignment="1">
      <alignment horizontal="center" vertical="center"/>
    </xf>
    <xf numFmtId="0" fontId="6" fillId="2" borderId="27" xfId="1" applyFont="1" applyFill="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49" fontId="6" fillId="2" borderId="40" xfId="1" applyNumberFormat="1" applyFont="1" applyFill="1" applyBorder="1" applyAlignment="1">
      <alignment horizontal="center" vertical="center"/>
    </xf>
    <xf numFmtId="49" fontId="6" fillId="2" borderId="38" xfId="1" applyNumberFormat="1" applyFont="1" applyFill="1" applyBorder="1" applyAlignment="1">
      <alignment horizontal="center" vertical="center"/>
    </xf>
    <xf numFmtId="49" fontId="6" fillId="2" borderId="41" xfId="1" applyNumberFormat="1" applyFont="1" applyFill="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7" fillId="2" borderId="49" xfId="1" applyFont="1" applyFill="1" applyBorder="1" applyAlignment="1">
      <alignment horizontal="center" vertical="center"/>
    </xf>
    <xf numFmtId="0" fontId="7" fillId="2" borderId="43" xfId="1" applyFont="1" applyFill="1" applyBorder="1" applyAlignment="1">
      <alignment horizontal="center" vertical="center"/>
    </xf>
    <xf numFmtId="176" fontId="6" fillId="0" borderId="63" xfId="1" applyNumberFormat="1" applyFont="1" applyFill="1" applyBorder="1" applyAlignment="1">
      <alignment horizontal="right" vertical="center" shrinkToFit="1"/>
    </xf>
    <xf numFmtId="176" fontId="6" fillId="0" borderId="64" xfId="1" applyNumberFormat="1" applyFont="1" applyFill="1" applyBorder="1" applyAlignment="1">
      <alignment horizontal="right" vertical="center" shrinkToFit="1"/>
    </xf>
    <xf numFmtId="0" fontId="6" fillId="0" borderId="45" xfId="1" applyFont="1" applyBorder="1" applyAlignment="1">
      <alignment horizontal="center" vertical="center"/>
    </xf>
    <xf numFmtId="176" fontId="6" fillId="0" borderId="66" xfId="1" applyNumberFormat="1" applyFont="1" applyFill="1" applyBorder="1" applyAlignment="1">
      <alignment horizontal="center" vertical="center"/>
    </xf>
    <xf numFmtId="0" fontId="6" fillId="2" borderId="34" xfId="1" applyFont="1" applyFill="1" applyBorder="1" applyAlignment="1">
      <alignment horizontal="center" vertical="center" shrinkToFit="1"/>
    </xf>
    <xf numFmtId="176" fontId="6" fillId="0" borderId="76" xfId="1" applyNumberFormat="1" applyFont="1" applyFill="1" applyBorder="1" applyAlignment="1">
      <alignment horizontal="center" vertical="center"/>
    </xf>
    <xf numFmtId="176" fontId="6" fillId="0" borderId="79" xfId="1" applyNumberFormat="1" applyFont="1" applyFill="1" applyBorder="1" applyAlignment="1">
      <alignment horizontal="center" vertical="center"/>
    </xf>
    <xf numFmtId="0" fontId="6" fillId="0" borderId="82" xfId="1" applyFont="1" applyFill="1" applyBorder="1" applyAlignment="1">
      <alignment horizontal="center" vertical="center" shrinkToFit="1"/>
    </xf>
    <xf numFmtId="0" fontId="6" fillId="3" borderId="42" xfId="1" applyFont="1" applyFill="1" applyBorder="1" applyAlignment="1">
      <alignment horizontal="center" vertical="center" shrinkToFit="1"/>
    </xf>
    <xf numFmtId="0" fontId="6" fillId="3" borderId="43" xfId="1" applyFont="1" applyFill="1" applyBorder="1" applyAlignment="1">
      <alignment horizontal="center" vertical="center" shrinkToFit="1"/>
    </xf>
    <xf numFmtId="0" fontId="6" fillId="3" borderId="44" xfId="1" applyFont="1" applyFill="1" applyBorder="1" applyAlignment="1">
      <alignment horizontal="center" vertical="center" shrinkToFit="1"/>
    </xf>
    <xf numFmtId="176" fontId="6" fillId="0" borderId="58" xfId="1" applyNumberFormat="1" applyFont="1" applyFill="1" applyBorder="1" applyAlignment="1">
      <alignment horizontal="center" vertical="center"/>
    </xf>
    <xf numFmtId="176" fontId="6" fillId="0" borderId="50" xfId="1" applyNumberFormat="1" applyFont="1" applyFill="1" applyBorder="1" applyAlignment="1">
      <alignment horizontal="center" vertical="center"/>
    </xf>
    <xf numFmtId="176" fontId="6" fillId="0" borderId="59" xfId="1" applyNumberFormat="1" applyFont="1" applyFill="1" applyBorder="1" applyAlignment="1">
      <alignment horizontal="center" vertical="center"/>
    </xf>
    <xf numFmtId="176" fontId="6" fillId="0" borderId="60" xfId="1" applyNumberFormat="1" applyFont="1" applyFill="1" applyBorder="1" applyAlignment="1">
      <alignment horizontal="right" vertical="center"/>
    </xf>
    <xf numFmtId="176" fontId="6" fillId="0" borderId="61" xfId="1" applyNumberFormat="1" applyFont="1" applyFill="1" applyBorder="1" applyAlignment="1">
      <alignment horizontal="right" vertical="center"/>
    </xf>
    <xf numFmtId="176" fontId="6" fillId="0" borderId="62" xfId="1" applyNumberFormat="1" applyFont="1" applyFill="1" applyBorder="1" applyAlignment="1">
      <alignment horizontal="right" vertical="center"/>
    </xf>
    <xf numFmtId="176" fontId="6" fillId="0" borderId="5" xfId="1" applyNumberFormat="1" applyFont="1" applyFill="1" applyBorder="1" applyAlignment="1">
      <alignment horizontal="center" vertical="center"/>
    </xf>
    <xf numFmtId="176" fontId="6" fillId="0" borderId="6" xfId="1" applyNumberFormat="1" applyFont="1" applyFill="1" applyBorder="1" applyAlignment="1">
      <alignment horizontal="center" vertical="center"/>
    </xf>
    <xf numFmtId="176" fontId="6" fillId="0" borderId="20" xfId="1" applyNumberFormat="1" applyFont="1" applyFill="1" applyBorder="1" applyAlignment="1">
      <alignment horizontal="center" vertical="center"/>
    </xf>
    <xf numFmtId="176" fontId="6" fillId="0" borderId="51"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55" xfId="1" applyNumberFormat="1" applyFont="1" applyFill="1" applyBorder="1" applyAlignment="1">
      <alignment horizontal="center" vertical="center"/>
    </xf>
    <xf numFmtId="0" fontId="6" fillId="2" borderId="43" xfId="1" applyFont="1" applyFill="1" applyBorder="1" applyAlignment="1">
      <alignment horizontal="left" vertical="center"/>
    </xf>
    <xf numFmtId="0" fontId="6" fillId="2" borderId="45" xfId="1" applyFont="1" applyFill="1" applyBorder="1" applyAlignment="1">
      <alignment horizontal="left" vertical="center"/>
    </xf>
    <xf numFmtId="0" fontId="6" fillId="0" borderId="46" xfId="1" applyFont="1" applyBorder="1" applyAlignment="1">
      <alignment horizontal="center" vertical="center" shrinkToFit="1"/>
    </xf>
    <xf numFmtId="0" fontId="6" fillId="0" borderId="47" xfId="1" applyFont="1" applyBorder="1" applyAlignment="1">
      <alignment horizontal="center" vertical="center" shrinkToFit="1"/>
    </xf>
    <xf numFmtId="176" fontId="5" fillId="2" borderId="47" xfId="1" applyNumberFormat="1" applyFont="1" applyFill="1" applyBorder="1" applyAlignment="1">
      <alignment horizontal="center" vertical="center"/>
    </xf>
    <xf numFmtId="176" fontId="5" fillId="2" borderId="48" xfId="1" applyNumberFormat="1" applyFont="1" applyFill="1" applyBorder="1" applyAlignment="1">
      <alignment horizontal="center" vertical="center"/>
    </xf>
    <xf numFmtId="0" fontId="6" fillId="2" borderId="49"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9" xfId="1" applyFont="1" applyFill="1" applyBorder="1" applyAlignment="1">
      <alignment horizontal="left"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N59"/>
  <sheetViews>
    <sheetView showGridLines="0" tabSelected="1" view="pageBreakPreview" topLeftCell="C1" zoomScale="85" zoomScaleNormal="100" zoomScaleSheetLayoutView="85" workbookViewId="0">
      <selection activeCell="E1" sqref="E1"/>
    </sheetView>
  </sheetViews>
  <sheetFormatPr defaultRowHeight="21" customHeight="1" x14ac:dyDescent="0.15"/>
  <cols>
    <col min="1" max="1" width="22.25" style="31" hidden="1" customWidth="1"/>
    <col min="2" max="2" width="27.875" style="1" hidden="1" customWidth="1"/>
    <col min="3" max="8" width="2.625" style="25" customWidth="1"/>
    <col min="9" max="24" width="2.625" style="1" customWidth="1"/>
    <col min="25" max="52" width="3.125" style="1" customWidth="1"/>
    <col min="53" max="61" width="2.625" style="1" customWidth="1"/>
    <col min="62" max="62" width="47.5" style="1" hidden="1" customWidth="1"/>
    <col min="63" max="63" width="28" style="1" hidden="1" customWidth="1"/>
    <col min="64" max="64" width="52.375" style="1" hidden="1" customWidth="1"/>
    <col min="65" max="67" width="9.875" style="1" customWidth="1"/>
    <col min="68" max="68" width="9" style="1" customWidth="1"/>
    <col min="69" max="16384" width="9" style="1"/>
  </cols>
  <sheetData>
    <row r="1" spans="1:64" ht="21" customHeight="1" x14ac:dyDescent="0.15">
      <c r="C1" s="73" t="s">
        <v>92</v>
      </c>
    </row>
    <row r="2" spans="1:64" ht="22.5" customHeight="1" thickBot="1" x14ac:dyDescent="0.2">
      <c r="C2" s="74" t="s">
        <v>44</v>
      </c>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34" t="s">
        <v>27</v>
      </c>
    </row>
    <row r="3" spans="1:64" s="3" customFormat="1" ht="21.75" customHeight="1" thickBot="1" x14ac:dyDescent="0.2">
      <c r="A3" s="32">
        <v>32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158" t="s">
        <v>12</v>
      </c>
      <c r="AU3" s="159"/>
      <c r="AV3" s="159"/>
      <c r="AW3" s="159"/>
      <c r="AX3" s="159"/>
      <c r="AY3" s="159"/>
      <c r="AZ3" s="159"/>
      <c r="BA3" s="159"/>
      <c r="BB3" s="159"/>
      <c r="BC3" s="159"/>
      <c r="BD3" s="171"/>
      <c r="BE3" s="172"/>
      <c r="BF3" s="169" t="s">
        <v>89</v>
      </c>
      <c r="BG3" s="169"/>
      <c r="BH3" s="169"/>
      <c r="BI3" s="175"/>
      <c r="BJ3" s="33">
        <f>BD3*4</f>
        <v>0</v>
      </c>
    </row>
    <row r="4" spans="1:64" s="3" customFormat="1" ht="21.75" customHeight="1" thickBot="1" x14ac:dyDescent="0.2">
      <c r="A4" s="32">
        <v>33</v>
      </c>
      <c r="C4" s="162" t="s">
        <v>14</v>
      </c>
      <c r="D4" s="163"/>
      <c r="E4" s="163"/>
      <c r="F4" s="163"/>
      <c r="G4" s="164"/>
      <c r="H4" s="165"/>
      <c r="I4" s="166"/>
      <c r="J4" s="166"/>
      <c r="K4" s="166"/>
      <c r="L4" s="166"/>
      <c r="M4" s="167"/>
      <c r="N4" s="158" t="s">
        <v>11</v>
      </c>
      <c r="O4" s="159"/>
      <c r="P4" s="159"/>
      <c r="Q4" s="159"/>
      <c r="R4" s="159"/>
      <c r="S4" s="205"/>
      <c r="T4" s="196"/>
      <c r="U4" s="196"/>
      <c r="V4" s="196"/>
      <c r="W4" s="196"/>
      <c r="X4" s="196"/>
      <c r="Y4" s="196"/>
      <c r="Z4" s="196"/>
      <c r="AA4" s="197"/>
      <c r="AB4" s="168" t="s">
        <v>47</v>
      </c>
      <c r="AC4" s="169"/>
      <c r="AD4" s="169"/>
      <c r="AE4" s="170"/>
      <c r="AF4" s="196"/>
      <c r="AG4" s="196"/>
      <c r="AH4" s="196"/>
      <c r="AI4" s="196"/>
      <c r="AJ4" s="196"/>
      <c r="AK4" s="196"/>
      <c r="AL4" s="196"/>
      <c r="AM4" s="196"/>
      <c r="AN4" s="197"/>
      <c r="BJ4" s="63" t="s">
        <v>49</v>
      </c>
    </row>
    <row r="5" spans="1:64" s="3" customFormat="1" ht="21.75" customHeight="1" thickBot="1" x14ac:dyDescent="0.2">
      <c r="A5" s="32">
        <v>34</v>
      </c>
      <c r="C5" s="198" t="s">
        <v>48</v>
      </c>
      <c r="D5" s="199"/>
      <c r="E5" s="199"/>
      <c r="F5" s="199"/>
      <c r="G5" s="199"/>
      <c r="H5" s="200"/>
      <c r="I5" s="200"/>
      <c r="J5" s="200"/>
      <c r="K5" s="200"/>
      <c r="L5" s="200"/>
      <c r="M5" s="201"/>
      <c r="N5" s="158" t="s">
        <v>87</v>
      </c>
      <c r="O5" s="159"/>
      <c r="P5" s="159"/>
      <c r="Q5" s="159"/>
      <c r="R5" s="159"/>
      <c r="S5" s="202"/>
      <c r="T5" s="203"/>
      <c r="U5" s="203"/>
      <c r="V5" s="203"/>
      <c r="W5" s="203"/>
      <c r="X5" s="203"/>
      <c r="Y5" s="203"/>
      <c r="Z5" s="203"/>
      <c r="AA5" s="204"/>
      <c r="AB5" s="181" t="s">
        <v>78</v>
      </c>
      <c r="AC5" s="182"/>
      <c r="AD5" s="182"/>
      <c r="AE5" s="183"/>
      <c r="AF5" s="203"/>
      <c r="AG5" s="203"/>
      <c r="AH5" s="203"/>
      <c r="AI5" s="203"/>
      <c r="AJ5" s="203"/>
      <c r="AK5" s="203"/>
      <c r="AL5" s="204"/>
      <c r="AM5" s="72" t="str">
        <f>IF(S5=A37,"(特定旧法施設)","")</f>
        <v/>
      </c>
      <c r="BJ5" s="64">
        <f>IF(S5="",0,VLOOKUP(S5,A32:B37,2,FALSE))</f>
        <v>0</v>
      </c>
    </row>
    <row r="6" spans="1:64" s="3" customFormat="1" ht="21.75" customHeight="1" x14ac:dyDescent="0.15">
      <c r="A6" s="32">
        <v>35</v>
      </c>
      <c r="C6" s="98" t="s">
        <v>0</v>
      </c>
      <c r="D6" s="99"/>
      <c r="E6" s="99"/>
      <c r="F6" s="99"/>
      <c r="G6" s="99"/>
      <c r="H6" s="99"/>
      <c r="I6" s="99"/>
      <c r="J6" s="99"/>
      <c r="K6" s="105" t="s">
        <v>1</v>
      </c>
      <c r="L6" s="105"/>
      <c r="M6" s="105"/>
      <c r="N6" s="105"/>
      <c r="O6" s="105"/>
      <c r="P6" s="105"/>
      <c r="Q6" s="105"/>
      <c r="R6" s="99" t="s">
        <v>2</v>
      </c>
      <c r="S6" s="99"/>
      <c r="T6" s="99"/>
      <c r="U6" s="99"/>
      <c r="V6" s="99"/>
      <c r="W6" s="99"/>
      <c r="X6" s="116"/>
      <c r="Y6" s="88" t="s">
        <v>5</v>
      </c>
      <c r="Z6" s="89"/>
      <c r="AA6" s="89"/>
      <c r="AB6" s="89"/>
      <c r="AC6" s="89"/>
      <c r="AD6" s="89"/>
      <c r="AE6" s="90"/>
      <c r="AF6" s="88" t="s">
        <v>6</v>
      </c>
      <c r="AG6" s="89"/>
      <c r="AH6" s="89"/>
      <c r="AI6" s="89"/>
      <c r="AJ6" s="89"/>
      <c r="AK6" s="89"/>
      <c r="AL6" s="90"/>
      <c r="AM6" s="88" t="s">
        <v>7</v>
      </c>
      <c r="AN6" s="89"/>
      <c r="AO6" s="89"/>
      <c r="AP6" s="89"/>
      <c r="AQ6" s="89"/>
      <c r="AR6" s="89"/>
      <c r="AS6" s="90"/>
      <c r="AT6" s="88" t="s">
        <v>8</v>
      </c>
      <c r="AU6" s="89"/>
      <c r="AV6" s="89"/>
      <c r="AW6" s="89"/>
      <c r="AX6" s="89"/>
      <c r="AY6" s="89"/>
      <c r="AZ6" s="180"/>
      <c r="BA6" s="104" t="s">
        <v>3</v>
      </c>
      <c r="BB6" s="105"/>
      <c r="BC6" s="105"/>
      <c r="BD6" s="92" t="s">
        <v>9</v>
      </c>
      <c r="BE6" s="92"/>
      <c r="BF6" s="92"/>
      <c r="BG6" s="92" t="s">
        <v>4</v>
      </c>
      <c r="BH6" s="92"/>
      <c r="BI6" s="93"/>
    </row>
    <row r="7" spans="1:64" s="3" customFormat="1" ht="21.75" customHeight="1" x14ac:dyDescent="0.15">
      <c r="A7" s="32">
        <v>36</v>
      </c>
      <c r="C7" s="100"/>
      <c r="D7" s="101"/>
      <c r="E7" s="101"/>
      <c r="F7" s="101"/>
      <c r="G7" s="101"/>
      <c r="H7" s="101"/>
      <c r="I7" s="101"/>
      <c r="J7" s="101"/>
      <c r="K7" s="107"/>
      <c r="L7" s="107"/>
      <c r="M7" s="107"/>
      <c r="N7" s="107"/>
      <c r="O7" s="107"/>
      <c r="P7" s="107"/>
      <c r="Q7" s="107"/>
      <c r="R7" s="101"/>
      <c r="S7" s="101"/>
      <c r="T7" s="101"/>
      <c r="U7" s="101"/>
      <c r="V7" s="101"/>
      <c r="W7" s="101"/>
      <c r="X7" s="117"/>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7">
        <v>28</v>
      </c>
      <c r="BA7" s="106"/>
      <c r="BB7" s="107"/>
      <c r="BC7" s="107"/>
      <c r="BD7" s="94"/>
      <c r="BE7" s="94"/>
      <c r="BF7" s="94"/>
      <c r="BG7" s="94"/>
      <c r="BH7" s="94"/>
      <c r="BI7" s="95"/>
      <c r="BJ7" s="112" t="s">
        <v>28</v>
      </c>
    </row>
    <row r="8" spans="1:64" s="3" customFormat="1" ht="21.75" customHeight="1" thickBot="1" x14ac:dyDescent="0.2">
      <c r="A8" s="32">
        <v>37</v>
      </c>
      <c r="C8" s="102"/>
      <c r="D8" s="103"/>
      <c r="E8" s="103"/>
      <c r="F8" s="103"/>
      <c r="G8" s="103"/>
      <c r="H8" s="103"/>
      <c r="I8" s="103"/>
      <c r="J8" s="103"/>
      <c r="K8" s="109"/>
      <c r="L8" s="109"/>
      <c r="M8" s="109"/>
      <c r="N8" s="109"/>
      <c r="O8" s="109"/>
      <c r="P8" s="109"/>
      <c r="Q8" s="109"/>
      <c r="R8" s="103"/>
      <c r="S8" s="103"/>
      <c r="T8" s="103"/>
      <c r="U8" s="103"/>
      <c r="V8" s="103"/>
      <c r="W8" s="103"/>
      <c r="X8" s="118"/>
      <c r="Y8" s="8"/>
      <c r="Z8" s="9"/>
      <c r="AA8" s="9"/>
      <c r="AB8" s="9"/>
      <c r="AC8" s="9"/>
      <c r="AD8" s="9"/>
      <c r="AE8" s="10"/>
      <c r="AF8" s="11"/>
      <c r="AG8" s="9"/>
      <c r="AH8" s="9"/>
      <c r="AI8" s="9"/>
      <c r="AJ8" s="9"/>
      <c r="AK8" s="9"/>
      <c r="AL8" s="10"/>
      <c r="AM8" s="11"/>
      <c r="AN8" s="9"/>
      <c r="AO8" s="9"/>
      <c r="AP8" s="9"/>
      <c r="AQ8" s="9"/>
      <c r="AR8" s="9"/>
      <c r="AS8" s="10"/>
      <c r="AT8" s="11"/>
      <c r="AU8" s="9"/>
      <c r="AV8" s="9"/>
      <c r="AW8" s="9"/>
      <c r="AX8" s="9"/>
      <c r="AY8" s="9"/>
      <c r="AZ8" s="13"/>
      <c r="BA8" s="108"/>
      <c r="BB8" s="109"/>
      <c r="BC8" s="109"/>
      <c r="BD8" s="96"/>
      <c r="BE8" s="96"/>
      <c r="BF8" s="96"/>
      <c r="BG8" s="96"/>
      <c r="BH8" s="96"/>
      <c r="BI8" s="97"/>
      <c r="BJ8" s="113"/>
    </row>
    <row r="9" spans="1:64" s="3" customFormat="1" ht="21.75" customHeight="1" thickBot="1" x14ac:dyDescent="0.2">
      <c r="A9" s="32">
        <v>38</v>
      </c>
      <c r="C9" s="124" t="s">
        <v>10</v>
      </c>
      <c r="D9" s="125"/>
      <c r="E9" s="125"/>
      <c r="F9" s="125"/>
      <c r="G9" s="125"/>
      <c r="H9" s="125"/>
      <c r="I9" s="125"/>
      <c r="J9" s="125"/>
      <c r="K9" s="177"/>
      <c r="L9" s="177"/>
      <c r="M9" s="177"/>
      <c r="N9" s="177"/>
      <c r="O9" s="177"/>
      <c r="P9" s="177"/>
      <c r="Q9" s="177"/>
      <c r="R9" s="81"/>
      <c r="S9" s="81"/>
      <c r="T9" s="81"/>
      <c r="U9" s="81"/>
      <c r="V9" s="81"/>
      <c r="W9" s="81"/>
      <c r="X9" s="82"/>
      <c r="Y9" s="55"/>
      <c r="Z9" s="56"/>
      <c r="AA9" s="56"/>
      <c r="AB9" s="56"/>
      <c r="AC9" s="56"/>
      <c r="AD9" s="56"/>
      <c r="AE9" s="57"/>
      <c r="AF9" s="55"/>
      <c r="AG9" s="56"/>
      <c r="AH9" s="56"/>
      <c r="AI9" s="56"/>
      <c r="AJ9" s="56"/>
      <c r="AK9" s="56"/>
      <c r="AL9" s="57"/>
      <c r="AM9" s="55"/>
      <c r="AN9" s="56"/>
      <c r="AO9" s="56"/>
      <c r="AP9" s="56"/>
      <c r="AQ9" s="56"/>
      <c r="AR9" s="56"/>
      <c r="AS9" s="57"/>
      <c r="AT9" s="55"/>
      <c r="AU9" s="56"/>
      <c r="AV9" s="56"/>
      <c r="AW9" s="56"/>
      <c r="AX9" s="56"/>
      <c r="AY9" s="56"/>
      <c r="AZ9" s="58"/>
      <c r="BA9" s="83" t="str">
        <f t="shared" ref="BA9:BA30" si="0">IF(R9="","",SUM(Y9:AZ9))</f>
        <v/>
      </c>
      <c r="BB9" s="83"/>
      <c r="BC9" s="84"/>
      <c r="BD9" s="78" t="str">
        <f t="shared" ref="BD9:BD30" si="1">IF(R9="","",BA9/4)</f>
        <v/>
      </c>
      <c r="BE9" s="79"/>
      <c r="BF9" s="178"/>
      <c r="BG9" s="78" t="str">
        <f t="shared" ref="BG9:BG30" si="2">IF(R9="","",IF(BA9/$BJ$3&gt;=1,1,ROUNDDOWN(BA9/$BJ$3,1)))</f>
        <v/>
      </c>
      <c r="BH9" s="79"/>
      <c r="BI9" s="80"/>
      <c r="BJ9" s="33">
        <f>IF(BA9="",0,BA9/BJ3)</f>
        <v>0</v>
      </c>
    </row>
    <row r="10" spans="1:64" s="3" customFormat="1" ht="21.75" customHeight="1" thickTop="1" x14ac:dyDescent="0.15">
      <c r="A10" s="32">
        <v>39</v>
      </c>
      <c r="C10" s="85" t="s">
        <v>45</v>
      </c>
      <c r="D10" s="86"/>
      <c r="E10" s="86"/>
      <c r="F10" s="86"/>
      <c r="G10" s="86"/>
      <c r="H10" s="86"/>
      <c r="I10" s="86"/>
      <c r="J10" s="87"/>
      <c r="K10" s="128"/>
      <c r="L10" s="128"/>
      <c r="M10" s="128"/>
      <c r="N10" s="128"/>
      <c r="O10" s="128"/>
      <c r="P10" s="128"/>
      <c r="Q10" s="128"/>
      <c r="R10" s="119"/>
      <c r="S10" s="119"/>
      <c r="T10" s="119"/>
      <c r="U10" s="119"/>
      <c r="V10" s="119"/>
      <c r="W10" s="119"/>
      <c r="X10" s="120"/>
      <c r="Y10" s="39"/>
      <c r="Z10" s="40"/>
      <c r="AA10" s="40"/>
      <c r="AB10" s="40"/>
      <c r="AC10" s="40"/>
      <c r="AD10" s="40"/>
      <c r="AE10" s="41"/>
      <c r="AF10" s="39"/>
      <c r="AG10" s="40"/>
      <c r="AH10" s="40"/>
      <c r="AI10" s="40"/>
      <c r="AJ10" s="40"/>
      <c r="AK10" s="40"/>
      <c r="AL10" s="41"/>
      <c r="AM10" s="39"/>
      <c r="AN10" s="40"/>
      <c r="AO10" s="40"/>
      <c r="AP10" s="40"/>
      <c r="AQ10" s="40"/>
      <c r="AR10" s="40"/>
      <c r="AS10" s="41"/>
      <c r="AT10" s="39"/>
      <c r="AU10" s="40"/>
      <c r="AV10" s="40"/>
      <c r="AW10" s="40"/>
      <c r="AX10" s="40"/>
      <c r="AY10" s="40"/>
      <c r="AZ10" s="42"/>
      <c r="BA10" s="110" t="str">
        <f t="shared" si="0"/>
        <v/>
      </c>
      <c r="BB10" s="110"/>
      <c r="BC10" s="111"/>
      <c r="BD10" s="75" t="str">
        <f t="shared" si="1"/>
        <v/>
      </c>
      <c r="BE10" s="76"/>
      <c r="BF10" s="179"/>
      <c r="BG10" s="75" t="str">
        <f t="shared" si="2"/>
        <v/>
      </c>
      <c r="BH10" s="76"/>
      <c r="BI10" s="77"/>
      <c r="BJ10" s="33">
        <f>IF(BA10="",0,BA10/$BJ$3)</f>
        <v>0</v>
      </c>
      <c r="BK10" s="35" t="s">
        <v>51</v>
      </c>
      <c r="BL10" s="35" t="s">
        <v>50</v>
      </c>
    </row>
    <row r="11" spans="1:64" s="3" customFormat="1" ht="21.75" customHeight="1" x14ac:dyDescent="0.15">
      <c r="A11" s="32">
        <v>40</v>
      </c>
      <c r="C11" s="129"/>
      <c r="D11" s="130"/>
      <c r="E11" s="130"/>
      <c r="F11" s="130"/>
      <c r="G11" s="130"/>
      <c r="H11" s="130"/>
      <c r="I11" s="130"/>
      <c r="J11" s="130"/>
      <c r="K11" s="130"/>
      <c r="L11" s="130"/>
      <c r="M11" s="130"/>
      <c r="N11" s="130"/>
      <c r="O11" s="130"/>
      <c r="P11" s="130"/>
      <c r="Q11" s="130"/>
      <c r="R11" s="160"/>
      <c r="S11" s="160"/>
      <c r="T11" s="160"/>
      <c r="U11" s="160"/>
      <c r="V11" s="160"/>
      <c r="W11" s="160"/>
      <c r="X11" s="161"/>
      <c r="Y11" s="43"/>
      <c r="Z11" s="44"/>
      <c r="AA11" s="44"/>
      <c r="AB11" s="44"/>
      <c r="AC11" s="44"/>
      <c r="AD11" s="44"/>
      <c r="AE11" s="45"/>
      <c r="AF11" s="43"/>
      <c r="AG11" s="44"/>
      <c r="AH11" s="44"/>
      <c r="AI11" s="44"/>
      <c r="AJ11" s="44"/>
      <c r="AK11" s="44"/>
      <c r="AL11" s="45"/>
      <c r="AM11" s="43"/>
      <c r="AN11" s="44"/>
      <c r="AO11" s="44"/>
      <c r="AP11" s="44"/>
      <c r="AQ11" s="44"/>
      <c r="AR11" s="44"/>
      <c r="AS11" s="45"/>
      <c r="AT11" s="43"/>
      <c r="AU11" s="44"/>
      <c r="AV11" s="44"/>
      <c r="AW11" s="44"/>
      <c r="AX11" s="44"/>
      <c r="AY11" s="44"/>
      <c r="AZ11" s="46"/>
      <c r="BA11" s="173" t="str">
        <f t="shared" si="0"/>
        <v/>
      </c>
      <c r="BB11" s="173"/>
      <c r="BC11" s="174"/>
      <c r="BD11" s="136" t="str">
        <f t="shared" si="1"/>
        <v/>
      </c>
      <c r="BE11" s="137"/>
      <c r="BF11" s="138"/>
      <c r="BG11" s="136" t="str">
        <f t="shared" si="2"/>
        <v/>
      </c>
      <c r="BH11" s="137"/>
      <c r="BI11" s="176"/>
      <c r="BJ11" s="33">
        <f>IF(BA11="",0,IF(BA11/$BJ$3&gt;1,1,BA11/$BJ$3))</f>
        <v>0</v>
      </c>
      <c r="BK11" s="33">
        <f>IF(C11=$A$19,BJ11,0)</f>
        <v>0</v>
      </c>
      <c r="BL11" s="33">
        <f>IF(C11=$A$18,BJ11,0)</f>
        <v>0</v>
      </c>
    </row>
    <row r="12" spans="1:64" s="3" customFormat="1" ht="21.75" customHeight="1" x14ac:dyDescent="0.15">
      <c r="A12" s="32">
        <v>41</v>
      </c>
      <c r="C12" s="126"/>
      <c r="D12" s="127"/>
      <c r="E12" s="127"/>
      <c r="F12" s="127"/>
      <c r="G12" s="127"/>
      <c r="H12" s="127"/>
      <c r="I12" s="127"/>
      <c r="J12" s="127"/>
      <c r="K12" s="127"/>
      <c r="L12" s="127"/>
      <c r="M12" s="127"/>
      <c r="N12" s="127"/>
      <c r="O12" s="127"/>
      <c r="P12" s="127"/>
      <c r="Q12" s="127"/>
      <c r="R12" s="132"/>
      <c r="S12" s="132"/>
      <c r="T12" s="132"/>
      <c r="U12" s="132"/>
      <c r="V12" s="132"/>
      <c r="W12" s="132"/>
      <c r="X12" s="133"/>
      <c r="Y12" s="43"/>
      <c r="Z12" s="44"/>
      <c r="AA12" s="44"/>
      <c r="AB12" s="44"/>
      <c r="AC12" s="44"/>
      <c r="AD12" s="47"/>
      <c r="AE12" s="48"/>
      <c r="AF12" s="49"/>
      <c r="AG12" s="47"/>
      <c r="AH12" s="47"/>
      <c r="AI12" s="47"/>
      <c r="AJ12" s="47"/>
      <c r="AK12" s="47"/>
      <c r="AL12" s="48"/>
      <c r="AM12" s="49"/>
      <c r="AN12" s="47"/>
      <c r="AO12" s="47"/>
      <c r="AP12" s="47"/>
      <c r="AQ12" s="47"/>
      <c r="AR12" s="47"/>
      <c r="AS12" s="48"/>
      <c r="AT12" s="49"/>
      <c r="AU12" s="47"/>
      <c r="AV12" s="47"/>
      <c r="AW12" s="47"/>
      <c r="AX12" s="47"/>
      <c r="AY12" s="47"/>
      <c r="AZ12" s="50"/>
      <c r="BA12" s="134" t="str">
        <f t="shared" si="0"/>
        <v/>
      </c>
      <c r="BB12" s="134"/>
      <c r="BC12" s="135"/>
      <c r="BD12" s="121" t="str">
        <f t="shared" si="1"/>
        <v/>
      </c>
      <c r="BE12" s="122"/>
      <c r="BF12" s="131"/>
      <c r="BG12" s="121" t="str">
        <f t="shared" si="2"/>
        <v/>
      </c>
      <c r="BH12" s="122"/>
      <c r="BI12" s="123"/>
      <c r="BJ12" s="33">
        <f t="shared" ref="BJ12:BJ30" si="3">IF(BA12="",0,IF(BA12/$BJ$3&gt;1,1,BA12/$BJ$3))</f>
        <v>0</v>
      </c>
      <c r="BK12" s="33">
        <f t="shared" ref="BK12:BK30" si="4">IF(C12=$A$19,BJ12,0)</f>
        <v>0</v>
      </c>
      <c r="BL12" s="33">
        <f t="shared" ref="BL12:BL30" si="5">IF(C12=$A$18,BJ12,0)</f>
        <v>0</v>
      </c>
    </row>
    <row r="13" spans="1:64" s="3" customFormat="1" ht="21.75" customHeight="1" x14ac:dyDescent="0.15">
      <c r="A13" s="32">
        <v>42</v>
      </c>
      <c r="C13" s="126"/>
      <c r="D13" s="127"/>
      <c r="E13" s="127"/>
      <c r="F13" s="127"/>
      <c r="G13" s="127"/>
      <c r="H13" s="127"/>
      <c r="I13" s="127"/>
      <c r="J13" s="127"/>
      <c r="K13" s="127"/>
      <c r="L13" s="127"/>
      <c r="M13" s="127"/>
      <c r="N13" s="127"/>
      <c r="O13" s="127"/>
      <c r="P13" s="127"/>
      <c r="Q13" s="127"/>
      <c r="R13" s="132"/>
      <c r="S13" s="132"/>
      <c r="T13" s="132"/>
      <c r="U13" s="132"/>
      <c r="V13" s="132"/>
      <c r="W13" s="132"/>
      <c r="X13" s="133"/>
      <c r="Y13" s="43"/>
      <c r="Z13" s="44"/>
      <c r="AA13" s="44"/>
      <c r="AB13" s="44"/>
      <c r="AC13" s="44"/>
      <c r="AD13" s="47"/>
      <c r="AE13" s="48"/>
      <c r="AF13" s="49"/>
      <c r="AG13" s="47"/>
      <c r="AH13" s="47"/>
      <c r="AI13" s="47"/>
      <c r="AJ13" s="47"/>
      <c r="AK13" s="47"/>
      <c r="AL13" s="48"/>
      <c r="AM13" s="49"/>
      <c r="AN13" s="47"/>
      <c r="AO13" s="47"/>
      <c r="AP13" s="47"/>
      <c r="AQ13" s="47"/>
      <c r="AR13" s="47"/>
      <c r="AS13" s="48"/>
      <c r="AT13" s="49"/>
      <c r="AU13" s="47"/>
      <c r="AV13" s="47"/>
      <c r="AW13" s="47"/>
      <c r="AX13" s="47"/>
      <c r="AY13" s="47"/>
      <c r="AZ13" s="50"/>
      <c r="BA13" s="134" t="str">
        <f t="shared" si="0"/>
        <v/>
      </c>
      <c r="BB13" s="134"/>
      <c r="BC13" s="135"/>
      <c r="BD13" s="121" t="str">
        <f t="shared" si="1"/>
        <v/>
      </c>
      <c r="BE13" s="122"/>
      <c r="BF13" s="131"/>
      <c r="BG13" s="121" t="str">
        <f t="shared" si="2"/>
        <v/>
      </c>
      <c r="BH13" s="122"/>
      <c r="BI13" s="123"/>
      <c r="BJ13" s="33">
        <f t="shared" si="3"/>
        <v>0</v>
      </c>
      <c r="BK13" s="33">
        <f t="shared" si="4"/>
        <v>0</v>
      </c>
      <c r="BL13" s="33">
        <f t="shared" si="5"/>
        <v>0</v>
      </c>
    </row>
    <row r="14" spans="1:64" s="3" customFormat="1" ht="21.75" customHeight="1" x14ac:dyDescent="0.15">
      <c r="A14" s="32">
        <v>43</v>
      </c>
      <c r="C14" s="126"/>
      <c r="D14" s="127"/>
      <c r="E14" s="127"/>
      <c r="F14" s="127"/>
      <c r="G14" s="127"/>
      <c r="H14" s="127"/>
      <c r="I14" s="127"/>
      <c r="J14" s="127"/>
      <c r="K14" s="127"/>
      <c r="L14" s="127"/>
      <c r="M14" s="127"/>
      <c r="N14" s="127"/>
      <c r="O14" s="127"/>
      <c r="P14" s="127"/>
      <c r="Q14" s="127"/>
      <c r="R14" s="132"/>
      <c r="S14" s="132"/>
      <c r="T14" s="132"/>
      <c r="U14" s="132"/>
      <c r="V14" s="132"/>
      <c r="W14" s="132"/>
      <c r="X14" s="133"/>
      <c r="Y14" s="43"/>
      <c r="Z14" s="44"/>
      <c r="AA14" s="44"/>
      <c r="AB14" s="44"/>
      <c r="AC14" s="44"/>
      <c r="AD14" s="47"/>
      <c r="AE14" s="48"/>
      <c r="AF14" s="49"/>
      <c r="AG14" s="47"/>
      <c r="AH14" s="47"/>
      <c r="AI14" s="47"/>
      <c r="AJ14" s="47"/>
      <c r="AK14" s="47"/>
      <c r="AL14" s="48"/>
      <c r="AM14" s="49"/>
      <c r="AN14" s="47"/>
      <c r="AO14" s="47"/>
      <c r="AP14" s="47"/>
      <c r="AQ14" s="47"/>
      <c r="AR14" s="47"/>
      <c r="AS14" s="48"/>
      <c r="AT14" s="49"/>
      <c r="AU14" s="47"/>
      <c r="AV14" s="47"/>
      <c r="AW14" s="47"/>
      <c r="AX14" s="47"/>
      <c r="AY14" s="47"/>
      <c r="AZ14" s="50"/>
      <c r="BA14" s="134" t="str">
        <f t="shared" si="0"/>
        <v/>
      </c>
      <c r="BB14" s="134"/>
      <c r="BC14" s="135"/>
      <c r="BD14" s="121" t="str">
        <f t="shared" si="1"/>
        <v/>
      </c>
      <c r="BE14" s="122"/>
      <c r="BF14" s="131"/>
      <c r="BG14" s="121" t="str">
        <f t="shared" si="2"/>
        <v/>
      </c>
      <c r="BH14" s="122"/>
      <c r="BI14" s="123"/>
      <c r="BJ14" s="33">
        <f t="shared" si="3"/>
        <v>0</v>
      </c>
      <c r="BK14" s="33">
        <f t="shared" si="4"/>
        <v>0</v>
      </c>
      <c r="BL14" s="33">
        <f t="shared" si="5"/>
        <v>0</v>
      </c>
    </row>
    <row r="15" spans="1:64" s="3" customFormat="1" ht="21.75" customHeight="1" x14ac:dyDescent="0.15">
      <c r="A15" s="32">
        <v>44</v>
      </c>
      <c r="C15" s="126"/>
      <c r="D15" s="127"/>
      <c r="E15" s="127"/>
      <c r="F15" s="127"/>
      <c r="G15" s="127"/>
      <c r="H15" s="127"/>
      <c r="I15" s="127"/>
      <c r="J15" s="127"/>
      <c r="K15" s="127"/>
      <c r="L15" s="127"/>
      <c r="M15" s="127"/>
      <c r="N15" s="127"/>
      <c r="O15" s="127"/>
      <c r="P15" s="127"/>
      <c r="Q15" s="127"/>
      <c r="R15" s="132"/>
      <c r="S15" s="132"/>
      <c r="T15" s="132"/>
      <c r="U15" s="132"/>
      <c r="V15" s="132"/>
      <c r="W15" s="132"/>
      <c r="X15" s="133"/>
      <c r="Y15" s="43"/>
      <c r="Z15" s="44"/>
      <c r="AA15" s="44"/>
      <c r="AB15" s="44"/>
      <c r="AC15" s="44"/>
      <c r="AD15" s="47"/>
      <c r="AE15" s="48"/>
      <c r="AF15" s="49"/>
      <c r="AG15" s="47"/>
      <c r="AH15" s="47"/>
      <c r="AI15" s="47"/>
      <c r="AJ15" s="47"/>
      <c r="AK15" s="47"/>
      <c r="AL15" s="48"/>
      <c r="AM15" s="49"/>
      <c r="AN15" s="47"/>
      <c r="AO15" s="47"/>
      <c r="AP15" s="47"/>
      <c r="AQ15" s="47"/>
      <c r="AR15" s="47"/>
      <c r="AS15" s="48"/>
      <c r="AT15" s="49"/>
      <c r="AU15" s="47"/>
      <c r="AV15" s="47"/>
      <c r="AW15" s="47"/>
      <c r="AX15" s="47"/>
      <c r="AY15" s="47"/>
      <c r="AZ15" s="50"/>
      <c r="BA15" s="134" t="str">
        <f t="shared" si="0"/>
        <v/>
      </c>
      <c r="BB15" s="134"/>
      <c r="BC15" s="135"/>
      <c r="BD15" s="121" t="str">
        <f t="shared" si="1"/>
        <v/>
      </c>
      <c r="BE15" s="122"/>
      <c r="BF15" s="131"/>
      <c r="BG15" s="121" t="str">
        <f t="shared" si="2"/>
        <v/>
      </c>
      <c r="BH15" s="122"/>
      <c r="BI15" s="123"/>
      <c r="BJ15" s="33">
        <f t="shared" si="3"/>
        <v>0</v>
      </c>
      <c r="BK15" s="33">
        <f t="shared" si="4"/>
        <v>0</v>
      </c>
      <c r="BL15" s="33">
        <f t="shared" si="5"/>
        <v>0</v>
      </c>
    </row>
    <row r="16" spans="1:64" s="3" customFormat="1" ht="21.75" customHeight="1" x14ac:dyDescent="0.15">
      <c r="A16" s="32"/>
      <c r="C16" s="126"/>
      <c r="D16" s="127"/>
      <c r="E16" s="127"/>
      <c r="F16" s="127"/>
      <c r="G16" s="127"/>
      <c r="H16" s="127"/>
      <c r="I16" s="127"/>
      <c r="J16" s="127"/>
      <c r="K16" s="127"/>
      <c r="L16" s="127"/>
      <c r="M16" s="127"/>
      <c r="N16" s="127"/>
      <c r="O16" s="127"/>
      <c r="P16" s="127"/>
      <c r="Q16" s="127"/>
      <c r="R16" s="132"/>
      <c r="S16" s="132"/>
      <c r="T16" s="132"/>
      <c r="U16" s="132"/>
      <c r="V16" s="132"/>
      <c r="W16" s="132"/>
      <c r="X16" s="133"/>
      <c r="Y16" s="43"/>
      <c r="Z16" s="44"/>
      <c r="AA16" s="44"/>
      <c r="AB16" s="44"/>
      <c r="AC16" s="44"/>
      <c r="AD16" s="47"/>
      <c r="AE16" s="48"/>
      <c r="AF16" s="49"/>
      <c r="AG16" s="47"/>
      <c r="AH16" s="47"/>
      <c r="AI16" s="47"/>
      <c r="AJ16" s="47"/>
      <c r="AK16" s="47"/>
      <c r="AL16" s="48"/>
      <c r="AM16" s="49"/>
      <c r="AN16" s="47"/>
      <c r="AO16" s="47"/>
      <c r="AP16" s="47"/>
      <c r="AQ16" s="47"/>
      <c r="AR16" s="47"/>
      <c r="AS16" s="48"/>
      <c r="AT16" s="49"/>
      <c r="AU16" s="47"/>
      <c r="AV16" s="47"/>
      <c r="AW16" s="47"/>
      <c r="AX16" s="47"/>
      <c r="AY16" s="47"/>
      <c r="AZ16" s="50"/>
      <c r="BA16" s="134" t="str">
        <f t="shared" si="0"/>
        <v/>
      </c>
      <c r="BB16" s="134"/>
      <c r="BC16" s="135"/>
      <c r="BD16" s="121" t="str">
        <f t="shared" si="1"/>
        <v/>
      </c>
      <c r="BE16" s="122"/>
      <c r="BF16" s="131"/>
      <c r="BG16" s="121" t="str">
        <f t="shared" si="2"/>
        <v/>
      </c>
      <c r="BH16" s="122"/>
      <c r="BI16" s="123"/>
      <c r="BJ16" s="33">
        <f t="shared" si="3"/>
        <v>0</v>
      </c>
      <c r="BK16" s="33">
        <f t="shared" si="4"/>
        <v>0</v>
      </c>
      <c r="BL16" s="33">
        <f t="shared" si="5"/>
        <v>0</v>
      </c>
    </row>
    <row r="17" spans="1:66" s="3" customFormat="1" ht="21.75" customHeight="1" x14ac:dyDescent="0.15">
      <c r="A17" s="32" t="s">
        <v>46</v>
      </c>
      <c r="C17" s="126"/>
      <c r="D17" s="127"/>
      <c r="E17" s="127"/>
      <c r="F17" s="127"/>
      <c r="G17" s="127"/>
      <c r="H17" s="127"/>
      <c r="I17" s="127"/>
      <c r="J17" s="127"/>
      <c r="K17" s="127"/>
      <c r="L17" s="127"/>
      <c r="M17" s="127"/>
      <c r="N17" s="127"/>
      <c r="O17" s="127"/>
      <c r="P17" s="127"/>
      <c r="Q17" s="127"/>
      <c r="R17" s="132"/>
      <c r="S17" s="132"/>
      <c r="T17" s="132"/>
      <c r="U17" s="132"/>
      <c r="V17" s="132"/>
      <c r="W17" s="132"/>
      <c r="X17" s="133"/>
      <c r="Y17" s="43"/>
      <c r="Z17" s="44"/>
      <c r="AA17" s="44"/>
      <c r="AB17" s="44"/>
      <c r="AC17" s="44"/>
      <c r="AD17" s="47"/>
      <c r="AE17" s="48"/>
      <c r="AF17" s="49"/>
      <c r="AG17" s="47"/>
      <c r="AH17" s="47"/>
      <c r="AI17" s="47"/>
      <c r="AJ17" s="47"/>
      <c r="AK17" s="47"/>
      <c r="AL17" s="48"/>
      <c r="AM17" s="49"/>
      <c r="AN17" s="47"/>
      <c r="AO17" s="47"/>
      <c r="AP17" s="47"/>
      <c r="AQ17" s="47"/>
      <c r="AR17" s="47"/>
      <c r="AS17" s="48"/>
      <c r="AT17" s="49"/>
      <c r="AU17" s="47"/>
      <c r="AV17" s="47"/>
      <c r="AW17" s="47"/>
      <c r="AX17" s="47"/>
      <c r="AY17" s="47"/>
      <c r="AZ17" s="50"/>
      <c r="BA17" s="134" t="str">
        <f t="shared" si="0"/>
        <v/>
      </c>
      <c r="BB17" s="134"/>
      <c r="BC17" s="135"/>
      <c r="BD17" s="121" t="str">
        <f t="shared" si="1"/>
        <v/>
      </c>
      <c r="BE17" s="122"/>
      <c r="BF17" s="131"/>
      <c r="BG17" s="121" t="str">
        <f t="shared" si="2"/>
        <v/>
      </c>
      <c r="BH17" s="122"/>
      <c r="BI17" s="123"/>
      <c r="BJ17" s="33">
        <f t="shared" si="3"/>
        <v>0</v>
      </c>
      <c r="BK17" s="33">
        <f t="shared" si="4"/>
        <v>0</v>
      </c>
      <c r="BL17" s="33">
        <f t="shared" si="5"/>
        <v>0</v>
      </c>
    </row>
    <row r="18" spans="1:66" s="3" customFormat="1" ht="21.75" customHeight="1" x14ac:dyDescent="0.15">
      <c r="A18" s="32" t="s">
        <v>50</v>
      </c>
      <c r="C18" s="126"/>
      <c r="D18" s="127"/>
      <c r="E18" s="127"/>
      <c r="F18" s="127"/>
      <c r="G18" s="127"/>
      <c r="H18" s="127"/>
      <c r="I18" s="127"/>
      <c r="J18" s="127"/>
      <c r="K18" s="127"/>
      <c r="L18" s="127"/>
      <c r="M18" s="127"/>
      <c r="N18" s="127"/>
      <c r="O18" s="127"/>
      <c r="P18" s="127"/>
      <c r="Q18" s="127"/>
      <c r="R18" s="132"/>
      <c r="S18" s="132"/>
      <c r="T18" s="132"/>
      <c r="U18" s="132"/>
      <c r="V18" s="132"/>
      <c r="W18" s="132"/>
      <c r="X18" s="133"/>
      <c r="Y18" s="43"/>
      <c r="Z18" s="44"/>
      <c r="AA18" s="44"/>
      <c r="AB18" s="44"/>
      <c r="AC18" s="44"/>
      <c r="AD18" s="47"/>
      <c r="AE18" s="48"/>
      <c r="AF18" s="49"/>
      <c r="AG18" s="47"/>
      <c r="AH18" s="47"/>
      <c r="AI18" s="47"/>
      <c r="AJ18" s="47"/>
      <c r="AK18" s="47"/>
      <c r="AL18" s="48"/>
      <c r="AM18" s="49"/>
      <c r="AN18" s="47"/>
      <c r="AO18" s="47"/>
      <c r="AP18" s="47"/>
      <c r="AQ18" s="47"/>
      <c r="AR18" s="47"/>
      <c r="AS18" s="48"/>
      <c r="AT18" s="49"/>
      <c r="AU18" s="47"/>
      <c r="AV18" s="47"/>
      <c r="AW18" s="47"/>
      <c r="AX18" s="47"/>
      <c r="AY18" s="47"/>
      <c r="AZ18" s="50"/>
      <c r="BA18" s="134" t="str">
        <f t="shared" si="0"/>
        <v/>
      </c>
      <c r="BB18" s="134"/>
      <c r="BC18" s="135"/>
      <c r="BD18" s="121" t="str">
        <f t="shared" si="1"/>
        <v/>
      </c>
      <c r="BE18" s="122"/>
      <c r="BF18" s="131"/>
      <c r="BG18" s="121" t="str">
        <f t="shared" si="2"/>
        <v/>
      </c>
      <c r="BH18" s="122"/>
      <c r="BI18" s="123"/>
      <c r="BJ18" s="33">
        <f t="shared" si="3"/>
        <v>0</v>
      </c>
      <c r="BK18" s="33">
        <f t="shared" si="4"/>
        <v>0</v>
      </c>
      <c r="BL18" s="33">
        <f t="shared" si="5"/>
        <v>0</v>
      </c>
    </row>
    <row r="19" spans="1:66" s="3" customFormat="1" ht="21.75" customHeight="1" x14ac:dyDescent="0.15">
      <c r="A19" s="32" t="s">
        <v>51</v>
      </c>
      <c r="C19" s="126"/>
      <c r="D19" s="127"/>
      <c r="E19" s="127"/>
      <c r="F19" s="127"/>
      <c r="G19" s="127"/>
      <c r="H19" s="127"/>
      <c r="I19" s="127"/>
      <c r="J19" s="127"/>
      <c r="K19" s="127"/>
      <c r="L19" s="127"/>
      <c r="M19" s="127"/>
      <c r="N19" s="127"/>
      <c r="O19" s="127"/>
      <c r="P19" s="127"/>
      <c r="Q19" s="127"/>
      <c r="R19" s="132"/>
      <c r="S19" s="132"/>
      <c r="T19" s="132"/>
      <c r="U19" s="132"/>
      <c r="V19" s="132"/>
      <c r="W19" s="132"/>
      <c r="X19" s="133"/>
      <c r="Y19" s="43"/>
      <c r="Z19" s="44"/>
      <c r="AA19" s="44"/>
      <c r="AB19" s="44"/>
      <c r="AC19" s="44"/>
      <c r="AD19" s="47"/>
      <c r="AE19" s="48"/>
      <c r="AF19" s="49"/>
      <c r="AG19" s="47"/>
      <c r="AH19" s="47"/>
      <c r="AI19" s="47"/>
      <c r="AJ19" s="47"/>
      <c r="AK19" s="47"/>
      <c r="AL19" s="48"/>
      <c r="AM19" s="49"/>
      <c r="AN19" s="47"/>
      <c r="AO19" s="47"/>
      <c r="AP19" s="47"/>
      <c r="AQ19" s="47"/>
      <c r="AR19" s="47"/>
      <c r="AS19" s="48"/>
      <c r="AT19" s="49"/>
      <c r="AU19" s="47"/>
      <c r="AV19" s="47"/>
      <c r="AW19" s="47"/>
      <c r="AX19" s="47"/>
      <c r="AY19" s="47"/>
      <c r="AZ19" s="50"/>
      <c r="BA19" s="134" t="str">
        <f t="shared" si="0"/>
        <v/>
      </c>
      <c r="BB19" s="134"/>
      <c r="BC19" s="135"/>
      <c r="BD19" s="121" t="str">
        <f t="shared" si="1"/>
        <v/>
      </c>
      <c r="BE19" s="122"/>
      <c r="BF19" s="131"/>
      <c r="BG19" s="121" t="str">
        <f t="shared" si="2"/>
        <v/>
      </c>
      <c r="BH19" s="122"/>
      <c r="BI19" s="123"/>
      <c r="BJ19" s="33">
        <f t="shared" si="3"/>
        <v>0</v>
      </c>
      <c r="BK19" s="33">
        <f t="shared" si="4"/>
        <v>0</v>
      </c>
      <c r="BL19" s="33">
        <f t="shared" si="5"/>
        <v>0</v>
      </c>
    </row>
    <row r="20" spans="1:66" s="3" customFormat="1" ht="21.75" customHeight="1" x14ac:dyDescent="0.15">
      <c r="A20" s="32" t="s">
        <v>52</v>
      </c>
      <c r="C20" s="126"/>
      <c r="D20" s="127"/>
      <c r="E20" s="127"/>
      <c r="F20" s="127"/>
      <c r="G20" s="127"/>
      <c r="H20" s="127"/>
      <c r="I20" s="127"/>
      <c r="J20" s="127"/>
      <c r="K20" s="127"/>
      <c r="L20" s="127"/>
      <c r="M20" s="127"/>
      <c r="N20" s="127"/>
      <c r="O20" s="127"/>
      <c r="P20" s="127"/>
      <c r="Q20" s="127"/>
      <c r="R20" s="132"/>
      <c r="S20" s="132"/>
      <c r="T20" s="132"/>
      <c r="U20" s="132"/>
      <c r="V20" s="132"/>
      <c r="W20" s="132"/>
      <c r="X20" s="133"/>
      <c r="Y20" s="43"/>
      <c r="Z20" s="44"/>
      <c r="AA20" s="44"/>
      <c r="AB20" s="44"/>
      <c r="AC20" s="44"/>
      <c r="AD20" s="47"/>
      <c r="AE20" s="48"/>
      <c r="AF20" s="49"/>
      <c r="AG20" s="47"/>
      <c r="AH20" s="47"/>
      <c r="AI20" s="47"/>
      <c r="AJ20" s="47"/>
      <c r="AK20" s="47"/>
      <c r="AL20" s="48"/>
      <c r="AM20" s="49"/>
      <c r="AN20" s="47"/>
      <c r="AO20" s="47"/>
      <c r="AP20" s="47"/>
      <c r="AQ20" s="47"/>
      <c r="AR20" s="47"/>
      <c r="AS20" s="48"/>
      <c r="AT20" s="49"/>
      <c r="AU20" s="47"/>
      <c r="AV20" s="47"/>
      <c r="AW20" s="47"/>
      <c r="AX20" s="47"/>
      <c r="AY20" s="47"/>
      <c r="AZ20" s="50"/>
      <c r="BA20" s="134" t="str">
        <f t="shared" si="0"/>
        <v/>
      </c>
      <c r="BB20" s="134"/>
      <c r="BC20" s="135"/>
      <c r="BD20" s="121" t="str">
        <f t="shared" si="1"/>
        <v/>
      </c>
      <c r="BE20" s="122"/>
      <c r="BF20" s="131"/>
      <c r="BG20" s="121" t="str">
        <f t="shared" si="2"/>
        <v/>
      </c>
      <c r="BH20" s="122"/>
      <c r="BI20" s="123"/>
      <c r="BJ20" s="33">
        <f t="shared" si="3"/>
        <v>0</v>
      </c>
      <c r="BK20" s="33">
        <f t="shared" si="4"/>
        <v>0</v>
      </c>
      <c r="BL20" s="33">
        <f t="shared" si="5"/>
        <v>0</v>
      </c>
    </row>
    <row r="21" spans="1:66" s="3" customFormat="1" ht="21.75" customHeight="1" x14ac:dyDescent="0.15">
      <c r="A21" s="32" t="s">
        <v>53</v>
      </c>
      <c r="C21" s="126"/>
      <c r="D21" s="127"/>
      <c r="E21" s="127"/>
      <c r="F21" s="127"/>
      <c r="G21" s="127"/>
      <c r="H21" s="127"/>
      <c r="I21" s="127"/>
      <c r="J21" s="127"/>
      <c r="K21" s="127"/>
      <c r="L21" s="127"/>
      <c r="M21" s="127"/>
      <c r="N21" s="127"/>
      <c r="O21" s="127"/>
      <c r="P21" s="127"/>
      <c r="Q21" s="127"/>
      <c r="R21" s="132"/>
      <c r="S21" s="132"/>
      <c r="T21" s="132"/>
      <c r="U21" s="132"/>
      <c r="V21" s="132"/>
      <c r="W21" s="132"/>
      <c r="X21" s="133"/>
      <c r="Y21" s="43"/>
      <c r="Z21" s="44"/>
      <c r="AA21" s="44"/>
      <c r="AB21" s="44"/>
      <c r="AC21" s="44"/>
      <c r="AD21" s="47"/>
      <c r="AE21" s="48"/>
      <c r="AF21" s="49"/>
      <c r="AG21" s="47"/>
      <c r="AH21" s="47"/>
      <c r="AI21" s="47"/>
      <c r="AJ21" s="47"/>
      <c r="AK21" s="47"/>
      <c r="AL21" s="48"/>
      <c r="AM21" s="49"/>
      <c r="AN21" s="47"/>
      <c r="AO21" s="47"/>
      <c r="AP21" s="47"/>
      <c r="AQ21" s="47"/>
      <c r="AR21" s="47"/>
      <c r="AS21" s="48"/>
      <c r="AT21" s="49"/>
      <c r="AU21" s="47"/>
      <c r="AV21" s="47"/>
      <c r="AW21" s="47"/>
      <c r="AX21" s="47"/>
      <c r="AY21" s="47"/>
      <c r="AZ21" s="50"/>
      <c r="BA21" s="134" t="str">
        <f t="shared" si="0"/>
        <v/>
      </c>
      <c r="BB21" s="134"/>
      <c r="BC21" s="135"/>
      <c r="BD21" s="121" t="str">
        <f t="shared" si="1"/>
        <v/>
      </c>
      <c r="BE21" s="122"/>
      <c r="BF21" s="131"/>
      <c r="BG21" s="121" t="str">
        <f t="shared" si="2"/>
        <v/>
      </c>
      <c r="BH21" s="122"/>
      <c r="BI21" s="123"/>
      <c r="BJ21" s="33">
        <f t="shared" si="3"/>
        <v>0</v>
      </c>
      <c r="BK21" s="33">
        <f t="shared" si="4"/>
        <v>0</v>
      </c>
      <c r="BL21" s="33">
        <f t="shared" si="5"/>
        <v>0</v>
      </c>
    </row>
    <row r="22" spans="1:66" s="3" customFormat="1" ht="21.75" customHeight="1" x14ac:dyDescent="0.15">
      <c r="A22" s="32"/>
      <c r="C22" s="126"/>
      <c r="D22" s="127"/>
      <c r="E22" s="127"/>
      <c r="F22" s="127"/>
      <c r="G22" s="127"/>
      <c r="H22" s="127"/>
      <c r="I22" s="127"/>
      <c r="J22" s="127"/>
      <c r="K22" s="127"/>
      <c r="L22" s="127"/>
      <c r="M22" s="127"/>
      <c r="N22" s="127"/>
      <c r="O22" s="127"/>
      <c r="P22" s="127"/>
      <c r="Q22" s="127"/>
      <c r="R22" s="132"/>
      <c r="S22" s="132"/>
      <c r="T22" s="132"/>
      <c r="U22" s="132"/>
      <c r="V22" s="132"/>
      <c r="W22" s="132"/>
      <c r="X22" s="133"/>
      <c r="Y22" s="43"/>
      <c r="Z22" s="44"/>
      <c r="AA22" s="44"/>
      <c r="AB22" s="44"/>
      <c r="AC22" s="44"/>
      <c r="AD22" s="47"/>
      <c r="AE22" s="48"/>
      <c r="AF22" s="49"/>
      <c r="AG22" s="47"/>
      <c r="AH22" s="47"/>
      <c r="AI22" s="47"/>
      <c r="AJ22" s="47"/>
      <c r="AK22" s="47"/>
      <c r="AL22" s="48"/>
      <c r="AM22" s="49"/>
      <c r="AN22" s="47"/>
      <c r="AO22" s="47"/>
      <c r="AP22" s="47"/>
      <c r="AQ22" s="47"/>
      <c r="AR22" s="47"/>
      <c r="AS22" s="48"/>
      <c r="AT22" s="49"/>
      <c r="AU22" s="47"/>
      <c r="AV22" s="47"/>
      <c r="AW22" s="47"/>
      <c r="AX22" s="47"/>
      <c r="AY22" s="47"/>
      <c r="AZ22" s="50"/>
      <c r="BA22" s="134" t="str">
        <f t="shared" si="0"/>
        <v/>
      </c>
      <c r="BB22" s="134"/>
      <c r="BC22" s="135"/>
      <c r="BD22" s="121" t="str">
        <f t="shared" si="1"/>
        <v/>
      </c>
      <c r="BE22" s="122"/>
      <c r="BF22" s="131"/>
      <c r="BG22" s="121" t="str">
        <f t="shared" si="2"/>
        <v/>
      </c>
      <c r="BH22" s="122"/>
      <c r="BI22" s="123"/>
      <c r="BJ22" s="33">
        <f t="shared" si="3"/>
        <v>0</v>
      </c>
      <c r="BK22" s="33">
        <f t="shared" si="4"/>
        <v>0</v>
      </c>
      <c r="BL22" s="33">
        <f t="shared" si="5"/>
        <v>0</v>
      </c>
    </row>
    <row r="23" spans="1:66" s="3" customFormat="1" ht="21.75" customHeight="1" x14ac:dyDescent="0.15">
      <c r="A23" s="32" t="s">
        <v>15</v>
      </c>
      <c r="C23" s="126"/>
      <c r="D23" s="127"/>
      <c r="E23" s="127"/>
      <c r="F23" s="127"/>
      <c r="G23" s="127"/>
      <c r="H23" s="127"/>
      <c r="I23" s="127"/>
      <c r="J23" s="127"/>
      <c r="K23" s="127"/>
      <c r="L23" s="127"/>
      <c r="M23" s="127"/>
      <c r="N23" s="127"/>
      <c r="O23" s="127"/>
      <c r="P23" s="127"/>
      <c r="Q23" s="127"/>
      <c r="R23" s="132"/>
      <c r="S23" s="132"/>
      <c r="T23" s="132"/>
      <c r="U23" s="132"/>
      <c r="V23" s="132"/>
      <c r="W23" s="132"/>
      <c r="X23" s="133"/>
      <c r="Y23" s="43"/>
      <c r="Z23" s="44"/>
      <c r="AA23" s="44"/>
      <c r="AB23" s="44"/>
      <c r="AC23" s="44"/>
      <c r="AD23" s="47"/>
      <c r="AE23" s="48"/>
      <c r="AF23" s="49"/>
      <c r="AG23" s="47"/>
      <c r="AH23" s="47"/>
      <c r="AI23" s="47"/>
      <c r="AJ23" s="47"/>
      <c r="AK23" s="47"/>
      <c r="AL23" s="48"/>
      <c r="AM23" s="49"/>
      <c r="AN23" s="47"/>
      <c r="AO23" s="47"/>
      <c r="AP23" s="47"/>
      <c r="AQ23" s="47"/>
      <c r="AR23" s="47"/>
      <c r="AS23" s="48"/>
      <c r="AT23" s="49"/>
      <c r="AU23" s="47"/>
      <c r="AV23" s="47"/>
      <c r="AW23" s="47"/>
      <c r="AX23" s="47"/>
      <c r="AY23" s="47"/>
      <c r="AZ23" s="50"/>
      <c r="BA23" s="134" t="str">
        <f t="shared" si="0"/>
        <v/>
      </c>
      <c r="BB23" s="134"/>
      <c r="BC23" s="135"/>
      <c r="BD23" s="121" t="str">
        <f t="shared" si="1"/>
        <v/>
      </c>
      <c r="BE23" s="122"/>
      <c r="BF23" s="131"/>
      <c r="BG23" s="121" t="str">
        <f t="shared" si="2"/>
        <v/>
      </c>
      <c r="BH23" s="122"/>
      <c r="BI23" s="123"/>
      <c r="BJ23" s="33">
        <f t="shared" si="3"/>
        <v>0</v>
      </c>
      <c r="BK23" s="33">
        <f t="shared" si="4"/>
        <v>0</v>
      </c>
      <c r="BL23" s="33">
        <f t="shared" si="5"/>
        <v>0</v>
      </c>
      <c r="BN23" s="1"/>
    </row>
    <row r="24" spans="1:66" s="3" customFormat="1" ht="21.75" customHeight="1" x14ac:dyDescent="0.15">
      <c r="A24" s="32" t="s">
        <v>16</v>
      </c>
      <c r="C24" s="126"/>
      <c r="D24" s="127"/>
      <c r="E24" s="127"/>
      <c r="F24" s="127"/>
      <c r="G24" s="127"/>
      <c r="H24" s="127"/>
      <c r="I24" s="127"/>
      <c r="J24" s="127"/>
      <c r="K24" s="127"/>
      <c r="L24" s="127"/>
      <c r="M24" s="127"/>
      <c r="N24" s="127"/>
      <c r="O24" s="127"/>
      <c r="P24" s="127"/>
      <c r="Q24" s="127"/>
      <c r="R24" s="132"/>
      <c r="S24" s="132"/>
      <c r="T24" s="132"/>
      <c r="U24" s="132"/>
      <c r="V24" s="132"/>
      <c r="W24" s="132"/>
      <c r="X24" s="133"/>
      <c r="Y24" s="43"/>
      <c r="Z24" s="44"/>
      <c r="AA24" s="44"/>
      <c r="AB24" s="44"/>
      <c r="AC24" s="44"/>
      <c r="AD24" s="47"/>
      <c r="AE24" s="48"/>
      <c r="AF24" s="49"/>
      <c r="AG24" s="47"/>
      <c r="AH24" s="47"/>
      <c r="AI24" s="47"/>
      <c r="AJ24" s="47"/>
      <c r="AK24" s="47"/>
      <c r="AL24" s="48"/>
      <c r="AM24" s="49"/>
      <c r="AN24" s="47"/>
      <c r="AO24" s="47"/>
      <c r="AP24" s="47"/>
      <c r="AQ24" s="47"/>
      <c r="AR24" s="47"/>
      <c r="AS24" s="48"/>
      <c r="AT24" s="49"/>
      <c r="AU24" s="47"/>
      <c r="AV24" s="47"/>
      <c r="AW24" s="47"/>
      <c r="AX24" s="47"/>
      <c r="AY24" s="47"/>
      <c r="AZ24" s="50"/>
      <c r="BA24" s="134" t="str">
        <f t="shared" si="0"/>
        <v/>
      </c>
      <c r="BB24" s="134"/>
      <c r="BC24" s="135"/>
      <c r="BD24" s="121" t="str">
        <f t="shared" si="1"/>
        <v/>
      </c>
      <c r="BE24" s="122"/>
      <c r="BF24" s="131"/>
      <c r="BG24" s="121" t="str">
        <f t="shared" si="2"/>
        <v/>
      </c>
      <c r="BH24" s="122"/>
      <c r="BI24" s="123"/>
      <c r="BJ24" s="33">
        <f t="shared" si="3"/>
        <v>0</v>
      </c>
      <c r="BK24" s="33">
        <f t="shared" si="4"/>
        <v>0</v>
      </c>
      <c r="BL24" s="33">
        <f t="shared" si="5"/>
        <v>0</v>
      </c>
      <c r="BN24" s="1"/>
    </row>
    <row r="25" spans="1:66" s="3" customFormat="1" ht="21.75" customHeight="1" x14ac:dyDescent="0.15">
      <c r="A25" s="3" t="s">
        <v>90</v>
      </c>
      <c r="C25" s="126"/>
      <c r="D25" s="127"/>
      <c r="E25" s="127"/>
      <c r="F25" s="127"/>
      <c r="G25" s="127"/>
      <c r="H25" s="127"/>
      <c r="I25" s="127"/>
      <c r="J25" s="127"/>
      <c r="K25" s="127"/>
      <c r="L25" s="127"/>
      <c r="M25" s="127"/>
      <c r="N25" s="127"/>
      <c r="O25" s="127"/>
      <c r="P25" s="127"/>
      <c r="Q25" s="127"/>
      <c r="R25" s="132"/>
      <c r="S25" s="132"/>
      <c r="T25" s="132"/>
      <c r="U25" s="132"/>
      <c r="V25" s="132"/>
      <c r="W25" s="132"/>
      <c r="X25" s="133"/>
      <c r="Y25" s="49"/>
      <c r="Z25" s="47"/>
      <c r="AA25" s="47"/>
      <c r="AB25" s="47"/>
      <c r="AC25" s="47"/>
      <c r="AD25" s="47"/>
      <c r="AE25" s="48"/>
      <c r="AF25" s="49"/>
      <c r="AG25" s="47"/>
      <c r="AH25" s="47"/>
      <c r="AI25" s="47"/>
      <c r="AJ25" s="47"/>
      <c r="AK25" s="47"/>
      <c r="AL25" s="48"/>
      <c r="AM25" s="49"/>
      <c r="AN25" s="47"/>
      <c r="AO25" s="47"/>
      <c r="AP25" s="47"/>
      <c r="AQ25" s="47"/>
      <c r="AR25" s="47"/>
      <c r="AS25" s="48"/>
      <c r="AT25" s="49"/>
      <c r="AU25" s="47"/>
      <c r="AV25" s="47"/>
      <c r="AW25" s="47"/>
      <c r="AX25" s="47"/>
      <c r="AY25" s="47"/>
      <c r="AZ25" s="50"/>
      <c r="BA25" s="134" t="str">
        <f t="shared" si="0"/>
        <v/>
      </c>
      <c r="BB25" s="134"/>
      <c r="BC25" s="135"/>
      <c r="BD25" s="121" t="str">
        <f t="shared" si="1"/>
        <v/>
      </c>
      <c r="BE25" s="122"/>
      <c r="BF25" s="131"/>
      <c r="BG25" s="121" t="str">
        <f t="shared" si="2"/>
        <v/>
      </c>
      <c r="BH25" s="122"/>
      <c r="BI25" s="123"/>
      <c r="BJ25" s="33">
        <f t="shared" si="3"/>
        <v>0</v>
      </c>
      <c r="BK25" s="33">
        <f t="shared" si="4"/>
        <v>0</v>
      </c>
      <c r="BL25" s="33">
        <f t="shared" si="5"/>
        <v>0</v>
      </c>
      <c r="BN25" s="1"/>
    </row>
    <row r="26" spans="1:66" s="3" customFormat="1" ht="21.75" customHeight="1" x14ac:dyDescent="0.15">
      <c r="A26" s="3" t="s">
        <v>91</v>
      </c>
      <c r="C26" s="126"/>
      <c r="D26" s="127"/>
      <c r="E26" s="127"/>
      <c r="F26" s="127"/>
      <c r="G26" s="127"/>
      <c r="H26" s="127"/>
      <c r="I26" s="127"/>
      <c r="J26" s="127"/>
      <c r="K26" s="127"/>
      <c r="L26" s="127"/>
      <c r="M26" s="127"/>
      <c r="N26" s="127"/>
      <c r="O26" s="127"/>
      <c r="P26" s="127"/>
      <c r="Q26" s="127"/>
      <c r="R26" s="132"/>
      <c r="S26" s="132"/>
      <c r="T26" s="132"/>
      <c r="U26" s="132"/>
      <c r="V26" s="132"/>
      <c r="W26" s="132"/>
      <c r="X26" s="133"/>
      <c r="Y26" s="49"/>
      <c r="Z26" s="47"/>
      <c r="AA26" s="47"/>
      <c r="AB26" s="47"/>
      <c r="AC26" s="47"/>
      <c r="AD26" s="47"/>
      <c r="AE26" s="48"/>
      <c r="AF26" s="49"/>
      <c r="AG26" s="47"/>
      <c r="AH26" s="47"/>
      <c r="AI26" s="47"/>
      <c r="AJ26" s="47"/>
      <c r="AK26" s="47"/>
      <c r="AL26" s="48"/>
      <c r="AM26" s="49"/>
      <c r="AN26" s="47"/>
      <c r="AO26" s="47"/>
      <c r="AP26" s="47"/>
      <c r="AQ26" s="47"/>
      <c r="AR26" s="47"/>
      <c r="AS26" s="48"/>
      <c r="AT26" s="49"/>
      <c r="AU26" s="47"/>
      <c r="AV26" s="47"/>
      <c r="AW26" s="47"/>
      <c r="AX26" s="47"/>
      <c r="AY26" s="47"/>
      <c r="AZ26" s="50"/>
      <c r="BA26" s="134" t="str">
        <f t="shared" si="0"/>
        <v/>
      </c>
      <c r="BB26" s="134"/>
      <c r="BC26" s="135"/>
      <c r="BD26" s="121" t="str">
        <f t="shared" si="1"/>
        <v/>
      </c>
      <c r="BE26" s="122"/>
      <c r="BF26" s="131"/>
      <c r="BG26" s="121" t="str">
        <f t="shared" si="2"/>
        <v/>
      </c>
      <c r="BH26" s="122"/>
      <c r="BI26" s="123"/>
      <c r="BJ26" s="33">
        <f t="shared" si="3"/>
        <v>0</v>
      </c>
      <c r="BK26" s="33">
        <f t="shared" si="4"/>
        <v>0</v>
      </c>
      <c r="BL26" s="33">
        <f t="shared" si="5"/>
        <v>0</v>
      </c>
      <c r="BN26" s="1"/>
    </row>
    <row r="27" spans="1:66" s="3" customFormat="1" ht="21.75" customHeight="1" x14ac:dyDescent="0.15">
      <c r="A27" s="32" t="s">
        <v>17</v>
      </c>
      <c r="C27" s="126"/>
      <c r="D27" s="127"/>
      <c r="E27" s="127"/>
      <c r="F27" s="127"/>
      <c r="G27" s="127"/>
      <c r="H27" s="127"/>
      <c r="I27" s="127"/>
      <c r="J27" s="127"/>
      <c r="K27" s="132"/>
      <c r="L27" s="132"/>
      <c r="M27" s="132"/>
      <c r="N27" s="132"/>
      <c r="O27" s="132"/>
      <c r="P27" s="132"/>
      <c r="Q27" s="132"/>
      <c r="R27" s="132"/>
      <c r="S27" s="132"/>
      <c r="T27" s="132"/>
      <c r="U27" s="132"/>
      <c r="V27" s="132"/>
      <c r="W27" s="132"/>
      <c r="X27" s="133"/>
      <c r="Y27" s="49"/>
      <c r="Z27" s="47"/>
      <c r="AA27" s="47"/>
      <c r="AB27" s="47"/>
      <c r="AC27" s="47"/>
      <c r="AD27" s="47"/>
      <c r="AE27" s="48"/>
      <c r="AF27" s="49"/>
      <c r="AG27" s="47"/>
      <c r="AH27" s="47"/>
      <c r="AI27" s="47"/>
      <c r="AJ27" s="47"/>
      <c r="AK27" s="47"/>
      <c r="AL27" s="48"/>
      <c r="AM27" s="49"/>
      <c r="AN27" s="47"/>
      <c r="AO27" s="47"/>
      <c r="AP27" s="47"/>
      <c r="AQ27" s="47"/>
      <c r="AR27" s="47"/>
      <c r="AS27" s="48"/>
      <c r="AT27" s="49"/>
      <c r="AU27" s="47"/>
      <c r="AV27" s="47"/>
      <c r="AW27" s="47"/>
      <c r="AX27" s="47"/>
      <c r="AY27" s="47"/>
      <c r="AZ27" s="50"/>
      <c r="BA27" s="134" t="str">
        <f t="shared" si="0"/>
        <v/>
      </c>
      <c r="BB27" s="134"/>
      <c r="BC27" s="135"/>
      <c r="BD27" s="121" t="str">
        <f t="shared" si="1"/>
        <v/>
      </c>
      <c r="BE27" s="122"/>
      <c r="BF27" s="131"/>
      <c r="BG27" s="121" t="str">
        <f t="shared" si="2"/>
        <v/>
      </c>
      <c r="BH27" s="122"/>
      <c r="BI27" s="123"/>
      <c r="BJ27" s="33">
        <f t="shared" si="3"/>
        <v>0</v>
      </c>
      <c r="BK27" s="33">
        <f t="shared" si="4"/>
        <v>0</v>
      </c>
      <c r="BL27" s="33">
        <f t="shared" si="5"/>
        <v>0</v>
      </c>
      <c r="BN27" s="1"/>
    </row>
    <row r="28" spans="1:66" s="3" customFormat="1" ht="21.75" customHeight="1" x14ac:dyDescent="0.15">
      <c r="A28" s="32" t="s">
        <v>18</v>
      </c>
      <c r="C28" s="126"/>
      <c r="D28" s="127"/>
      <c r="E28" s="127"/>
      <c r="F28" s="127"/>
      <c r="G28" s="127"/>
      <c r="H28" s="127"/>
      <c r="I28" s="127"/>
      <c r="J28" s="127"/>
      <c r="K28" s="132"/>
      <c r="L28" s="132"/>
      <c r="M28" s="132"/>
      <c r="N28" s="132"/>
      <c r="O28" s="132"/>
      <c r="P28" s="132"/>
      <c r="Q28" s="132"/>
      <c r="R28" s="132"/>
      <c r="S28" s="132"/>
      <c r="T28" s="132"/>
      <c r="U28" s="132"/>
      <c r="V28" s="132"/>
      <c r="W28" s="132"/>
      <c r="X28" s="133"/>
      <c r="Y28" s="49"/>
      <c r="Z28" s="47"/>
      <c r="AA28" s="47"/>
      <c r="AB28" s="47"/>
      <c r="AC28" s="47"/>
      <c r="AD28" s="47"/>
      <c r="AE28" s="48"/>
      <c r="AF28" s="49"/>
      <c r="AG28" s="47"/>
      <c r="AH28" s="47"/>
      <c r="AI28" s="47"/>
      <c r="AJ28" s="47"/>
      <c r="AK28" s="47"/>
      <c r="AL28" s="48"/>
      <c r="AM28" s="49"/>
      <c r="AN28" s="47"/>
      <c r="AO28" s="47"/>
      <c r="AP28" s="47"/>
      <c r="AQ28" s="47"/>
      <c r="AR28" s="47"/>
      <c r="AS28" s="48"/>
      <c r="AT28" s="49"/>
      <c r="AU28" s="47"/>
      <c r="AV28" s="47"/>
      <c r="AW28" s="47"/>
      <c r="AX28" s="47"/>
      <c r="AY28" s="47"/>
      <c r="AZ28" s="50"/>
      <c r="BA28" s="134" t="str">
        <f t="shared" si="0"/>
        <v/>
      </c>
      <c r="BB28" s="134"/>
      <c r="BC28" s="135"/>
      <c r="BD28" s="121" t="str">
        <f t="shared" si="1"/>
        <v/>
      </c>
      <c r="BE28" s="122"/>
      <c r="BF28" s="131"/>
      <c r="BG28" s="121" t="str">
        <f t="shared" si="2"/>
        <v/>
      </c>
      <c r="BH28" s="122"/>
      <c r="BI28" s="123"/>
      <c r="BJ28" s="33">
        <f t="shared" si="3"/>
        <v>0</v>
      </c>
      <c r="BK28" s="33">
        <f t="shared" si="4"/>
        <v>0</v>
      </c>
      <c r="BL28" s="33">
        <f t="shared" si="5"/>
        <v>0</v>
      </c>
      <c r="BN28" s="1"/>
    </row>
    <row r="29" spans="1:66" s="3" customFormat="1" ht="21.75" customHeight="1" x14ac:dyDescent="0.15">
      <c r="A29" s="32"/>
      <c r="C29" s="126"/>
      <c r="D29" s="127"/>
      <c r="E29" s="127"/>
      <c r="F29" s="127"/>
      <c r="G29" s="127"/>
      <c r="H29" s="127"/>
      <c r="I29" s="127"/>
      <c r="J29" s="127"/>
      <c r="K29" s="127"/>
      <c r="L29" s="127"/>
      <c r="M29" s="127"/>
      <c r="N29" s="127"/>
      <c r="O29" s="127"/>
      <c r="P29" s="127"/>
      <c r="Q29" s="127"/>
      <c r="R29" s="132"/>
      <c r="S29" s="132"/>
      <c r="T29" s="132"/>
      <c r="U29" s="132"/>
      <c r="V29" s="132"/>
      <c r="W29" s="132"/>
      <c r="X29" s="133"/>
      <c r="Y29" s="43"/>
      <c r="Z29" s="44"/>
      <c r="AA29" s="44"/>
      <c r="AB29" s="44"/>
      <c r="AC29" s="44"/>
      <c r="AD29" s="47"/>
      <c r="AE29" s="48"/>
      <c r="AF29" s="49"/>
      <c r="AG29" s="47"/>
      <c r="AH29" s="47"/>
      <c r="AI29" s="47"/>
      <c r="AJ29" s="47"/>
      <c r="AK29" s="47"/>
      <c r="AL29" s="48"/>
      <c r="AM29" s="49"/>
      <c r="AN29" s="47"/>
      <c r="AO29" s="47"/>
      <c r="AP29" s="47"/>
      <c r="AQ29" s="47"/>
      <c r="AR29" s="47"/>
      <c r="AS29" s="48"/>
      <c r="AT29" s="49"/>
      <c r="AU29" s="47"/>
      <c r="AV29" s="47"/>
      <c r="AW29" s="47"/>
      <c r="AX29" s="47"/>
      <c r="AY29" s="47"/>
      <c r="AZ29" s="50"/>
      <c r="BA29" s="134" t="str">
        <f t="shared" si="0"/>
        <v/>
      </c>
      <c r="BB29" s="134"/>
      <c r="BC29" s="135"/>
      <c r="BD29" s="121" t="str">
        <f t="shared" si="1"/>
        <v/>
      </c>
      <c r="BE29" s="122"/>
      <c r="BF29" s="131"/>
      <c r="BG29" s="121" t="str">
        <f t="shared" si="2"/>
        <v/>
      </c>
      <c r="BH29" s="122"/>
      <c r="BI29" s="123"/>
      <c r="BJ29" s="33">
        <f t="shared" si="3"/>
        <v>0</v>
      </c>
      <c r="BK29" s="33">
        <f t="shared" si="4"/>
        <v>0</v>
      </c>
      <c r="BL29" s="33">
        <f t="shared" si="5"/>
        <v>0</v>
      </c>
      <c r="BN29" s="1"/>
    </row>
    <row r="30" spans="1:66" s="3" customFormat="1" ht="21.75" customHeight="1" thickBot="1" x14ac:dyDescent="0.2">
      <c r="A30" s="32" t="s">
        <v>19</v>
      </c>
      <c r="C30" s="149"/>
      <c r="D30" s="150"/>
      <c r="E30" s="150"/>
      <c r="F30" s="150"/>
      <c r="G30" s="150"/>
      <c r="H30" s="150"/>
      <c r="I30" s="150"/>
      <c r="J30" s="150"/>
      <c r="K30" s="141"/>
      <c r="L30" s="141"/>
      <c r="M30" s="141"/>
      <c r="N30" s="141"/>
      <c r="O30" s="141"/>
      <c r="P30" s="141"/>
      <c r="Q30" s="141"/>
      <c r="R30" s="141"/>
      <c r="S30" s="141"/>
      <c r="T30" s="141"/>
      <c r="U30" s="141"/>
      <c r="V30" s="141"/>
      <c r="W30" s="141"/>
      <c r="X30" s="142"/>
      <c r="Y30" s="51"/>
      <c r="Z30" s="52"/>
      <c r="AA30" s="52"/>
      <c r="AB30" s="52"/>
      <c r="AC30" s="52"/>
      <c r="AD30" s="52"/>
      <c r="AE30" s="53"/>
      <c r="AF30" s="51"/>
      <c r="AG30" s="52"/>
      <c r="AH30" s="52"/>
      <c r="AI30" s="52"/>
      <c r="AJ30" s="52"/>
      <c r="AK30" s="52"/>
      <c r="AL30" s="53"/>
      <c r="AM30" s="51"/>
      <c r="AN30" s="52"/>
      <c r="AO30" s="52"/>
      <c r="AP30" s="52"/>
      <c r="AQ30" s="52"/>
      <c r="AR30" s="52"/>
      <c r="AS30" s="53"/>
      <c r="AT30" s="51"/>
      <c r="AU30" s="52"/>
      <c r="AV30" s="52"/>
      <c r="AW30" s="52"/>
      <c r="AX30" s="52"/>
      <c r="AY30" s="52"/>
      <c r="AZ30" s="54"/>
      <c r="BA30" s="151" t="str">
        <f t="shared" si="0"/>
        <v/>
      </c>
      <c r="BB30" s="151"/>
      <c r="BC30" s="152"/>
      <c r="BD30" s="155" t="str">
        <f t="shared" si="1"/>
        <v/>
      </c>
      <c r="BE30" s="156"/>
      <c r="BF30" s="195"/>
      <c r="BG30" s="155" t="str">
        <f t="shared" si="2"/>
        <v/>
      </c>
      <c r="BH30" s="156"/>
      <c r="BI30" s="157"/>
      <c r="BJ30" s="33">
        <f t="shared" si="3"/>
        <v>0</v>
      </c>
      <c r="BK30" s="33">
        <f t="shared" si="4"/>
        <v>0</v>
      </c>
      <c r="BL30" s="33">
        <f t="shared" si="5"/>
        <v>0</v>
      </c>
      <c r="BN30" s="1"/>
    </row>
    <row r="31" spans="1:66" s="3" customFormat="1" ht="21.75" customHeight="1" thickTop="1" thickBot="1" x14ac:dyDescent="0.2">
      <c r="A31" s="32"/>
      <c r="C31" s="146" t="s">
        <v>3</v>
      </c>
      <c r="D31" s="147"/>
      <c r="E31" s="147"/>
      <c r="F31" s="147"/>
      <c r="G31" s="147"/>
      <c r="H31" s="147"/>
      <c r="I31" s="147"/>
      <c r="J31" s="147"/>
      <c r="K31" s="147"/>
      <c r="L31" s="147"/>
      <c r="M31" s="147"/>
      <c r="N31" s="147"/>
      <c r="O31" s="147"/>
      <c r="P31" s="147"/>
      <c r="Q31" s="147"/>
      <c r="R31" s="147"/>
      <c r="S31" s="147"/>
      <c r="T31" s="147"/>
      <c r="U31" s="147"/>
      <c r="V31" s="147"/>
      <c r="W31" s="147"/>
      <c r="X31" s="148"/>
      <c r="Y31" s="14" t="str">
        <f t="shared" ref="Y31:BF31" si="6">IF(SUM(Y10:Y30)=0,"",SUM(Y10:Y30))</f>
        <v/>
      </c>
      <c r="Z31" s="15" t="str">
        <f t="shared" si="6"/>
        <v/>
      </c>
      <c r="AA31" s="15" t="str">
        <f t="shared" si="6"/>
        <v/>
      </c>
      <c r="AB31" s="15" t="str">
        <f t="shared" si="6"/>
        <v/>
      </c>
      <c r="AC31" s="15" t="str">
        <f t="shared" si="6"/>
        <v/>
      </c>
      <c r="AD31" s="15" t="str">
        <f t="shared" si="6"/>
        <v/>
      </c>
      <c r="AE31" s="16" t="str">
        <f t="shared" si="6"/>
        <v/>
      </c>
      <c r="AF31" s="17" t="str">
        <f t="shared" si="6"/>
        <v/>
      </c>
      <c r="AG31" s="18" t="str">
        <f t="shared" si="6"/>
        <v/>
      </c>
      <c r="AH31" s="18" t="str">
        <f t="shared" si="6"/>
        <v/>
      </c>
      <c r="AI31" s="18" t="str">
        <f t="shared" si="6"/>
        <v/>
      </c>
      <c r="AJ31" s="18" t="str">
        <f t="shared" si="6"/>
        <v/>
      </c>
      <c r="AK31" s="18" t="str">
        <f t="shared" si="6"/>
        <v/>
      </c>
      <c r="AL31" s="19" t="str">
        <f t="shared" si="6"/>
        <v/>
      </c>
      <c r="AM31" s="20" t="str">
        <f t="shared" si="6"/>
        <v/>
      </c>
      <c r="AN31" s="15" t="str">
        <f t="shared" si="6"/>
        <v/>
      </c>
      <c r="AO31" s="15" t="str">
        <f t="shared" si="6"/>
        <v/>
      </c>
      <c r="AP31" s="15" t="str">
        <f t="shared" si="6"/>
        <v/>
      </c>
      <c r="AQ31" s="15" t="str">
        <f t="shared" si="6"/>
        <v/>
      </c>
      <c r="AR31" s="15" t="str">
        <f t="shared" si="6"/>
        <v/>
      </c>
      <c r="AS31" s="21" t="str">
        <f t="shared" si="6"/>
        <v/>
      </c>
      <c r="AT31" s="17" t="str">
        <f t="shared" si="6"/>
        <v/>
      </c>
      <c r="AU31" s="18" t="str">
        <f t="shared" si="6"/>
        <v/>
      </c>
      <c r="AV31" s="18" t="str">
        <f t="shared" si="6"/>
        <v/>
      </c>
      <c r="AW31" s="18" t="str">
        <f t="shared" si="6"/>
        <v/>
      </c>
      <c r="AX31" s="18" t="str">
        <f t="shared" si="6"/>
        <v/>
      </c>
      <c r="AY31" s="18" t="str">
        <f t="shared" si="6"/>
        <v/>
      </c>
      <c r="AZ31" s="22" t="str">
        <f t="shared" si="6"/>
        <v/>
      </c>
      <c r="BA31" s="187" t="str">
        <f t="shared" si="6"/>
        <v/>
      </c>
      <c r="BB31" s="188" t="str">
        <f t="shared" si="6"/>
        <v/>
      </c>
      <c r="BC31" s="189" t="str">
        <f t="shared" si="6"/>
        <v/>
      </c>
      <c r="BD31" s="143" t="str">
        <f t="shared" si="6"/>
        <v/>
      </c>
      <c r="BE31" s="144" t="str">
        <f t="shared" si="6"/>
        <v/>
      </c>
      <c r="BF31" s="145" t="str">
        <f t="shared" si="6"/>
        <v/>
      </c>
      <c r="BG31" s="143" t="s">
        <v>13</v>
      </c>
      <c r="BH31" s="153" t="str">
        <f>IF(SUM(BH10:BH30)=0,"",SUM(BH10:BH30))</f>
        <v/>
      </c>
      <c r="BI31" s="154" t="str">
        <f>IF(SUM(BI10:BI30)=0,"",SUM(BI10:BI30))</f>
        <v/>
      </c>
      <c r="BN31" s="1"/>
    </row>
    <row r="32" spans="1:66" s="3" customFormat="1" ht="21.75" customHeight="1" x14ac:dyDescent="0.15">
      <c r="A32" s="32" t="s">
        <v>54</v>
      </c>
      <c r="B32" s="3">
        <v>1.7</v>
      </c>
      <c r="C32" s="61"/>
      <c r="D32" s="61"/>
      <c r="E32" s="61"/>
      <c r="F32" s="61"/>
      <c r="G32" s="61"/>
      <c r="H32" s="61"/>
      <c r="I32" s="61"/>
      <c r="J32" s="61"/>
      <c r="K32" s="61"/>
      <c r="L32" s="61"/>
      <c r="M32" s="61"/>
      <c r="N32" s="61"/>
      <c r="O32" s="61"/>
      <c r="P32" s="61"/>
      <c r="Q32" s="61"/>
      <c r="R32" s="61"/>
      <c r="S32" s="61"/>
      <c r="T32" s="61"/>
      <c r="U32" s="61"/>
      <c r="V32" s="61"/>
      <c r="W32" s="61"/>
      <c r="X32" s="61"/>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184" t="s">
        <v>51</v>
      </c>
      <c r="BB32" s="185"/>
      <c r="BC32" s="185"/>
      <c r="BD32" s="186"/>
      <c r="BE32" s="185">
        <f>ROUNDDOWN(SUM(BK11:BK30),1)</f>
        <v>0</v>
      </c>
      <c r="BF32" s="185"/>
      <c r="BG32" s="193"/>
      <c r="BH32" s="139" t="str">
        <f>IF(H5="","",IF(BE32&gt;=H5/2,"○","×"))</f>
        <v/>
      </c>
      <c r="BI32" s="140"/>
      <c r="BN32" s="1"/>
    </row>
    <row r="33" spans="1:64" s="29" customFormat="1" ht="21.75" customHeight="1" thickBot="1" x14ac:dyDescent="0.2">
      <c r="A33" s="59" t="s">
        <v>55</v>
      </c>
      <c r="B33" s="3">
        <v>2</v>
      </c>
      <c r="C33" s="28" t="s">
        <v>75</v>
      </c>
      <c r="D33" s="61"/>
      <c r="E33" s="61"/>
      <c r="F33" s="61"/>
      <c r="G33" s="61"/>
      <c r="H33" s="26"/>
      <c r="I33" s="61"/>
      <c r="J33" s="61"/>
      <c r="K33" s="26"/>
      <c r="L33" s="28"/>
      <c r="M33" s="61"/>
      <c r="N33" s="61"/>
      <c r="O33" s="65"/>
      <c r="P33" s="28" t="s">
        <v>76</v>
      </c>
      <c r="Q33" s="61"/>
      <c r="R33" s="61"/>
      <c r="S33" s="61"/>
      <c r="T33" s="61"/>
      <c r="U33" s="61"/>
      <c r="V33" s="61"/>
      <c r="W33" s="61"/>
      <c r="X33" s="61"/>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190" t="s">
        <v>50</v>
      </c>
      <c r="BB33" s="191"/>
      <c r="BC33" s="191"/>
      <c r="BD33" s="192"/>
      <c r="BE33" s="191">
        <f>ROUNDDOWN(SUM(BL11:BL30),1)</f>
        <v>0</v>
      </c>
      <c r="BF33" s="191"/>
      <c r="BG33" s="194"/>
      <c r="BH33" s="114" t="str">
        <f>IF(H5="","",IF(BE33&gt;=H5/BJ5,"○","×"))</f>
        <v/>
      </c>
      <c r="BI33" s="115"/>
      <c r="BJ33" s="23"/>
    </row>
    <row r="34" spans="1:64" s="29" customFormat="1" ht="14.25" x14ac:dyDescent="0.15">
      <c r="A34" s="59" t="s">
        <v>56</v>
      </c>
      <c r="B34" s="3">
        <v>2.5</v>
      </c>
      <c r="C34" s="27" t="s">
        <v>26</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row>
    <row r="35" spans="1:64" s="29" customFormat="1" ht="14.25" x14ac:dyDescent="0.15">
      <c r="A35" s="59" t="s">
        <v>58</v>
      </c>
      <c r="B35" s="29">
        <v>3</v>
      </c>
      <c r="C35" s="23" t="s">
        <v>88</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row>
    <row r="36" spans="1:64" s="29" customFormat="1" ht="14.25" x14ac:dyDescent="0.15">
      <c r="A36" s="59" t="s">
        <v>59</v>
      </c>
      <c r="B36" s="29">
        <v>4</v>
      </c>
      <c r="C36" s="23" t="s">
        <v>77</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4"/>
    </row>
    <row r="37" spans="1:64" s="29" customFormat="1" ht="14.25" x14ac:dyDescent="0.15">
      <c r="A37" s="59" t="s">
        <v>60</v>
      </c>
      <c r="B37" s="29">
        <v>6</v>
      </c>
      <c r="C37" s="23" t="s">
        <v>83</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row>
    <row r="38" spans="1:64" s="29" customFormat="1" ht="14.25" x14ac:dyDescent="0.15">
      <c r="A38" s="59"/>
      <c r="C38" s="23" t="s">
        <v>84</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4"/>
    </row>
    <row r="39" spans="1:64" s="29" customFormat="1" ht="14.25" x14ac:dyDescent="0.15">
      <c r="A39" s="60" t="s">
        <v>80</v>
      </c>
      <c r="C39" s="23" t="s">
        <v>85</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4"/>
      <c r="AS39" s="24"/>
      <c r="AT39" s="24"/>
      <c r="AU39" s="24"/>
      <c r="AV39" s="24"/>
      <c r="AW39" s="24"/>
      <c r="AX39" s="24"/>
      <c r="AY39" s="24"/>
      <c r="AZ39" s="24"/>
      <c r="BA39" s="24"/>
      <c r="BB39" s="24"/>
      <c r="BC39" s="24"/>
      <c r="BD39" s="24"/>
      <c r="BE39" s="24"/>
      <c r="BF39" s="24"/>
      <c r="BG39" s="24"/>
      <c r="BH39" s="24"/>
      <c r="BI39" s="24"/>
      <c r="BJ39" s="24"/>
    </row>
    <row r="40" spans="1:64" s="29" customFormat="1" ht="14.25" x14ac:dyDescent="0.15">
      <c r="A40" s="60" t="s">
        <v>82</v>
      </c>
      <c r="C40" s="24" t="s">
        <v>86</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row>
    <row r="41" spans="1:64" s="29" customFormat="1" ht="14.25" x14ac:dyDescent="0.15">
      <c r="A41" s="60"/>
      <c r="C41" s="24"/>
      <c r="D41" s="24" t="s">
        <v>20</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row>
    <row r="42" spans="1:64" s="29" customFormat="1" ht="14.25" x14ac:dyDescent="0.15">
      <c r="A42" s="60"/>
      <c r="C42" s="24"/>
      <c r="D42" s="24"/>
      <c r="E42" s="24" t="s">
        <v>22</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row>
    <row r="43" spans="1:64" s="29" customFormat="1" ht="14.25" x14ac:dyDescent="0.15">
      <c r="A43" s="60"/>
      <c r="C43" s="24"/>
      <c r="D43" s="24" t="s">
        <v>21</v>
      </c>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row>
    <row r="44" spans="1:64" s="29" customFormat="1" ht="14.25" x14ac:dyDescent="0.15">
      <c r="A44" s="60"/>
      <c r="C44" s="24"/>
      <c r="D44" s="24" t="s">
        <v>23</v>
      </c>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3"/>
    </row>
    <row r="45" spans="1:64" s="29" customFormat="1" ht="14.25" x14ac:dyDescent="0.15">
      <c r="A45" s="60"/>
      <c r="C45" s="24"/>
      <c r="D45" s="24" t="s">
        <v>24</v>
      </c>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3"/>
    </row>
    <row r="46" spans="1:64" s="29" customFormat="1" ht="14.25" x14ac:dyDescent="0.15">
      <c r="A46" s="31"/>
      <c r="C46" s="24"/>
      <c r="D46" s="24"/>
      <c r="E46" s="24" t="s">
        <v>25</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3"/>
      <c r="AS46" s="23"/>
      <c r="AT46" s="23"/>
      <c r="AU46" s="23"/>
      <c r="AV46" s="23"/>
      <c r="AW46" s="23"/>
      <c r="AX46" s="23"/>
      <c r="AY46" s="23"/>
      <c r="AZ46" s="23"/>
      <c r="BA46" s="23"/>
      <c r="BB46" s="23"/>
      <c r="BC46" s="23"/>
      <c r="BD46" s="23"/>
      <c r="BE46" s="23"/>
      <c r="BF46" s="23"/>
      <c r="BG46" s="23"/>
      <c r="BH46" s="23"/>
      <c r="BI46" s="23"/>
      <c r="BJ46" s="23"/>
    </row>
    <row r="47" spans="1:64" s="29" customFormat="1" ht="14.25" x14ac:dyDescent="0.15">
      <c r="A47" s="31"/>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L47" s="91"/>
    </row>
    <row r="48" spans="1:64" s="29" customFormat="1" ht="21" customHeight="1" x14ac:dyDescent="0.15">
      <c r="A48" s="31"/>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BL48" s="91"/>
    </row>
    <row r="49" spans="1:64" s="29" customFormat="1" ht="21" customHeight="1" x14ac:dyDescent="0.15">
      <c r="A49" s="31"/>
      <c r="C49" s="24"/>
      <c r="D49" s="30"/>
      <c r="E49" s="30"/>
      <c r="F49" s="30"/>
      <c r="G49" s="30"/>
      <c r="H49" s="30"/>
      <c r="BL49" s="91"/>
    </row>
    <row r="50" spans="1:64" s="29" customFormat="1" ht="21" customHeight="1" x14ac:dyDescent="0.15">
      <c r="A50" s="31"/>
      <c r="C50" s="30"/>
      <c r="D50" s="30"/>
      <c r="E50" s="30"/>
      <c r="F50" s="30"/>
      <c r="G50" s="30"/>
      <c r="H50" s="30"/>
    </row>
    <row r="51" spans="1:64" s="29" customFormat="1" ht="21" customHeight="1" x14ac:dyDescent="0.15">
      <c r="A51" s="31"/>
      <c r="C51" s="30"/>
      <c r="D51" s="30"/>
      <c r="E51" s="30"/>
      <c r="F51" s="30"/>
      <c r="G51" s="30"/>
      <c r="H51" s="30"/>
    </row>
    <row r="52" spans="1:64" s="29" customFormat="1" ht="21" customHeight="1" x14ac:dyDescent="0.15">
      <c r="A52" s="31"/>
      <c r="C52" s="30"/>
      <c r="D52" s="30"/>
      <c r="E52" s="30"/>
      <c r="F52" s="30"/>
      <c r="G52" s="30"/>
      <c r="H52" s="30"/>
    </row>
    <row r="53" spans="1:64" s="29" customFormat="1" ht="21" customHeight="1" x14ac:dyDescent="0.15">
      <c r="A53" s="31"/>
      <c r="C53" s="30"/>
      <c r="D53" s="30"/>
      <c r="E53" s="30"/>
      <c r="F53" s="30"/>
      <c r="G53" s="30"/>
      <c r="H53" s="30"/>
    </row>
    <row r="54" spans="1:64" s="29" customFormat="1" ht="21" customHeight="1" x14ac:dyDescent="0.15">
      <c r="A54" s="31"/>
      <c r="C54" s="30"/>
      <c r="D54" s="30"/>
      <c r="E54" s="30"/>
      <c r="F54" s="30"/>
      <c r="G54" s="30"/>
      <c r="H54" s="30"/>
    </row>
    <row r="55" spans="1:64" s="29" customFormat="1" ht="21" customHeight="1" x14ac:dyDescent="0.15">
      <c r="A55" s="31"/>
      <c r="C55" s="30"/>
      <c r="D55" s="30"/>
      <c r="E55" s="30"/>
      <c r="F55" s="30"/>
      <c r="G55" s="30"/>
      <c r="H55" s="30"/>
    </row>
    <row r="56" spans="1:64" s="29" customFormat="1" ht="21" customHeight="1" x14ac:dyDescent="0.15">
      <c r="A56" s="31"/>
      <c r="C56" s="30"/>
      <c r="D56" s="30"/>
      <c r="E56" s="30"/>
      <c r="F56" s="30"/>
      <c r="G56" s="30"/>
      <c r="H56" s="30"/>
    </row>
    <row r="57" spans="1:64" s="29" customFormat="1" ht="21" customHeight="1" x14ac:dyDescent="0.15">
      <c r="A57" s="31"/>
      <c r="B57" s="1"/>
      <c r="C57" s="30"/>
      <c r="D57" s="30"/>
      <c r="E57" s="30"/>
      <c r="F57" s="30"/>
      <c r="G57" s="30"/>
      <c r="H57" s="30"/>
    </row>
    <row r="58" spans="1:64" ht="21" customHeight="1" x14ac:dyDescent="0.15">
      <c r="C58" s="30"/>
      <c r="D58" s="30"/>
      <c r="E58" s="30"/>
      <c r="F58" s="30"/>
      <c r="G58" s="30"/>
      <c r="H58" s="30"/>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row>
    <row r="59" spans="1:64" ht="21" customHeight="1" x14ac:dyDescent="0.15">
      <c r="C59" s="30"/>
      <c r="D59" s="30"/>
      <c r="E59" s="30"/>
      <c r="F59" s="30"/>
      <c r="G59" s="30"/>
      <c r="H59" s="30"/>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row>
  </sheetData>
  <mergeCells count="170">
    <mergeCell ref="K23:Q23"/>
    <mergeCell ref="C22:J22"/>
    <mergeCell ref="K12:Q12"/>
    <mergeCell ref="R12:X12"/>
    <mergeCell ref="C20:J20"/>
    <mergeCell ref="K20:Q20"/>
    <mergeCell ref="C12:J12"/>
    <mergeCell ref="R13:X13"/>
    <mergeCell ref="K14:Q14"/>
    <mergeCell ref="BA33:BD33"/>
    <mergeCell ref="BE32:BG32"/>
    <mergeCell ref="BE33:BG33"/>
    <mergeCell ref="BA28:BC28"/>
    <mergeCell ref="R28:X28"/>
    <mergeCell ref="K25:Q25"/>
    <mergeCell ref="BD30:BF30"/>
    <mergeCell ref="BG28:BI28"/>
    <mergeCell ref="K27:Q27"/>
    <mergeCell ref="BG27:BI27"/>
    <mergeCell ref="K24:Q24"/>
    <mergeCell ref="K28:Q28"/>
    <mergeCell ref="BA32:BD32"/>
    <mergeCell ref="BD29:BF29"/>
    <mergeCell ref="BA31:BC31"/>
    <mergeCell ref="BD28:BF28"/>
    <mergeCell ref="BD27:BF27"/>
    <mergeCell ref="R24:X24"/>
    <mergeCell ref="R25:X25"/>
    <mergeCell ref="K30:Q30"/>
    <mergeCell ref="BD25:BF25"/>
    <mergeCell ref="BG23:BI23"/>
    <mergeCell ref="BD14:BF14"/>
    <mergeCell ref="BD15:BF15"/>
    <mergeCell ref="BG22:BI22"/>
    <mergeCell ref="BD20:BF20"/>
    <mergeCell ref="BG20:BI20"/>
    <mergeCell ref="BA20:BC20"/>
    <mergeCell ref="BG13:BI13"/>
    <mergeCell ref="BG15:BI15"/>
    <mergeCell ref="BG17:BI17"/>
    <mergeCell ref="BG19:BI19"/>
    <mergeCell ref="BA18:BC18"/>
    <mergeCell ref="BD18:BF18"/>
    <mergeCell ref="BA14:BC14"/>
    <mergeCell ref="BA15:BC15"/>
    <mergeCell ref="BA16:BC16"/>
    <mergeCell ref="BD16:BF16"/>
    <mergeCell ref="BA17:BC17"/>
    <mergeCell ref="BD17:BF17"/>
    <mergeCell ref="BG18:BI18"/>
    <mergeCell ref="BA19:BC19"/>
    <mergeCell ref="BD19:BF19"/>
    <mergeCell ref="BA23:BC23"/>
    <mergeCell ref="BD23:BF23"/>
    <mergeCell ref="BD3:BE3"/>
    <mergeCell ref="BA12:BC12"/>
    <mergeCell ref="BD12:BF12"/>
    <mergeCell ref="BG12:BI12"/>
    <mergeCell ref="BA11:BC11"/>
    <mergeCell ref="BF3:BI3"/>
    <mergeCell ref="BG11:BI11"/>
    <mergeCell ref="K22:Q22"/>
    <mergeCell ref="R22:X22"/>
    <mergeCell ref="R20:X20"/>
    <mergeCell ref="BG14:BI14"/>
    <mergeCell ref="BG16:BI16"/>
    <mergeCell ref="BA13:BC13"/>
    <mergeCell ref="BD21:BF21"/>
    <mergeCell ref="BA22:BC22"/>
    <mergeCell ref="BD22:BF22"/>
    <mergeCell ref="K9:Q9"/>
    <mergeCell ref="BD6:BF8"/>
    <mergeCell ref="BD9:BF9"/>
    <mergeCell ref="BD10:BF10"/>
    <mergeCell ref="AT6:AZ6"/>
    <mergeCell ref="AM6:AS6"/>
    <mergeCell ref="AB5:AE5"/>
    <mergeCell ref="BG21:BI21"/>
    <mergeCell ref="AT3:BC3"/>
    <mergeCell ref="R21:X21"/>
    <mergeCell ref="R11:X11"/>
    <mergeCell ref="R14:X14"/>
    <mergeCell ref="R15:X15"/>
    <mergeCell ref="C15:J15"/>
    <mergeCell ref="K16:Q16"/>
    <mergeCell ref="R16:X16"/>
    <mergeCell ref="K11:Q11"/>
    <mergeCell ref="C19:J19"/>
    <mergeCell ref="K19:Q19"/>
    <mergeCell ref="R19:X19"/>
    <mergeCell ref="BA21:BC21"/>
    <mergeCell ref="C4:G4"/>
    <mergeCell ref="H4:M4"/>
    <mergeCell ref="AB4:AE4"/>
    <mergeCell ref="AF4:AN4"/>
    <mergeCell ref="C5:G5"/>
    <mergeCell ref="H5:M5"/>
    <mergeCell ref="N5:R5"/>
    <mergeCell ref="S5:AA5"/>
    <mergeCell ref="N4:R4"/>
    <mergeCell ref="S4:AA4"/>
    <mergeCell ref="AF5:AL5"/>
    <mergeCell ref="C28:J28"/>
    <mergeCell ref="C29:J29"/>
    <mergeCell ref="K26:Q26"/>
    <mergeCell ref="BA26:BC26"/>
    <mergeCell ref="BA27:BC27"/>
    <mergeCell ref="K29:Q29"/>
    <mergeCell ref="BA29:BC29"/>
    <mergeCell ref="BH32:BI32"/>
    <mergeCell ref="R26:X26"/>
    <mergeCell ref="R27:X27"/>
    <mergeCell ref="R29:X29"/>
    <mergeCell ref="R30:X30"/>
    <mergeCell ref="BG29:BI29"/>
    <mergeCell ref="BD31:BF31"/>
    <mergeCell ref="C31:X31"/>
    <mergeCell ref="C30:J30"/>
    <mergeCell ref="BA30:BC30"/>
    <mergeCell ref="BD26:BF26"/>
    <mergeCell ref="BG31:BI31"/>
    <mergeCell ref="BG30:BI30"/>
    <mergeCell ref="C24:J24"/>
    <mergeCell ref="C25:J25"/>
    <mergeCell ref="C14:J14"/>
    <mergeCell ref="C16:J16"/>
    <mergeCell ref="K10:Q10"/>
    <mergeCell ref="C23:J23"/>
    <mergeCell ref="C11:J11"/>
    <mergeCell ref="BD13:BF13"/>
    <mergeCell ref="C13:J13"/>
    <mergeCell ref="K13:Q13"/>
    <mergeCell ref="K17:Q17"/>
    <mergeCell ref="R17:X17"/>
    <mergeCell ref="R23:X23"/>
    <mergeCell ref="K15:Q15"/>
    <mergeCell ref="BA25:BC25"/>
    <mergeCell ref="BD24:BF24"/>
    <mergeCell ref="BA24:BC24"/>
    <mergeCell ref="BD11:BF11"/>
    <mergeCell ref="C21:J21"/>
    <mergeCell ref="C17:J17"/>
    <mergeCell ref="C18:J18"/>
    <mergeCell ref="K18:Q18"/>
    <mergeCell ref="R18:X18"/>
    <mergeCell ref="K21:Q21"/>
    <mergeCell ref="C2:BI2"/>
    <mergeCell ref="BG10:BI10"/>
    <mergeCell ref="BG9:BI9"/>
    <mergeCell ref="R9:X9"/>
    <mergeCell ref="BA9:BC9"/>
    <mergeCell ref="C10:J10"/>
    <mergeCell ref="AF6:AL6"/>
    <mergeCell ref="Y6:AE6"/>
    <mergeCell ref="BL47:BL49"/>
    <mergeCell ref="BG6:BI8"/>
    <mergeCell ref="C6:J8"/>
    <mergeCell ref="BA6:BC8"/>
    <mergeCell ref="BA10:BC10"/>
    <mergeCell ref="BJ7:BJ8"/>
    <mergeCell ref="BH33:BI33"/>
    <mergeCell ref="K6:Q8"/>
    <mergeCell ref="R6:X8"/>
    <mergeCell ref="R10:X10"/>
    <mergeCell ref="BG24:BI24"/>
    <mergeCell ref="BG25:BI25"/>
    <mergeCell ref="BG26:BI26"/>
    <mergeCell ref="C9:J9"/>
    <mergeCell ref="C27:J27"/>
    <mergeCell ref="C26:J26"/>
  </mergeCells>
  <phoneticPr fontId="2"/>
  <dataValidations count="5">
    <dataValidation type="list" allowBlank="1" showInputMessage="1" showErrorMessage="1" sqref="BD3:BE3" xr:uid="{00000000-0002-0000-0000-000000000000}">
      <formula1>$A$3:$A$15</formula1>
    </dataValidation>
    <dataValidation type="list" allowBlank="1" showInputMessage="1" showErrorMessage="1" sqref="C11:J30" xr:uid="{00000000-0002-0000-0000-000001000000}">
      <formula1>$A$17:$A$21</formula1>
    </dataValidation>
    <dataValidation type="list" allowBlank="1" showInputMessage="1" showErrorMessage="1" sqref="K9:Q30" xr:uid="{00000000-0002-0000-0000-000002000000}">
      <formula1>$A$23:$A$28</formula1>
    </dataValidation>
    <dataValidation type="list" allowBlank="1" showInputMessage="1" showErrorMessage="1" sqref="S5:AA5" xr:uid="{00000000-0002-0000-0000-000003000000}">
      <formula1>$A$32:$A$37</formula1>
    </dataValidation>
    <dataValidation type="list" allowBlank="1" showInputMessage="1" showErrorMessage="1" sqref="AF5:AL5" xr:uid="{00000000-0002-0000-0000-000004000000}">
      <formula1>$A$39:$A$40</formula1>
    </dataValidation>
  </dataValidations>
  <printOptions horizontalCentered="1"/>
  <pageMargins left="0.39370078740157483" right="0.39370078740157483" top="0.59055118110236227" bottom="0.39370078740157483" header="0.39370078740157483" footer="0.39370078740157483"/>
  <pageSetup paperSize="9" scale="8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N58"/>
  <sheetViews>
    <sheetView showGridLines="0" view="pageBreakPreview" topLeftCell="C1" zoomScaleNormal="100" zoomScaleSheetLayoutView="100" workbookViewId="0">
      <selection activeCell="C2" sqref="C2:BI2"/>
    </sheetView>
  </sheetViews>
  <sheetFormatPr defaultRowHeight="21" customHeight="1" x14ac:dyDescent="0.15"/>
  <cols>
    <col min="1" max="1" width="19.5" style="31" hidden="1" customWidth="1"/>
    <col min="2" max="2" width="5.25" style="1" hidden="1" customWidth="1"/>
    <col min="3" max="8" width="2.625" style="25" customWidth="1"/>
    <col min="9" max="24" width="2.625" style="1" customWidth="1"/>
    <col min="25" max="52" width="3.125" style="1" customWidth="1"/>
    <col min="53" max="61" width="2.625" style="1" customWidth="1"/>
    <col min="62" max="64" width="9.875" style="1" hidden="1" customWidth="1"/>
    <col min="65" max="67" width="9.875" style="1" customWidth="1"/>
    <col min="68" max="68" width="9" style="1" customWidth="1"/>
    <col min="69" max="16384" width="9" style="1"/>
  </cols>
  <sheetData>
    <row r="1" spans="1:64" ht="21" customHeight="1" x14ac:dyDescent="0.15">
      <c r="C1" s="73" t="s">
        <v>93</v>
      </c>
    </row>
    <row r="2" spans="1:64" ht="22.5" customHeight="1" thickBot="1" x14ac:dyDescent="0.2">
      <c r="C2" s="74" t="s">
        <v>44</v>
      </c>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34" t="s">
        <v>27</v>
      </c>
    </row>
    <row r="3" spans="1:64" s="3" customFormat="1" ht="21.75" customHeight="1" thickBot="1" x14ac:dyDescent="0.2">
      <c r="A3" s="32">
        <v>32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158" t="s">
        <v>12</v>
      </c>
      <c r="AU3" s="159"/>
      <c r="AV3" s="159"/>
      <c r="AW3" s="159"/>
      <c r="AX3" s="159"/>
      <c r="AY3" s="159"/>
      <c r="AZ3" s="159"/>
      <c r="BA3" s="159"/>
      <c r="BB3" s="159"/>
      <c r="BC3" s="159"/>
      <c r="BD3" s="171">
        <v>40</v>
      </c>
      <c r="BE3" s="172"/>
      <c r="BF3" s="169" t="s">
        <v>89</v>
      </c>
      <c r="BG3" s="169"/>
      <c r="BH3" s="169"/>
      <c r="BI3" s="175"/>
      <c r="BJ3" s="33">
        <f>BD3*4</f>
        <v>160</v>
      </c>
    </row>
    <row r="4" spans="1:64" s="3" customFormat="1" ht="21.75" customHeight="1" thickBot="1" x14ac:dyDescent="0.2">
      <c r="A4" s="32">
        <v>33</v>
      </c>
      <c r="C4" s="162" t="s">
        <v>14</v>
      </c>
      <c r="D4" s="163"/>
      <c r="E4" s="163"/>
      <c r="F4" s="163"/>
      <c r="G4" s="164"/>
      <c r="H4" s="165" t="s">
        <v>61</v>
      </c>
      <c r="I4" s="166"/>
      <c r="J4" s="166"/>
      <c r="K4" s="166"/>
      <c r="L4" s="166"/>
      <c r="M4" s="167"/>
      <c r="N4" s="158" t="s">
        <v>11</v>
      </c>
      <c r="O4" s="159"/>
      <c r="P4" s="159"/>
      <c r="Q4" s="159"/>
      <c r="R4" s="159"/>
      <c r="S4" s="205" t="s">
        <v>62</v>
      </c>
      <c r="T4" s="196"/>
      <c r="U4" s="196"/>
      <c r="V4" s="196"/>
      <c r="W4" s="196"/>
      <c r="X4" s="196"/>
      <c r="Y4" s="196"/>
      <c r="Z4" s="196"/>
      <c r="AA4" s="197"/>
      <c r="AB4" s="168" t="s">
        <v>47</v>
      </c>
      <c r="AC4" s="169"/>
      <c r="AD4" s="169"/>
      <c r="AE4" s="170"/>
      <c r="AF4" s="196"/>
      <c r="AG4" s="196"/>
      <c r="AH4" s="196"/>
      <c r="AI4" s="196"/>
      <c r="AJ4" s="196"/>
      <c r="AK4" s="196"/>
      <c r="AL4" s="196"/>
      <c r="AM4" s="196"/>
      <c r="AN4" s="197"/>
      <c r="BJ4" s="63" t="s">
        <v>49</v>
      </c>
    </row>
    <row r="5" spans="1:64" s="3" customFormat="1" ht="21.75" customHeight="1" thickBot="1" x14ac:dyDescent="0.2">
      <c r="A5" s="32">
        <v>34</v>
      </c>
      <c r="C5" s="198" t="s">
        <v>48</v>
      </c>
      <c r="D5" s="199"/>
      <c r="E5" s="199"/>
      <c r="F5" s="199"/>
      <c r="G5" s="199"/>
      <c r="H5" s="200">
        <v>20</v>
      </c>
      <c r="I5" s="200"/>
      <c r="J5" s="200"/>
      <c r="K5" s="200"/>
      <c r="L5" s="200"/>
      <c r="M5" s="201"/>
      <c r="N5" s="158" t="s">
        <v>87</v>
      </c>
      <c r="O5" s="159"/>
      <c r="P5" s="159"/>
      <c r="Q5" s="159"/>
      <c r="R5" s="159"/>
      <c r="S5" s="202" t="s">
        <v>57</v>
      </c>
      <c r="T5" s="203"/>
      <c r="U5" s="203"/>
      <c r="V5" s="203"/>
      <c r="W5" s="203"/>
      <c r="X5" s="203"/>
      <c r="Y5" s="203"/>
      <c r="Z5" s="203"/>
      <c r="AA5" s="204"/>
      <c r="AB5" s="181" t="s">
        <v>78</v>
      </c>
      <c r="AC5" s="182"/>
      <c r="AD5" s="182"/>
      <c r="AE5" s="183"/>
      <c r="AF5" s="203"/>
      <c r="AG5" s="203"/>
      <c r="AH5" s="203"/>
      <c r="AI5" s="203"/>
      <c r="AJ5" s="203"/>
      <c r="AK5" s="203"/>
      <c r="AL5" s="204"/>
      <c r="BJ5" s="64">
        <f>IF(S5="",0,VLOOKUP(S5,A30:B35,2,FALSE))</f>
        <v>3</v>
      </c>
    </row>
    <row r="6" spans="1:64" s="3" customFormat="1" ht="21.75" customHeight="1" x14ac:dyDescent="0.15">
      <c r="A6" s="32">
        <v>35</v>
      </c>
      <c r="C6" s="98" t="s">
        <v>0</v>
      </c>
      <c r="D6" s="99"/>
      <c r="E6" s="99"/>
      <c r="F6" s="99"/>
      <c r="G6" s="99"/>
      <c r="H6" s="99"/>
      <c r="I6" s="99"/>
      <c r="J6" s="99"/>
      <c r="K6" s="105" t="s">
        <v>1</v>
      </c>
      <c r="L6" s="105"/>
      <c r="M6" s="105"/>
      <c r="N6" s="105"/>
      <c r="O6" s="105"/>
      <c r="P6" s="105"/>
      <c r="Q6" s="105"/>
      <c r="R6" s="99" t="s">
        <v>2</v>
      </c>
      <c r="S6" s="99"/>
      <c r="T6" s="99"/>
      <c r="U6" s="99"/>
      <c r="V6" s="99"/>
      <c r="W6" s="99"/>
      <c r="X6" s="116"/>
      <c r="Y6" s="88" t="s">
        <v>5</v>
      </c>
      <c r="Z6" s="89"/>
      <c r="AA6" s="89"/>
      <c r="AB6" s="89"/>
      <c r="AC6" s="89"/>
      <c r="AD6" s="89"/>
      <c r="AE6" s="90"/>
      <c r="AF6" s="88" t="s">
        <v>6</v>
      </c>
      <c r="AG6" s="89"/>
      <c r="AH6" s="89"/>
      <c r="AI6" s="89"/>
      <c r="AJ6" s="89"/>
      <c r="AK6" s="89"/>
      <c r="AL6" s="90"/>
      <c r="AM6" s="88" t="s">
        <v>7</v>
      </c>
      <c r="AN6" s="89"/>
      <c r="AO6" s="89"/>
      <c r="AP6" s="89"/>
      <c r="AQ6" s="89"/>
      <c r="AR6" s="89"/>
      <c r="AS6" s="90"/>
      <c r="AT6" s="88" t="s">
        <v>8</v>
      </c>
      <c r="AU6" s="89"/>
      <c r="AV6" s="89"/>
      <c r="AW6" s="89"/>
      <c r="AX6" s="89"/>
      <c r="AY6" s="89"/>
      <c r="AZ6" s="180"/>
      <c r="BA6" s="104" t="s">
        <v>3</v>
      </c>
      <c r="BB6" s="105"/>
      <c r="BC6" s="105"/>
      <c r="BD6" s="92" t="s">
        <v>9</v>
      </c>
      <c r="BE6" s="92"/>
      <c r="BF6" s="92"/>
      <c r="BG6" s="92" t="s">
        <v>4</v>
      </c>
      <c r="BH6" s="92"/>
      <c r="BI6" s="93"/>
    </row>
    <row r="7" spans="1:64" s="3" customFormat="1" ht="21.75" customHeight="1" x14ac:dyDescent="0.15">
      <c r="A7" s="32">
        <v>36</v>
      </c>
      <c r="C7" s="100"/>
      <c r="D7" s="101"/>
      <c r="E7" s="101"/>
      <c r="F7" s="101"/>
      <c r="G7" s="101"/>
      <c r="H7" s="101"/>
      <c r="I7" s="101"/>
      <c r="J7" s="101"/>
      <c r="K7" s="107"/>
      <c r="L7" s="107"/>
      <c r="M7" s="107"/>
      <c r="N7" s="107"/>
      <c r="O7" s="107"/>
      <c r="P7" s="107"/>
      <c r="Q7" s="107"/>
      <c r="R7" s="101"/>
      <c r="S7" s="101"/>
      <c r="T7" s="101"/>
      <c r="U7" s="101"/>
      <c r="V7" s="101"/>
      <c r="W7" s="101"/>
      <c r="X7" s="117"/>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7">
        <v>28</v>
      </c>
      <c r="BA7" s="106"/>
      <c r="BB7" s="107"/>
      <c r="BC7" s="107"/>
      <c r="BD7" s="94"/>
      <c r="BE7" s="94"/>
      <c r="BF7" s="94"/>
      <c r="BG7" s="94"/>
      <c r="BH7" s="94"/>
      <c r="BI7" s="95"/>
      <c r="BJ7" s="112" t="s">
        <v>28</v>
      </c>
    </row>
    <row r="8" spans="1:64" s="3" customFormat="1" ht="21.75" customHeight="1" thickBot="1" x14ac:dyDescent="0.2">
      <c r="A8" s="32">
        <v>37</v>
      </c>
      <c r="C8" s="102"/>
      <c r="D8" s="103"/>
      <c r="E8" s="103"/>
      <c r="F8" s="103"/>
      <c r="G8" s="103"/>
      <c r="H8" s="103"/>
      <c r="I8" s="103"/>
      <c r="J8" s="103"/>
      <c r="K8" s="109"/>
      <c r="L8" s="109"/>
      <c r="M8" s="109"/>
      <c r="N8" s="109"/>
      <c r="O8" s="109"/>
      <c r="P8" s="109"/>
      <c r="Q8" s="109"/>
      <c r="R8" s="103"/>
      <c r="S8" s="103"/>
      <c r="T8" s="103"/>
      <c r="U8" s="103"/>
      <c r="V8" s="103"/>
      <c r="W8" s="103"/>
      <c r="X8" s="118"/>
      <c r="Y8" s="8" t="s">
        <v>31</v>
      </c>
      <c r="Z8" s="9" t="s">
        <v>33</v>
      </c>
      <c r="AA8" s="36" t="s">
        <v>34</v>
      </c>
      <c r="AB8" s="9" t="s">
        <v>35</v>
      </c>
      <c r="AC8" s="36" t="s">
        <v>36</v>
      </c>
      <c r="AD8" s="9" t="s">
        <v>37</v>
      </c>
      <c r="AE8" s="37" t="s">
        <v>38</v>
      </c>
      <c r="AF8" s="12" t="s">
        <v>30</v>
      </c>
      <c r="AG8" s="36" t="s">
        <v>32</v>
      </c>
      <c r="AH8" s="9" t="s">
        <v>34</v>
      </c>
      <c r="AI8" s="36" t="s">
        <v>35</v>
      </c>
      <c r="AJ8" s="9" t="s">
        <v>36</v>
      </c>
      <c r="AK8" s="36" t="s">
        <v>37</v>
      </c>
      <c r="AL8" s="38" t="s">
        <v>38</v>
      </c>
      <c r="AM8" s="8" t="s">
        <v>30</v>
      </c>
      <c r="AN8" s="9" t="s">
        <v>32</v>
      </c>
      <c r="AO8" s="36" t="s">
        <v>34</v>
      </c>
      <c r="AP8" s="9" t="s">
        <v>35</v>
      </c>
      <c r="AQ8" s="36" t="s">
        <v>36</v>
      </c>
      <c r="AR8" s="9" t="s">
        <v>37</v>
      </c>
      <c r="AS8" s="37" t="s">
        <v>38</v>
      </c>
      <c r="AT8" s="11" t="s">
        <v>30</v>
      </c>
      <c r="AU8" s="36" t="s">
        <v>32</v>
      </c>
      <c r="AV8" s="9" t="s">
        <v>34</v>
      </c>
      <c r="AW8" s="36" t="s">
        <v>35</v>
      </c>
      <c r="AX8" s="9" t="s">
        <v>36</v>
      </c>
      <c r="AY8" s="36" t="s">
        <v>37</v>
      </c>
      <c r="AZ8" s="13" t="s">
        <v>38</v>
      </c>
      <c r="BA8" s="108"/>
      <c r="BB8" s="109"/>
      <c r="BC8" s="109"/>
      <c r="BD8" s="96"/>
      <c r="BE8" s="96"/>
      <c r="BF8" s="96"/>
      <c r="BG8" s="96"/>
      <c r="BH8" s="96"/>
      <c r="BI8" s="97"/>
      <c r="BJ8" s="113"/>
    </row>
    <row r="9" spans="1:64" s="3" customFormat="1" ht="21.75" customHeight="1" thickBot="1" x14ac:dyDescent="0.2">
      <c r="A9" s="32">
        <v>38</v>
      </c>
      <c r="C9" s="124" t="s">
        <v>10</v>
      </c>
      <c r="D9" s="125"/>
      <c r="E9" s="125"/>
      <c r="F9" s="125"/>
      <c r="G9" s="125"/>
      <c r="H9" s="125"/>
      <c r="I9" s="125"/>
      <c r="J9" s="125"/>
      <c r="K9" s="177" t="s">
        <v>16</v>
      </c>
      <c r="L9" s="177"/>
      <c r="M9" s="177"/>
      <c r="N9" s="177"/>
      <c r="O9" s="177"/>
      <c r="P9" s="177"/>
      <c r="Q9" s="177"/>
      <c r="R9" s="81" t="s">
        <v>29</v>
      </c>
      <c r="S9" s="81"/>
      <c r="T9" s="81"/>
      <c r="U9" s="81"/>
      <c r="V9" s="81"/>
      <c r="W9" s="81"/>
      <c r="X9" s="82"/>
      <c r="Y9" s="55">
        <v>3</v>
      </c>
      <c r="Z9" s="56">
        <v>3</v>
      </c>
      <c r="AA9" s="56">
        <v>3</v>
      </c>
      <c r="AB9" s="56">
        <v>3</v>
      </c>
      <c r="AC9" s="56">
        <v>3</v>
      </c>
      <c r="AD9" s="56"/>
      <c r="AE9" s="57"/>
      <c r="AF9" s="55">
        <v>3</v>
      </c>
      <c r="AG9" s="56">
        <v>3</v>
      </c>
      <c r="AH9" s="56">
        <v>3</v>
      </c>
      <c r="AI9" s="56">
        <v>3</v>
      </c>
      <c r="AJ9" s="56">
        <v>3</v>
      </c>
      <c r="AK9" s="56"/>
      <c r="AL9" s="57"/>
      <c r="AM9" s="55">
        <v>3</v>
      </c>
      <c r="AN9" s="56">
        <v>3</v>
      </c>
      <c r="AO9" s="56">
        <v>3</v>
      </c>
      <c r="AP9" s="56">
        <v>3</v>
      </c>
      <c r="AQ9" s="56">
        <v>3</v>
      </c>
      <c r="AR9" s="56"/>
      <c r="AS9" s="57"/>
      <c r="AT9" s="55">
        <v>3</v>
      </c>
      <c r="AU9" s="56">
        <v>3</v>
      </c>
      <c r="AV9" s="56">
        <v>3</v>
      </c>
      <c r="AW9" s="56">
        <v>3</v>
      </c>
      <c r="AX9" s="56">
        <v>3</v>
      </c>
      <c r="AY9" s="56"/>
      <c r="AZ9" s="58"/>
      <c r="BA9" s="83">
        <f t="shared" ref="BA9:BA30" si="0">IF(R9="","",SUM(Y9:AZ9))</f>
        <v>60</v>
      </c>
      <c r="BB9" s="83"/>
      <c r="BC9" s="84"/>
      <c r="BD9" s="78">
        <f t="shared" ref="BD9:BD30" si="1">IF(R9="","",BA9/4)</f>
        <v>15</v>
      </c>
      <c r="BE9" s="79"/>
      <c r="BF9" s="178"/>
      <c r="BG9" s="78">
        <f t="shared" ref="BG9:BG30" si="2">IF(R9="","",IF(BA9/$BJ$3&gt;=1,1,ROUNDDOWN(BA9/$BJ$3,1)))</f>
        <v>0.3</v>
      </c>
      <c r="BH9" s="79"/>
      <c r="BI9" s="80"/>
      <c r="BJ9" s="33">
        <f>IF(BA9="",0,BA9/BJ3)</f>
        <v>0.375</v>
      </c>
    </row>
    <row r="10" spans="1:64" s="3" customFormat="1" ht="21.75" customHeight="1" thickTop="1" x14ac:dyDescent="0.15">
      <c r="A10" s="32">
        <v>39</v>
      </c>
      <c r="C10" s="85" t="s">
        <v>45</v>
      </c>
      <c r="D10" s="86"/>
      <c r="E10" s="86"/>
      <c r="F10" s="86"/>
      <c r="G10" s="86"/>
      <c r="H10" s="86"/>
      <c r="I10" s="86"/>
      <c r="J10" s="87"/>
      <c r="K10" s="128" t="s">
        <v>16</v>
      </c>
      <c r="L10" s="128"/>
      <c r="M10" s="128"/>
      <c r="N10" s="128"/>
      <c r="O10" s="128"/>
      <c r="P10" s="128"/>
      <c r="Q10" s="128"/>
      <c r="R10" s="119" t="s">
        <v>29</v>
      </c>
      <c r="S10" s="119"/>
      <c r="T10" s="119"/>
      <c r="U10" s="119"/>
      <c r="V10" s="119"/>
      <c r="W10" s="119"/>
      <c r="X10" s="120"/>
      <c r="Y10" s="39">
        <v>5</v>
      </c>
      <c r="Z10" s="40">
        <v>5</v>
      </c>
      <c r="AA10" s="40">
        <v>5</v>
      </c>
      <c r="AB10" s="40">
        <v>5</v>
      </c>
      <c r="AC10" s="40">
        <v>5</v>
      </c>
      <c r="AD10" s="40"/>
      <c r="AE10" s="41"/>
      <c r="AF10" s="39">
        <v>5</v>
      </c>
      <c r="AG10" s="40">
        <v>5</v>
      </c>
      <c r="AH10" s="40">
        <v>5</v>
      </c>
      <c r="AI10" s="40">
        <v>5</v>
      </c>
      <c r="AJ10" s="40">
        <v>5</v>
      </c>
      <c r="AK10" s="40"/>
      <c r="AL10" s="41"/>
      <c r="AM10" s="39">
        <v>5</v>
      </c>
      <c r="AN10" s="40">
        <v>5</v>
      </c>
      <c r="AO10" s="40">
        <v>5</v>
      </c>
      <c r="AP10" s="40">
        <v>5</v>
      </c>
      <c r="AQ10" s="40">
        <v>5</v>
      </c>
      <c r="AR10" s="40"/>
      <c r="AS10" s="41"/>
      <c r="AT10" s="39">
        <v>5</v>
      </c>
      <c r="AU10" s="40">
        <v>5</v>
      </c>
      <c r="AV10" s="40">
        <v>5</v>
      </c>
      <c r="AW10" s="40">
        <v>5</v>
      </c>
      <c r="AX10" s="40">
        <v>5</v>
      </c>
      <c r="AY10" s="40"/>
      <c r="AZ10" s="42"/>
      <c r="BA10" s="110">
        <f t="shared" si="0"/>
        <v>100</v>
      </c>
      <c r="BB10" s="110"/>
      <c r="BC10" s="111"/>
      <c r="BD10" s="75">
        <f t="shared" si="1"/>
        <v>25</v>
      </c>
      <c r="BE10" s="76"/>
      <c r="BF10" s="179"/>
      <c r="BG10" s="75">
        <f t="shared" si="2"/>
        <v>0.6</v>
      </c>
      <c r="BH10" s="76"/>
      <c r="BI10" s="77"/>
      <c r="BJ10" s="33">
        <f>IF(BA10="",0,BA10/$BJ$3)</f>
        <v>0.625</v>
      </c>
      <c r="BK10" s="35" t="s">
        <v>51</v>
      </c>
      <c r="BL10" s="35" t="s">
        <v>50</v>
      </c>
    </row>
    <row r="11" spans="1:64" s="3" customFormat="1" ht="21.75" customHeight="1" x14ac:dyDescent="0.15">
      <c r="A11" s="32">
        <v>40</v>
      </c>
      <c r="C11" s="129" t="s">
        <v>51</v>
      </c>
      <c r="D11" s="130"/>
      <c r="E11" s="130"/>
      <c r="F11" s="130"/>
      <c r="G11" s="130"/>
      <c r="H11" s="130"/>
      <c r="I11" s="130"/>
      <c r="J11" s="130"/>
      <c r="K11" s="130" t="s">
        <v>15</v>
      </c>
      <c r="L11" s="130"/>
      <c r="M11" s="130"/>
      <c r="N11" s="130"/>
      <c r="O11" s="130"/>
      <c r="P11" s="130"/>
      <c r="Q11" s="130"/>
      <c r="R11" s="160" t="s">
        <v>41</v>
      </c>
      <c r="S11" s="160"/>
      <c r="T11" s="160"/>
      <c r="U11" s="160"/>
      <c r="V11" s="160"/>
      <c r="W11" s="160"/>
      <c r="X11" s="161"/>
      <c r="Y11" s="43">
        <v>8</v>
      </c>
      <c r="Z11" s="44">
        <v>8</v>
      </c>
      <c r="AA11" s="44">
        <v>8</v>
      </c>
      <c r="AB11" s="44">
        <v>8</v>
      </c>
      <c r="AC11" s="67">
        <v>8</v>
      </c>
      <c r="AD11" s="44"/>
      <c r="AE11" s="45"/>
      <c r="AF11" s="43">
        <v>8</v>
      </c>
      <c r="AG11" s="44">
        <v>8</v>
      </c>
      <c r="AH11" s="44">
        <v>8</v>
      </c>
      <c r="AI11" s="44">
        <v>8</v>
      </c>
      <c r="AJ11" s="67">
        <v>8</v>
      </c>
      <c r="AK11" s="44"/>
      <c r="AL11" s="45"/>
      <c r="AM11" s="43">
        <v>8</v>
      </c>
      <c r="AN11" s="44">
        <v>8</v>
      </c>
      <c r="AO11" s="44">
        <v>8</v>
      </c>
      <c r="AP11" s="44">
        <v>8</v>
      </c>
      <c r="AQ11" s="67">
        <v>8</v>
      </c>
      <c r="AR11" s="44"/>
      <c r="AS11" s="45"/>
      <c r="AT11" s="43">
        <v>8</v>
      </c>
      <c r="AU11" s="44">
        <v>8</v>
      </c>
      <c r="AV11" s="44">
        <v>8</v>
      </c>
      <c r="AW11" s="44">
        <v>8</v>
      </c>
      <c r="AX11" s="67">
        <v>8</v>
      </c>
      <c r="AY11" s="44"/>
      <c r="AZ11" s="46"/>
      <c r="BA11" s="173">
        <f t="shared" si="0"/>
        <v>160</v>
      </c>
      <c r="BB11" s="173"/>
      <c r="BC11" s="174"/>
      <c r="BD11" s="136">
        <f t="shared" si="1"/>
        <v>40</v>
      </c>
      <c r="BE11" s="137"/>
      <c r="BF11" s="138"/>
      <c r="BG11" s="136">
        <f t="shared" si="2"/>
        <v>1</v>
      </c>
      <c r="BH11" s="137"/>
      <c r="BI11" s="176"/>
      <c r="BJ11" s="33">
        <f>IF(BA11="",0,IF(BA11/$BJ$3&gt;1,1,BA11/$BJ$3))</f>
        <v>1</v>
      </c>
      <c r="BK11" s="33">
        <f>IF(C11=$A$19,BJ11,0)</f>
        <v>1</v>
      </c>
      <c r="BL11" s="33">
        <f>IF(C11=$A$18,BJ11,0)</f>
        <v>0</v>
      </c>
    </row>
    <row r="12" spans="1:64" s="3" customFormat="1" ht="21.75" customHeight="1" x14ac:dyDescent="0.15">
      <c r="A12" s="32">
        <v>41</v>
      </c>
      <c r="C12" s="126" t="s">
        <v>51</v>
      </c>
      <c r="D12" s="127"/>
      <c r="E12" s="127"/>
      <c r="F12" s="127"/>
      <c r="G12" s="127"/>
      <c r="H12" s="127"/>
      <c r="I12" s="127"/>
      <c r="J12" s="127"/>
      <c r="K12" s="127" t="s">
        <v>15</v>
      </c>
      <c r="L12" s="127"/>
      <c r="M12" s="127"/>
      <c r="N12" s="127"/>
      <c r="O12" s="127"/>
      <c r="P12" s="127"/>
      <c r="Q12" s="127"/>
      <c r="R12" s="132" t="s">
        <v>39</v>
      </c>
      <c r="S12" s="132"/>
      <c r="T12" s="132"/>
      <c r="U12" s="132"/>
      <c r="V12" s="132"/>
      <c r="W12" s="132"/>
      <c r="X12" s="133"/>
      <c r="Y12" s="43"/>
      <c r="Z12" s="44"/>
      <c r="AA12" s="44">
        <v>8</v>
      </c>
      <c r="AB12" s="44">
        <v>8</v>
      </c>
      <c r="AC12" s="44">
        <v>8</v>
      </c>
      <c r="AD12" s="47">
        <v>8</v>
      </c>
      <c r="AE12" s="69">
        <v>8</v>
      </c>
      <c r="AF12" s="49"/>
      <c r="AG12" s="47"/>
      <c r="AH12" s="44">
        <v>8</v>
      </c>
      <c r="AI12" s="44">
        <v>8</v>
      </c>
      <c r="AJ12" s="44">
        <v>8</v>
      </c>
      <c r="AK12" s="47">
        <v>8</v>
      </c>
      <c r="AL12" s="69">
        <v>8</v>
      </c>
      <c r="AM12" s="49"/>
      <c r="AN12" s="47"/>
      <c r="AO12" s="44">
        <v>8</v>
      </c>
      <c r="AP12" s="44">
        <v>8</v>
      </c>
      <c r="AQ12" s="44">
        <v>8</v>
      </c>
      <c r="AR12" s="47">
        <v>8</v>
      </c>
      <c r="AS12" s="69">
        <v>8</v>
      </c>
      <c r="AT12" s="49"/>
      <c r="AU12" s="47"/>
      <c r="AV12" s="47">
        <v>8</v>
      </c>
      <c r="AW12" s="47">
        <v>8</v>
      </c>
      <c r="AX12" s="47">
        <v>8</v>
      </c>
      <c r="AY12" s="47">
        <v>8</v>
      </c>
      <c r="AZ12" s="70">
        <v>8</v>
      </c>
      <c r="BA12" s="134">
        <f t="shared" si="0"/>
        <v>160</v>
      </c>
      <c r="BB12" s="134"/>
      <c r="BC12" s="135"/>
      <c r="BD12" s="121">
        <f t="shared" si="1"/>
        <v>40</v>
      </c>
      <c r="BE12" s="122"/>
      <c r="BF12" s="131"/>
      <c r="BG12" s="121">
        <f t="shared" si="2"/>
        <v>1</v>
      </c>
      <c r="BH12" s="122"/>
      <c r="BI12" s="123"/>
      <c r="BJ12" s="33">
        <f t="shared" ref="BJ12:BJ30" si="3">IF(BA12="",0,IF(BA12/$BJ$3&gt;1,1,BA12/$BJ$3))</f>
        <v>1</v>
      </c>
      <c r="BK12" s="33">
        <f t="shared" ref="BK12:BK30" si="4">IF(C12=$A$19,BJ12,0)</f>
        <v>1</v>
      </c>
      <c r="BL12" s="33">
        <f t="shared" ref="BL12:BL30" si="5">IF(C12=$A$18,BJ12,0)</f>
        <v>0</v>
      </c>
    </row>
    <row r="13" spans="1:64" s="3" customFormat="1" ht="21.75" customHeight="1" x14ac:dyDescent="0.15">
      <c r="A13" s="32">
        <v>42</v>
      </c>
      <c r="C13" s="126" t="s">
        <v>51</v>
      </c>
      <c r="D13" s="127"/>
      <c r="E13" s="127"/>
      <c r="F13" s="127"/>
      <c r="G13" s="127"/>
      <c r="H13" s="127"/>
      <c r="I13" s="127"/>
      <c r="J13" s="127"/>
      <c r="K13" s="127" t="s">
        <v>15</v>
      </c>
      <c r="L13" s="127"/>
      <c r="M13" s="127"/>
      <c r="N13" s="127"/>
      <c r="O13" s="127"/>
      <c r="P13" s="127"/>
      <c r="Q13" s="127"/>
      <c r="R13" s="132" t="s">
        <v>40</v>
      </c>
      <c r="S13" s="132"/>
      <c r="T13" s="132"/>
      <c r="U13" s="132"/>
      <c r="V13" s="132"/>
      <c r="W13" s="132"/>
      <c r="X13" s="133"/>
      <c r="Y13" s="43">
        <v>8</v>
      </c>
      <c r="Z13" s="44">
        <v>8</v>
      </c>
      <c r="AA13" s="67">
        <v>8</v>
      </c>
      <c r="AB13" s="44"/>
      <c r="AC13" s="44"/>
      <c r="AD13" s="47">
        <v>8</v>
      </c>
      <c r="AE13" s="48">
        <v>8</v>
      </c>
      <c r="AF13" s="43">
        <v>8</v>
      </c>
      <c r="AG13" s="44">
        <v>8</v>
      </c>
      <c r="AH13" s="67">
        <v>8</v>
      </c>
      <c r="AI13" s="44"/>
      <c r="AJ13" s="44"/>
      <c r="AK13" s="47">
        <v>8</v>
      </c>
      <c r="AL13" s="48">
        <v>8</v>
      </c>
      <c r="AM13" s="43">
        <v>8</v>
      </c>
      <c r="AN13" s="44">
        <v>8</v>
      </c>
      <c r="AO13" s="67">
        <v>8</v>
      </c>
      <c r="AP13" s="44"/>
      <c r="AQ13" s="44"/>
      <c r="AR13" s="47">
        <v>8</v>
      </c>
      <c r="AS13" s="48">
        <v>8</v>
      </c>
      <c r="AT13" s="49">
        <v>8</v>
      </c>
      <c r="AU13" s="47">
        <v>8</v>
      </c>
      <c r="AV13" s="68">
        <v>8</v>
      </c>
      <c r="AW13" s="47"/>
      <c r="AX13" s="47"/>
      <c r="AY13" s="47">
        <v>8</v>
      </c>
      <c r="AZ13" s="50">
        <v>8</v>
      </c>
      <c r="BA13" s="134">
        <f t="shared" si="0"/>
        <v>160</v>
      </c>
      <c r="BB13" s="134"/>
      <c r="BC13" s="135"/>
      <c r="BD13" s="121">
        <f t="shared" si="1"/>
        <v>40</v>
      </c>
      <c r="BE13" s="122"/>
      <c r="BF13" s="131"/>
      <c r="BG13" s="121">
        <f t="shared" si="2"/>
        <v>1</v>
      </c>
      <c r="BH13" s="122"/>
      <c r="BI13" s="123"/>
      <c r="BJ13" s="33">
        <f t="shared" si="3"/>
        <v>1</v>
      </c>
      <c r="BK13" s="33">
        <f t="shared" si="4"/>
        <v>1</v>
      </c>
      <c r="BL13" s="33">
        <f t="shared" si="5"/>
        <v>0</v>
      </c>
    </row>
    <row r="14" spans="1:64" s="3" customFormat="1" ht="21.75" customHeight="1" x14ac:dyDescent="0.15">
      <c r="A14" s="32">
        <v>43</v>
      </c>
      <c r="C14" s="126" t="s">
        <v>51</v>
      </c>
      <c r="D14" s="127"/>
      <c r="E14" s="127"/>
      <c r="F14" s="127"/>
      <c r="G14" s="127"/>
      <c r="H14" s="127"/>
      <c r="I14" s="127"/>
      <c r="J14" s="127"/>
      <c r="K14" s="127" t="s">
        <v>15</v>
      </c>
      <c r="L14" s="127"/>
      <c r="M14" s="127"/>
      <c r="N14" s="127"/>
      <c r="O14" s="127"/>
      <c r="P14" s="127"/>
      <c r="Q14" s="127"/>
      <c r="R14" s="132" t="s">
        <v>42</v>
      </c>
      <c r="S14" s="132"/>
      <c r="T14" s="132"/>
      <c r="U14" s="132"/>
      <c r="V14" s="132"/>
      <c r="W14" s="132"/>
      <c r="X14" s="133"/>
      <c r="Y14" s="66">
        <v>8</v>
      </c>
      <c r="Z14" s="44"/>
      <c r="AA14" s="44">
        <v>8</v>
      </c>
      <c r="AB14" s="44"/>
      <c r="AC14" s="44">
        <v>8</v>
      </c>
      <c r="AD14" s="47">
        <v>8</v>
      </c>
      <c r="AE14" s="48">
        <v>8</v>
      </c>
      <c r="AF14" s="66">
        <v>8</v>
      </c>
      <c r="AG14" s="44"/>
      <c r="AH14" s="44">
        <v>8</v>
      </c>
      <c r="AI14" s="44"/>
      <c r="AJ14" s="44">
        <v>8</v>
      </c>
      <c r="AK14" s="47">
        <v>8</v>
      </c>
      <c r="AL14" s="48">
        <v>8</v>
      </c>
      <c r="AM14" s="66">
        <v>8</v>
      </c>
      <c r="AN14" s="44"/>
      <c r="AO14" s="44">
        <v>8</v>
      </c>
      <c r="AP14" s="44"/>
      <c r="AQ14" s="44">
        <v>8</v>
      </c>
      <c r="AR14" s="47">
        <v>8</v>
      </c>
      <c r="AS14" s="48">
        <v>8</v>
      </c>
      <c r="AT14" s="71">
        <v>8</v>
      </c>
      <c r="AU14" s="47"/>
      <c r="AV14" s="47">
        <v>8</v>
      </c>
      <c r="AW14" s="47"/>
      <c r="AX14" s="47">
        <v>8</v>
      </c>
      <c r="AY14" s="47">
        <v>8</v>
      </c>
      <c r="AZ14" s="50">
        <v>8</v>
      </c>
      <c r="BA14" s="134">
        <f t="shared" si="0"/>
        <v>160</v>
      </c>
      <c r="BB14" s="134"/>
      <c r="BC14" s="135"/>
      <c r="BD14" s="121">
        <f t="shared" si="1"/>
        <v>40</v>
      </c>
      <c r="BE14" s="122"/>
      <c r="BF14" s="131"/>
      <c r="BG14" s="121">
        <f t="shared" si="2"/>
        <v>1</v>
      </c>
      <c r="BH14" s="122"/>
      <c r="BI14" s="123"/>
      <c r="BJ14" s="33">
        <f t="shared" si="3"/>
        <v>1</v>
      </c>
      <c r="BK14" s="33">
        <f t="shared" si="4"/>
        <v>1</v>
      </c>
      <c r="BL14" s="33">
        <f t="shared" si="5"/>
        <v>0</v>
      </c>
    </row>
    <row r="15" spans="1:64" s="3" customFormat="1" ht="21.75" customHeight="1" x14ac:dyDescent="0.15">
      <c r="A15" s="32">
        <v>44</v>
      </c>
      <c r="C15" s="126" t="s">
        <v>51</v>
      </c>
      <c r="D15" s="127"/>
      <c r="E15" s="127"/>
      <c r="F15" s="127"/>
      <c r="G15" s="127"/>
      <c r="H15" s="127"/>
      <c r="I15" s="127"/>
      <c r="J15" s="127"/>
      <c r="K15" s="127" t="s">
        <v>15</v>
      </c>
      <c r="L15" s="127"/>
      <c r="M15" s="127"/>
      <c r="N15" s="127"/>
      <c r="O15" s="127"/>
      <c r="P15" s="127"/>
      <c r="Q15" s="127"/>
      <c r="R15" s="132" t="s">
        <v>43</v>
      </c>
      <c r="S15" s="132"/>
      <c r="T15" s="132"/>
      <c r="U15" s="132"/>
      <c r="V15" s="132"/>
      <c r="W15" s="132"/>
      <c r="X15" s="133"/>
      <c r="Y15" s="43">
        <v>8</v>
      </c>
      <c r="Z15" s="44">
        <v>8</v>
      </c>
      <c r="AA15" s="44"/>
      <c r="AB15" s="67">
        <v>8</v>
      </c>
      <c r="AC15" s="44"/>
      <c r="AD15" s="47">
        <v>8</v>
      </c>
      <c r="AE15" s="48">
        <v>8</v>
      </c>
      <c r="AF15" s="43">
        <v>8</v>
      </c>
      <c r="AG15" s="67">
        <v>8</v>
      </c>
      <c r="AH15" s="44"/>
      <c r="AI15" s="44">
        <v>8</v>
      </c>
      <c r="AJ15" s="44"/>
      <c r="AK15" s="47">
        <v>8</v>
      </c>
      <c r="AL15" s="48">
        <v>8</v>
      </c>
      <c r="AM15" s="43">
        <v>8</v>
      </c>
      <c r="AN15" s="44">
        <v>8</v>
      </c>
      <c r="AO15" s="44"/>
      <c r="AP15" s="67">
        <v>8</v>
      </c>
      <c r="AQ15" s="44"/>
      <c r="AR15" s="47">
        <v>8</v>
      </c>
      <c r="AS15" s="48">
        <v>8</v>
      </c>
      <c r="AT15" s="49">
        <v>8</v>
      </c>
      <c r="AU15" s="68">
        <v>8</v>
      </c>
      <c r="AV15" s="47"/>
      <c r="AW15" s="47">
        <v>8</v>
      </c>
      <c r="AX15" s="47"/>
      <c r="AY15" s="47">
        <v>8</v>
      </c>
      <c r="AZ15" s="50">
        <v>8</v>
      </c>
      <c r="BA15" s="134">
        <f t="shared" si="0"/>
        <v>160</v>
      </c>
      <c r="BB15" s="134"/>
      <c r="BC15" s="135"/>
      <c r="BD15" s="121">
        <f t="shared" si="1"/>
        <v>40</v>
      </c>
      <c r="BE15" s="122"/>
      <c r="BF15" s="131"/>
      <c r="BG15" s="121">
        <f t="shared" si="2"/>
        <v>1</v>
      </c>
      <c r="BH15" s="122"/>
      <c r="BI15" s="123"/>
      <c r="BJ15" s="33">
        <f t="shared" si="3"/>
        <v>1</v>
      </c>
      <c r="BK15" s="33">
        <f t="shared" si="4"/>
        <v>1</v>
      </c>
      <c r="BL15" s="33">
        <f t="shared" si="5"/>
        <v>0</v>
      </c>
    </row>
    <row r="16" spans="1:64" s="3" customFormat="1" ht="21.75" customHeight="1" x14ac:dyDescent="0.15">
      <c r="A16" s="32"/>
      <c r="C16" s="126" t="s">
        <v>51</v>
      </c>
      <c r="D16" s="127"/>
      <c r="E16" s="127"/>
      <c r="F16" s="127"/>
      <c r="G16" s="127"/>
      <c r="H16" s="127"/>
      <c r="I16" s="127"/>
      <c r="J16" s="127"/>
      <c r="K16" s="127" t="s">
        <v>15</v>
      </c>
      <c r="L16" s="127"/>
      <c r="M16" s="127"/>
      <c r="N16" s="127"/>
      <c r="O16" s="127"/>
      <c r="P16" s="127"/>
      <c r="Q16" s="127"/>
      <c r="R16" s="132" t="s">
        <v>63</v>
      </c>
      <c r="S16" s="132"/>
      <c r="T16" s="132"/>
      <c r="U16" s="132"/>
      <c r="V16" s="132"/>
      <c r="W16" s="132"/>
      <c r="X16" s="133"/>
      <c r="Y16" s="43"/>
      <c r="Z16" s="44">
        <v>8</v>
      </c>
      <c r="AA16" s="44">
        <v>8</v>
      </c>
      <c r="AB16" s="44">
        <v>8</v>
      </c>
      <c r="AC16" s="44">
        <v>8</v>
      </c>
      <c r="AD16" s="68">
        <v>8</v>
      </c>
      <c r="AE16" s="48"/>
      <c r="AF16" s="49"/>
      <c r="AG16" s="44">
        <v>8</v>
      </c>
      <c r="AH16" s="44">
        <v>8</v>
      </c>
      <c r="AI16" s="44">
        <v>8</v>
      </c>
      <c r="AJ16" s="44">
        <v>8</v>
      </c>
      <c r="AK16" s="68">
        <v>8</v>
      </c>
      <c r="AL16" s="48"/>
      <c r="AM16" s="49"/>
      <c r="AN16" s="44">
        <v>8</v>
      </c>
      <c r="AO16" s="44">
        <v>8</v>
      </c>
      <c r="AP16" s="44">
        <v>8</v>
      </c>
      <c r="AQ16" s="44">
        <v>8</v>
      </c>
      <c r="AR16" s="68">
        <v>8</v>
      </c>
      <c r="AS16" s="48"/>
      <c r="AT16" s="49"/>
      <c r="AU16" s="44">
        <v>8</v>
      </c>
      <c r="AV16" s="44">
        <v>8</v>
      </c>
      <c r="AW16" s="44">
        <v>8</v>
      </c>
      <c r="AX16" s="44">
        <v>8</v>
      </c>
      <c r="AY16" s="68">
        <v>8</v>
      </c>
      <c r="AZ16" s="50"/>
      <c r="BA16" s="134">
        <f t="shared" si="0"/>
        <v>160</v>
      </c>
      <c r="BB16" s="134"/>
      <c r="BC16" s="135"/>
      <c r="BD16" s="121">
        <f t="shared" si="1"/>
        <v>40</v>
      </c>
      <c r="BE16" s="122"/>
      <c r="BF16" s="131"/>
      <c r="BG16" s="121">
        <f t="shared" si="2"/>
        <v>1</v>
      </c>
      <c r="BH16" s="122"/>
      <c r="BI16" s="123"/>
      <c r="BJ16" s="33">
        <f t="shared" si="3"/>
        <v>1</v>
      </c>
      <c r="BK16" s="33">
        <f t="shared" si="4"/>
        <v>1</v>
      </c>
      <c r="BL16" s="33">
        <f t="shared" si="5"/>
        <v>0</v>
      </c>
    </row>
    <row r="17" spans="1:66" s="3" customFormat="1" ht="21.75" customHeight="1" x14ac:dyDescent="0.15">
      <c r="A17" s="32" t="s">
        <v>46</v>
      </c>
      <c r="C17" s="126" t="s">
        <v>51</v>
      </c>
      <c r="D17" s="127"/>
      <c r="E17" s="127"/>
      <c r="F17" s="127"/>
      <c r="G17" s="127"/>
      <c r="H17" s="127"/>
      <c r="I17" s="127"/>
      <c r="J17" s="127"/>
      <c r="K17" s="127" t="s">
        <v>15</v>
      </c>
      <c r="L17" s="127"/>
      <c r="M17" s="127"/>
      <c r="N17" s="127"/>
      <c r="O17" s="127"/>
      <c r="P17" s="127"/>
      <c r="Q17" s="127"/>
      <c r="R17" s="132" t="s">
        <v>64</v>
      </c>
      <c r="S17" s="132"/>
      <c r="T17" s="132"/>
      <c r="U17" s="132"/>
      <c r="V17" s="132"/>
      <c r="W17" s="132"/>
      <c r="X17" s="133"/>
      <c r="Y17" s="43">
        <v>8</v>
      </c>
      <c r="Z17" s="44">
        <v>8</v>
      </c>
      <c r="AA17" s="44"/>
      <c r="AB17" s="44">
        <v>8</v>
      </c>
      <c r="AC17" s="67">
        <v>8</v>
      </c>
      <c r="AD17" s="47"/>
      <c r="AE17" s="48">
        <v>8</v>
      </c>
      <c r="AF17" s="43">
        <v>8</v>
      </c>
      <c r="AG17" s="44">
        <v>8</v>
      </c>
      <c r="AH17" s="44"/>
      <c r="AI17" s="44">
        <v>8</v>
      </c>
      <c r="AJ17" s="67">
        <v>8</v>
      </c>
      <c r="AK17" s="47"/>
      <c r="AL17" s="48">
        <v>8</v>
      </c>
      <c r="AM17" s="43">
        <v>8</v>
      </c>
      <c r="AN17" s="44">
        <v>8</v>
      </c>
      <c r="AO17" s="44"/>
      <c r="AP17" s="44">
        <v>8</v>
      </c>
      <c r="AQ17" s="67">
        <v>8</v>
      </c>
      <c r="AR17" s="47"/>
      <c r="AS17" s="48">
        <v>8</v>
      </c>
      <c r="AT17" s="49">
        <v>8</v>
      </c>
      <c r="AU17" s="47">
        <v>8</v>
      </c>
      <c r="AV17" s="47"/>
      <c r="AW17" s="47">
        <v>8</v>
      </c>
      <c r="AX17" s="68">
        <v>8</v>
      </c>
      <c r="AY17" s="47"/>
      <c r="AZ17" s="50">
        <v>8</v>
      </c>
      <c r="BA17" s="134">
        <f t="shared" si="0"/>
        <v>160</v>
      </c>
      <c r="BB17" s="134"/>
      <c r="BC17" s="135"/>
      <c r="BD17" s="121">
        <f t="shared" si="1"/>
        <v>40</v>
      </c>
      <c r="BE17" s="122"/>
      <c r="BF17" s="131"/>
      <c r="BG17" s="121">
        <f t="shared" si="2"/>
        <v>1</v>
      </c>
      <c r="BH17" s="122"/>
      <c r="BI17" s="123"/>
      <c r="BJ17" s="33">
        <f t="shared" si="3"/>
        <v>1</v>
      </c>
      <c r="BK17" s="33">
        <f t="shared" si="4"/>
        <v>1</v>
      </c>
      <c r="BL17" s="33">
        <f t="shared" si="5"/>
        <v>0</v>
      </c>
    </row>
    <row r="18" spans="1:66" s="3" customFormat="1" ht="21.75" customHeight="1" x14ac:dyDescent="0.15">
      <c r="A18" s="32" t="s">
        <v>50</v>
      </c>
      <c r="C18" s="126" t="s">
        <v>51</v>
      </c>
      <c r="D18" s="127"/>
      <c r="E18" s="127"/>
      <c r="F18" s="127"/>
      <c r="G18" s="127"/>
      <c r="H18" s="127"/>
      <c r="I18" s="127"/>
      <c r="J18" s="127"/>
      <c r="K18" s="127" t="s">
        <v>15</v>
      </c>
      <c r="L18" s="127"/>
      <c r="M18" s="127"/>
      <c r="N18" s="127"/>
      <c r="O18" s="127"/>
      <c r="P18" s="127"/>
      <c r="Q18" s="127"/>
      <c r="R18" s="132" t="s">
        <v>65</v>
      </c>
      <c r="S18" s="132"/>
      <c r="T18" s="132"/>
      <c r="U18" s="132"/>
      <c r="V18" s="132"/>
      <c r="W18" s="132"/>
      <c r="X18" s="133"/>
      <c r="Y18" s="43">
        <v>8</v>
      </c>
      <c r="Z18" s="67">
        <v>8</v>
      </c>
      <c r="AA18" s="44"/>
      <c r="AB18" s="44"/>
      <c r="AC18" s="44">
        <v>8</v>
      </c>
      <c r="AD18" s="47">
        <v>8</v>
      </c>
      <c r="AE18" s="48">
        <v>8</v>
      </c>
      <c r="AF18" s="43">
        <v>8</v>
      </c>
      <c r="AG18" s="67">
        <v>8</v>
      </c>
      <c r="AH18" s="44"/>
      <c r="AI18" s="44"/>
      <c r="AJ18" s="44">
        <v>8</v>
      </c>
      <c r="AK18" s="47">
        <v>8</v>
      </c>
      <c r="AL18" s="48">
        <v>8</v>
      </c>
      <c r="AM18" s="43">
        <v>8</v>
      </c>
      <c r="AN18" s="67">
        <v>8</v>
      </c>
      <c r="AO18" s="44"/>
      <c r="AP18" s="44"/>
      <c r="AQ18" s="44">
        <v>8</v>
      </c>
      <c r="AR18" s="47">
        <v>8</v>
      </c>
      <c r="AS18" s="48">
        <v>8</v>
      </c>
      <c r="AT18" s="49">
        <v>8</v>
      </c>
      <c r="AU18" s="68">
        <v>8</v>
      </c>
      <c r="AV18" s="47"/>
      <c r="AW18" s="47"/>
      <c r="AX18" s="47">
        <v>8</v>
      </c>
      <c r="AY18" s="47">
        <v>8</v>
      </c>
      <c r="AZ18" s="50">
        <v>8</v>
      </c>
      <c r="BA18" s="134">
        <f t="shared" si="0"/>
        <v>160</v>
      </c>
      <c r="BB18" s="134"/>
      <c r="BC18" s="135"/>
      <c r="BD18" s="121">
        <f t="shared" si="1"/>
        <v>40</v>
      </c>
      <c r="BE18" s="122"/>
      <c r="BF18" s="131"/>
      <c r="BG18" s="121">
        <f t="shared" si="2"/>
        <v>1</v>
      </c>
      <c r="BH18" s="122"/>
      <c r="BI18" s="123"/>
      <c r="BJ18" s="33">
        <f t="shared" si="3"/>
        <v>1</v>
      </c>
      <c r="BK18" s="33">
        <f t="shared" si="4"/>
        <v>1</v>
      </c>
      <c r="BL18" s="33">
        <f t="shared" si="5"/>
        <v>0</v>
      </c>
    </row>
    <row r="19" spans="1:66" s="3" customFormat="1" ht="21.75" customHeight="1" x14ac:dyDescent="0.15">
      <c r="A19" s="32" t="s">
        <v>51</v>
      </c>
      <c r="C19" s="126" t="s">
        <v>51</v>
      </c>
      <c r="D19" s="127"/>
      <c r="E19" s="127"/>
      <c r="F19" s="127"/>
      <c r="G19" s="127"/>
      <c r="H19" s="127"/>
      <c r="I19" s="127"/>
      <c r="J19" s="127"/>
      <c r="K19" s="127" t="s">
        <v>15</v>
      </c>
      <c r="L19" s="127"/>
      <c r="M19" s="127"/>
      <c r="N19" s="127"/>
      <c r="O19" s="127"/>
      <c r="P19" s="127"/>
      <c r="Q19" s="127"/>
      <c r="R19" s="132" t="s">
        <v>66</v>
      </c>
      <c r="S19" s="132"/>
      <c r="T19" s="132"/>
      <c r="U19" s="132"/>
      <c r="V19" s="132"/>
      <c r="W19" s="132"/>
      <c r="X19" s="133"/>
      <c r="Y19" s="43">
        <v>8</v>
      </c>
      <c r="Z19" s="44"/>
      <c r="AA19" s="44">
        <v>8</v>
      </c>
      <c r="AB19" s="67">
        <v>8</v>
      </c>
      <c r="AC19" s="44"/>
      <c r="AD19" s="47">
        <v>8</v>
      </c>
      <c r="AE19" s="48">
        <v>8</v>
      </c>
      <c r="AF19" s="43">
        <v>8</v>
      </c>
      <c r="AG19" s="44"/>
      <c r="AH19" s="44">
        <v>8</v>
      </c>
      <c r="AI19" s="67">
        <v>8</v>
      </c>
      <c r="AJ19" s="44"/>
      <c r="AK19" s="47">
        <v>8</v>
      </c>
      <c r="AL19" s="48">
        <v>8</v>
      </c>
      <c r="AM19" s="43">
        <v>8</v>
      </c>
      <c r="AN19" s="44"/>
      <c r="AO19" s="44">
        <v>8</v>
      </c>
      <c r="AP19" s="67">
        <v>8</v>
      </c>
      <c r="AQ19" s="44"/>
      <c r="AR19" s="47">
        <v>8</v>
      </c>
      <c r="AS19" s="48">
        <v>8</v>
      </c>
      <c r="AT19" s="49">
        <v>8</v>
      </c>
      <c r="AU19" s="47"/>
      <c r="AV19" s="47">
        <v>8</v>
      </c>
      <c r="AW19" s="68">
        <v>8</v>
      </c>
      <c r="AX19" s="47"/>
      <c r="AY19" s="47">
        <v>8</v>
      </c>
      <c r="AZ19" s="50">
        <v>8</v>
      </c>
      <c r="BA19" s="134">
        <f t="shared" si="0"/>
        <v>160</v>
      </c>
      <c r="BB19" s="134"/>
      <c r="BC19" s="135"/>
      <c r="BD19" s="121">
        <f t="shared" si="1"/>
        <v>40</v>
      </c>
      <c r="BE19" s="122"/>
      <c r="BF19" s="131"/>
      <c r="BG19" s="121">
        <f t="shared" si="2"/>
        <v>1</v>
      </c>
      <c r="BH19" s="122"/>
      <c r="BI19" s="123"/>
      <c r="BJ19" s="33">
        <f t="shared" si="3"/>
        <v>1</v>
      </c>
      <c r="BK19" s="33">
        <f t="shared" si="4"/>
        <v>1</v>
      </c>
      <c r="BL19" s="33">
        <f t="shared" si="5"/>
        <v>0</v>
      </c>
    </row>
    <row r="20" spans="1:66" s="3" customFormat="1" ht="21.75" customHeight="1" x14ac:dyDescent="0.15">
      <c r="A20" s="32" t="s">
        <v>52</v>
      </c>
      <c r="C20" s="126" t="s">
        <v>51</v>
      </c>
      <c r="D20" s="127"/>
      <c r="E20" s="127"/>
      <c r="F20" s="127"/>
      <c r="G20" s="127"/>
      <c r="H20" s="127"/>
      <c r="I20" s="127"/>
      <c r="J20" s="127"/>
      <c r="K20" s="127" t="s">
        <v>15</v>
      </c>
      <c r="L20" s="127"/>
      <c r="M20" s="127"/>
      <c r="N20" s="127"/>
      <c r="O20" s="127"/>
      <c r="P20" s="127"/>
      <c r="Q20" s="127"/>
      <c r="R20" s="132" t="s">
        <v>67</v>
      </c>
      <c r="S20" s="132"/>
      <c r="T20" s="132"/>
      <c r="U20" s="132"/>
      <c r="V20" s="132"/>
      <c r="W20" s="132"/>
      <c r="X20" s="133"/>
      <c r="Y20" s="43">
        <v>8</v>
      </c>
      <c r="Z20" s="44">
        <v>8</v>
      </c>
      <c r="AA20" s="44">
        <v>8</v>
      </c>
      <c r="AB20" s="44">
        <v>8</v>
      </c>
      <c r="AC20" s="67">
        <v>8</v>
      </c>
      <c r="AD20" s="47"/>
      <c r="AE20" s="48"/>
      <c r="AF20" s="43">
        <v>8</v>
      </c>
      <c r="AG20" s="44">
        <v>8</v>
      </c>
      <c r="AH20" s="44">
        <v>8</v>
      </c>
      <c r="AI20" s="44">
        <v>8</v>
      </c>
      <c r="AJ20" s="67">
        <v>8</v>
      </c>
      <c r="AK20" s="47"/>
      <c r="AL20" s="48"/>
      <c r="AM20" s="43">
        <v>8</v>
      </c>
      <c r="AN20" s="44">
        <v>8</v>
      </c>
      <c r="AO20" s="44">
        <v>8</v>
      </c>
      <c r="AP20" s="44">
        <v>8</v>
      </c>
      <c r="AQ20" s="67">
        <v>8</v>
      </c>
      <c r="AR20" s="47"/>
      <c r="AS20" s="48"/>
      <c r="AT20" s="43">
        <v>8</v>
      </c>
      <c r="AU20" s="44">
        <v>8</v>
      </c>
      <c r="AV20" s="44">
        <v>8</v>
      </c>
      <c r="AW20" s="44">
        <v>8</v>
      </c>
      <c r="AX20" s="67">
        <v>8</v>
      </c>
      <c r="AY20" s="47"/>
      <c r="AZ20" s="50"/>
      <c r="BA20" s="134">
        <f t="shared" si="0"/>
        <v>160</v>
      </c>
      <c r="BB20" s="134"/>
      <c r="BC20" s="135"/>
      <c r="BD20" s="121">
        <f t="shared" si="1"/>
        <v>40</v>
      </c>
      <c r="BE20" s="122"/>
      <c r="BF20" s="131"/>
      <c r="BG20" s="121">
        <f t="shared" si="2"/>
        <v>1</v>
      </c>
      <c r="BH20" s="122"/>
      <c r="BI20" s="123"/>
      <c r="BJ20" s="33">
        <f t="shared" si="3"/>
        <v>1</v>
      </c>
      <c r="BK20" s="33">
        <f t="shared" si="4"/>
        <v>1</v>
      </c>
      <c r="BL20" s="33">
        <f t="shared" si="5"/>
        <v>0</v>
      </c>
    </row>
    <row r="21" spans="1:66" s="3" customFormat="1" ht="21.75" customHeight="1" x14ac:dyDescent="0.15">
      <c r="A21" s="32" t="s">
        <v>53</v>
      </c>
      <c r="C21" s="126" t="s">
        <v>50</v>
      </c>
      <c r="D21" s="127"/>
      <c r="E21" s="127"/>
      <c r="F21" s="127"/>
      <c r="G21" s="127"/>
      <c r="H21" s="127"/>
      <c r="I21" s="127"/>
      <c r="J21" s="127"/>
      <c r="K21" s="127" t="s">
        <v>15</v>
      </c>
      <c r="L21" s="127"/>
      <c r="M21" s="127"/>
      <c r="N21" s="127"/>
      <c r="O21" s="127"/>
      <c r="P21" s="127"/>
      <c r="Q21" s="127"/>
      <c r="R21" s="132" t="s">
        <v>68</v>
      </c>
      <c r="S21" s="132"/>
      <c r="T21" s="132"/>
      <c r="U21" s="132"/>
      <c r="V21" s="132"/>
      <c r="W21" s="132"/>
      <c r="X21" s="133"/>
      <c r="Y21" s="43">
        <v>8</v>
      </c>
      <c r="Z21" s="44">
        <v>8</v>
      </c>
      <c r="AA21" s="44">
        <v>8</v>
      </c>
      <c r="AB21" s="44">
        <v>8</v>
      </c>
      <c r="AC21" s="67">
        <v>8</v>
      </c>
      <c r="AD21" s="47"/>
      <c r="AE21" s="48"/>
      <c r="AF21" s="43">
        <v>8</v>
      </c>
      <c r="AG21" s="44">
        <v>8</v>
      </c>
      <c r="AH21" s="44">
        <v>8</v>
      </c>
      <c r="AI21" s="44">
        <v>8</v>
      </c>
      <c r="AJ21" s="44">
        <v>8</v>
      </c>
      <c r="AK21" s="47"/>
      <c r="AL21" s="48"/>
      <c r="AM21" s="43">
        <v>8</v>
      </c>
      <c r="AN21" s="44">
        <v>8</v>
      </c>
      <c r="AO21" s="44">
        <v>8</v>
      </c>
      <c r="AP21" s="44">
        <v>8</v>
      </c>
      <c r="AQ21" s="44">
        <v>8</v>
      </c>
      <c r="AR21" s="47"/>
      <c r="AS21" s="48"/>
      <c r="AT21" s="43">
        <v>8</v>
      </c>
      <c r="AU21" s="44">
        <v>8</v>
      </c>
      <c r="AV21" s="44">
        <v>8</v>
      </c>
      <c r="AW21" s="44">
        <v>8</v>
      </c>
      <c r="AX21" s="44">
        <v>8</v>
      </c>
      <c r="AY21" s="47"/>
      <c r="AZ21" s="50"/>
      <c r="BA21" s="134">
        <f t="shared" si="0"/>
        <v>160</v>
      </c>
      <c r="BB21" s="134"/>
      <c r="BC21" s="135"/>
      <c r="BD21" s="121">
        <f t="shared" si="1"/>
        <v>40</v>
      </c>
      <c r="BE21" s="122"/>
      <c r="BF21" s="131"/>
      <c r="BG21" s="121">
        <f t="shared" si="2"/>
        <v>1</v>
      </c>
      <c r="BH21" s="122"/>
      <c r="BI21" s="123"/>
      <c r="BJ21" s="33">
        <f t="shared" si="3"/>
        <v>1</v>
      </c>
      <c r="BK21" s="33">
        <f t="shared" si="4"/>
        <v>0</v>
      </c>
      <c r="BL21" s="33">
        <f t="shared" si="5"/>
        <v>1</v>
      </c>
    </row>
    <row r="22" spans="1:66" s="3" customFormat="1" ht="21.75" customHeight="1" x14ac:dyDescent="0.15">
      <c r="A22" s="32"/>
      <c r="C22" s="126" t="s">
        <v>50</v>
      </c>
      <c r="D22" s="127"/>
      <c r="E22" s="127"/>
      <c r="F22" s="127"/>
      <c r="G22" s="127"/>
      <c r="H22" s="127"/>
      <c r="I22" s="127"/>
      <c r="J22" s="127"/>
      <c r="K22" s="127" t="s">
        <v>15</v>
      </c>
      <c r="L22" s="127"/>
      <c r="M22" s="127"/>
      <c r="N22" s="127"/>
      <c r="O22" s="127"/>
      <c r="P22" s="127"/>
      <c r="Q22" s="127"/>
      <c r="R22" s="132" t="s">
        <v>69</v>
      </c>
      <c r="S22" s="132"/>
      <c r="T22" s="132"/>
      <c r="U22" s="132"/>
      <c r="V22" s="132"/>
      <c r="W22" s="132"/>
      <c r="X22" s="133"/>
      <c r="Y22" s="43"/>
      <c r="Z22" s="44"/>
      <c r="AA22" s="44">
        <v>8</v>
      </c>
      <c r="AB22" s="44">
        <v>8</v>
      </c>
      <c r="AC22" s="44">
        <v>8</v>
      </c>
      <c r="AD22" s="47">
        <v>8</v>
      </c>
      <c r="AE22" s="48">
        <v>8</v>
      </c>
      <c r="AF22" s="49"/>
      <c r="AG22" s="47"/>
      <c r="AH22" s="44">
        <v>8</v>
      </c>
      <c r="AI22" s="44">
        <v>8</v>
      </c>
      <c r="AJ22" s="44">
        <v>8</v>
      </c>
      <c r="AK22" s="47">
        <v>8</v>
      </c>
      <c r="AL22" s="69">
        <v>8</v>
      </c>
      <c r="AM22" s="49"/>
      <c r="AN22" s="47"/>
      <c r="AO22" s="44">
        <v>8</v>
      </c>
      <c r="AP22" s="44">
        <v>8</v>
      </c>
      <c r="AQ22" s="44">
        <v>8</v>
      </c>
      <c r="AR22" s="47">
        <v>8</v>
      </c>
      <c r="AS22" s="48">
        <v>8</v>
      </c>
      <c r="AT22" s="49"/>
      <c r="AU22" s="47"/>
      <c r="AV22" s="47">
        <v>8</v>
      </c>
      <c r="AW22" s="47">
        <v>8</v>
      </c>
      <c r="AX22" s="47">
        <v>8</v>
      </c>
      <c r="AY22" s="47">
        <v>8</v>
      </c>
      <c r="AZ22" s="50">
        <v>8</v>
      </c>
      <c r="BA22" s="134">
        <f t="shared" si="0"/>
        <v>160</v>
      </c>
      <c r="BB22" s="134"/>
      <c r="BC22" s="135"/>
      <c r="BD22" s="121">
        <f t="shared" si="1"/>
        <v>40</v>
      </c>
      <c r="BE22" s="122"/>
      <c r="BF22" s="131"/>
      <c r="BG22" s="121">
        <f t="shared" si="2"/>
        <v>1</v>
      </c>
      <c r="BH22" s="122"/>
      <c r="BI22" s="123"/>
      <c r="BJ22" s="33">
        <f t="shared" si="3"/>
        <v>1</v>
      </c>
      <c r="BK22" s="33">
        <f t="shared" si="4"/>
        <v>0</v>
      </c>
      <c r="BL22" s="33">
        <f t="shared" si="5"/>
        <v>1</v>
      </c>
    </row>
    <row r="23" spans="1:66" s="3" customFormat="1" ht="21.75" customHeight="1" x14ac:dyDescent="0.15">
      <c r="A23" s="32" t="s">
        <v>15</v>
      </c>
      <c r="C23" s="126" t="s">
        <v>50</v>
      </c>
      <c r="D23" s="127"/>
      <c r="E23" s="127"/>
      <c r="F23" s="127"/>
      <c r="G23" s="127"/>
      <c r="H23" s="127"/>
      <c r="I23" s="127"/>
      <c r="J23" s="127"/>
      <c r="K23" s="127" t="s">
        <v>15</v>
      </c>
      <c r="L23" s="127"/>
      <c r="M23" s="127"/>
      <c r="N23" s="127"/>
      <c r="O23" s="127"/>
      <c r="P23" s="127"/>
      <c r="Q23" s="127"/>
      <c r="R23" s="132" t="s">
        <v>70</v>
      </c>
      <c r="S23" s="132"/>
      <c r="T23" s="132"/>
      <c r="U23" s="132"/>
      <c r="V23" s="132"/>
      <c r="W23" s="132"/>
      <c r="X23" s="133"/>
      <c r="Y23" s="43">
        <v>8</v>
      </c>
      <c r="Z23" s="44">
        <v>8</v>
      </c>
      <c r="AA23" s="44"/>
      <c r="AB23" s="44">
        <v>8</v>
      </c>
      <c r="AC23" s="44"/>
      <c r="AD23" s="47">
        <v>8</v>
      </c>
      <c r="AE23" s="48">
        <v>8</v>
      </c>
      <c r="AF23" s="43">
        <v>8</v>
      </c>
      <c r="AG23" s="44">
        <v>8</v>
      </c>
      <c r="AH23" s="44"/>
      <c r="AI23" s="44">
        <v>8</v>
      </c>
      <c r="AJ23" s="44"/>
      <c r="AK23" s="47">
        <v>8</v>
      </c>
      <c r="AL23" s="48">
        <v>8</v>
      </c>
      <c r="AM23" s="43">
        <v>8</v>
      </c>
      <c r="AN23" s="44">
        <v>8</v>
      </c>
      <c r="AO23" s="44"/>
      <c r="AP23" s="67">
        <v>8</v>
      </c>
      <c r="AQ23" s="44"/>
      <c r="AR23" s="47">
        <v>8</v>
      </c>
      <c r="AS23" s="48">
        <v>8</v>
      </c>
      <c r="AT23" s="49">
        <v>8</v>
      </c>
      <c r="AU23" s="47">
        <v>8</v>
      </c>
      <c r="AV23" s="47"/>
      <c r="AW23" s="47">
        <v>8</v>
      </c>
      <c r="AX23" s="47"/>
      <c r="AY23" s="47">
        <v>8</v>
      </c>
      <c r="AZ23" s="50">
        <v>8</v>
      </c>
      <c r="BA23" s="134">
        <f t="shared" si="0"/>
        <v>160</v>
      </c>
      <c r="BB23" s="134"/>
      <c r="BC23" s="135"/>
      <c r="BD23" s="121">
        <f t="shared" si="1"/>
        <v>40</v>
      </c>
      <c r="BE23" s="122"/>
      <c r="BF23" s="131"/>
      <c r="BG23" s="121">
        <f t="shared" si="2"/>
        <v>1</v>
      </c>
      <c r="BH23" s="122"/>
      <c r="BI23" s="123"/>
      <c r="BJ23" s="33">
        <f t="shared" si="3"/>
        <v>1</v>
      </c>
      <c r="BK23" s="33">
        <f t="shared" si="4"/>
        <v>0</v>
      </c>
      <c r="BL23" s="33">
        <f t="shared" si="5"/>
        <v>1</v>
      </c>
      <c r="BN23" s="1"/>
    </row>
    <row r="24" spans="1:66" s="3" customFormat="1" ht="21.75" customHeight="1" x14ac:dyDescent="0.15">
      <c r="A24" s="32" t="s">
        <v>16</v>
      </c>
      <c r="C24" s="126" t="s">
        <v>50</v>
      </c>
      <c r="D24" s="127"/>
      <c r="E24" s="127"/>
      <c r="F24" s="127"/>
      <c r="G24" s="127"/>
      <c r="H24" s="127"/>
      <c r="I24" s="127"/>
      <c r="J24" s="127"/>
      <c r="K24" s="127" t="s">
        <v>15</v>
      </c>
      <c r="L24" s="127"/>
      <c r="M24" s="127"/>
      <c r="N24" s="127"/>
      <c r="O24" s="127"/>
      <c r="P24" s="127"/>
      <c r="Q24" s="127"/>
      <c r="R24" s="132" t="s">
        <v>71</v>
      </c>
      <c r="S24" s="132"/>
      <c r="T24" s="132"/>
      <c r="U24" s="132"/>
      <c r="V24" s="132"/>
      <c r="W24" s="132"/>
      <c r="X24" s="133"/>
      <c r="Y24" s="43">
        <v>8</v>
      </c>
      <c r="Z24" s="44">
        <v>8</v>
      </c>
      <c r="AA24" s="44">
        <v>8</v>
      </c>
      <c r="AB24" s="44"/>
      <c r="AC24" s="44">
        <v>8</v>
      </c>
      <c r="AD24" s="47">
        <v>8</v>
      </c>
      <c r="AE24" s="48"/>
      <c r="AF24" s="43">
        <v>8</v>
      </c>
      <c r="AG24" s="44">
        <v>8</v>
      </c>
      <c r="AH24" s="44">
        <v>8</v>
      </c>
      <c r="AI24" s="44"/>
      <c r="AJ24" s="44">
        <v>8</v>
      </c>
      <c r="AK24" s="47">
        <v>8</v>
      </c>
      <c r="AL24" s="48"/>
      <c r="AM24" s="43">
        <v>8</v>
      </c>
      <c r="AN24" s="44">
        <v>8</v>
      </c>
      <c r="AO24" s="44">
        <v>8</v>
      </c>
      <c r="AP24" s="44"/>
      <c r="AQ24" s="44">
        <v>8</v>
      </c>
      <c r="AR24" s="47">
        <v>8</v>
      </c>
      <c r="AS24" s="48"/>
      <c r="AT24" s="43">
        <v>8</v>
      </c>
      <c r="AU24" s="44">
        <v>8</v>
      </c>
      <c r="AV24" s="67">
        <v>8</v>
      </c>
      <c r="AW24" s="44"/>
      <c r="AX24" s="44">
        <v>8</v>
      </c>
      <c r="AY24" s="47">
        <v>8</v>
      </c>
      <c r="AZ24" s="50"/>
      <c r="BA24" s="134">
        <f t="shared" si="0"/>
        <v>160</v>
      </c>
      <c r="BB24" s="134"/>
      <c r="BC24" s="135"/>
      <c r="BD24" s="121">
        <f t="shared" si="1"/>
        <v>40</v>
      </c>
      <c r="BE24" s="122"/>
      <c r="BF24" s="131"/>
      <c r="BG24" s="121">
        <f t="shared" si="2"/>
        <v>1</v>
      </c>
      <c r="BH24" s="122"/>
      <c r="BI24" s="123"/>
      <c r="BJ24" s="33">
        <f t="shared" si="3"/>
        <v>1</v>
      </c>
      <c r="BK24" s="33">
        <f t="shared" si="4"/>
        <v>0</v>
      </c>
      <c r="BL24" s="33">
        <f t="shared" si="5"/>
        <v>1</v>
      </c>
      <c r="BN24" s="1"/>
    </row>
    <row r="25" spans="1:66" s="3" customFormat="1" ht="21.75" customHeight="1" x14ac:dyDescent="0.15">
      <c r="A25" s="32" t="s">
        <v>17</v>
      </c>
      <c r="C25" s="126" t="s">
        <v>50</v>
      </c>
      <c r="D25" s="127"/>
      <c r="E25" s="127"/>
      <c r="F25" s="127"/>
      <c r="G25" s="127"/>
      <c r="H25" s="127"/>
      <c r="I25" s="127"/>
      <c r="J25" s="127"/>
      <c r="K25" s="127" t="s">
        <v>15</v>
      </c>
      <c r="L25" s="127"/>
      <c r="M25" s="127"/>
      <c r="N25" s="127"/>
      <c r="O25" s="127"/>
      <c r="P25" s="127"/>
      <c r="Q25" s="127"/>
      <c r="R25" s="132" t="s">
        <v>72</v>
      </c>
      <c r="S25" s="132"/>
      <c r="T25" s="132"/>
      <c r="U25" s="132"/>
      <c r="V25" s="132"/>
      <c r="W25" s="132"/>
      <c r="X25" s="133"/>
      <c r="Y25" s="49"/>
      <c r="Z25" s="47">
        <v>8</v>
      </c>
      <c r="AA25" s="47">
        <v>8</v>
      </c>
      <c r="AB25" s="47">
        <v>8</v>
      </c>
      <c r="AC25" s="68">
        <v>8</v>
      </c>
      <c r="AD25" s="47"/>
      <c r="AE25" s="48">
        <v>8</v>
      </c>
      <c r="AF25" s="49"/>
      <c r="AG25" s="47">
        <v>8</v>
      </c>
      <c r="AH25" s="47">
        <v>8</v>
      </c>
      <c r="AI25" s="47">
        <v>8</v>
      </c>
      <c r="AJ25" s="47">
        <v>8</v>
      </c>
      <c r="AK25" s="47"/>
      <c r="AL25" s="48">
        <v>8</v>
      </c>
      <c r="AM25" s="49"/>
      <c r="AN25" s="47">
        <v>8</v>
      </c>
      <c r="AO25" s="47">
        <v>8</v>
      </c>
      <c r="AP25" s="47">
        <v>8</v>
      </c>
      <c r="AQ25" s="47">
        <v>8</v>
      </c>
      <c r="AR25" s="47"/>
      <c r="AS25" s="48">
        <v>8</v>
      </c>
      <c r="AT25" s="49"/>
      <c r="AU25" s="47">
        <v>8</v>
      </c>
      <c r="AV25" s="47">
        <v>8</v>
      </c>
      <c r="AW25" s="47">
        <v>8</v>
      </c>
      <c r="AX25" s="47">
        <v>8</v>
      </c>
      <c r="AY25" s="47"/>
      <c r="AZ25" s="50">
        <v>8</v>
      </c>
      <c r="BA25" s="134">
        <f t="shared" si="0"/>
        <v>160</v>
      </c>
      <c r="BB25" s="134"/>
      <c r="BC25" s="135"/>
      <c r="BD25" s="121">
        <f t="shared" si="1"/>
        <v>40</v>
      </c>
      <c r="BE25" s="122"/>
      <c r="BF25" s="131"/>
      <c r="BG25" s="121">
        <f t="shared" si="2"/>
        <v>1</v>
      </c>
      <c r="BH25" s="122"/>
      <c r="BI25" s="123"/>
      <c r="BJ25" s="33">
        <f t="shared" si="3"/>
        <v>1</v>
      </c>
      <c r="BK25" s="33">
        <f t="shared" si="4"/>
        <v>0</v>
      </c>
      <c r="BL25" s="33">
        <f t="shared" si="5"/>
        <v>1</v>
      </c>
      <c r="BN25" s="1"/>
    </row>
    <row r="26" spans="1:66" s="3" customFormat="1" ht="21.75" customHeight="1" x14ac:dyDescent="0.15">
      <c r="A26" s="32" t="s">
        <v>18</v>
      </c>
      <c r="C26" s="126" t="s">
        <v>50</v>
      </c>
      <c r="D26" s="127"/>
      <c r="E26" s="127"/>
      <c r="F26" s="127"/>
      <c r="G26" s="127"/>
      <c r="H26" s="127"/>
      <c r="I26" s="127"/>
      <c r="J26" s="127"/>
      <c r="K26" s="127" t="s">
        <v>15</v>
      </c>
      <c r="L26" s="127"/>
      <c r="M26" s="127"/>
      <c r="N26" s="127"/>
      <c r="O26" s="127"/>
      <c r="P26" s="127"/>
      <c r="Q26" s="127"/>
      <c r="R26" s="132" t="s">
        <v>73</v>
      </c>
      <c r="S26" s="132"/>
      <c r="T26" s="132"/>
      <c r="U26" s="132"/>
      <c r="V26" s="132"/>
      <c r="W26" s="132"/>
      <c r="X26" s="133"/>
      <c r="Y26" s="49">
        <v>8</v>
      </c>
      <c r="Z26" s="47">
        <v>8</v>
      </c>
      <c r="AA26" s="47">
        <v>8</v>
      </c>
      <c r="AB26" s="47"/>
      <c r="AC26" s="47"/>
      <c r="AD26" s="47">
        <v>8</v>
      </c>
      <c r="AE26" s="48">
        <v>8</v>
      </c>
      <c r="AF26" s="49">
        <v>8</v>
      </c>
      <c r="AG26" s="47">
        <v>8</v>
      </c>
      <c r="AH26" s="68">
        <v>8</v>
      </c>
      <c r="AI26" s="47"/>
      <c r="AJ26" s="47"/>
      <c r="AK26" s="47">
        <v>8</v>
      </c>
      <c r="AL26" s="48">
        <v>8</v>
      </c>
      <c r="AM26" s="49">
        <v>8</v>
      </c>
      <c r="AN26" s="47">
        <v>8</v>
      </c>
      <c r="AO26" s="47">
        <v>8</v>
      </c>
      <c r="AP26" s="47"/>
      <c r="AQ26" s="47"/>
      <c r="AR26" s="47">
        <v>8</v>
      </c>
      <c r="AS26" s="48">
        <v>8</v>
      </c>
      <c r="AT26" s="49">
        <v>8</v>
      </c>
      <c r="AU26" s="47">
        <v>8</v>
      </c>
      <c r="AV26" s="47">
        <v>8</v>
      </c>
      <c r="AW26" s="47"/>
      <c r="AX26" s="47"/>
      <c r="AY26" s="47">
        <v>8</v>
      </c>
      <c r="AZ26" s="50">
        <v>8</v>
      </c>
      <c r="BA26" s="134">
        <f t="shared" si="0"/>
        <v>160</v>
      </c>
      <c r="BB26" s="134"/>
      <c r="BC26" s="135"/>
      <c r="BD26" s="121">
        <f t="shared" si="1"/>
        <v>40</v>
      </c>
      <c r="BE26" s="122"/>
      <c r="BF26" s="131"/>
      <c r="BG26" s="121">
        <f t="shared" si="2"/>
        <v>1</v>
      </c>
      <c r="BH26" s="122"/>
      <c r="BI26" s="123"/>
      <c r="BJ26" s="33">
        <f t="shared" si="3"/>
        <v>1</v>
      </c>
      <c r="BK26" s="33">
        <f t="shared" si="4"/>
        <v>0</v>
      </c>
      <c r="BL26" s="33">
        <f t="shared" si="5"/>
        <v>1</v>
      </c>
      <c r="BN26" s="1"/>
    </row>
    <row r="27" spans="1:66" s="3" customFormat="1" ht="21.75" customHeight="1" x14ac:dyDescent="0.15">
      <c r="A27" s="32"/>
      <c r="C27" s="126" t="s">
        <v>50</v>
      </c>
      <c r="D27" s="127"/>
      <c r="E27" s="127"/>
      <c r="F27" s="127"/>
      <c r="G27" s="127"/>
      <c r="H27" s="127"/>
      <c r="I27" s="127"/>
      <c r="J27" s="127"/>
      <c r="K27" s="132" t="s">
        <v>17</v>
      </c>
      <c r="L27" s="132"/>
      <c r="M27" s="132"/>
      <c r="N27" s="132"/>
      <c r="O27" s="132"/>
      <c r="P27" s="132"/>
      <c r="Q27" s="132"/>
      <c r="R27" s="132" t="s">
        <v>74</v>
      </c>
      <c r="S27" s="132"/>
      <c r="T27" s="132"/>
      <c r="U27" s="132"/>
      <c r="V27" s="132"/>
      <c r="W27" s="132"/>
      <c r="X27" s="133"/>
      <c r="Y27" s="49"/>
      <c r="Z27" s="47"/>
      <c r="AA27" s="47"/>
      <c r="AB27" s="47">
        <v>8</v>
      </c>
      <c r="AC27" s="47">
        <v>8</v>
      </c>
      <c r="AD27" s="47">
        <v>8</v>
      </c>
      <c r="AE27" s="48">
        <v>8</v>
      </c>
      <c r="AF27" s="49"/>
      <c r="AG27" s="47"/>
      <c r="AH27" s="47"/>
      <c r="AI27" s="47">
        <v>8</v>
      </c>
      <c r="AJ27" s="47">
        <v>8</v>
      </c>
      <c r="AK27" s="47">
        <v>8</v>
      </c>
      <c r="AL27" s="69">
        <v>8</v>
      </c>
      <c r="AM27" s="49"/>
      <c r="AN27" s="47"/>
      <c r="AO27" s="47"/>
      <c r="AP27" s="47">
        <v>8</v>
      </c>
      <c r="AQ27" s="47">
        <v>8</v>
      </c>
      <c r="AR27" s="47">
        <v>8</v>
      </c>
      <c r="AS27" s="48">
        <v>8</v>
      </c>
      <c r="AT27" s="49"/>
      <c r="AU27" s="47"/>
      <c r="AV27" s="47"/>
      <c r="AW27" s="47">
        <v>8</v>
      </c>
      <c r="AX27" s="47">
        <v>8</v>
      </c>
      <c r="AY27" s="47">
        <v>8</v>
      </c>
      <c r="AZ27" s="50">
        <v>8</v>
      </c>
      <c r="BA27" s="134">
        <f t="shared" si="0"/>
        <v>128</v>
      </c>
      <c r="BB27" s="134"/>
      <c r="BC27" s="135"/>
      <c r="BD27" s="121">
        <f t="shared" si="1"/>
        <v>32</v>
      </c>
      <c r="BE27" s="122"/>
      <c r="BF27" s="131"/>
      <c r="BG27" s="121">
        <f t="shared" si="2"/>
        <v>0.8</v>
      </c>
      <c r="BH27" s="122"/>
      <c r="BI27" s="123"/>
      <c r="BJ27" s="33">
        <f t="shared" si="3"/>
        <v>0.8</v>
      </c>
      <c r="BK27" s="33">
        <f t="shared" si="4"/>
        <v>0</v>
      </c>
      <c r="BL27" s="33">
        <f t="shared" si="5"/>
        <v>0.8</v>
      </c>
      <c r="BN27" s="1"/>
    </row>
    <row r="28" spans="1:66" s="3" customFormat="1" ht="21.75" customHeight="1" x14ac:dyDescent="0.15">
      <c r="A28" s="32" t="s">
        <v>19</v>
      </c>
      <c r="C28" s="126"/>
      <c r="D28" s="127"/>
      <c r="E28" s="127"/>
      <c r="F28" s="127"/>
      <c r="G28" s="127"/>
      <c r="H28" s="127"/>
      <c r="I28" s="127"/>
      <c r="J28" s="127"/>
      <c r="K28" s="132"/>
      <c r="L28" s="132"/>
      <c r="M28" s="132"/>
      <c r="N28" s="132"/>
      <c r="O28" s="132"/>
      <c r="P28" s="132"/>
      <c r="Q28" s="132"/>
      <c r="R28" s="132"/>
      <c r="S28" s="132"/>
      <c r="T28" s="132"/>
      <c r="U28" s="132"/>
      <c r="V28" s="132"/>
      <c r="W28" s="132"/>
      <c r="X28" s="133"/>
      <c r="Y28" s="49"/>
      <c r="Z28" s="47"/>
      <c r="AA28" s="47"/>
      <c r="AB28" s="47"/>
      <c r="AC28" s="47"/>
      <c r="AD28" s="47"/>
      <c r="AE28" s="48"/>
      <c r="AF28" s="49"/>
      <c r="AG28" s="47"/>
      <c r="AH28" s="47"/>
      <c r="AI28" s="47"/>
      <c r="AJ28" s="47"/>
      <c r="AK28" s="47"/>
      <c r="AL28" s="48"/>
      <c r="AM28" s="49"/>
      <c r="AN28" s="47"/>
      <c r="AO28" s="47"/>
      <c r="AP28" s="47"/>
      <c r="AQ28" s="47"/>
      <c r="AR28" s="47"/>
      <c r="AS28" s="48"/>
      <c r="AT28" s="49"/>
      <c r="AU28" s="47"/>
      <c r="AV28" s="47"/>
      <c r="AW28" s="47"/>
      <c r="AX28" s="47"/>
      <c r="AY28" s="47"/>
      <c r="AZ28" s="50"/>
      <c r="BA28" s="134" t="str">
        <f t="shared" si="0"/>
        <v/>
      </c>
      <c r="BB28" s="134"/>
      <c r="BC28" s="135"/>
      <c r="BD28" s="121" t="str">
        <f t="shared" si="1"/>
        <v/>
      </c>
      <c r="BE28" s="122"/>
      <c r="BF28" s="131"/>
      <c r="BG28" s="121" t="str">
        <f t="shared" si="2"/>
        <v/>
      </c>
      <c r="BH28" s="122"/>
      <c r="BI28" s="123"/>
      <c r="BJ28" s="33">
        <f t="shared" si="3"/>
        <v>0</v>
      </c>
      <c r="BK28" s="33">
        <f t="shared" si="4"/>
        <v>0</v>
      </c>
      <c r="BL28" s="33">
        <f t="shared" si="5"/>
        <v>0</v>
      </c>
      <c r="BN28" s="1"/>
    </row>
    <row r="29" spans="1:66" s="3" customFormat="1" ht="21.75" customHeight="1" x14ac:dyDescent="0.15">
      <c r="A29" s="32"/>
      <c r="C29" s="126"/>
      <c r="D29" s="127"/>
      <c r="E29" s="127"/>
      <c r="F29" s="127"/>
      <c r="G29" s="127"/>
      <c r="H29" s="127"/>
      <c r="I29" s="127"/>
      <c r="J29" s="127"/>
      <c r="K29" s="127"/>
      <c r="L29" s="127"/>
      <c r="M29" s="127"/>
      <c r="N29" s="127"/>
      <c r="O29" s="127"/>
      <c r="P29" s="127"/>
      <c r="Q29" s="127"/>
      <c r="R29" s="132"/>
      <c r="S29" s="132"/>
      <c r="T29" s="132"/>
      <c r="U29" s="132"/>
      <c r="V29" s="132"/>
      <c r="W29" s="132"/>
      <c r="X29" s="133"/>
      <c r="Y29" s="43"/>
      <c r="Z29" s="44"/>
      <c r="AA29" s="44"/>
      <c r="AB29" s="44"/>
      <c r="AC29" s="44"/>
      <c r="AD29" s="47"/>
      <c r="AE29" s="48"/>
      <c r="AF29" s="49"/>
      <c r="AG29" s="47"/>
      <c r="AH29" s="47"/>
      <c r="AI29" s="47"/>
      <c r="AJ29" s="47"/>
      <c r="AK29" s="47"/>
      <c r="AL29" s="48"/>
      <c r="AM29" s="49"/>
      <c r="AN29" s="47"/>
      <c r="AO29" s="47"/>
      <c r="AP29" s="47"/>
      <c r="AQ29" s="47"/>
      <c r="AR29" s="47"/>
      <c r="AS29" s="48"/>
      <c r="AT29" s="49"/>
      <c r="AU29" s="47"/>
      <c r="AV29" s="47"/>
      <c r="AW29" s="47"/>
      <c r="AX29" s="47"/>
      <c r="AY29" s="47"/>
      <c r="AZ29" s="50"/>
      <c r="BA29" s="134" t="str">
        <f t="shared" si="0"/>
        <v/>
      </c>
      <c r="BB29" s="134"/>
      <c r="BC29" s="135"/>
      <c r="BD29" s="121" t="str">
        <f t="shared" si="1"/>
        <v/>
      </c>
      <c r="BE29" s="122"/>
      <c r="BF29" s="131"/>
      <c r="BG29" s="121" t="str">
        <f t="shared" si="2"/>
        <v/>
      </c>
      <c r="BH29" s="122"/>
      <c r="BI29" s="123"/>
      <c r="BJ29" s="33">
        <f t="shared" si="3"/>
        <v>0</v>
      </c>
      <c r="BK29" s="33">
        <f t="shared" si="4"/>
        <v>0</v>
      </c>
      <c r="BL29" s="33">
        <f t="shared" si="5"/>
        <v>0</v>
      </c>
      <c r="BN29" s="1"/>
    </row>
    <row r="30" spans="1:66" s="3" customFormat="1" ht="21.75" customHeight="1" thickBot="1" x14ac:dyDescent="0.2">
      <c r="A30" s="32" t="s">
        <v>54</v>
      </c>
      <c r="B30" s="3">
        <v>1.7</v>
      </c>
      <c r="C30" s="149"/>
      <c r="D30" s="150"/>
      <c r="E30" s="150"/>
      <c r="F30" s="150"/>
      <c r="G30" s="150"/>
      <c r="H30" s="150"/>
      <c r="I30" s="150"/>
      <c r="J30" s="150"/>
      <c r="K30" s="141"/>
      <c r="L30" s="141"/>
      <c r="M30" s="141"/>
      <c r="N30" s="141"/>
      <c r="O30" s="141"/>
      <c r="P30" s="141"/>
      <c r="Q30" s="141"/>
      <c r="R30" s="141"/>
      <c r="S30" s="141"/>
      <c r="T30" s="141"/>
      <c r="U30" s="141"/>
      <c r="V30" s="141"/>
      <c r="W30" s="141"/>
      <c r="X30" s="142"/>
      <c r="Y30" s="51"/>
      <c r="Z30" s="52"/>
      <c r="AA30" s="52"/>
      <c r="AB30" s="52"/>
      <c r="AC30" s="52"/>
      <c r="AD30" s="52"/>
      <c r="AE30" s="53"/>
      <c r="AF30" s="51"/>
      <c r="AG30" s="52"/>
      <c r="AH30" s="52"/>
      <c r="AI30" s="52"/>
      <c r="AJ30" s="52"/>
      <c r="AK30" s="52"/>
      <c r="AL30" s="53"/>
      <c r="AM30" s="51"/>
      <c r="AN30" s="52"/>
      <c r="AO30" s="52"/>
      <c r="AP30" s="52"/>
      <c r="AQ30" s="52"/>
      <c r="AR30" s="52"/>
      <c r="AS30" s="53"/>
      <c r="AT30" s="51"/>
      <c r="AU30" s="52"/>
      <c r="AV30" s="52"/>
      <c r="AW30" s="52"/>
      <c r="AX30" s="52"/>
      <c r="AY30" s="52"/>
      <c r="AZ30" s="54"/>
      <c r="BA30" s="151" t="str">
        <f t="shared" si="0"/>
        <v/>
      </c>
      <c r="BB30" s="151"/>
      <c r="BC30" s="152"/>
      <c r="BD30" s="155" t="str">
        <f t="shared" si="1"/>
        <v/>
      </c>
      <c r="BE30" s="156"/>
      <c r="BF30" s="195"/>
      <c r="BG30" s="155" t="str">
        <f t="shared" si="2"/>
        <v/>
      </c>
      <c r="BH30" s="156"/>
      <c r="BI30" s="157"/>
      <c r="BJ30" s="33">
        <f t="shared" si="3"/>
        <v>0</v>
      </c>
      <c r="BK30" s="33">
        <f t="shared" si="4"/>
        <v>0</v>
      </c>
      <c r="BL30" s="33">
        <f t="shared" si="5"/>
        <v>0</v>
      </c>
      <c r="BN30" s="1"/>
    </row>
    <row r="31" spans="1:66" s="3" customFormat="1" ht="21.75" customHeight="1" thickTop="1" thickBot="1" x14ac:dyDescent="0.2">
      <c r="A31" s="59" t="s">
        <v>55</v>
      </c>
      <c r="B31" s="3">
        <v>2</v>
      </c>
      <c r="C31" s="146" t="s">
        <v>3</v>
      </c>
      <c r="D31" s="147"/>
      <c r="E31" s="147"/>
      <c r="F31" s="147"/>
      <c r="G31" s="147"/>
      <c r="H31" s="147"/>
      <c r="I31" s="147"/>
      <c r="J31" s="147"/>
      <c r="K31" s="147"/>
      <c r="L31" s="147"/>
      <c r="M31" s="147"/>
      <c r="N31" s="147"/>
      <c r="O31" s="147"/>
      <c r="P31" s="147"/>
      <c r="Q31" s="147"/>
      <c r="R31" s="147"/>
      <c r="S31" s="147"/>
      <c r="T31" s="147"/>
      <c r="U31" s="147"/>
      <c r="V31" s="147"/>
      <c r="W31" s="147"/>
      <c r="X31" s="148"/>
      <c r="Y31" s="14">
        <f t="shared" ref="Y31:BF31" si="6">IF(SUM(Y10:Y30)=0,"",SUM(Y10:Y30))</f>
        <v>101</v>
      </c>
      <c r="Z31" s="15">
        <f t="shared" si="6"/>
        <v>101</v>
      </c>
      <c r="AA31" s="15">
        <f t="shared" si="6"/>
        <v>101</v>
      </c>
      <c r="AB31" s="15">
        <f t="shared" si="6"/>
        <v>101</v>
      </c>
      <c r="AC31" s="15">
        <f t="shared" si="6"/>
        <v>101</v>
      </c>
      <c r="AD31" s="15">
        <f t="shared" si="6"/>
        <v>96</v>
      </c>
      <c r="AE31" s="16">
        <f t="shared" si="6"/>
        <v>96</v>
      </c>
      <c r="AF31" s="17">
        <f t="shared" si="6"/>
        <v>101</v>
      </c>
      <c r="AG31" s="18">
        <f t="shared" si="6"/>
        <v>101</v>
      </c>
      <c r="AH31" s="18">
        <f t="shared" si="6"/>
        <v>101</v>
      </c>
      <c r="AI31" s="18">
        <f t="shared" si="6"/>
        <v>101</v>
      </c>
      <c r="AJ31" s="18">
        <f t="shared" si="6"/>
        <v>101</v>
      </c>
      <c r="AK31" s="18">
        <f t="shared" si="6"/>
        <v>96</v>
      </c>
      <c r="AL31" s="19">
        <f t="shared" si="6"/>
        <v>96</v>
      </c>
      <c r="AM31" s="20">
        <f t="shared" si="6"/>
        <v>101</v>
      </c>
      <c r="AN31" s="15">
        <f t="shared" si="6"/>
        <v>101</v>
      </c>
      <c r="AO31" s="15">
        <f t="shared" si="6"/>
        <v>101</v>
      </c>
      <c r="AP31" s="15">
        <f t="shared" si="6"/>
        <v>101</v>
      </c>
      <c r="AQ31" s="15">
        <f t="shared" si="6"/>
        <v>101</v>
      </c>
      <c r="AR31" s="15">
        <f t="shared" si="6"/>
        <v>96</v>
      </c>
      <c r="AS31" s="21">
        <f t="shared" si="6"/>
        <v>96</v>
      </c>
      <c r="AT31" s="17">
        <f t="shared" si="6"/>
        <v>101</v>
      </c>
      <c r="AU31" s="18">
        <f t="shared" si="6"/>
        <v>101</v>
      </c>
      <c r="AV31" s="18">
        <f t="shared" si="6"/>
        <v>101</v>
      </c>
      <c r="AW31" s="18">
        <f t="shared" si="6"/>
        <v>101</v>
      </c>
      <c r="AX31" s="18">
        <f t="shared" si="6"/>
        <v>101</v>
      </c>
      <c r="AY31" s="18">
        <f t="shared" si="6"/>
        <v>96</v>
      </c>
      <c r="AZ31" s="22">
        <f t="shared" si="6"/>
        <v>96</v>
      </c>
      <c r="BA31" s="187">
        <f t="shared" si="6"/>
        <v>2788</v>
      </c>
      <c r="BB31" s="188" t="str">
        <f t="shared" si="6"/>
        <v/>
      </c>
      <c r="BC31" s="189" t="str">
        <f t="shared" si="6"/>
        <v/>
      </c>
      <c r="BD31" s="143">
        <f t="shared" si="6"/>
        <v>697</v>
      </c>
      <c r="BE31" s="144" t="str">
        <f t="shared" si="6"/>
        <v/>
      </c>
      <c r="BF31" s="145" t="str">
        <f t="shared" si="6"/>
        <v/>
      </c>
      <c r="BG31" s="143" t="s">
        <v>13</v>
      </c>
      <c r="BH31" s="153" t="str">
        <f>IF(SUM(BH10:BH30)=0,"",SUM(BH10:BH30))</f>
        <v/>
      </c>
      <c r="BI31" s="154" t="str">
        <f>IF(SUM(BI10:BI30)=0,"",SUM(BI10:BI30))</f>
        <v/>
      </c>
      <c r="BN31" s="1"/>
    </row>
    <row r="32" spans="1:66" s="3" customFormat="1" ht="21.75" customHeight="1" x14ac:dyDescent="0.15">
      <c r="A32" s="59" t="s">
        <v>56</v>
      </c>
      <c r="B32" s="3">
        <v>2.5</v>
      </c>
      <c r="C32" s="61"/>
      <c r="D32" s="61"/>
      <c r="E32" s="61"/>
      <c r="F32" s="61"/>
      <c r="G32" s="61"/>
      <c r="H32" s="61"/>
      <c r="I32" s="61"/>
      <c r="J32" s="61"/>
      <c r="K32" s="61"/>
      <c r="L32" s="61"/>
      <c r="M32" s="61"/>
      <c r="N32" s="61"/>
      <c r="O32" s="61"/>
      <c r="P32" s="61"/>
      <c r="Q32" s="61"/>
      <c r="R32" s="61"/>
      <c r="S32" s="61"/>
      <c r="T32" s="61"/>
      <c r="U32" s="61"/>
      <c r="V32" s="61"/>
      <c r="W32" s="61"/>
      <c r="X32" s="61"/>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184" t="s">
        <v>51</v>
      </c>
      <c r="BB32" s="185"/>
      <c r="BC32" s="185"/>
      <c r="BD32" s="186"/>
      <c r="BE32" s="185">
        <f>ROUNDDOWN(SUM(BK11:BK30),1)</f>
        <v>10</v>
      </c>
      <c r="BF32" s="185"/>
      <c r="BG32" s="193"/>
      <c r="BH32" s="139" t="str">
        <f>IF(H5="","",IF(BE32&gt;=H5/2,"○","×"))</f>
        <v>○</v>
      </c>
      <c r="BI32" s="140"/>
      <c r="BN32" s="1"/>
    </row>
    <row r="33" spans="1:64" s="29" customFormat="1" ht="21.75" customHeight="1" thickBot="1" x14ac:dyDescent="0.2">
      <c r="A33" s="59" t="s">
        <v>58</v>
      </c>
      <c r="B33" s="29">
        <v>3</v>
      </c>
      <c r="C33" s="28" t="s">
        <v>75</v>
      </c>
      <c r="D33" s="61"/>
      <c r="E33" s="61"/>
      <c r="F33" s="61"/>
      <c r="G33" s="61"/>
      <c r="H33" s="26"/>
      <c r="I33" s="61"/>
      <c r="J33" s="61"/>
      <c r="K33" s="26"/>
      <c r="L33" s="28"/>
      <c r="M33" s="61"/>
      <c r="N33" s="61"/>
      <c r="O33" s="65"/>
      <c r="P33" s="28" t="s">
        <v>76</v>
      </c>
      <c r="Q33" s="61"/>
      <c r="R33" s="61"/>
      <c r="S33" s="61"/>
      <c r="T33" s="61"/>
      <c r="U33" s="61"/>
      <c r="V33" s="61"/>
      <c r="W33" s="61"/>
      <c r="X33" s="61"/>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190" t="s">
        <v>50</v>
      </c>
      <c r="BB33" s="191"/>
      <c r="BC33" s="191"/>
      <c r="BD33" s="192"/>
      <c r="BE33" s="191">
        <f>ROUNDDOWN(SUM(BL11:BL30),1)</f>
        <v>6.8</v>
      </c>
      <c r="BF33" s="191"/>
      <c r="BG33" s="194"/>
      <c r="BH33" s="114" t="str">
        <f>IF(H5="","",IF(BE33&gt;=H5/BJ5,"○","×"))</f>
        <v>○</v>
      </c>
      <c r="BI33" s="115"/>
      <c r="BJ33" s="23"/>
    </row>
    <row r="34" spans="1:64" s="29" customFormat="1" ht="14.25" x14ac:dyDescent="0.15">
      <c r="A34" s="59" t="s">
        <v>59</v>
      </c>
      <c r="B34" s="29">
        <v>4</v>
      </c>
      <c r="C34" s="27" t="s">
        <v>26</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row>
    <row r="35" spans="1:64" s="29" customFormat="1" ht="14.25" x14ac:dyDescent="0.15">
      <c r="A35" s="59" t="s">
        <v>60</v>
      </c>
      <c r="B35" s="29">
        <v>6</v>
      </c>
      <c r="C35" s="23" t="s">
        <v>88</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row>
    <row r="36" spans="1:64" s="29" customFormat="1" ht="14.25" x14ac:dyDescent="0.15">
      <c r="A36" s="59"/>
      <c r="C36" s="23" t="s">
        <v>77</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4"/>
    </row>
    <row r="37" spans="1:64" s="29" customFormat="1" ht="14.25" x14ac:dyDescent="0.15">
      <c r="A37" s="60" t="s">
        <v>79</v>
      </c>
      <c r="C37" s="23" t="s">
        <v>83</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row>
    <row r="38" spans="1:64" s="29" customFormat="1" ht="14.25" x14ac:dyDescent="0.15">
      <c r="A38" s="60" t="s">
        <v>81</v>
      </c>
      <c r="C38" s="23" t="s">
        <v>84</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4"/>
    </row>
    <row r="39" spans="1:64" s="29" customFormat="1" ht="14.25" x14ac:dyDescent="0.15">
      <c r="A39" s="60"/>
      <c r="C39" s="23" t="s">
        <v>85</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row>
    <row r="40" spans="1:64" s="29" customFormat="1" ht="14.25" x14ac:dyDescent="0.15">
      <c r="A40" s="60"/>
      <c r="C40" s="24" t="s">
        <v>86</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row>
    <row r="41" spans="1:64" s="29" customFormat="1" ht="14.25" x14ac:dyDescent="0.15">
      <c r="A41" s="60"/>
      <c r="C41" s="24"/>
      <c r="D41" s="24" t="s">
        <v>20</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row>
    <row r="42" spans="1:64" s="29" customFormat="1" ht="14.25" x14ac:dyDescent="0.15">
      <c r="A42" s="60"/>
      <c r="C42" s="24"/>
      <c r="D42" s="24"/>
      <c r="E42" s="24" t="s">
        <v>22</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row>
    <row r="43" spans="1:64" s="29" customFormat="1" ht="14.25" x14ac:dyDescent="0.15">
      <c r="A43" s="60"/>
      <c r="C43" s="24"/>
      <c r="D43" s="24" t="s">
        <v>21</v>
      </c>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row>
    <row r="44" spans="1:64" s="29" customFormat="1" ht="14.25" x14ac:dyDescent="0.15">
      <c r="A44" s="60"/>
      <c r="C44" s="24"/>
      <c r="D44" s="24" t="s">
        <v>23</v>
      </c>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3"/>
    </row>
    <row r="45" spans="1:64" s="29" customFormat="1" ht="14.25" x14ac:dyDescent="0.15">
      <c r="A45" s="60"/>
      <c r="C45" s="24"/>
      <c r="D45" s="24" t="s">
        <v>24</v>
      </c>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3"/>
    </row>
    <row r="46" spans="1:64" s="29" customFormat="1" ht="14.25" x14ac:dyDescent="0.15">
      <c r="A46" s="31"/>
      <c r="C46" s="24"/>
      <c r="D46" s="24"/>
      <c r="E46" s="24" t="s">
        <v>25</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row>
    <row r="47" spans="1:64" s="29" customFormat="1" ht="14.25" x14ac:dyDescent="0.15">
      <c r="A47" s="31"/>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L47" s="91"/>
    </row>
    <row r="48" spans="1:64" s="29" customFormat="1" ht="21" customHeight="1" x14ac:dyDescent="0.15">
      <c r="A48" s="31"/>
      <c r="C48" s="24"/>
      <c r="D48" s="30"/>
      <c r="E48" s="30"/>
      <c r="F48" s="30"/>
      <c r="G48" s="30"/>
      <c r="H48" s="30"/>
      <c r="BL48" s="91"/>
    </row>
    <row r="49" spans="1:64" s="29" customFormat="1" ht="21" customHeight="1" x14ac:dyDescent="0.15">
      <c r="A49" s="31"/>
      <c r="C49" s="30"/>
      <c r="D49" s="30"/>
      <c r="E49" s="30"/>
      <c r="F49" s="30"/>
      <c r="G49" s="30"/>
      <c r="H49" s="30"/>
      <c r="BL49" s="91"/>
    </row>
    <row r="50" spans="1:64" s="29" customFormat="1" ht="21" customHeight="1" x14ac:dyDescent="0.15">
      <c r="A50" s="31"/>
      <c r="C50" s="30"/>
      <c r="D50" s="30"/>
      <c r="E50" s="30"/>
      <c r="F50" s="30"/>
      <c r="G50" s="30"/>
      <c r="H50" s="30"/>
    </row>
    <row r="51" spans="1:64" s="29" customFormat="1" ht="21" customHeight="1" x14ac:dyDescent="0.15">
      <c r="A51" s="31"/>
      <c r="C51" s="30"/>
      <c r="D51" s="30"/>
      <c r="E51" s="30"/>
      <c r="F51" s="30"/>
      <c r="G51" s="30"/>
      <c r="H51" s="30"/>
    </row>
    <row r="52" spans="1:64" s="29" customFormat="1" ht="21" customHeight="1" x14ac:dyDescent="0.15">
      <c r="A52" s="31"/>
      <c r="C52" s="30"/>
      <c r="D52" s="30"/>
      <c r="E52" s="30"/>
      <c r="F52" s="30"/>
      <c r="G52" s="30"/>
      <c r="H52" s="30"/>
    </row>
    <row r="53" spans="1:64" s="29" customFormat="1" ht="21" customHeight="1" x14ac:dyDescent="0.15">
      <c r="A53" s="31"/>
      <c r="C53" s="30"/>
      <c r="D53" s="30"/>
      <c r="E53" s="30"/>
      <c r="F53" s="30"/>
      <c r="G53" s="30"/>
      <c r="H53" s="30"/>
    </row>
    <row r="54" spans="1:64" s="29" customFormat="1" ht="21" customHeight="1" x14ac:dyDescent="0.15">
      <c r="A54" s="31"/>
      <c r="C54" s="30"/>
      <c r="D54" s="30"/>
      <c r="E54" s="30"/>
      <c r="F54" s="30"/>
      <c r="G54" s="30"/>
      <c r="H54" s="30"/>
    </row>
    <row r="55" spans="1:64" s="29" customFormat="1" ht="21" customHeight="1" x14ac:dyDescent="0.15">
      <c r="A55" s="31"/>
      <c r="C55" s="30"/>
      <c r="D55" s="30"/>
      <c r="E55" s="30"/>
      <c r="F55" s="30"/>
      <c r="G55" s="30"/>
      <c r="H55" s="30"/>
    </row>
    <row r="56" spans="1:64" s="29" customFormat="1" ht="21" customHeight="1" x14ac:dyDescent="0.15">
      <c r="A56" s="31"/>
      <c r="C56" s="30"/>
      <c r="D56" s="30"/>
      <c r="E56" s="30"/>
      <c r="F56" s="30"/>
      <c r="G56" s="30"/>
      <c r="H56" s="30"/>
    </row>
    <row r="57" spans="1:64" s="29" customFormat="1" ht="21" customHeight="1" x14ac:dyDescent="0.15">
      <c r="A57" s="31"/>
      <c r="B57" s="1"/>
      <c r="C57" s="30"/>
      <c r="D57" s="30"/>
      <c r="E57" s="30"/>
      <c r="F57" s="30"/>
      <c r="G57" s="30"/>
      <c r="H57" s="30"/>
    </row>
    <row r="58" spans="1:64" ht="21" customHeight="1" x14ac:dyDescent="0.15">
      <c r="C58" s="30"/>
      <c r="D58" s="30"/>
      <c r="E58" s="30"/>
      <c r="F58" s="30"/>
      <c r="G58" s="30"/>
      <c r="H58" s="30"/>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row>
  </sheetData>
  <mergeCells count="170">
    <mergeCell ref="BA33:BD33"/>
    <mergeCell ref="BE33:BG33"/>
    <mergeCell ref="BH33:BI33"/>
    <mergeCell ref="BL47:BL49"/>
    <mergeCell ref="C31:X31"/>
    <mergeCell ref="BA31:BC31"/>
    <mergeCell ref="BD31:BF31"/>
    <mergeCell ref="BG31:BI31"/>
    <mergeCell ref="BA32:BD32"/>
    <mergeCell ref="BE32:BG32"/>
    <mergeCell ref="BH32:BI32"/>
    <mergeCell ref="C30:J30"/>
    <mergeCell ref="K30:Q30"/>
    <mergeCell ref="R30:X30"/>
    <mergeCell ref="BA30:BC30"/>
    <mergeCell ref="BD30:BF30"/>
    <mergeCell ref="BG30:BI30"/>
    <mergeCell ref="C29:J29"/>
    <mergeCell ref="K29:Q29"/>
    <mergeCell ref="R29:X29"/>
    <mergeCell ref="BA29:BC29"/>
    <mergeCell ref="BD29:BF29"/>
    <mergeCell ref="BG29:BI29"/>
    <mergeCell ref="C28:J28"/>
    <mergeCell ref="K28:Q28"/>
    <mergeCell ref="R28:X28"/>
    <mergeCell ref="BA28:BC28"/>
    <mergeCell ref="BD28:BF28"/>
    <mergeCell ref="BG28:BI28"/>
    <mergeCell ref="C27:J27"/>
    <mergeCell ref="K27:Q27"/>
    <mergeCell ref="R27:X27"/>
    <mergeCell ref="BA27:BC27"/>
    <mergeCell ref="BD27:BF27"/>
    <mergeCell ref="BG27:BI27"/>
    <mergeCell ref="C26:J26"/>
    <mergeCell ref="K26:Q26"/>
    <mergeCell ref="R26:X26"/>
    <mergeCell ref="BA26:BC26"/>
    <mergeCell ref="BD26:BF26"/>
    <mergeCell ref="BG26:BI26"/>
    <mergeCell ref="C25:J25"/>
    <mergeCell ref="K25:Q25"/>
    <mergeCell ref="R25:X25"/>
    <mergeCell ref="BA25:BC25"/>
    <mergeCell ref="BD25:BF25"/>
    <mergeCell ref="BG25:BI25"/>
    <mergeCell ref="C24:J24"/>
    <mergeCell ref="K24:Q24"/>
    <mergeCell ref="R24:X24"/>
    <mergeCell ref="BA24:BC24"/>
    <mergeCell ref="BD24:BF24"/>
    <mergeCell ref="BG24:BI24"/>
    <mergeCell ref="C23:J23"/>
    <mergeCell ref="K23:Q23"/>
    <mergeCell ref="R23:X23"/>
    <mergeCell ref="BA23:BC23"/>
    <mergeCell ref="BD23:BF23"/>
    <mergeCell ref="BG23:BI23"/>
    <mergeCell ref="C22:J22"/>
    <mergeCell ref="K22:Q22"/>
    <mergeCell ref="R22:X22"/>
    <mergeCell ref="BA22:BC22"/>
    <mergeCell ref="BD22:BF22"/>
    <mergeCell ref="BG22:BI22"/>
    <mergeCell ref="C21:J21"/>
    <mergeCell ref="K21:Q21"/>
    <mergeCell ref="R21:X21"/>
    <mergeCell ref="BA21:BC21"/>
    <mergeCell ref="BD21:BF21"/>
    <mergeCell ref="BG21:BI21"/>
    <mergeCell ref="C20:J20"/>
    <mergeCell ref="K20:Q20"/>
    <mergeCell ref="R20:X20"/>
    <mergeCell ref="BA20:BC20"/>
    <mergeCell ref="BD20:BF20"/>
    <mergeCell ref="BG20:BI20"/>
    <mergeCell ref="C19:J19"/>
    <mergeCell ref="K19:Q19"/>
    <mergeCell ref="R19:X19"/>
    <mergeCell ref="BA19:BC19"/>
    <mergeCell ref="BD19:BF19"/>
    <mergeCell ref="BG19:BI19"/>
    <mergeCell ref="C18:J18"/>
    <mergeCell ref="K18:Q18"/>
    <mergeCell ref="R18:X18"/>
    <mergeCell ref="BA18:BC18"/>
    <mergeCell ref="BD18:BF18"/>
    <mergeCell ref="BG18:BI18"/>
    <mergeCell ref="C17:J17"/>
    <mergeCell ref="K17:Q17"/>
    <mergeCell ref="R17:X17"/>
    <mergeCell ref="BA17:BC17"/>
    <mergeCell ref="BD17:BF17"/>
    <mergeCell ref="BG17:BI17"/>
    <mergeCell ref="C16:J16"/>
    <mergeCell ref="K16:Q16"/>
    <mergeCell ref="R16:X16"/>
    <mergeCell ref="BA16:BC16"/>
    <mergeCell ref="BD16:BF16"/>
    <mergeCell ref="BG16:BI16"/>
    <mergeCell ref="C15:J15"/>
    <mergeCell ref="K15:Q15"/>
    <mergeCell ref="R15:X15"/>
    <mergeCell ref="BA15:BC15"/>
    <mergeCell ref="BD15:BF15"/>
    <mergeCell ref="BG15:BI15"/>
    <mergeCell ref="C14:J14"/>
    <mergeCell ref="K14:Q14"/>
    <mergeCell ref="R14:X14"/>
    <mergeCell ref="BA14:BC14"/>
    <mergeCell ref="BD14:BF14"/>
    <mergeCell ref="BG14:BI14"/>
    <mergeCell ref="C13:J13"/>
    <mergeCell ref="K13:Q13"/>
    <mergeCell ref="R13:X13"/>
    <mergeCell ref="BA13:BC13"/>
    <mergeCell ref="BD13:BF13"/>
    <mergeCell ref="BG13:BI13"/>
    <mergeCell ref="C12:J12"/>
    <mergeCell ref="K12:Q12"/>
    <mergeCell ref="R12:X12"/>
    <mergeCell ref="BA12:BC12"/>
    <mergeCell ref="BD12:BF12"/>
    <mergeCell ref="BG12:BI12"/>
    <mergeCell ref="C11:J11"/>
    <mergeCell ref="K11:Q11"/>
    <mergeCell ref="R11:X11"/>
    <mergeCell ref="BA11:BC11"/>
    <mergeCell ref="BD11:BF11"/>
    <mergeCell ref="BG11:BI11"/>
    <mergeCell ref="C10:J10"/>
    <mergeCell ref="K10:Q10"/>
    <mergeCell ref="R10:X10"/>
    <mergeCell ref="BA10:BC10"/>
    <mergeCell ref="BD10:BF10"/>
    <mergeCell ref="BG10:BI10"/>
    <mergeCell ref="BJ7:BJ8"/>
    <mergeCell ref="C9:J9"/>
    <mergeCell ref="K9:Q9"/>
    <mergeCell ref="R9:X9"/>
    <mergeCell ref="BA9:BC9"/>
    <mergeCell ref="BD9:BF9"/>
    <mergeCell ref="BG9:BI9"/>
    <mergeCell ref="AF6:AL6"/>
    <mergeCell ref="AM6:AS6"/>
    <mergeCell ref="AT6:AZ6"/>
    <mergeCell ref="BA6:BC8"/>
    <mergeCell ref="BD6:BF8"/>
    <mergeCell ref="BG6:BI8"/>
    <mergeCell ref="AF4:AN4"/>
    <mergeCell ref="C5:G5"/>
    <mergeCell ref="H5:M5"/>
    <mergeCell ref="N5:R5"/>
    <mergeCell ref="S5:AA5"/>
    <mergeCell ref="C6:J8"/>
    <mergeCell ref="K6:Q8"/>
    <mergeCell ref="R6:X8"/>
    <mergeCell ref="Y6:AE6"/>
    <mergeCell ref="AB5:AE5"/>
    <mergeCell ref="AF5:AL5"/>
    <mergeCell ref="C2:BI2"/>
    <mergeCell ref="AT3:BC3"/>
    <mergeCell ref="BD3:BE3"/>
    <mergeCell ref="BF3:BI3"/>
    <mergeCell ref="C4:G4"/>
    <mergeCell ref="H4:M4"/>
    <mergeCell ref="N4:R4"/>
    <mergeCell ref="S4:AA4"/>
    <mergeCell ref="AB4:AE4"/>
  </mergeCells>
  <phoneticPr fontId="2"/>
  <dataValidations disablePrompts="1" count="5">
    <dataValidation type="list" allowBlank="1" showInputMessage="1" showErrorMessage="1" sqref="C11:J30" xr:uid="{00000000-0002-0000-0100-000000000000}">
      <formula1>$A$17:$A$21</formula1>
    </dataValidation>
    <dataValidation type="list" allowBlank="1" showInputMessage="1" showErrorMessage="1" sqref="K9:Q30" xr:uid="{00000000-0002-0000-0100-000001000000}">
      <formula1>$A$23:$A$26</formula1>
    </dataValidation>
    <dataValidation type="list" allowBlank="1" showInputMessage="1" showErrorMessage="1" sqref="BD3:BE3" xr:uid="{00000000-0002-0000-0100-000002000000}">
      <formula1>$A$3:$A$15</formula1>
    </dataValidation>
    <dataValidation type="list" allowBlank="1" showInputMessage="1" showErrorMessage="1" sqref="S5:AA5" xr:uid="{00000000-0002-0000-0100-000003000000}">
      <formula1>$A$30:$A$35</formula1>
    </dataValidation>
    <dataValidation type="list" allowBlank="1" showInputMessage="1" showErrorMessage="1" sqref="AF5:AL5" xr:uid="{00000000-0002-0000-0100-000004000000}">
      <formula1>$A$37:$A$38</formula1>
    </dataValidation>
  </dataValidations>
  <printOptions horizontalCentered="1"/>
  <pageMargins left="0.39370078740157483" right="0.39370078740157483" top="0.59055118110236227" bottom="0.39370078740157483" header="0.39370078740157483" footer="0.39370078740157483"/>
  <pageSetup paperSize="9" scale="8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参考様式4-2</vt:lpstr>
      <vt:lpstr>記載例</vt:lpstr>
      <vt:lpstr>記載例!Print_Area</vt:lpstr>
      <vt:lpstr>'参考様式4-2'!Print_Area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2023-03-20T09:07:47Z</dcterms:created>
  <dcterms:modified xsi:type="dcterms:W3CDTF">2025-03-27T02:37:22Z</dcterms:modified>
</cp:coreProperties>
</file>