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D54FA4AC-30C7-471C-B8BE-D43A1650F112}" xr6:coauthVersionLast="47" xr6:coauthVersionMax="47" xr10:uidLastSave="{00000000-0000-0000-0000-000000000000}"/>
  <bookViews>
    <workbookView xWindow="-120" yWindow="-120" windowWidth="29040" windowHeight="15840" xr2:uid="{00000000-000D-0000-FFFF-FFFF00000000}"/>
  </bookViews>
  <sheets>
    <sheet name="+生活介護" sheetId="1" r:id="rId1"/>
    <sheet name="+機能訓練" sheetId="2" r:id="rId2"/>
    <sheet name="+生活訓練" sheetId="3" r:id="rId3"/>
    <sheet name="+就労移行支援" sheetId="4" r:id="rId4"/>
    <sheet name="+就労継続支援B型" sheetId="5" r:id="rId5"/>
  </sheets>
  <definedNames>
    <definedName name="_xlnm._FilterDatabase" localSheetId="1" hidden="1">'+機能訓練'!$B$11:$I$30</definedName>
    <definedName name="_xlnm._FilterDatabase" localSheetId="3" hidden="1">'+就労移行支援'!$B$11:$I$30</definedName>
    <definedName name="_xlnm._FilterDatabase" localSheetId="4" hidden="1">'+就労継続支援B型'!$C$11:$J$30</definedName>
    <definedName name="_xlnm._FilterDatabase" localSheetId="0" hidden="1">'+生活介護'!$C$11:$J$30</definedName>
    <definedName name="_xlnm._FilterDatabase" localSheetId="2" hidden="1">'+生活訓練'!$B$11:$I$30</definedName>
    <definedName name="_xlnm.Print_Area" localSheetId="1">'+機能訓練'!$B$1:$BH$35</definedName>
    <definedName name="_xlnm.Print_Area" localSheetId="3">'+就労移行支援'!$B$1:$BH$35</definedName>
    <definedName name="_xlnm.Print_Area" localSheetId="4">'+就労継続支援B型'!$C$1:$BI$34</definedName>
    <definedName name="_xlnm.Print_Area" localSheetId="0">'+生活介護'!$C$1:$BI$34</definedName>
    <definedName name="_xlnm.Print_Area" localSheetId="2">'+生活訓練'!$B$1:$BH$34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5" l="1"/>
  <c r="BJ5" i="1" l="1"/>
  <c r="BJ25" i="5"/>
  <c r="BJ24" i="5"/>
  <c r="BJ17" i="5"/>
  <c r="BJ16" i="5"/>
  <c r="BI29" i="4"/>
  <c r="BI28" i="4"/>
  <c r="BI21" i="4"/>
  <c r="BI20" i="4"/>
  <c r="BI13" i="4"/>
  <c r="BI12" i="4"/>
  <c r="BI24" i="3"/>
  <c r="BI23" i="3"/>
  <c r="BI16" i="3"/>
  <c r="BI15" i="3"/>
  <c r="BJ30" i="1"/>
  <c r="BJ22" i="1"/>
  <c r="BI31" i="5"/>
  <c r="BH31" i="5"/>
  <c r="BF31" i="5"/>
  <c r="BE31" i="5"/>
  <c r="BC31" i="5"/>
  <c r="BB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BN30" i="5"/>
  <c r="BM30" i="5"/>
  <c r="BL30" i="5"/>
  <c r="BK30" i="5"/>
  <c r="BG30" i="5"/>
  <c r="BD30" i="5"/>
  <c r="BA30" i="5"/>
  <c r="BJ30" i="5" s="1"/>
  <c r="BN29" i="5"/>
  <c r="BM29" i="5"/>
  <c r="BL29" i="5"/>
  <c r="BK29" i="5"/>
  <c r="BG29" i="5"/>
  <c r="BD29" i="5"/>
  <c r="BA29" i="5"/>
  <c r="BJ29" i="5" s="1"/>
  <c r="BN28" i="5"/>
  <c r="BM28" i="5"/>
  <c r="BL28" i="5"/>
  <c r="BK28" i="5"/>
  <c r="BG28" i="5"/>
  <c r="BD28" i="5"/>
  <c r="BA28" i="5"/>
  <c r="BJ28" i="5" s="1"/>
  <c r="BN27" i="5"/>
  <c r="BM27" i="5"/>
  <c r="BL27" i="5"/>
  <c r="BK27" i="5"/>
  <c r="BG27" i="5"/>
  <c r="BD27" i="5"/>
  <c r="BA27" i="5"/>
  <c r="BJ27" i="5" s="1"/>
  <c r="BN26" i="5"/>
  <c r="BM26" i="5"/>
  <c r="BL26" i="5"/>
  <c r="BK26" i="5"/>
  <c r="BG26" i="5"/>
  <c r="BD26" i="5"/>
  <c r="BA26" i="5"/>
  <c r="BJ26" i="5" s="1"/>
  <c r="BN25" i="5"/>
  <c r="BM25" i="5"/>
  <c r="BL25" i="5"/>
  <c r="BK25" i="5"/>
  <c r="BG25" i="5"/>
  <c r="BD25" i="5"/>
  <c r="BA25" i="5"/>
  <c r="BN24" i="5"/>
  <c r="BM24" i="5"/>
  <c r="BL24" i="5"/>
  <c r="BK24" i="5"/>
  <c r="BG24" i="5"/>
  <c r="BD24" i="5"/>
  <c r="BA24" i="5"/>
  <c r="BN23" i="5"/>
  <c r="BM23" i="5"/>
  <c r="BL23" i="5"/>
  <c r="BK23" i="5"/>
  <c r="BG23" i="5"/>
  <c r="BD23" i="5"/>
  <c r="BA23" i="5"/>
  <c r="BJ23" i="5" s="1"/>
  <c r="BN22" i="5"/>
  <c r="BM22" i="5"/>
  <c r="BL22" i="5"/>
  <c r="BK22" i="5"/>
  <c r="BG22" i="5"/>
  <c r="BD22" i="5"/>
  <c r="BA22" i="5"/>
  <c r="BJ22" i="5" s="1"/>
  <c r="BN21" i="5"/>
  <c r="BM21" i="5"/>
  <c r="BL21" i="5"/>
  <c r="BK21" i="5"/>
  <c r="BG21" i="5"/>
  <c r="BD21" i="5"/>
  <c r="BA21" i="5"/>
  <c r="BJ21" i="5" s="1"/>
  <c r="BN20" i="5"/>
  <c r="BM20" i="5"/>
  <c r="BL20" i="5"/>
  <c r="BK20" i="5"/>
  <c r="BG20" i="5"/>
  <c r="BD20" i="5"/>
  <c r="BA20" i="5"/>
  <c r="BJ20" i="5" s="1"/>
  <c r="BN19" i="5"/>
  <c r="BM19" i="5"/>
  <c r="BL19" i="5"/>
  <c r="BK19" i="5"/>
  <c r="BG19" i="5"/>
  <c r="BD19" i="5"/>
  <c r="BA19" i="5"/>
  <c r="BJ19" i="5" s="1"/>
  <c r="BN18" i="5"/>
  <c r="BM18" i="5"/>
  <c r="BL18" i="5"/>
  <c r="BK18" i="5"/>
  <c r="BG18" i="5"/>
  <c r="BD18" i="5"/>
  <c r="BA18" i="5"/>
  <c r="BN17" i="5"/>
  <c r="BM17" i="5"/>
  <c r="BL17" i="5"/>
  <c r="BK17" i="5"/>
  <c r="BG17" i="5"/>
  <c r="BD17" i="5"/>
  <c r="BA17" i="5"/>
  <c r="BN16" i="5"/>
  <c r="BM16" i="5"/>
  <c r="BL16" i="5"/>
  <c r="BK16" i="5"/>
  <c r="BG16" i="5"/>
  <c r="BD16" i="5"/>
  <c r="BA16" i="5"/>
  <c r="BN15" i="5"/>
  <c r="BM15" i="5"/>
  <c r="BL15" i="5"/>
  <c r="BK15" i="5"/>
  <c r="BG15" i="5"/>
  <c r="BD15" i="5"/>
  <c r="BA15" i="5"/>
  <c r="BJ15" i="5" s="1"/>
  <c r="BN14" i="5"/>
  <c r="BM14" i="5"/>
  <c r="BL14" i="5"/>
  <c r="BA14" i="5"/>
  <c r="BN13" i="5"/>
  <c r="BM13" i="5"/>
  <c r="BL13" i="5"/>
  <c r="BA13" i="5"/>
  <c r="BN12" i="5"/>
  <c r="BM12" i="5"/>
  <c r="BK12" i="5"/>
  <c r="BA12" i="5"/>
  <c r="BJ12" i="5" s="1"/>
  <c r="BL12" i="5" s="1"/>
  <c r="BN11" i="5"/>
  <c r="BM11" i="5"/>
  <c r="BL11" i="5"/>
  <c r="BA11" i="5"/>
  <c r="BA10" i="5"/>
  <c r="BA9" i="5"/>
  <c r="BG9" i="5" s="1"/>
  <c r="BJ3" i="5"/>
  <c r="BG11" i="5" s="1"/>
  <c r="BH31" i="4"/>
  <c r="BG31" i="4"/>
  <c r="BE31" i="4"/>
  <c r="BD31" i="4"/>
  <c r="BB31" i="4"/>
  <c r="BA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BO30" i="4"/>
  <c r="BN30" i="4"/>
  <c r="BM30" i="4"/>
  <c r="BL30" i="4"/>
  <c r="BK30" i="4"/>
  <c r="BJ30" i="4"/>
  <c r="BF30" i="4"/>
  <c r="BC30" i="4"/>
  <c r="AZ30" i="4"/>
  <c r="BI30" i="4" s="1"/>
  <c r="BO29" i="4"/>
  <c r="BN29" i="4"/>
  <c r="BM29" i="4"/>
  <c r="BL29" i="4"/>
  <c r="BK29" i="4"/>
  <c r="BJ29" i="4"/>
  <c r="BF29" i="4"/>
  <c r="BC29" i="4"/>
  <c r="AZ29" i="4"/>
  <c r="BO28" i="4"/>
  <c r="BN28" i="4"/>
  <c r="BM28" i="4"/>
  <c r="BL28" i="4"/>
  <c r="BK28" i="4"/>
  <c r="BJ28" i="4"/>
  <c r="BF28" i="4"/>
  <c r="BC28" i="4"/>
  <c r="AZ28" i="4"/>
  <c r="BO27" i="4"/>
  <c r="BN27" i="4"/>
  <c r="BM27" i="4"/>
  <c r="BL27" i="4"/>
  <c r="BK27" i="4"/>
  <c r="BJ27" i="4"/>
  <c r="BF27" i="4"/>
  <c r="BC27" i="4"/>
  <c r="AZ27" i="4"/>
  <c r="BI27" i="4" s="1"/>
  <c r="BO26" i="4"/>
  <c r="BN26" i="4"/>
  <c r="BM26" i="4"/>
  <c r="BL26" i="4"/>
  <c r="BK26" i="4"/>
  <c r="BJ26" i="4"/>
  <c r="BF26" i="4"/>
  <c r="BC26" i="4"/>
  <c r="AZ26" i="4"/>
  <c r="BI26" i="4" s="1"/>
  <c r="BO25" i="4"/>
  <c r="BN25" i="4"/>
  <c r="BM25" i="4"/>
  <c r="BL25" i="4"/>
  <c r="BK25" i="4"/>
  <c r="BJ25" i="4"/>
  <c r="BF25" i="4"/>
  <c r="BC25" i="4"/>
  <c r="AZ25" i="4"/>
  <c r="BI25" i="4" s="1"/>
  <c r="BO24" i="4"/>
  <c r="BN24" i="4"/>
  <c r="BM24" i="4"/>
  <c r="BL24" i="4"/>
  <c r="BK24" i="4"/>
  <c r="BJ24" i="4"/>
  <c r="BF24" i="4"/>
  <c r="BC24" i="4"/>
  <c r="AZ24" i="4"/>
  <c r="BI24" i="4" s="1"/>
  <c r="BO23" i="4"/>
  <c r="BN23" i="4"/>
  <c r="BM23" i="4"/>
  <c r="BL23" i="4"/>
  <c r="BK23" i="4"/>
  <c r="BJ23" i="4"/>
  <c r="BF23" i="4"/>
  <c r="BC23" i="4"/>
  <c r="AZ23" i="4"/>
  <c r="BI23" i="4" s="1"/>
  <c r="BO22" i="4"/>
  <c r="BN22" i="4"/>
  <c r="BM22" i="4"/>
  <c r="BL22" i="4"/>
  <c r="BK22" i="4"/>
  <c r="BJ22" i="4"/>
  <c r="BF22" i="4"/>
  <c r="BC22" i="4"/>
  <c r="AZ22" i="4"/>
  <c r="BI22" i="4" s="1"/>
  <c r="BO21" i="4"/>
  <c r="BN21" i="4"/>
  <c r="BM21" i="4"/>
  <c r="BL21" i="4"/>
  <c r="BK21" i="4"/>
  <c r="BJ21" i="4"/>
  <c r="BF21" i="4"/>
  <c r="BC21" i="4"/>
  <c r="AZ21" i="4"/>
  <c r="BO20" i="4"/>
  <c r="BN20" i="4"/>
  <c r="BM20" i="4"/>
  <c r="BL20" i="4"/>
  <c r="BK20" i="4"/>
  <c r="BJ20" i="4"/>
  <c r="BF20" i="4"/>
  <c r="BC20" i="4"/>
  <c r="AZ20" i="4"/>
  <c r="BO19" i="4"/>
  <c r="BN19" i="4"/>
  <c r="BM19" i="4"/>
  <c r="BL19" i="4"/>
  <c r="BK19" i="4"/>
  <c r="BJ19" i="4"/>
  <c r="BF19" i="4"/>
  <c r="BC19" i="4"/>
  <c r="AZ19" i="4"/>
  <c r="BI19" i="4" s="1"/>
  <c r="BO18" i="4"/>
  <c r="BN18" i="4"/>
  <c r="BM18" i="4"/>
  <c r="BL18" i="4"/>
  <c r="BK18" i="4"/>
  <c r="BJ18" i="4"/>
  <c r="BF18" i="4"/>
  <c r="BC18" i="4"/>
  <c r="AZ18" i="4"/>
  <c r="BI18" i="4" s="1"/>
  <c r="BO17" i="4"/>
  <c r="BN17" i="4"/>
  <c r="BM17" i="4"/>
  <c r="BL17" i="4"/>
  <c r="BK17" i="4"/>
  <c r="BJ17" i="4"/>
  <c r="BF17" i="4"/>
  <c r="BC17" i="4"/>
  <c r="BC31" i="4" s="1"/>
  <c r="AZ17" i="4"/>
  <c r="BI17" i="4" s="1"/>
  <c r="BO16" i="4"/>
  <c r="BN16" i="4"/>
  <c r="BM16" i="4"/>
  <c r="BL16" i="4"/>
  <c r="BK16" i="4"/>
  <c r="BJ16" i="4"/>
  <c r="BF16" i="4"/>
  <c r="BC16" i="4"/>
  <c r="AZ16" i="4"/>
  <c r="BI16" i="4" s="1"/>
  <c r="BO15" i="4"/>
  <c r="BN15" i="4"/>
  <c r="BM15" i="4"/>
  <c r="BL15" i="4"/>
  <c r="BK15" i="4"/>
  <c r="BJ15" i="4"/>
  <c r="BF15" i="4"/>
  <c r="BC15" i="4"/>
  <c r="AZ15" i="4"/>
  <c r="BI15" i="4" s="1"/>
  <c r="BO14" i="4"/>
  <c r="BN14" i="4"/>
  <c r="BM14" i="4"/>
  <c r="BL14" i="4"/>
  <c r="BD34" i="4" s="1"/>
  <c r="BK14" i="4"/>
  <c r="BD35" i="4" s="1"/>
  <c r="BJ14" i="4"/>
  <c r="BF14" i="4"/>
  <c r="BC14" i="4"/>
  <c r="AZ14" i="4"/>
  <c r="BI14" i="4" s="1"/>
  <c r="BO13" i="4"/>
  <c r="BN13" i="4"/>
  <c r="BM13" i="4"/>
  <c r="BL13" i="4"/>
  <c r="BK13" i="4"/>
  <c r="BJ13" i="4"/>
  <c r="BF13" i="4"/>
  <c r="BC13" i="4"/>
  <c r="AZ13" i="4"/>
  <c r="BO12" i="4"/>
  <c r="BN12" i="4"/>
  <c r="BM12" i="4"/>
  <c r="BL12" i="4"/>
  <c r="BK12" i="4"/>
  <c r="BJ12" i="4"/>
  <c r="BF12" i="4"/>
  <c r="BC12" i="4"/>
  <c r="AZ12" i="4"/>
  <c r="AZ31" i="4" s="1"/>
  <c r="BO11" i="4"/>
  <c r="BG34" i="4" s="1"/>
  <c r="BN11" i="4"/>
  <c r="BM11" i="4"/>
  <c r="BL11" i="4"/>
  <c r="BK11" i="4"/>
  <c r="AZ11" i="4"/>
  <c r="BF11" i="4"/>
  <c r="BI10" i="4"/>
  <c r="BF10" i="4"/>
  <c r="BC10" i="4"/>
  <c r="AZ10" i="4"/>
  <c r="BI9" i="4"/>
  <c r="BF9" i="4"/>
  <c r="BC9" i="4"/>
  <c r="AZ9" i="4"/>
  <c r="BI3" i="4"/>
  <c r="BH31" i="3"/>
  <c r="BG31" i="3"/>
  <c r="BE31" i="3"/>
  <c r="BD31" i="3"/>
  <c r="BB31" i="3"/>
  <c r="BA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BM30" i="3"/>
  <c r="BL30" i="3"/>
  <c r="BK30" i="3"/>
  <c r="BJ30" i="3"/>
  <c r="BF30" i="3"/>
  <c r="BC30" i="3"/>
  <c r="AZ30" i="3"/>
  <c r="BI30" i="3" s="1"/>
  <c r="BM29" i="3"/>
  <c r="BL29" i="3"/>
  <c r="BK29" i="3"/>
  <c r="BJ29" i="3"/>
  <c r="BF29" i="3"/>
  <c r="BC29" i="3"/>
  <c r="AZ29" i="3"/>
  <c r="BI29" i="3" s="1"/>
  <c r="BM28" i="3"/>
  <c r="BL28" i="3"/>
  <c r="BK28" i="3"/>
  <c r="BJ28" i="3"/>
  <c r="BF28" i="3"/>
  <c r="BC28" i="3"/>
  <c r="AZ28" i="3"/>
  <c r="BI28" i="3" s="1"/>
  <c r="BM27" i="3"/>
  <c r="BL27" i="3"/>
  <c r="BK27" i="3"/>
  <c r="BJ27" i="3"/>
  <c r="BF27" i="3"/>
  <c r="BC27" i="3"/>
  <c r="AZ27" i="3"/>
  <c r="BI27" i="3" s="1"/>
  <c r="BM26" i="3"/>
  <c r="BL26" i="3"/>
  <c r="BK26" i="3"/>
  <c r="BJ26" i="3"/>
  <c r="BF26" i="3"/>
  <c r="BC26" i="3"/>
  <c r="AZ26" i="3"/>
  <c r="BI26" i="3" s="1"/>
  <c r="BM25" i="3"/>
  <c r="BL25" i="3"/>
  <c r="BK25" i="3"/>
  <c r="BJ25" i="3"/>
  <c r="BF25" i="3"/>
  <c r="BC25" i="3"/>
  <c r="AZ25" i="3"/>
  <c r="BI25" i="3" s="1"/>
  <c r="BM24" i="3"/>
  <c r="BL24" i="3"/>
  <c r="BK24" i="3"/>
  <c r="BJ24" i="3"/>
  <c r="BF24" i="3"/>
  <c r="BC24" i="3"/>
  <c r="AZ24" i="3"/>
  <c r="BM23" i="3"/>
  <c r="BL23" i="3"/>
  <c r="BK23" i="3"/>
  <c r="BJ23" i="3"/>
  <c r="BF23" i="3"/>
  <c r="BC23" i="3"/>
  <c r="AZ23" i="3"/>
  <c r="BM22" i="3"/>
  <c r="BL22" i="3"/>
  <c r="BK22" i="3"/>
  <c r="BJ22" i="3"/>
  <c r="BF22" i="3"/>
  <c r="BC22" i="3"/>
  <c r="AZ22" i="3"/>
  <c r="BI22" i="3" s="1"/>
  <c r="BM21" i="3"/>
  <c r="BL21" i="3"/>
  <c r="BK21" i="3"/>
  <c r="BJ21" i="3"/>
  <c r="BF21" i="3"/>
  <c r="BC21" i="3"/>
  <c r="AZ21" i="3"/>
  <c r="BI21" i="3" s="1"/>
  <c r="BM20" i="3"/>
  <c r="BL20" i="3"/>
  <c r="BK20" i="3"/>
  <c r="BJ20" i="3"/>
  <c r="BF20" i="3"/>
  <c r="BC20" i="3"/>
  <c r="AZ20" i="3"/>
  <c r="BI20" i="3" s="1"/>
  <c r="BM19" i="3"/>
  <c r="BL19" i="3"/>
  <c r="BK19" i="3"/>
  <c r="BJ19" i="3"/>
  <c r="BF19" i="3"/>
  <c r="BC19" i="3"/>
  <c r="AZ19" i="3"/>
  <c r="BI19" i="3" s="1"/>
  <c r="BM18" i="3"/>
  <c r="BL18" i="3"/>
  <c r="BK18" i="3"/>
  <c r="BJ18" i="3"/>
  <c r="BF18" i="3"/>
  <c r="BC18" i="3"/>
  <c r="AZ18" i="3"/>
  <c r="BI18" i="3" s="1"/>
  <c r="BM17" i="3"/>
  <c r="BL17" i="3"/>
  <c r="BK17" i="3"/>
  <c r="BJ17" i="3"/>
  <c r="BF17" i="3"/>
  <c r="BC17" i="3"/>
  <c r="AZ17" i="3"/>
  <c r="BI17" i="3" s="1"/>
  <c r="BM16" i="3"/>
  <c r="BL16" i="3"/>
  <c r="BK16" i="3"/>
  <c r="BJ16" i="3"/>
  <c r="BF16" i="3"/>
  <c r="BC16" i="3"/>
  <c r="AZ16" i="3"/>
  <c r="BM15" i="3"/>
  <c r="BL15" i="3"/>
  <c r="BK15" i="3"/>
  <c r="BJ15" i="3"/>
  <c r="BF15" i="3"/>
  <c r="BC15" i="3"/>
  <c r="AZ15" i="3"/>
  <c r="BM14" i="3"/>
  <c r="BL14" i="3"/>
  <c r="BK14" i="3"/>
  <c r="BJ14" i="3"/>
  <c r="BF14" i="3"/>
  <c r="BC14" i="3"/>
  <c r="AZ14" i="3"/>
  <c r="BI14" i="3" s="1"/>
  <c r="BM13" i="3"/>
  <c r="BL13" i="3"/>
  <c r="BK13" i="3"/>
  <c r="BJ13" i="3"/>
  <c r="BF13" i="3"/>
  <c r="BC13" i="3"/>
  <c r="AZ13" i="3"/>
  <c r="BI13" i="3" s="1"/>
  <c r="BM12" i="3"/>
  <c r="BL12" i="3"/>
  <c r="BK12" i="3"/>
  <c r="BJ12" i="3"/>
  <c r="BF12" i="3"/>
  <c r="BC12" i="3"/>
  <c r="AZ12" i="3"/>
  <c r="BI12" i="3" s="1"/>
  <c r="BM11" i="3"/>
  <c r="BG32" i="3" s="1"/>
  <c r="BL11" i="3"/>
  <c r="BJ11" i="3"/>
  <c r="AZ11" i="3"/>
  <c r="BF10" i="3"/>
  <c r="BC10" i="3"/>
  <c r="AZ10" i="3"/>
  <c r="BF9" i="3"/>
  <c r="BC9" i="3"/>
  <c r="AZ9" i="3"/>
  <c r="BI9" i="3" s="1"/>
  <c r="BI5" i="3"/>
  <c r="BI3" i="3"/>
  <c r="BH31" i="2"/>
  <c r="BG31" i="2"/>
  <c r="BE31" i="2"/>
  <c r="BD31" i="2"/>
  <c r="BB31" i="2"/>
  <c r="BA31"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BN30" i="2"/>
  <c r="BM30" i="2"/>
  <c r="BL30" i="2"/>
  <c r="BK30" i="2"/>
  <c r="BJ30" i="2"/>
  <c r="BF30" i="2"/>
  <c r="BC30" i="2"/>
  <c r="AZ30" i="2"/>
  <c r="BI30" i="2" s="1"/>
  <c r="BN29" i="2"/>
  <c r="BM29" i="2"/>
  <c r="BL29" i="2"/>
  <c r="BK29" i="2"/>
  <c r="BJ29" i="2"/>
  <c r="BF29" i="2"/>
  <c r="BC29" i="2"/>
  <c r="AZ29" i="2"/>
  <c r="BI29" i="2" s="1"/>
  <c r="BN28" i="2"/>
  <c r="BM28" i="2"/>
  <c r="BL28" i="2"/>
  <c r="BK28" i="2"/>
  <c r="BJ28" i="2"/>
  <c r="BF28" i="2"/>
  <c r="BC28" i="2"/>
  <c r="AZ28" i="2"/>
  <c r="BI28" i="2" s="1"/>
  <c r="BN27" i="2"/>
  <c r="BM27" i="2"/>
  <c r="BL27" i="2"/>
  <c r="BK27" i="2"/>
  <c r="BJ27" i="2"/>
  <c r="BF27" i="2"/>
  <c r="BC27" i="2"/>
  <c r="AZ27" i="2"/>
  <c r="BI27" i="2" s="1"/>
  <c r="BN26" i="2"/>
  <c r="BM26" i="2"/>
  <c r="BL26" i="2"/>
  <c r="BK26" i="2"/>
  <c r="BJ26" i="2"/>
  <c r="BF26" i="2"/>
  <c r="BC26" i="2"/>
  <c r="AZ26" i="2"/>
  <c r="BI26" i="2" s="1"/>
  <c r="BN25" i="2"/>
  <c r="BM25" i="2"/>
  <c r="BL25" i="2"/>
  <c r="BK25" i="2"/>
  <c r="BJ25" i="2"/>
  <c r="BF25" i="2"/>
  <c r="BC25" i="2"/>
  <c r="AZ25" i="2"/>
  <c r="BI25" i="2" s="1"/>
  <c r="BN24" i="2"/>
  <c r="BM24" i="2"/>
  <c r="BL24" i="2"/>
  <c r="BK24" i="2"/>
  <c r="BJ24" i="2"/>
  <c r="BF24" i="2"/>
  <c r="BC24" i="2"/>
  <c r="AZ24" i="2"/>
  <c r="BI24" i="2" s="1"/>
  <c r="BN23" i="2"/>
  <c r="BM23" i="2"/>
  <c r="BL23" i="2"/>
  <c r="BK23" i="2"/>
  <c r="BJ23" i="2"/>
  <c r="BF23" i="2"/>
  <c r="BC23" i="2"/>
  <c r="AZ23" i="2"/>
  <c r="BI23" i="2" s="1"/>
  <c r="BN22" i="2"/>
  <c r="BM22" i="2"/>
  <c r="BL22" i="2"/>
  <c r="BK22" i="2"/>
  <c r="BJ22" i="2"/>
  <c r="BF22" i="2"/>
  <c r="BC22" i="2"/>
  <c r="AZ22" i="2"/>
  <c r="BI22" i="2" s="1"/>
  <c r="BN21" i="2"/>
  <c r="BM21" i="2"/>
  <c r="BL21" i="2"/>
  <c r="BK21" i="2"/>
  <c r="BJ21" i="2"/>
  <c r="BF21" i="2"/>
  <c r="BC21" i="2"/>
  <c r="AZ21" i="2"/>
  <c r="BI21" i="2" s="1"/>
  <c r="BN20" i="2"/>
  <c r="BM20" i="2"/>
  <c r="BL20" i="2"/>
  <c r="BK20" i="2"/>
  <c r="BJ20" i="2"/>
  <c r="BF20" i="2"/>
  <c r="BC20" i="2"/>
  <c r="AZ20" i="2"/>
  <c r="BI20" i="2" s="1"/>
  <c r="BN19" i="2"/>
  <c r="BM19" i="2"/>
  <c r="BL19" i="2"/>
  <c r="BK19" i="2"/>
  <c r="BJ19" i="2"/>
  <c r="BF19" i="2"/>
  <c r="BC19" i="2"/>
  <c r="AZ19" i="2"/>
  <c r="BI19" i="2" s="1"/>
  <c r="BN18" i="2"/>
  <c r="BM18" i="2"/>
  <c r="BL18" i="2"/>
  <c r="BK18" i="2"/>
  <c r="BJ18" i="2"/>
  <c r="BF18" i="2"/>
  <c r="BC18" i="2"/>
  <c r="AZ18" i="2"/>
  <c r="BI18" i="2" s="1"/>
  <c r="BN17" i="2"/>
  <c r="BM17" i="2"/>
  <c r="BL17" i="2"/>
  <c r="BK17" i="2"/>
  <c r="BJ17" i="2"/>
  <c r="BF17" i="2"/>
  <c r="BC17" i="2"/>
  <c r="AZ17" i="2"/>
  <c r="BI17" i="2" s="1"/>
  <c r="BN16" i="2"/>
  <c r="BM16" i="2"/>
  <c r="BL16" i="2"/>
  <c r="BK16" i="2"/>
  <c r="BJ16" i="2"/>
  <c r="BF16" i="2"/>
  <c r="BC16" i="2"/>
  <c r="AZ16" i="2"/>
  <c r="BI16" i="2" s="1"/>
  <c r="BN15" i="2"/>
  <c r="BM15" i="2"/>
  <c r="BL15" i="2"/>
  <c r="BK15" i="2"/>
  <c r="BJ15" i="2"/>
  <c r="BF15" i="2"/>
  <c r="BC15" i="2"/>
  <c r="AZ15" i="2"/>
  <c r="BI15" i="2" s="1"/>
  <c r="BN14" i="2"/>
  <c r="BM14" i="2"/>
  <c r="BL14" i="2"/>
  <c r="BK14" i="2"/>
  <c r="BJ14" i="2"/>
  <c r="BF14" i="2"/>
  <c r="BC14" i="2"/>
  <c r="AZ14" i="2"/>
  <c r="BI14" i="2" s="1"/>
  <c r="BN13" i="2"/>
  <c r="BM13" i="2"/>
  <c r="BL13" i="2"/>
  <c r="BK13" i="2"/>
  <c r="BJ13" i="2"/>
  <c r="BF13" i="2"/>
  <c r="BC13" i="2"/>
  <c r="AZ13" i="2"/>
  <c r="BI13" i="2" s="1"/>
  <c r="BN12" i="2"/>
  <c r="BM12" i="2"/>
  <c r="BL12" i="2"/>
  <c r="BK12" i="2"/>
  <c r="BJ12" i="2"/>
  <c r="BF12" i="2"/>
  <c r="BC12" i="2"/>
  <c r="AZ12" i="2"/>
  <c r="AZ31" i="2" s="1"/>
  <c r="BN11" i="2"/>
  <c r="BM11" i="2"/>
  <c r="BG32" i="2"/>
  <c r="BL11" i="2"/>
  <c r="BJ11" i="2"/>
  <c r="AZ11" i="2"/>
  <c r="BF11" i="2"/>
  <c r="BF10" i="2"/>
  <c r="BC10" i="2"/>
  <c r="AZ10" i="2"/>
  <c r="BI10" i="2"/>
  <c r="BF9" i="2"/>
  <c r="BC9" i="2"/>
  <c r="AZ9" i="2"/>
  <c r="BI9" i="2"/>
  <c r="BI3" i="2"/>
  <c r="BK5" i="1"/>
  <c r="BN12" i="1"/>
  <c r="BN13" i="1"/>
  <c r="BN14" i="1"/>
  <c r="BN15" i="1"/>
  <c r="BN16" i="1"/>
  <c r="BN17" i="1"/>
  <c r="BN18" i="1"/>
  <c r="BN19" i="1"/>
  <c r="BN20" i="1"/>
  <c r="BN21" i="1"/>
  <c r="BN22" i="1"/>
  <c r="BN23" i="1"/>
  <c r="BN24" i="1"/>
  <c r="BN25" i="1"/>
  <c r="BN26" i="1"/>
  <c r="BN27" i="1"/>
  <c r="BN28" i="1"/>
  <c r="BN29" i="1"/>
  <c r="BN30" i="1"/>
  <c r="BN11" i="1"/>
  <c r="BM12" i="1"/>
  <c r="BM16" i="1"/>
  <c r="BM17" i="1"/>
  <c r="BM18" i="1"/>
  <c r="BM19" i="1"/>
  <c r="BM20" i="1"/>
  <c r="BM21" i="1"/>
  <c r="BM22" i="1"/>
  <c r="BM23" i="1"/>
  <c r="BM24" i="1"/>
  <c r="BM25" i="1"/>
  <c r="BM26" i="1"/>
  <c r="BM27" i="1"/>
  <c r="BM28" i="1"/>
  <c r="BM29" i="1"/>
  <c r="BM30" i="1"/>
  <c r="BM11" i="1"/>
  <c r="BL12" i="1"/>
  <c r="BK13" i="1"/>
  <c r="BL13" i="1"/>
  <c r="BK14" i="1"/>
  <c r="BL14" i="1"/>
  <c r="BK15" i="1"/>
  <c r="BL15" i="1"/>
  <c r="BK16" i="1"/>
  <c r="BK17" i="1"/>
  <c r="BK18" i="1"/>
  <c r="BL18" i="1"/>
  <c r="BK19" i="1"/>
  <c r="BK20" i="1"/>
  <c r="BL20" i="1"/>
  <c r="BK21" i="1"/>
  <c r="BL21" i="1"/>
  <c r="BK22" i="1"/>
  <c r="BL22" i="1"/>
  <c r="BK23" i="1"/>
  <c r="BL23" i="1"/>
  <c r="BK24" i="1"/>
  <c r="BL24" i="1"/>
  <c r="BK25" i="1"/>
  <c r="BL25" i="1"/>
  <c r="BK26" i="1"/>
  <c r="BL26" i="1"/>
  <c r="BK27" i="1"/>
  <c r="BL27" i="1"/>
  <c r="BK28" i="1"/>
  <c r="BL28" i="1"/>
  <c r="BK29" i="1"/>
  <c r="BL29" i="1"/>
  <c r="BK30" i="1"/>
  <c r="BL30" i="1"/>
  <c r="BK11" i="1"/>
  <c r="BG30" i="1"/>
  <c r="BG29" i="1"/>
  <c r="BG28" i="1"/>
  <c r="BG27" i="1"/>
  <c r="BG26" i="1"/>
  <c r="BG25" i="1"/>
  <c r="BG24" i="1"/>
  <c r="BG23" i="1"/>
  <c r="BG22" i="1"/>
  <c r="BG21" i="1"/>
  <c r="BG20" i="1"/>
  <c r="BG18" i="1"/>
  <c r="BG16" i="1"/>
  <c r="BJ3" i="1"/>
  <c r="BA13" i="1"/>
  <c r="BJ13" i="1" s="1"/>
  <c r="BM13" i="1" s="1"/>
  <c r="BA14" i="1"/>
  <c r="BD14" i="1" s="1"/>
  <c r="BA15" i="1"/>
  <c r="BJ15" i="1" s="1"/>
  <c r="BM15" i="1" s="1"/>
  <c r="BD15" i="1"/>
  <c r="BA16" i="1"/>
  <c r="BJ16" i="1" s="1"/>
  <c r="BL16" i="1" s="1"/>
  <c r="BA17" i="1"/>
  <c r="BJ17" i="1" s="1"/>
  <c r="BL17" i="1" s="1"/>
  <c r="BD17" i="1"/>
  <c r="BA18" i="1"/>
  <c r="BJ18" i="1" s="1"/>
  <c r="BD18" i="1"/>
  <c r="BA19" i="1"/>
  <c r="BJ19" i="1" s="1"/>
  <c r="BL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D29" i="1"/>
  <c r="BA29" i="1"/>
  <c r="BJ29" i="1" s="1"/>
  <c r="BD28" i="1"/>
  <c r="BA28" i="1"/>
  <c r="BJ28" i="1" s="1"/>
  <c r="BD27" i="1"/>
  <c r="BA27" i="1"/>
  <c r="BJ27" i="1" s="1"/>
  <c r="BD26" i="1"/>
  <c r="BA26" i="1"/>
  <c r="BJ26" i="1" s="1"/>
  <c r="BD25" i="1"/>
  <c r="BA25" i="1"/>
  <c r="BJ25" i="1" s="1"/>
  <c r="BD24" i="1"/>
  <c r="BA24" i="1"/>
  <c r="BJ24" i="1" s="1"/>
  <c r="BD23" i="1"/>
  <c r="BA23" i="1"/>
  <c r="BJ23" i="1" s="1"/>
  <c r="BD22" i="1"/>
  <c r="BA22" i="1"/>
  <c r="BA21" i="1"/>
  <c r="BJ21" i="1" s="1"/>
  <c r="BA20" i="1"/>
  <c r="BJ20" i="1" s="1"/>
  <c r="BA12" i="1"/>
  <c r="BJ12" i="1" s="1"/>
  <c r="BK12" i="1" s="1"/>
  <c r="BA11" i="1"/>
  <c r="BJ11" i="1" s="1"/>
  <c r="BL11" i="1" s="1"/>
  <c r="BA10" i="1"/>
  <c r="BG10" i="1" s="1"/>
  <c r="BA9" i="1"/>
  <c r="BJ9" i="1" s="1"/>
  <c r="BD20" i="1"/>
  <c r="BD21" i="1"/>
  <c r="BJ10" i="5"/>
  <c r="BG34" i="2"/>
  <c r="BI11" i="4"/>
  <c r="BJ11" i="4"/>
  <c r="BG35" i="4"/>
  <c r="BC11" i="4"/>
  <c r="BG34" i="3"/>
  <c r="BC11" i="2"/>
  <c r="BC31" i="2"/>
  <c r="BI11" i="2"/>
  <c r="BK11" i="2"/>
  <c r="BD34" i="2"/>
  <c r="BD33" i="2"/>
  <c r="BG33" i="2" s="1"/>
  <c r="BD32" i="2"/>
  <c r="BD32" i="4"/>
  <c r="BG32" i="4" s="1"/>
  <c r="BD35" i="2"/>
  <c r="BG35" i="2"/>
  <c r="BJ13" i="5" l="1"/>
  <c r="BK13" i="5" s="1"/>
  <c r="BG10" i="5"/>
  <c r="BJ11" i="5"/>
  <c r="BK11" i="5" s="1"/>
  <c r="BJ14" i="5"/>
  <c r="BK14" i="5" s="1"/>
  <c r="BD11" i="5"/>
  <c r="BG13" i="5"/>
  <c r="BD10" i="5"/>
  <c r="BD9" i="5"/>
  <c r="BD14" i="5"/>
  <c r="BG14" i="5"/>
  <c r="BD13" i="5"/>
  <c r="BD12" i="5"/>
  <c r="BG12" i="5"/>
  <c r="BA31" i="5"/>
  <c r="BJ9" i="5"/>
  <c r="BE34" i="5"/>
  <c r="BH34" i="5" s="1"/>
  <c r="BE33" i="5"/>
  <c r="BH33" i="5" s="1"/>
  <c r="BG19" i="1"/>
  <c r="BG17" i="1"/>
  <c r="BD16" i="1"/>
  <c r="BG15" i="1"/>
  <c r="BD13" i="1"/>
  <c r="BD10" i="1"/>
  <c r="BJ14" i="1"/>
  <c r="BM14" i="1" s="1"/>
  <c r="BJ10" i="1"/>
  <c r="BG14" i="1"/>
  <c r="BD11" i="1"/>
  <c r="BG13" i="1"/>
  <c r="BE32" i="1"/>
  <c r="BH32" i="1" s="1"/>
  <c r="BG12" i="1"/>
  <c r="BD12" i="1"/>
  <c r="BG11" i="1"/>
  <c r="BA31" i="1"/>
  <c r="BG9" i="1"/>
  <c r="BD9" i="1"/>
  <c r="BE34" i="1"/>
  <c r="BH34" i="1" s="1"/>
  <c r="BE33" i="1"/>
  <c r="BH33" i="1"/>
  <c r="BI11" i="3"/>
  <c r="BK11" i="3" s="1"/>
  <c r="BD33" i="3" s="1"/>
  <c r="BG33" i="3" s="1"/>
  <c r="AZ31" i="3"/>
  <c r="BC11" i="3"/>
  <c r="BC31" i="3" s="1"/>
  <c r="BF11" i="3"/>
  <c r="BD34" i="3"/>
  <c r="BD32" i="3"/>
  <c r="BI10" i="3"/>
  <c r="BJ18" i="5"/>
  <c r="BI12" i="2"/>
  <c r="BD33" i="4"/>
  <c r="BG33" i="4" s="1"/>
  <c r="BE32" i="5" l="1"/>
  <c r="BH32" i="5" s="1"/>
  <c r="BD31" i="5"/>
  <c r="BD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color indexed="81"/>
            <rFont val="ＭＳ Ｐゴシック"/>
            <family val="3"/>
            <charset val="128"/>
          </rPr>
          <t>必ず入力してください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300-000001000000}">
      <text>
        <r>
          <rPr>
            <b/>
            <sz val="9"/>
            <color indexed="81"/>
            <rFont val="ＭＳ Ｐゴシック"/>
            <family val="3"/>
            <charset val="128"/>
          </rPr>
          <t>必ず入力してください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4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<sst xmlns="http://schemas.openxmlformats.org/spreadsheetml/2006/main" count="335" uniqueCount="122">
  <si>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</si>
  <si>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</si>
  <si>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</si>
  <si>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</si>
  <si>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</si>
  <si>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</si>
  <si>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</si>
  <si>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</si>
  <si>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</si>
  <si>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</si>
  <si>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</si>
  <si>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</si>
  <si>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</si>
  <si>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</si>
  <si>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</si>
  <si>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</si>
  <si>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</si>
  <si>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</si>
  <si>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</si>
  <si>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</si>
  <si>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</si>
  <si>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</si>
  <si>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</si>
  <si>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</si>
  <si>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</si>
  <si>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</si>
  <si>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</si>
  <si>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</si>
  <si>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</si>
  <si>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</si>
  <si>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</si>
  <si>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</si>
  <si>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</si>
  <si>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</si>
  <si>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</si>
  <si>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</si>
  <si>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</si>
  <si>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</si>
  <si>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</si>
  <si>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</si>
  <si>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</si>
  <si>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</si>
  <si>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</si>
  <si>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</si>
  <si>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人員配置区分</t>
    <rPh sb="0" eb="2">
      <t>ジンイン</t>
    </rPh>
    <rPh sb="2" eb="4">
      <t>ハイチ</t>
    </rPh>
    <rPh sb="4" eb="6">
      <t>クブン</t>
    </rPh>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</si>
  <si>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</si>
  <si>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</si>
  <si>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必要職員比率</t>
    <rPh sb="0" eb="2">
      <t>ヒツヨウ</t>
    </rPh>
    <rPh sb="2" eb="4">
      <t>ショクイン</t>
    </rPh>
    <rPh sb="4" eb="6">
      <t>ヒリツ</t>
    </rPh>
    <phoneticPr fontId="2"/>
  </si>
  <si>
    <t>３：１</t>
    <phoneticPr fontId="2"/>
  </si>
  <si>
    <t>５：１</t>
    <phoneticPr fontId="2"/>
  </si>
  <si>
    <t>６：１</t>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</si>
  <si>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</si>
  <si>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短期入所併設</t>
    <rPh sb="0" eb="2">
      <t>タンキ</t>
    </rPh>
    <rPh sb="2" eb="4">
      <t>ニュウショ</t>
    </rPh>
    <rPh sb="4" eb="6">
      <t>ヘイセツ</t>
    </rPh>
    <phoneticPr fontId="2"/>
  </si>
  <si>
    <t>あり</t>
    <phoneticPr fontId="2"/>
  </si>
  <si>
    <t>なし</t>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</si>
  <si>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</si>
  <si>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</si>
  <si>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</si>
  <si>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注３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</si>
  <si>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</si>
  <si>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従業者の勤務の体制及び勤務形態一覧表(施設入所支援+生活介護）</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セイカツ</t>
    </rPh>
    <rPh sb="28" eb="30">
      <t>カイゴ</t>
    </rPh>
    <phoneticPr fontId="2"/>
  </si>
  <si>
    <t>※　夜勤日はセルの色を</t>
    <rPh sb="2" eb="4">
      <t>ヤキン</t>
    </rPh>
    <rPh sb="4" eb="5">
      <t>ヒ</t>
    </rPh>
    <rPh sb="9" eb="10">
      <t>イロ</t>
    </rPh>
    <phoneticPr fontId="2"/>
  </si>
  <si>
    <t>としてください。</t>
    <phoneticPr fontId="2"/>
  </si>
  <si>
    <t>施設名</t>
    <rPh sb="0" eb="2">
      <t>シセツ</t>
    </rPh>
    <rPh sb="2" eb="3">
      <t>メイ</t>
    </rPh>
    <phoneticPr fontId="2"/>
  </si>
  <si>
    <t>PT・OT</t>
    <phoneticPr fontId="2"/>
  </si>
  <si>
    <t>看護職員(常勤)</t>
    <rPh sb="0" eb="2">
      <t>カンゴ</t>
    </rPh>
    <rPh sb="2" eb="4">
      <t>ショクイン</t>
    </rPh>
    <rPh sb="5" eb="7">
      <t>ジョウキン</t>
    </rPh>
    <phoneticPr fontId="2"/>
  </si>
  <si>
    <t>あり</t>
    <phoneticPr fontId="2"/>
  </si>
  <si>
    <t>なし</t>
    <phoneticPr fontId="2"/>
  </si>
  <si>
    <t>―</t>
    <phoneticPr fontId="2"/>
  </si>
  <si>
    <t>PT/OT</t>
    <phoneticPr fontId="2"/>
  </si>
  <si>
    <t>注２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</si>
  <si>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</si>
  <si>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</si>
  <si>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</si>
  <si>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従業者の勤務の体制及び勤務形態一覧表(施設入所支援+機能訓練）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キノウ</t>
    </rPh>
    <rPh sb="28" eb="30">
      <t>クンレン</t>
    </rPh>
    <phoneticPr fontId="2"/>
  </si>
  <si>
    <t>訪問サービス</t>
    <rPh sb="0" eb="2">
      <t>ホウモン</t>
    </rPh>
    <phoneticPr fontId="2"/>
  </si>
  <si>
    <t>職員割合</t>
    <rPh sb="0" eb="2">
      <t>ショクイン</t>
    </rPh>
    <rPh sb="2" eb="4">
      <t>ワリアイ</t>
    </rPh>
    <phoneticPr fontId="2"/>
  </si>
  <si>
    <t>分類</t>
    <rPh sb="0" eb="2">
      <t>ブンルイ</t>
    </rPh>
    <phoneticPr fontId="2"/>
  </si>
  <si>
    <t>訪問支援員</t>
    <rPh sb="0" eb="2">
      <t>ホウモン</t>
    </rPh>
    <rPh sb="2" eb="4">
      <t>シエン</t>
    </rPh>
    <rPh sb="4" eb="5">
      <t>イン</t>
    </rPh>
    <phoneticPr fontId="2"/>
  </si>
  <si>
    <t>地域移行支援員</t>
    <rPh sb="0" eb="2">
      <t>チイキ</t>
    </rPh>
    <rPh sb="2" eb="4">
      <t>イコウ</t>
    </rPh>
    <rPh sb="4" eb="6">
      <t>シエン</t>
    </rPh>
    <rPh sb="6" eb="7">
      <t>イン</t>
    </rPh>
    <phoneticPr fontId="2"/>
  </si>
  <si>
    <t>生活支援員（訪問）</t>
    <rPh sb="0" eb="2">
      <t>セイカツ</t>
    </rPh>
    <rPh sb="2" eb="4">
      <t>シエン</t>
    </rPh>
    <rPh sb="4" eb="5">
      <t>イン</t>
    </rPh>
    <rPh sb="6" eb="8">
      <t>ホウモン</t>
    </rPh>
    <phoneticPr fontId="2"/>
  </si>
  <si>
    <t>あり</t>
    <phoneticPr fontId="2"/>
  </si>
  <si>
    <t>なし</t>
    <phoneticPr fontId="2"/>
  </si>
  <si>
    <t>―</t>
    <phoneticPr fontId="2"/>
  </si>
  <si>
    <t>日中活動のみ</t>
    <rPh sb="0" eb="2">
      <t>ニッチュウ</t>
    </rPh>
    <rPh sb="2" eb="4">
      <t>カツドウ</t>
    </rPh>
    <phoneticPr fontId="2"/>
  </si>
  <si>
    <t>宿泊型自立訓練のみ</t>
    <rPh sb="0" eb="3">
      <t>シュクハクガタ</t>
    </rPh>
    <rPh sb="3" eb="5">
      <t>ジリツ</t>
    </rPh>
    <rPh sb="5" eb="7">
      <t>クンレン</t>
    </rPh>
    <phoneticPr fontId="2"/>
  </si>
  <si>
    <t>日中活動+宿泊型自立訓練</t>
    <rPh sb="0" eb="2">
      <t>ニッチュウ</t>
    </rPh>
    <rPh sb="2" eb="4">
      <t>カツドウ</t>
    </rPh>
    <rPh sb="5" eb="8">
      <t>シュクハクガタ</t>
    </rPh>
    <rPh sb="8" eb="10">
      <t>ジリツ</t>
    </rPh>
    <rPh sb="10" eb="12">
      <t>クンレン</t>
    </rPh>
    <phoneticPr fontId="2"/>
  </si>
  <si>
    <t>注２　「分類」は、日中活動及び宿泊型自立訓練実施の有無を選択してください。</t>
    <rPh sb="0" eb="1">
      <t>チュウ</t>
    </rPh>
    <rPh sb="4" eb="6">
      <t>ブンルイ</t>
    </rPh>
    <rPh sb="9" eb="11">
      <t>ニッチュウ</t>
    </rPh>
    <rPh sb="11" eb="13">
      <t>カツドウ</t>
    </rPh>
    <rPh sb="13" eb="14">
      <t>オヨ</t>
    </rPh>
    <rPh sb="15" eb="18">
      <t>シュクハクガタ</t>
    </rPh>
    <rPh sb="18" eb="20">
      <t>ジリツ</t>
    </rPh>
    <rPh sb="20" eb="22">
      <t>クンレン</t>
    </rPh>
    <rPh sb="22" eb="24">
      <t>ジッシ</t>
    </rPh>
    <rPh sb="25" eb="27">
      <t>ウム</t>
    </rPh>
    <rPh sb="28" eb="30">
      <t>センタク</t>
    </rPh>
    <phoneticPr fontId="2"/>
  </si>
  <si>
    <t>注３　「訪問サービス」は、訪問によるサービス提供を実施する場合に『あり』としてください。</t>
    <rPh sb="0" eb="1">
      <t>チュウ</t>
    </rPh>
    <rPh sb="4" eb="6">
      <t>ホウモン</t>
    </rPh>
    <rPh sb="13" eb="15">
      <t>ホウモン</t>
    </rPh>
    <rPh sb="22" eb="24">
      <t>テイキョウ</t>
    </rPh>
    <rPh sb="25" eb="27">
      <t>ジッシ</t>
    </rPh>
    <rPh sb="29" eb="31">
      <t>バアイ</t>
    </rPh>
    <phoneticPr fontId="2"/>
  </si>
  <si>
    <t>注４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</si>
  <si>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注５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</si>
  <si>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注６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</si>
  <si>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注７　「勤務形態」欄は、常勤・専従、常勤・兼務、非常勤・専従、非常勤・兼務のいずれかを選択してください。</t>
    <rPh sb="0" eb="1">
      <t>チュウ</t>
    </rPh>
    <phoneticPr fontId="2"/>
  </si>
  <si>
    <t>従業者の勤務の体制及び勤務形態一覧表(施設入所支援+生活訓練）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セイカツ</t>
    </rPh>
    <rPh sb="28" eb="30">
      <t>クンレン</t>
    </rPh>
    <phoneticPr fontId="2"/>
  </si>
  <si>
    <t>職業指導員</t>
    <rPh sb="0" eb="2">
      <t>ショクギョウ</t>
    </rPh>
    <rPh sb="2" eb="5">
      <t>シドウイン</t>
    </rPh>
    <phoneticPr fontId="2"/>
  </si>
  <si>
    <t>就労支援員</t>
    <rPh sb="0" eb="2">
      <t>シュウロウ</t>
    </rPh>
    <rPh sb="2" eb="4">
      <t>シエン</t>
    </rPh>
    <rPh sb="4" eb="5">
      <t>イン</t>
    </rPh>
    <phoneticPr fontId="2"/>
  </si>
  <si>
    <t>職業指導員(常勤)</t>
    <rPh sb="0" eb="2">
      <t>ショクギョウ</t>
    </rPh>
    <rPh sb="2" eb="5">
      <t>シドウイン</t>
    </rPh>
    <rPh sb="6" eb="8">
      <t>ジョウキン</t>
    </rPh>
    <phoneticPr fontId="2"/>
  </si>
  <si>
    <t>就労支援員(常勤)</t>
    <rPh sb="0" eb="2">
      <t>シュウロウ</t>
    </rPh>
    <rPh sb="2" eb="4">
      <t>シエン</t>
    </rPh>
    <rPh sb="4" eb="5">
      <t>イン</t>
    </rPh>
    <rPh sb="6" eb="8">
      <t>ジョウキン</t>
    </rPh>
    <phoneticPr fontId="2"/>
  </si>
  <si>
    <t>職業指導員</t>
    <rPh sb="0" eb="2">
      <t>ショクギョウ</t>
    </rPh>
    <rPh sb="2" eb="4">
      <t>シドウ</t>
    </rPh>
    <rPh sb="4" eb="5">
      <t>イン</t>
    </rPh>
    <phoneticPr fontId="2"/>
  </si>
  <si>
    <t>職業指導員+生活支援員</t>
    <rPh sb="0" eb="2">
      <t>ショクギョウ</t>
    </rPh>
    <rPh sb="2" eb="5">
      <t>シドウイン</t>
    </rPh>
    <rPh sb="6" eb="8">
      <t>セイカツ</t>
    </rPh>
    <rPh sb="8" eb="10">
      <t>シエン</t>
    </rPh>
    <rPh sb="10" eb="11">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</si>
  <si>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</si>
  <si>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従業者の勤務の体制及び勤務形態一覧表(施設入所支援+就労移行支援）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シュウロウ</t>
    </rPh>
    <rPh sb="28" eb="30">
      <t>イコウ</t>
    </rPh>
    <rPh sb="30" eb="32">
      <t>シエン</t>
    </rPh>
    <phoneticPr fontId="2"/>
  </si>
  <si>
    <t>事業所分類</t>
    <rPh sb="0" eb="2">
      <t>ジギョウ</t>
    </rPh>
    <rPh sb="2" eb="3">
      <t>ショ</t>
    </rPh>
    <rPh sb="3" eb="5">
      <t>ブンルイ</t>
    </rPh>
    <phoneticPr fontId="2"/>
  </si>
  <si>
    <t>目標工賃達成指導員</t>
    <rPh sb="0" eb="2">
      <t>モクヒョウ</t>
    </rPh>
    <rPh sb="2" eb="4">
      <t>コウチン</t>
    </rPh>
    <rPh sb="4" eb="6">
      <t>タッセイ</t>
    </rPh>
    <rPh sb="6" eb="9">
      <t>シドウイン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</si>
  <si>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</si>
  <si>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</si>
  <si>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10：１</t>
    <phoneticPr fontId="2"/>
  </si>
  <si>
    <t>7.5：１</t>
    <phoneticPr fontId="2"/>
  </si>
  <si>
    <t>従業者の勤務の体制及び勤務形態一覧表(施設入所支援+就労継続支援B型）</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シュウロウ</t>
    </rPh>
    <rPh sb="28" eb="30">
      <t>ケイゾク</t>
    </rPh>
    <rPh sb="30" eb="32">
      <t>シエン</t>
    </rPh>
    <rPh sb="33" eb="34">
      <t>ガタ</t>
    </rPh>
    <phoneticPr fontId="2"/>
  </si>
  <si>
    <t>管理栄養士</t>
    <rPh sb="0" eb="2">
      <t>カンリ</t>
    </rPh>
    <rPh sb="2" eb="5">
      <t>エイヨウシ</t>
    </rPh>
    <phoneticPr fontId="2"/>
  </si>
  <si>
    <t>栄養士</t>
    <rPh sb="0" eb="3">
      <t>エイヨウシ</t>
    </rPh>
    <phoneticPr fontId="2"/>
  </si>
  <si>
    <t>平均障害支援区分</t>
    <rPh sb="0" eb="2">
      <t>ヘイキン</t>
    </rPh>
    <rPh sb="2" eb="4">
      <t>ショウガイ</t>
    </rPh>
    <rPh sb="4" eb="6">
      <t>シエン</t>
    </rPh>
    <rPh sb="6" eb="8">
      <t>クブン</t>
    </rPh>
    <phoneticPr fontId="2"/>
  </si>
  <si>
    <t>時間</t>
    <rPh sb="0" eb="2">
      <t>ジカン</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</si>
  <si>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</si>
  <si>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</si>
  <si>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参考様式４－１０－１</t>
    <rPh sb="2" eb="4">
      <t>ヨウシキ</t>
    </rPh>
    <phoneticPr fontId="2"/>
  </si>
  <si>
    <t>参考様式４－１０－２</t>
    <rPh sb="2" eb="4">
      <t>ヨウシキ</t>
    </rPh>
    <phoneticPr fontId="2"/>
  </si>
  <si>
    <t>参考様式４－１０－３</t>
    <rPh sb="2" eb="4">
      <t>ヨウシキ</t>
    </rPh>
    <phoneticPr fontId="2"/>
  </si>
  <si>
    <t>参考様式４－１０－４</t>
    <rPh sb="2" eb="4">
      <t>ヨウシキ</t>
    </rPh>
    <phoneticPr fontId="2"/>
  </si>
  <si>
    <t>参考様式４－１０－５</t>
    <rPh sb="2" eb="4">
      <t>ヨウシキ</t>
    </rPh>
    <phoneticPr fontId="2"/>
  </si>
  <si>
    <t>1.5：1</t>
    <phoneticPr fontId="2"/>
  </si>
  <si>
    <t>6：１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</si>
</sst>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9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alignment vertical="center"/>
    </xf>
  </cellStyleXfs>
  <cellXfs count="241">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0" borderId="18"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5" xfId="1" applyNumberFormat="1" applyFont="1" applyFill="1" applyBorder="1" applyAlignment="1">
      <alignment vertical="center" shrinkToFit="1"/>
    </xf>
    <xf numFmtId="0" fontId="6" fillId="0" borderId="36" xfId="1" applyNumberFormat="1" applyFont="1" applyFill="1" applyBorder="1" applyAlignment="1">
      <alignment vertical="center" shrinkToFit="1"/>
    </xf>
    <xf numFmtId="0" fontId="6" fillId="0" borderId="2" xfId="1" applyFont="1" applyBorder="1" applyAlignment="1">
      <alignment vertical="center" shrinkToFit="1"/>
    </xf>
    <xf numFmtId="176" fontId="6" fillId="3" borderId="35" xfId="1" applyNumberFormat="1" applyFont="1" applyFill="1" applyBorder="1" applyAlignment="1">
      <alignment vertical="center"/>
    </xf>
    <xf numFmtId="0" fontId="6" fillId="0" borderId="0" xfId="1" applyFont="1" applyBorder="1" applyAlignment="1">
      <alignment horizontal="center" vertical="center" shrinkToFit="1"/>
    </xf>
    <xf numFmtId="0" fontId="6" fillId="0" borderId="37" xfId="1" applyFont="1" applyBorder="1">
      <alignment vertical="center"/>
    </xf>
    <xf numFmtId="0" fontId="6" fillId="4" borderId="0" xfId="1" applyFont="1" applyFill="1" applyBorder="1" applyAlignment="1">
      <alignment horizontal="left" vertical="center"/>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0" borderId="18"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Border="1" applyAlignment="1">
      <alignment vertical="center" shrinkToFit="1"/>
    </xf>
    <xf numFmtId="0" fontId="6" fillId="3" borderId="0" xfId="1" applyFont="1" applyFill="1" applyBorder="1" applyAlignment="1">
      <alignment horizontal="left" vertical="center"/>
    </xf>
    <xf numFmtId="0" fontId="6" fillId="0" borderId="37" xfId="1" applyNumberFormat="1" applyFont="1" applyFill="1" applyBorder="1" applyAlignment="1">
      <alignment vertical="center" shrinkToFit="1"/>
    </xf>
    <xf numFmtId="0" fontId="5" fillId="0" borderId="0" xfId="1" applyNumberFormat="1" applyFont="1" applyAlignment="1">
      <alignment horizontal="center" vertical="center" shrinkToFit="1"/>
    </xf>
    <xf numFmtId="0" fontId="6" fillId="0" borderId="0" xfId="1" applyFont="1" applyAlignment="1">
      <alignment vertical="center"/>
    </xf>
    <xf numFmtId="176" fontId="6" fillId="0" borderId="46"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6" fillId="0" borderId="65"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5" borderId="38" xfId="1" applyNumberFormat="1" applyFont="1" applyFill="1" applyBorder="1" applyAlignment="1">
      <alignment horizontal="center" vertical="center"/>
    </xf>
    <xf numFmtId="176" fontId="6" fillId="5" borderId="0" xfId="1" applyNumberFormat="1" applyFont="1" applyFill="1" applyBorder="1" applyAlignment="1">
      <alignment horizontal="center" vertical="center"/>
    </xf>
    <xf numFmtId="176" fontId="6" fillId="5" borderId="59" xfId="1" applyNumberFormat="1" applyFont="1" applyFill="1" applyBorder="1" applyAlignment="1">
      <alignment horizontal="center" vertical="center"/>
    </xf>
    <xf numFmtId="176" fontId="6" fillId="5" borderId="60" xfId="1" applyNumberFormat="1" applyFont="1" applyFill="1" applyBorder="1" applyAlignment="1">
      <alignment horizontal="center" vertical="center"/>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41"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18" xfId="1" applyNumberFormat="1" applyFont="1" applyFill="1" applyBorder="1" applyAlignment="1">
      <alignment horizontal="center" vertical="center"/>
    </xf>
    <xf numFmtId="176" fontId="6" fillId="0" borderId="48" xfId="1" applyNumberFormat="1" applyFont="1" applyFill="1" applyBorder="1" applyAlignment="1">
      <alignment horizontal="right" vertical="center"/>
    </xf>
    <xf numFmtId="176" fontId="6" fillId="0" borderId="49" xfId="1" applyNumberFormat="1" applyFont="1" applyFill="1" applyBorder="1" applyAlignment="1">
      <alignment horizontal="right" vertical="center"/>
    </xf>
    <xf numFmtId="176" fontId="6" fillId="0" borderId="50" xfId="1" applyNumberFormat="1" applyFont="1" applyFill="1" applyBorder="1" applyAlignment="1">
      <alignment horizontal="right" vertical="center"/>
    </xf>
    <xf numFmtId="176" fontId="6" fillId="0" borderId="44" xfId="1" applyNumberFormat="1" applyFont="1" applyFill="1" applyBorder="1" applyAlignment="1">
      <alignment horizontal="right" vertical="center" shrinkToFit="1"/>
    </xf>
    <xf numFmtId="176" fontId="6" fillId="0" borderId="45" xfId="1" applyNumberFormat="1" applyFont="1" applyFill="1" applyBorder="1" applyAlignment="1">
      <alignment horizontal="right" vertical="center" shrinkToFit="1"/>
    </xf>
    <xf numFmtId="176" fontId="6" fillId="0" borderId="50" xfId="1" applyNumberFormat="1" applyFont="1" applyFill="1" applyBorder="1" applyAlignment="1">
      <alignment horizontal="center" vertical="center"/>
    </xf>
    <xf numFmtId="176" fontId="6" fillId="0" borderId="47"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0" fontId="6" fillId="2" borderId="2" xfId="1" applyFont="1" applyFill="1" applyBorder="1" applyAlignment="1">
      <alignment horizontal="center" vertical="center" shrinkToFit="1"/>
    </xf>
    <xf numFmtId="0" fontId="6" fillId="2" borderId="54" xfId="1" applyFont="1" applyFill="1" applyBorder="1" applyAlignment="1">
      <alignment horizontal="center" vertical="center"/>
    </xf>
    <xf numFmtId="0" fontId="6" fillId="2" borderId="52" xfId="1" applyFont="1" applyFill="1" applyBorder="1" applyAlignment="1">
      <alignment horizontal="center" vertical="center"/>
    </xf>
    <xf numFmtId="0" fontId="6" fillId="2" borderId="55" xfId="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56"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0" borderId="57" xfId="1" applyNumberFormat="1" applyFont="1" applyFill="1" applyBorder="1" applyAlignment="1">
      <alignment horizontal="center" vertical="center"/>
    </xf>
    <xf numFmtId="176" fontId="6" fillId="0" borderId="58" xfId="1" applyNumberFormat="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0" fontId="6" fillId="2" borderId="28" xfId="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0" borderId="56"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23"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176" fontId="6" fillId="0" borderId="67" xfId="1" applyNumberFormat="1" applyFont="1" applyFill="1" applyBorder="1" applyAlignment="1">
      <alignment horizontal="right" vertical="center" shrinkToFit="1"/>
    </xf>
    <xf numFmtId="176" fontId="6" fillId="0" borderId="69" xfId="1" applyNumberFormat="1" applyFont="1" applyFill="1" applyBorder="1" applyAlignment="1">
      <alignment horizontal="right" vertical="center" shrinkToFit="1"/>
    </xf>
    <xf numFmtId="0" fontId="6" fillId="0" borderId="0" xfId="1" applyFont="1" applyAlignment="1"/>
    <xf numFmtId="0" fontId="8" fillId="0" borderId="41" xfId="1" applyFont="1" applyFill="1" applyBorder="1" applyAlignment="1">
      <alignment horizontal="center" vertical="center" wrapText="1"/>
    </xf>
    <xf numFmtId="0" fontId="8" fillId="0" borderId="4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57" xfId="1" applyFont="1" applyFill="1" applyBorder="1" applyAlignment="1">
      <alignment horizontal="center" vertical="center"/>
    </xf>
    <xf numFmtId="0" fontId="6" fillId="0" borderId="4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69"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41"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4"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77" xfId="1" applyNumberFormat="1" applyFont="1" applyFill="1" applyBorder="1" applyAlignment="1">
      <alignment horizontal="right" vertical="center" shrinkToFit="1"/>
    </xf>
    <xf numFmtId="176" fontId="6" fillId="0" borderId="78" xfId="1" applyNumberFormat="1" applyFont="1" applyFill="1" applyBorder="1" applyAlignment="1">
      <alignment horizontal="right" vertical="center" shrinkToFit="1"/>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0" fontId="6" fillId="0" borderId="4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32" xfId="1" applyFont="1" applyFill="1" applyBorder="1" applyAlignment="1">
      <alignment horizontal="center" vertical="center" shrinkToFit="1"/>
    </xf>
    <xf numFmtId="176" fontId="6" fillId="0" borderId="73"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75" xfId="1" applyNumberFormat="1" applyFont="1" applyFill="1" applyBorder="1" applyAlignment="1">
      <alignment horizontal="center" vertical="center"/>
    </xf>
    <xf numFmtId="176" fontId="6" fillId="0" borderId="76" xfId="1" applyNumberFormat="1" applyFont="1" applyFill="1" applyBorder="1" applyAlignment="1">
      <alignment horizontal="center" vertical="center"/>
    </xf>
    <xf numFmtId="176" fontId="6" fillId="0" borderId="77"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0" fontId="6" fillId="0" borderId="79" xfId="1" applyFont="1" applyFill="1" applyBorder="1" applyAlignment="1">
      <alignment horizontal="center" vertical="center" shrinkToFit="1"/>
    </xf>
    <xf numFmtId="0" fontId="6" fillId="0" borderId="67" xfId="1" applyFont="1" applyFill="1" applyBorder="1" applyAlignment="1">
      <alignment horizontal="center" vertical="center" shrinkToFit="1"/>
    </xf>
    <xf numFmtId="0" fontId="6" fillId="0" borderId="80"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83" xfId="1" applyFont="1" applyFill="1" applyBorder="1" applyAlignment="1">
      <alignment horizontal="center"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9" xfId="1" applyFont="1" applyFill="1" applyBorder="1" applyAlignment="1">
      <alignment horizontal="center" vertical="center"/>
    </xf>
    <xf numFmtId="0" fontId="4" fillId="0" borderId="0" xfId="1" applyFont="1" applyAlignment="1">
      <alignment horizontal="center" vertical="center"/>
    </xf>
    <xf numFmtId="176" fontId="6" fillId="0" borderId="85" xfId="1" applyNumberFormat="1" applyFont="1" applyFill="1" applyBorder="1" applyAlignment="1">
      <alignment horizontal="center" vertical="center"/>
    </xf>
    <xf numFmtId="176" fontId="6" fillId="0" borderId="86"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74" xfId="1" applyNumberFormat="1" applyFont="1" applyFill="1" applyBorder="1" applyAlignment="1">
      <alignment horizontal="right" vertical="center" shrinkToFit="1"/>
    </xf>
    <xf numFmtId="176" fontId="6" fillId="0" borderId="75" xfId="1" applyNumberFormat="1" applyFont="1" applyFill="1" applyBorder="1" applyAlignment="1">
      <alignment horizontal="right" vertical="center" shrinkToFit="1"/>
    </xf>
    <xf numFmtId="0" fontId="6" fillId="0" borderId="87" xfId="1" applyFont="1" applyFill="1" applyBorder="1" applyAlignment="1">
      <alignment horizontal="center" vertical="center" shrinkToFit="1"/>
    </xf>
    <xf numFmtId="0" fontId="6" fillId="0" borderId="77" xfId="1" applyFont="1" applyFill="1" applyBorder="1" applyAlignment="1">
      <alignment horizontal="center" vertical="center" shrinkToFit="1"/>
    </xf>
    <xf numFmtId="0" fontId="6" fillId="0" borderId="78"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7" fillId="2" borderId="54" xfId="1" applyFont="1" applyFill="1" applyBorder="1" applyAlignment="1">
      <alignment horizontal="center" vertical="center"/>
    </xf>
    <xf numFmtId="0" fontId="7" fillId="2" borderId="52" xfId="1" applyFont="1" applyFill="1" applyBorder="1" applyAlignment="1">
      <alignment horizontal="center" vertical="center"/>
    </xf>
    <xf numFmtId="0" fontId="6" fillId="0" borderId="52" xfId="1" applyFont="1" applyBorder="1" applyAlignment="1">
      <alignment horizontal="center" vertical="center"/>
    </xf>
    <xf numFmtId="0" fontId="6" fillId="0" borderId="55" xfId="1" applyFont="1" applyBorder="1" applyAlignment="1">
      <alignment horizontal="center" vertical="center"/>
    </xf>
    <xf numFmtId="176" fontId="6" fillId="2" borderId="40" xfId="1" applyNumberFormat="1" applyFont="1" applyFill="1" applyBorder="1" applyAlignment="1">
      <alignment horizontal="center" vertical="center"/>
    </xf>
    <xf numFmtId="176" fontId="6" fillId="2" borderId="64" xfId="1" applyNumberFormat="1" applyFont="1" applyFill="1" applyBorder="1" applyAlignment="1">
      <alignment horizontal="center" vertical="center"/>
    </xf>
    <xf numFmtId="0" fontId="6" fillId="0" borderId="59" xfId="1" applyFont="1" applyBorder="1" applyAlignment="1">
      <alignment horizontal="center" vertical="center"/>
    </xf>
    <xf numFmtId="0" fontId="6" fillId="0" borderId="60" xfId="1" applyFont="1" applyBorder="1" applyAlignment="1">
      <alignment horizontal="center" vertical="center"/>
    </xf>
    <xf numFmtId="0" fontId="6" fillId="0" borderId="61" xfId="1" applyFont="1" applyBorder="1" applyAlignment="1">
      <alignment horizontal="center" vertical="center"/>
    </xf>
    <xf numFmtId="49" fontId="6" fillId="2" borderId="62" xfId="1" applyNumberFormat="1" applyFont="1" applyFill="1" applyBorder="1" applyAlignment="1">
      <alignment horizontal="center" vertical="center"/>
    </xf>
    <xf numFmtId="49" fontId="6" fillId="2" borderId="60" xfId="1" applyNumberFormat="1" applyFont="1" applyFill="1" applyBorder="1" applyAlignment="1">
      <alignment horizontal="center" vertical="center"/>
    </xf>
    <xf numFmtId="49" fontId="6" fillId="2" borderId="63" xfId="1" applyNumberFormat="1" applyFont="1" applyFill="1" applyBorder="1" applyAlignment="1">
      <alignment horizontal="center" vertical="center"/>
    </xf>
    <xf numFmtId="0" fontId="6" fillId="0" borderId="51" xfId="1" applyFont="1" applyBorder="1" applyAlignment="1">
      <alignment horizontal="center" vertical="center"/>
    </xf>
    <xf numFmtId="0" fontId="6" fillId="0" borderId="53" xfId="1" applyFont="1" applyBorder="1" applyAlignment="1">
      <alignment horizontal="center" vertical="center"/>
    </xf>
    <xf numFmtId="0" fontId="6" fillId="2" borderId="52" xfId="1" applyFont="1" applyFill="1" applyBorder="1" applyAlignment="1">
      <alignment horizontal="left" vertical="center"/>
    </xf>
    <xf numFmtId="0" fontId="6" fillId="2" borderId="55" xfId="1" applyFont="1" applyFill="1" applyBorder="1" applyAlignment="1">
      <alignment horizontal="left" vertical="center"/>
    </xf>
    <xf numFmtId="176" fontId="5" fillId="2" borderId="40" xfId="1" applyNumberFormat="1" applyFont="1" applyFill="1" applyBorder="1" applyAlignment="1">
      <alignment horizontal="center" vertical="center"/>
    </xf>
    <xf numFmtId="176" fontId="5" fillId="2" borderId="64" xfId="1" applyNumberFormat="1" applyFont="1" applyFill="1" applyBorder="1" applyAlignment="1">
      <alignment horizontal="center" vertical="center"/>
    </xf>
    <xf numFmtId="0" fontId="6" fillId="0" borderId="51" xfId="1" applyFont="1" applyBorder="1" applyAlignment="1">
      <alignment horizontal="center" vertical="center" shrinkToFit="1"/>
    </xf>
    <xf numFmtId="0" fontId="6" fillId="0" borderId="52" xfId="1" applyFont="1" applyBorder="1" applyAlignment="1">
      <alignment horizontal="center" vertical="center" shrinkToFit="1"/>
    </xf>
    <xf numFmtId="0" fontId="6" fillId="0" borderId="53" xfId="1" applyFont="1" applyBorder="1" applyAlignment="1">
      <alignment horizontal="center" vertical="center" shrinkToFit="1"/>
    </xf>
    <xf numFmtId="176" fontId="6" fillId="2" borderId="54" xfId="1" applyNumberFormat="1" applyFont="1" applyFill="1" applyBorder="1" applyAlignment="1">
      <alignment horizontal="center" vertical="center"/>
    </xf>
    <xf numFmtId="176" fontId="6" fillId="2" borderId="52" xfId="1" applyNumberFormat="1" applyFont="1" applyFill="1" applyBorder="1" applyAlignment="1">
      <alignment horizontal="center" vertical="center"/>
    </xf>
    <xf numFmtId="176" fontId="6" fillId="2" borderId="55" xfId="1" applyNumberFormat="1" applyFont="1" applyFill="1" applyBorder="1" applyAlignment="1">
      <alignment horizontal="center" vertical="center"/>
    </xf>
    <xf numFmtId="176" fontId="6" fillId="2" borderId="60" xfId="1" applyNumberFormat="1" applyFont="1" applyFill="1" applyBorder="1" applyAlignment="1">
      <alignment horizontal="center" vertical="center"/>
    </xf>
    <xf numFmtId="176" fontId="6" fillId="2" borderId="63" xfId="1" applyNumberFormat="1" applyFont="1" applyFill="1" applyBorder="1" applyAlignment="1">
      <alignment horizontal="center" vertical="center"/>
    </xf>
    <xf numFmtId="176" fontId="6" fillId="0" borderId="88" xfId="1" applyNumberFormat="1" applyFont="1" applyFill="1" applyBorder="1" applyAlignment="1">
      <alignment horizontal="center" vertical="center" shrinkToFit="1"/>
    </xf>
    <xf numFmtId="176" fontId="6" fillId="0" borderId="89" xfId="1" applyNumberFormat="1" applyFont="1" applyFill="1" applyBorder="1" applyAlignment="1">
      <alignment horizontal="center" vertical="center" shrinkToFit="1"/>
    </xf>
    <xf numFmtId="176" fontId="6" fillId="0" borderId="84" xfId="1" applyNumberFormat="1" applyFont="1" applyFill="1" applyBorder="1" applyAlignment="1">
      <alignment horizontal="center" vertical="center" shrinkToFit="1"/>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90" xfId="1" applyNumberFormat="1" applyFont="1" applyFill="1" applyBorder="1" applyAlignment="1">
      <alignment horizontal="center" vertical="center" shrinkToFit="1"/>
    </xf>
    <xf numFmtId="176" fontId="6" fillId="0" borderId="47" xfId="1" applyNumberFormat="1" applyFont="1" applyFill="1" applyBorder="1" applyAlignment="1">
      <alignment horizontal="center" vertical="center" shrinkToFit="1"/>
    </xf>
    <xf numFmtId="176" fontId="6" fillId="0" borderId="18" xfId="1" applyNumberFormat="1" applyFont="1" applyFill="1" applyBorder="1" applyAlignment="1">
      <alignment horizontal="center" vertical="center" shrinkToFit="1"/>
    </xf>
    <xf numFmtId="176" fontId="6" fillId="0" borderId="51" xfId="1" applyNumberFormat="1" applyFont="1" applyFill="1" applyBorder="1" applyAlignment="1">
      <alignment horizontal="center" vertical="center" shrinkToFit="1"/>
    </xf>
    <xf numFmtId="176" fontId="6" fillId="0" borderId="52" xfId="1" applyNumberFormat="1" applyFont="1" applyFill="1" applyBorder="1" applyAlignment="1">
      <alignment horizontal="center" vertical="center" shrinkToFit="1"/>
    </xf>
    <xf numFmtId="49" fontId="5" fillId="0" borderId="0" xfId="1" applyNumberFormat="1" applyFont="1" applyAlignment="1">
      <alignment horizontal="center" vertical="center"/>
    </xf>
    <xf numFmtId="0" fontId="6" fillId="2" borderId="46"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2" borderId="76"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2" borderId="78" xfId="1" applyFont="1" applyFill="1" applyBorder="1" applyAlignment="1">
      <alignment horizontal="center" vertical="center" shrinkToFi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BN59"/>
  <sheetViews>
    <sheetView showGridLines="0" tabSelected="1" view="pageBreakPreview" topLeftCell="C1" zoomScaleNormal="100" zoomScaleSheetLayoutView="100" workbookViewId="0">
      <selection activeCell="AF17" sqref="AF17"/>
    </sheetView>
  </sheetViews>
  <sheetFormatPr defaultRowHeight="21" customHeight="1" x14ac:dyDescent="0.15"/>
  <cols>
    <col min="1" max="1" width="16" style="30" hidden="1" customWidth="1"/>
    <col min="2" max="2" width="30.125" style="1" hidden="1" customWidth="1"/>
    <col min="3" max="8" width="2.625" style="24" customWidth="1"/>
    <col min="9" max="24" width="2.625" style="1" customWidth="1"/>
    <col min="25" max="52" width="3.125" style="1" customWidth="1"/>
    <col min="53" max="61" width="2.625" style="1" customWidth="1"/>
    <col min="62" max="62" width="22.5" style="1" hidden="1" customWidth="1"/>
    <col min="63" max="63" width="23.375" style="1" hidden="1" customWidth="1"/>
    <col min="64" max="64" width="17.5" style="1" hidden="1" customWidth="1"/>
    <col min="65" max="65" width="19.375" style="1" hidden="1" customWidth="1"/>
    <col min="66" max="66" width="23.25" style="1" hidden="1" customWidth="1"/>
    <col min="67" max="67" width="9.875" style="1" customWidth="1"/>
    <col min="68" max="68" width="9" style="1" customWidth="1"/>
    <col min="69" max="16384" width="9" style="1"/>
  </cols>
  <sheetData>
    <row r="1" spans="1:66" ht="21" customHeight="1" x14ac:dyDescent="0.15">
      <c r="C1" s="78" t="s">
        <v>115</v>
      </c>
    </row>
    <row r="2" spans="1:66" ht="21" customHeight="1" thickBot="1" x14ac:dyDescent="0.2">
      <c r="C2" s="185" t="s">
        <v>60</v>
      </c>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33" t="s">
        <v>26</v>
      </c>
    </row>
    <row r="3" spans="1:66" s="3" customFormat="1" ht="21"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96" t="s">
        <v>11</v>
      </c>
      <c r="AU3" s="197"/>
      <c r="AV3" s="197"/>
      <c r="AW3" s="197"/>
      <c r="AX3" s="197"/>
      <c r="AY3" s="197"/>
      <c r="AZ3" s="197"/>
      <c r="BA3" s="197"/>
      <c r="BB3" s="197"/>
      <c r="BC3" s="197"/>
      <c r="BD3" s="198"/>
      <c r="BE3" s="199"/>
      <c r="BF3" s="200" t="s">
        <v>112</v>
      </c>
      <c r="BG3" s="200"/>
      <c r="BH3" s="200"/>
      <c r="BI3" s="201"/>
      <c r="BJ3" s="32">
        <f>BD3*4</f>
        <v>0</v>
      </c>
    </row>
    <row r="4" spans="1:66" s="3" customFormat="1" ht="21" customHeight="1" thickBot="1" x14ac:dyDescent="0.2">
      <c r="A4" s="31">
        <v>33</v>
      </c>
      <c r="C4" s="204" t="s">
        <v>13</v>
      </c>
      <c r="D4" s="205"/>
      <c r="E4" s="205"/>
      <c r="F4" s="205"/>
      <c r="G4" s="206"/>
      <c r="H4" s="207"/>
      <c r="I4" s="208"/>
      <c r="J4" s="208"/>
      <c r="K4" s="208"/>
      <c r="L4" s="208"/>
      <c r="M4" s="209"/>
      <c r="N4" s="196" t="s">
        <v>63</v>
      </c>
      <c r="O4" s="197"/>
      <c r="P4" s="197"/>
      <c r="Q4" s="197"/>
      <c r="R4" s="197"/>
      <c r="S4" s="110"/>
      <c r="T4" s="111"/>
      <c r="U4" s="111"/>
      <c r="V4" s="111"/>
      <c r="W4" s="111"/>
      <c r="X4" s="111"/>
      <c r="Y4" s="111"/>
      <c r="Z4" s="111"/>
      <c r="AA4" s="112"/>
      <c r="AB4" s="210" t="s">
        <v>30</v>
      </c>
      <c r="AC4" s="200"/>
      <c r="AD4" s="200"/>
      <c r="AE4" s="211"/>
      <c r="AF4" s="212"/>
      <c r="AG4" s="212"/>
      <c r="AH4" s="212"/>
      <c r="AI4" s="212"/>
      <c r="AJ4" s="212"/>
      <c r="AK4" s="212"/>
      <c r="AL4" s="212"/>
      <c r="AM4" s="212"/>
      <c r="AN4" s="213"/>
      <c r="BJ4" s="59" t="s">
        <v>32</v>
      </c>
      <c r="BK4" s="64" t="s">
        <v>47</v>
      </c>
    </row>
    <row r="5" spans="1:66" s="3" customFormat="1" ht="21" customHeight="1" thickBot="1" x14ac:dyDescent="0.2">
      <c r="A5" s="31">
        <v>34</v>
      </c>
      <c r="C5" s="92" t="s">
        <v>31</v>
      </c>
      <c r="D5" s="93"/>
      <c r="E5" s="93"/>
      <c r="F5" s="93"/>
      <c r="G5" s="93"/>
      <c r="H5" s="214"/>
      <c r="I5" s="214"/>
      <c r="J5" s="214"/>
      <c r="K5" s="214"/>
      <c r="L5" s="214"/>
      <c r="M5" s="215"/>
      <c r="N5" s="216" t="s">
        <v>111</v>
      </c>
      <c r="O5" s="217"/>
      <c r="P5" s="217"/>
      <c r="Q5" s="217"/>
      <c r="R5" s="218"/>
      <c r="S5" s="219"/>
      <c r="T5" s="220"/>
      <c r="U5" s="220"/>
      <c r="V5" s="220"/>
      <c r="W5" s="220"/>
      <c r="X5" s="220"/>
      <c r="Y5" s="220"/>
      <c r="Z5" s="220"/>
      <c r="AA5" s="221"/>
      <c r="AB5" s="210" t="s">
        <v>44</v>
      </c>
      <c r="AC5" s="200"/>
      <c r="AD5" s="200"/>
      <c r="AE5" s="211"/>
      <c r="AF5" s="110"/>
      <c r="AG5" s="111"/>
      <c r="AH5" s="111"/>
      <c r="AI5" s="111"/>
      <c r="AJ5" s="111"/>
      <c r="AK5" s="111"/>
      <c r="AL5" s="111"/>
      <c r="AM5" s="111"/>
      <c r="AN5" s="112"/>
      <c r="AO5" s="92" t="s">
        <v>52</v>
      </c>
      <c r="AP5" s="93"/>
      <c r="AQ5" s="93"/>
      <c r="AR5" s="93"/>
      <c r="AS5" s="93"/>
      <c r="AT5" s="202"/>
      <c r="AU5" s="202"/>
      <c r="AV5" s="202"/>
      <c r="AW5" s="202"/>
      <c r="AX5" s="202"/>
      <c r="AY5" s="202"/>
      <c r="AZ5" s="203"/>
      <c r="BA5" s="65"/>
      <c r="BB5" s="65"/>
      <c r="BJ5" s="60">
        <f>IF(AF5="",0,VLOOKUP(AF5,A36:B42,2,FALSE))</f>
        <v>0</v>
      </c>
      <c r="BK5" s="61">
        <f>IF(S5="",0,IF(S5&lt;4,6,IF(S5&gt;=5,3,5)))</f>
        <v>0</v>
      </c>
    </row>
    <row r="6" spans="1:66" s="3" customFormat="1" ht="21" customHeight="1" x14ac:dyDescent="0.15">
      <c r="A6" s="31">
        <v>35</v>
      </c>
      <c r="C6" s="149" t="s">
        <v>0</v>
      </c>
      <c r="D6" s="150"/>
      <c r="E6" s="150"/>
      <c r="F6" s="150"/>
      <c r="G6" s="150"/>
      <c r="H6" s="150"/>
      <c r="I6" s="150"/>
      <c r="J6" s="150"/>
      <c r="K6" s="157" t="s">
        <v>1</v>
      </c>
      <c r="L6" s="157"/>
      <c r="M6" s="157"/>
      <c r="N6" s="157"/>
      <c r="O6" s="157"/>
      <c r="P6" s="157"/>
      <c r="Q6" s="157"/>
      <c r="R6" s="150" t="s">
        <v>2</v>
      </c>
      <c r="S6" s="150"/>
      <c r="T6" s="150"/>
      <c r="U6" s="150"/>
      <c r="V6" s="150"/>
      <c r="W6" s="150"/>
      <c r="X6" s="166"/>
      <c r="Y6" s="179" t="s">
        <v>5</v>
      </c>
      <c r="Z6" s="180"/>
      <c r="AA6" s="180"/>
      <c r="AB6" s="180"/>
      <c r="AC6" s="180"/>
      <c r="AD6" s="180"/>
      <c r="AE6" s="181"/>
      <c r="AF6" s="179" t="s">
        <v>6</v>
      </c>
      <c r="AG6" s="180"/>
      <c r="AH6" s="180"/>
      <c r="AI6" s="180"/>
      <c r="AJ6" s="180"/>
      <c r="AK6" s="180"/>
      <c r="AL6" s="181"/>
      <c r="AM6" s="179" t="s">
        <v>7</v>
      </c>
      <c r="AN6" s="180"/>
      <c r="AO6" s="180"/>
      <c r="AP6" s="180"/>
      <c r="AQ6" s="180"/>
      <c r="AR6" s="180"/>
      <c r="AS6" s="181"/>
      <c r="AT6" s="176" t="s">
        <v>8</v>
      </c>
      <c r="AU6" s="177"/>
      <c r="AV6" s="177"/>
      <c r="AW6" s="177"/>
      <c r="AX6" s="177"/>
      <c r="AY6" s="177"/>
      <c r="AZ6" s="178"/>
      <c r="BA6" s="155" t="s">
        <v>3</v>
      </c>
      <c r="BB6" s="156"/>
      <c r="BC6" s="157"/>
      <c r="BD6" s="143" t="s">
        <v>9</v>
      </c>
      <c r="BE6" s="143"/>
      <c r="BF6" s="143"/>
      <c r="BG6" s="143" t="s">
        <v>4</v>
      </c>
      <c r="BH6" s="143"/>
      <c r="BI6" s="144"/>
    </row>
    <row r="7" spans="1:66" s="3" customFormat="1" ht="21" customHeight="1" x14ac:dyDescent="0.15">
      <c r="A7" s="31">
        <v>36</v>
      </c>
      <c r="C7" s="151"/>
      <c r="D7" s="152"/>
      <c r="E7" s="152"/>
      <c r="F7" s="152"/>
      <c r="G7" s="152"/>
      <c r="H7" s="152"/>
      <c r="I7" s="152"/>
      <c r="J7" s="152"/>
      <c r="K7" s="159"/>
      <c r="L7" s="159"/>
      <c r="M7" s="159"/>
      <c r="N7" s="159"/>
      <c r="O7" s="159"/>
      <c r="P7" s="159"/>
      <c r="Q7" s="159"/>
      <c r="R7" s="152"/>
      <c r="S7" s="152"/>
      <c r="T7" s="152"/>
      <c r="U7" s="152"/>
      <c r="V7" s="152"/>
      <c r="W7" s="152"/>
      <c r="X7" s="16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58"/>
      <c r="BB7" s="159"/>
      <c r="BC7" s="159"/>
      <c r="BD7" s="145"/>
      <c r="BE7" s="145"/>
      <c r="BF7" s="145"/>
      <c r="BG7" s="145"/>
      <c r="BH7" s="145"/>
      <c r="BI7" s="146"/>
      <c r="BJ7" s="164" t="s">
        <v>27</v>
      </c>
    </row>
    <row r="8" spans="1:66" s="3" customFormat="1" ht="21" customHeight="1" thickBot="1" x14ac:dyDescent="0.2">
      <c r="A8" s="31">
        <v>37</v>
      </c>
      <c r="C8" s="153"/>
      <c r="D8" s="154"/>
      <c r="E8" s="154"/>
      <c r="F8" s="154"/>
      <c r="G8" s="154"/>
      <c r="H8" s="154"/>
      <c r="I8" s="154"/>
      <c r="J8" s="154"/>
      <c r="K8" s="161"/>
      <c r="L8" s="161"/>
      <c r="M8" s="161"/>
      <c r="N8" s="161"/>
      <c r="O8" s="161"/>
      <c r="P8" s="161"/>
      <c r="Q8" s="161"/>
      <c r="R8" s="154"/>
      <c r="S8" s="154"/>
      <c r="T8" s="154"/>
      <c r="U8" s="154"/>
      <c r="V8" s="154"/>
      <c r="W8" s="154"/>
      <c r="X8" s="168"/>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60"/>
      <c r="BB8" s="161"/>
      <c r="BC8" s="161"/>
      <c r="BD8" s="147"/>
      <c r="BE8" s="147"/>
      <c r="BF8" s="147"/>
      <c r="BG8" s="147"/>
      <c r="BH8" s="147"/>
      <c r="BI8" s="148"/>
      <c r="BJ8" s="165"/>
    </row>
    <row r="9" spans="1:66" s="3" customFormat="1" ht="21" customHeight="1" thickBot="1" x14ac:dyDescent="0.2">
      <c r="A9" s="31">
        <v>38</v>
      </c>
      <c r="C9" s="136" t="s">
        <v>10</v>
      </c>
      <c r="D9" s="137"/>
      <c r="E9" s="137"/>
      <c r="F9" s="137"/>
      <c r="G9" s="137"/>
      <c r="H9" s="137"/>
      <c r="I9" s="137"/>
      <c r="J9" s="137"/>
      <c r="K9" s="169"/>
      <c r="L9" s="169"/>
      <c r="M9" s="169"/>
      <c r="N9" s="169"/>
      <c r="O9" s="169"/>
      <c r="P9" s="169"/>
      <c r="Q9" s="169"/>
      <c r="R9" s="188"/>
      <c r="S9" s="188"/>
      <c r="T9" s="188"/>
      <c r="U9" s="188"/>
      <c r="V9" s="188"/>
      <c r="W9" s="188"/>
      <c r="X9" s="189"/>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190" t="str">
        <f t="shared" ref="BA9:BA30" si="0">IF(R9="","",SUM(Y9:AZ9))</f>
        <v/>
      </c>
      <c r="BB9" s="190"/>
      <c r="BC9" s="191"/>
      <c r="BD9" s="170" t="str">
        <f t="shared" ref="BD9:BD30" si="1">IF(R9="","",BA9/4)</f>
        <v/>
      </c>
      <c r="BE9" s="171"/>
      <c r="BF9" s="172"/>
      <c r="BG9" s="170" t="str">
        <f t="shared" ref="BG9:BG30" si="2">IF(R9="","",IF(BA9/$BJ$3&gt;=1,1,ROUNDDOWN(BA9/$BJ$3,1)))</f>
        <v/>
      </c>
      <c r="BH9" s="171"/>
      <c r="BI9" s="187"/>
      <c r="BJ9" s="32">
        <f>IF(BA9="",0,BA9/BJ3)</f>
        <v>0</v>
      </c>
    </row>
    <row r="10" spans="1:66" s="3" customFormat="1" ht="21" customHeight="1" thickTop="1" x14ac:dyDescent="0.15">
      <c r="A10" s="31">
        <v>39</v>
      </c>
      <c r="C10" s="192" t="s">
        <v>28</v>
      </c>
      <c r="D10" s="193"/>
      <c r="E10" s="193"/>
      <c r="F10" s="193"/>
      <c r="G10" s="193"/>
      <c r="H10" s="193"/>
      <c r="I10" s="193"/>
      <c r="J10" s="194"/>
      <c r="K10" s="195"/>
      <c r="L10" s="195"/>
      <c r="M10" s="195"/>
      <c r="N10" s="195"/>
      <c r="O10" s="195"/>
      <c r="P10" s="195"/>
      <c r="Q10" s="195"/>
      <c r="R10" s="182"/>
      <c r="S10" s="182"/>
      <c r="T10" s="182"/>
      <c r="U10" s="182"/>
      <c r="V10" s="182"/>
      <c r="W10" s="182"/>
      <c r="X10" s="183"/>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62" t="str">
        <f t="shared" si="0"/>
        <v/>
      </c>
      <c r="BB10" s="162"/>
      <c r="BC10" s="163"/>
      <c r="BD10" s="173" t="str">
        <f t="shared" si="1"/>
        <v/>
      </c>
      <c r="BE10" s="174"/>
      <c r="BF10" s="175"/>
      <c r="BG10" s="173" t="str">
        <f t="shared" si="2"/>
        <v/>
      </c>
      <c r="BH10" s="174"/>
      <c r="BI10" s="186"/>
      <c r="BJ10" s="32">
        <f>IF(BA10="",0,BA10/$BJ$3)</f>
        <v>0</v>
      </c>
      <c r="BK10" s="34" t="s">
        <v>34</v>
      </c>
      <c r="BL10" s="34" t="s">
        <v>33</v>
      </c>
      <c r="BM10" s="59" t="s">
        <v>43</v>
      </c>
      <c r="BN10" s="64" t="s">
        <v>46</v>
      </c>
    </row>
    <row r="11" spans="1:66" s="3" customFormat="1" ht="21" customHeight="1" x14ac:dyDescent="0.15">
      <c r="A11" s="31">
        <v>40</v>
      </c>
      <c r="C11" s="138"/>
      <c r="D11" s="139"/>
      <c r="E11" s="139"/>
      <c r="F11" s="139"/>
      <c r="G11" s="139"/>
      <c r="H11" s="139"/>
      <c r="I11" s="139"/>
      <c r="J11" s="139"/>
      <c r="K11" s="139"/>
      <c r="L11" s="139"/>
      <c r="M11" s="139"/>
      <c r="N11" s="139"/>
      <c r="O11" s="139"/>
      <c r="P11" s="139"/>
      <c r="Q11" s="139"/>
      <c r="R11" s="131"/>
      <c r="S11" s="131"/>
      <c r="T11" s="131"/>
      <c r="U11" s="131"/>
      <c r="V11" s="131"/>
      <c r="W11" s="131"/>
      <c r="X11" s="132"/>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40" t="str">
        <f t="shared" si="0"/>
        <v/>
      </c>
      <c r="BB11" s="140"/>
      <c r="BC11" s="141"/>
      <c r="BD11" s="127" t="str">
        <f t="shared" si="1"/>
        <v/>
      </c>
      <c r="BE11" s="128"/>
      <c r="BF11" s="130"/>
      <c r="BG11" s="127" t="str">
        <f t="shared" si="2"/>
        <v/>
      </c>
      <c r="BH11" s="128"/>
      <c r="BI11" s="129"/>
      <c r="BJ11" s="32">
        <f>IF(BA11="",0,IF(BA11/$BJ$3&gt;1,1,BA11/$BJ$3))</f>
        <v>0</v>
      </c>
      <c r="BK11" s="32">
        <f>IF(C11=$A$19,BJ11,0)</f>
        <v>0</v>
      </c>
      <c r="BL11" s="32">
        <f>IF(C11=$A$18,BJ11,0)</f>
        <v>0</v>
      </c>
      <c r="BM11" s="60">
        <f>IF(C11=$A$20,BJ11,IF(C11=$A$21,BJ11,0))</f>
        <v>0</v>
      </c>
      <c r="BN11" s="61">
        <f t="shared" ref="BN11:BN30" si="3">IF(C11=$A$18,IF(K11=$A$28,1,IF(K11=$A$29,1,0)),0)</f>
        <v>0</v>
      </c>
    </row>
    <row r="12" spans="1:66" s="3" customFormat="1" ht="21" customHeight="1" x14ac:dyDescent="0.15">
      <c r="A12" s="31">
        <v>41</v>
      </c>
      <c r="C12" s="123"/>
      <c r="D12" s="109"/>
      <c r="E12" s="109"/>
      <c r="F12" s="109"/>
      <c r="G12" s="109"/>
      <c r="H12" s="109"/>
      <c r="I12" s="109"/>
      <c r="J12" s="109"/>
      <c r="K12" s="109"/>
      <c r="L12" s="109"/>
      <c r="M12" s="109"/>
      <c r="N12" s="109"/>
      <c r="O12" s="109"/>
      <c r="P12" s="109"/>
      <c r="Q12" s="109"/>
      <c r="R12" s="119"/>
      <c r="S12" s="119"/>
      <c r="T12" s="119"/>
      <c r="U12" s="119"/>
      <c r="V12" s="119"/>
      <c r="W12" s="119"/>
      <c r="X12" s="120"/>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07" t="str">
        <f t="shared" si="0"/>
        <v/>
      </c>
      <c r="BB12" s="107"/>
      <c r="BC12" s="108"/>
      <c r="BD12" s="79" t="str">
        <f t="shared" si="1"/>
        <v/>
      </c>
      <c r="BE12" s="80"/>
      <c r="BF12" s="100"/>
      <c r="BG12" s="79" t="str">
        <f t="shared" si="2"/>
        <v/>
      </c>
      <c r="BH12" s="80"/>
      <c r="BI12" s="81"/>
      <c r="BJ12" s="32">
        <f t="shared" ref="BJ12:BJ30" si="4">IF(BA12="",0,IF(BA12/$BJ$3&gt;1,1,BA12/$BJ$3))</f>
        <v>0</v>
      </c>
      <c r="BK12" s="32">
        <f t="shared" ref="BK12:BK30" si="5">IF(C12=$A$19,BJ12,0)</f>
        <v>0</v>
      </c>
      <c r="BL12" s="32">
        <f t="shared" ref="BL12:BL30" si="6">IF(C12=$A$18,BJ12,0)</f>
        <v>0</v>
      </c>
      <c r="BM12" s="60">
        <f t="shared" ref="BM12:BM30" si="7">IF(C12=$A$20,BJ12,IF(C12=$A$21,BJ12,0))</f>
        <v>0</v>
      </c>
      <c r="BN12" s="61">
        <f t="shared" si="3"/>
        <v>0</v>
      </c>
    </row>
    <row r="13" spans="1:66" s="3" customFormat="1" ht="21" customHeight="1" x14ac:dyDescent="0.15">
      <c r="A13" s="31">
        <v>42</v>
      </c>
      <c r="C13" s="123"/>
      <c r="D13" s="109"/>
      <c r="E13" s="109"/>
      <c r="F13" s="109"/>
      <c r="G13" s="109"/>
      <c r="H13" s="109"/>
      <c r="I13" s="109"/>
      <c r="J13" s="109"/>
      <c r="K13" s="109"/>
      <c r="L13" s="109"/>
      <c r="M13" s="109"/>
      <c r="N13" s="109"/>
      <c r="O13" s="109"/>
      <c r="P13" s="109"/>
      <c r="Q13" s="109"/>
      <c r="R13" s="119"/>
      <c r="S13" s="119"/>
      <c r="T13" s="119"/>
      <c r="U13" s="119"/>
      <c r="V13" s="119"/>
      <c r="W13" s="119"/>
      <c r="X13" s="120"/>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07" t="str">
        <f t="shared" si="0"/>
        <v/>
      </c>
      <c r="BB13" s="107"/>
      <c r="BC13" s="108"/>
      <c r="BD13" s="79" t="str">
        <f t="shared" si="1"/>
        <v/>
      </c>
      <c r="BE13" s="80"/>
      <c r="BF13" s="100"/>
      <c r="BG13" s="79" t="str">
        <f t="shared" si="2"/>
        <v/>
      </c>
      <c r="BH13" s="80"/>
      <c r="BI13" s="81"/>
      <c r="BJ13" s="32">
        <f t="shared" si="4"/>
        <v>0</v>
      </c>
      <c r="BK13" s="32">
        <f t="shared" si="5"/>
        <v>0</v>
      </c>
      <c r="BL13" s="32">
        <f t="shared" si="6"/>
        <v>0</v>
      </c>
      <c r="BM13" s="60">
        <f t="shared" si="7"/>
        <v>0</v>
      </c>
      <c r="BN13" s="61">
        <f t="shared" si="3"/>
        <v>0</v>
      </c>
    </row>
    <row r="14" spans="1:66" s="3" customFormat="1" ht="21" customHeight="1" x14ac:dyDescent="0.15">
      <c r="A14" s="31">
        <v>43</v>
      </c>
      <c r="C14" s="123"/>
      <c r="D14" s="109"/>
      <c r="E14" s="109"/>
      <c r="F14" s="109"/>
      <c r="G14" s="109"/>
      <c r="H14" s="109"/>
      <c r="I14" s="109"/>
      <c r="J14" s="109"/>
      <c r="K14" s="109"/>
      <c r="L14" s="109"/>
      <c r="M14" s="109"/>
      <c r="N14" s="109"/>
      <c r="O14" s="109"/>
      <c r="P14" s="109"/>
      <c r="Q14" s="109"/>
      <c r="R14" s="119"/>
      <c r="S14" s="119"/>
      <c r="T14" s="119"/>
      <c r="U14" s="119"/>
      <c r="V14" s="119"/>
      <c r="W14" s="119"/>
      <c r="X14" s="120"/>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07" t="str">
        <f t="shared" si="0"/>
        <v/>
      </c>
      <c r="BB14" s="107"/>
      <c r="BC14" s="108"/>
      <c r="BD14" s="79" t="str">
        <f t="shared" si="1"/>
        <v/>
      </c>
      <c r="BE14" s="80"/>
      <c r="BF14" s="100"/>
      <c r="BG14" s="79" t="str">
        <f t="shared" si="2"/>
        <v/>
      </c>
      <c r="BH14" s="80"/>
      <c r="BI14" s="81"/>
      <c r="BJ14" s="32">
        <f t="shared" si="4"/>
        <v>0</v>
      </c>
      <c r="BK14" s="32">
        <f t="shared" si="5"/>
        <v>0</v>
      </c>
      <c r="BL14" s="32">
        <f t="shared" si="6"/>
        <v>0</v>
      </c>
      <c r="BM14" s="60">
        <f t="shared" si="7"/>
        <v>0</v>
      </c>
      <c r="BN14" s="61">
        <f t="shared" si="3"/>
        <v>0</v>
      </c>
    </row>
    <row r="15" spans="1:66" s="3" customFormat="1" ht="21" customHeight="1" x14ac:dyDescent="0.15">
      <c r="A15" s="31">
        <v>44</v>
      </c>
      <c r="C15" s="123"/>
      <c r="D15" s="109"/>
      <c r="E15" s="109"/>
      <c r="F15" s="109"/>
      <c r="G15" s="109"/>
      <c r="H15" s="109"/>
      <c r="I15" s="109"/>
      <c r="J15" s="109"/>
      <c r="K15" s="109"/>
      <c r="L15" s="109"/>
      <c r="M15" s="109"/>
      <c r="N15" s="109"/>
      <c r="O15" s="109"/>
      <c r="P15" s="109"/>
      <c r="Q15" s="109"/>
      <c r="R15" s="119"/>
      <c r="S15" s="119"/>
      <c r="T15" s="119"/>
      <c r="U15" s="119"/>
      <c r="V15" s="119"/>
      <c r="W15" s="119"/>
      <c r="X15" s="120"/>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07" t="str">
        <f t="shared" si="0"/>
        <v/>
      </c>
      <c r="BB15" s="107"/>
      <c r="BC15" s="108"/>
      <c r="BD15" s="79" t="str">
        <f t="shared" si="1"/>
        <v/>
      </c>
      <c r="BE15" s="80"/>
      <c r="BF15" s="100"/>
      <c r="BG15" s="79" t="str">
        <f t="shared" si="2"/>
        <v/>
      </c>
      <c r="BH15" s="80"/>
      <c r="BI15" s="81"/>
      <c r="BJ15" s="32">
        <f t="shared" si="4"/>
        <v>0</v>
      </c>
      <c r="BK15" s="32">
        <f t="shared" si="5"/>
        <v>0</v>
      </c>
      <c r="BL15" s="32">
        <f t="shared" si="6"/>
        <v>0</v>
      </c>
      <c r="BM15" s="60">
        <f t="shared" si="7"/>
        <v>0</v>
      </c>
      <c r="BN15" s="61">
        <f t="shared" si="3"/>
        <v>0</v>
      </c>
    </row>
    <row r="16" spans="1:66" s="3" customFormat="1" ht="21" customHeight="1" x14ac:dyDescent="0.15">
      <c r="A16" s="31"/>
      <c r="C16" s="138"/>
      <c r="D16" s="139"/>
      <c r="E16" s="139"/>
      <c r="F16" s="139"/>
      <c r="G16" s="139"/>
      <c r="H16" s="139"/>
      <c r="I16" s="139"/>
      <c r="J16" s="139"/>
      <c r="K16" s="139"/>
      <c r="L16" s="139"/>
      <c r="M16" s="139"/>
      <c r="N16" s="139"/>
      <c r="O16" s="139"/>
      <c r="P16" s="139"/>
      <c r="Q16" s="139"/>
      <c r="R16" s="131"/>
      <c r="S16" s="131"/>
      <c r="T16" s="131"/>
      <c r="U16" s="131"/>
      <c r="V16" s="131"/>
      <c r="W16" s="131"/>
      <c r="X16" s="132"/>
      <c r="Y16" s="39"/>
      <c r="Z16" s="40"/>
      <c r="AA16" s="40"/>
      <c r="AB16" s="40"/>
      <c r="AC16" s="40"/>
      <c r="AD16" s="40"/>
      <c r="AE16" s="41"/>
      <c r="AF16" s="39"/>
      <c r="AG16" s="40"/>
      <c r="AH16" s="40"/>
      <c r="AI16" s="40"/>
      <c r="AJ16" s="40"/>
      <c r="AK16" s="40"/>
      <c r="AL16" s="41"/>
      <c r="AM16" s="39"/>
      <c r="AN16" s="40"/>
      <c r="AO16" s="40"/>
      <c r="AP16" s="40"/>
      <c r="AQ16" s="40"/>
      <c r="AR16" s="40"/>
      <c r="AS16" s="41"/>
      <c r="AT16" s="39"/>
      <c r="AU16" s="40"/>
      <c r="AV16" s="40"/>
      <c r="AW16" s="40"/>
      <c r="AX16" s="40"/>
      <c r="AY16" s="43"/>
      <c r="AZ16" s="46"/>
      <c r="BA16" s="107" t="str">
        <f t="shared" si="0"/>
        <v/>
      </c>
      <c r="BB16" s="107"/>
      <c r="BC16" s="108"/>
      <c r="BD16" s="79" t="str">
        <f t="shared" si="1"/>
        <v/>
      </c>
      <c r="BE16" s="80"/>
      <c r="BF16" s="100"/>
      <c r="BG16" s="79" t="str">
        <f t="shared" si="2"/>
        <v/>
      </c>
      <c r="BH16" s="80"/>
      <c r="BI16" s="81"/>
      <c r="BJ16" s="32">
        <f t="shared" si="4"/>
        <v>0</v>
      </c>
      <c r="BK16" s="32">
        <f t="shared" si="5"/>
        <v>0</v>
      </c>
      <c r="BL16" s="32">
        <f t="shared" si="6"/>
        <v>0</v>
      </c>
      <c r="BM16" s="60">
        <f t="shared" si="7"/>
        <v>0</v>
      </c>
      <c r="BN16" s="61">
        <f t="shared" si="3"/>
        <v>0</v>
      </c>
    </row>
    <row r="17" spans="1:66" s="3" customFormat="1" ht="21" customHeight="1" x14ac:dyDescent="0.15">
      <c r="A17" s="31" t="s">
        <v>29</v>
      </c>
      <c r="C17" s="138"/>
      <c r="D17" s="139"/>
      <c r="E17" s="139"/>
      <c r="F17" s="139"/>
      <c r="G17" s="139"/>
      <c r="H17" s="139"/>
      <c r="I17" s="139"/>
      <c r="J17" s="139"/>
      <c r="K17" s="139"/>
      <c r="L17" s="139"/>
      <c r="M17" s="139"/>
      <c r="N17" s="139"/>
      <c r="O17" s="139"/>
      <c r="P17" s="139"/>
      <c r="Q17" s="139"/>
      <c r="R17" s="131"/>
      <c r="S17" s="131"/>
      <c r="T17" s="131"/>
      <c r="U17" s="131"/>
      <c r="V17" s="131"/>
      <c r="W17" s="131"/>
      <c r="X17" s="132"/>
      <c r="Y17" s="39"/>
      <c r="Z17" s="40"/>
      <c r="AA17" s="40"/>
      <c r="AB17" s="40"/>
      <c r="AC17" s="40"/>
      <c r="AD17" s="40"/>
      <c r="AE17" s="41"/>
      <c r="AF17" s="39"/>
      <c r="AG17" s="40"/>
      <c r="AH17" s="40"/>
      <c r="AI17" s="40"/>
      <c r="AJ17" s="40"/>
      <c r="AK17" s="40"/>
      <c r="AL17" s="41"/>
      <c r="AM17" s="39"/>
      <c r="AN17" s="40"/>
      <c r="AO17" s="40"/>
      <c r="AP17" s="40"/>
      <c r="AQ17" s="40"/>
      <c r="AR17" s="40"/>
      <c r="AS17" s="41"/>
      <c r="AT17" s="39"/>
      <c r="AU17" s="40"/>
      <c r="AV17" s="40"/>
      <c r="AW17" s="40"/>
      <c r="AX17" s="40"/>
      <c r="AY17" s="43"/>
      <c r="AZ17" s="46"/>
      <c r="BA17" s="107" t="str">
        <f t="shared" si="0"/>
        <v/>
      </c>
      <c r="BB17" s="107"/>
      <c r="BC17" s="108"/>
      <c r="BD17" s="79" t="str">
        <f t="shared" si="1"/>
        <v/>
      </c>
      <c r="BE17" s="80"/>
      <c r="BF17" s="100"/>
      <c r="BG17" s="79" t="str">
        <f t="shared" si="2"/>
        <v/>
      </c>
      <c r="BH17" s="80"/>
      <c r="BI17" s="81"/>
      <c r="BJ17" s="32">
        <f t="shared" si="4"/>
        <v>0</v>
      </c>
      <c r="BK17" s="32">
        <f t="shared" si="5"/>
        <v>0</v>
      </c>
      <c r="BL17" s="32">
        <f t="shared" si="6"/>
        <v>0</v>
      </c>
      <c r="BM17" s="60">
        <f t="shared" si="7"/>
        <v>0</v>
      </c>
      <c r="BN17" s="61">
        <f t="shared" si="3"/>
        <v>0</v>
      </c>
    </row>
    <row r="18" spans="1:66" s="3" customFormat="1" ht="21" customHeight="1" x14ac:dyDescent="0.15">
      <c r="A18" s="31" t="s">
        <v>33</v>
      </c>
      <c r="C18" s="123"/>
      <c r="D18" s="109"/>
      <c r="E18" s="109"/>
      <c r="F18" s="109"/>
      <c r="G18" s="109"/>
      <c r="H18" s="109"/>
      <c r="I18" s="109"/>
      <c r="J18" s="109"/>
      <c r="K18" s="109"/>
      <c r="L18" s="109"/>
      <c r="M18" s="109"/>
      <c r="N18" s="109"/>
      <c r="O18" s="109"/>
      <c r="P18" s="109"/>
      <c r="Q18" s="109"/>
      <c r="R18" s="119"/>
      <c r="S18" s="119"/>
      <c r="T18" s="119"/>
      <c r="U18" s="119"/>
      <c r="V18" s="119"/>
      <c r="W18" s="119"/>
      <c r="X18" s="120"/>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07" t="str">
        <f t="shared" si="0"/>
        <v/>
      </c>
      <c r="BB18" s="107"/>
      <c r="BC18" s="108"/>
      <c r="BD18" s="79" t="str">
        <f t="shared" si="1"/>
        <v/>
      </c>
      <c r="BE18" s="80"/>
      <c r="BF18" s="100"/>
      <c r="BG18" s="79" t="str">
        <f t="shared" si="2"/>
        <v/>
      </c>
      <c r="BH18" s="80"/>
      <c r="BI18" s="81"/>
      <c r="BJ18" s="32">
        <f t="shared" si="4"/>
        <v>0</v>
      </c>
      <c r="BK18" s="32">
        <f t="shared" si="5"/>
        <v>0</v>
      </c>
      <c r="BL18" s="32">
        <f t="shared" si="6"/>
        <v>0</v>
      </c>
      <c r="BM18" s="60">
        <f t="shared" si="7"/>
        <v>0</v>
      </c>
      <c r="BN18" s="61">
        <f t="shared" si="3"/>
        <v>0</v>
      </c>
    </row>
    <row r="19" spans="1:66" s="3" customFormat="1" ht="21" customHeight="1" x14ac:dyDescent="0.15">
      <c r="A19" s="31" t="s">
        <v>34</v>
      </c>
      <c r="C19" s="138"/>
      <c r="D19" s="139"/>
      <c r="E19" s="139"/>
      <c r="F19" s="139"/>
      <c r="G19" s="139"/>
      <c r="H19" s="139"/>
      <c r="I19" s="139"/>
      <c r="J19" s="139"/>
      <c r="K19" s="139"/>
      <c r="L19" s="139"/>
      <c r="M19" s="139"/>
      <c r="N19" s="139"/>
      <c r="O19" s="139"/>
      <c r="P19" s="139"/>
      <c r="Q19" s="139"/>
      <c r="R19" s="131"/>
      <c r="S19" s="131"/>
      <c r="T19" s="131"/>
      <c r="U19" s="131"/>
      <c r="V19" s="131"/>
      <c r="W19" s="131"/>
      <c r="X19" s="132"/>
      <c r="Y19" s="39"/>
      <c r="Z19" s="40"/>
      <c r="AA19" s="40"/>
      <c r="AB19" s="40"/>
      <c r="AC19" s="40"/>
      <c r="AD19" s="40"/>
      <c r="AE19" s="41"/>
      <c r="AF19" s="39"/>
      <c r="AG19" s="40"/>
      <c r="AH19" s="40"/>
      <c r="AI19" s="40"/>
      <c r="AJ19" s="40"/>
      <c r="AK19" s="40"/>
      <c r="AL19" s="41"/>
      <c r="AM19" s="39"/>
      <c r="AN19" s="40"/>
      <c r="AO19" s="40"/>
      <c r="AP19" s="40"/>
      <c r="AQ19" s="40"/>
      <c r="AR19" s="40"/>
      <c r="AS19" s="41"/>
      <c r="AT19" s="39"/>
      <c r="AU19" s="40"/>
      <c r="AV19" s="40"/>
      <c r="AW19" s="40"/>
      <c r="AX19" s="40"/>
      <c r="AY19" s="43"/>
      <c r="AZ19" s="46"/>
      <c r="BA19" s="107" t="str">
        <f t="shared" si="0"/>
        <v/>
      </c>
      <c r="BB19" s="107"/>
      <c r="BC19" s="108"/>
      <c r="BD19" s="79" t="str">
        <f t="shared" si="1"/>
        <v/>
      </c>
      <c r="BE19" s="80"/>
      <c r="BF19" s="100"/>
      <c r="BG19" s="79" t="str">
        <f t="shared" si="2"/>
        <v/>
      </c>
      <c r="BH19" s="80"/>
      <c r="BI19" s="81"/>
      <c r="BJ19" s="32">
        <f t="shared" si="4"/>
        <v>0</v>
      </c>
      <c r="BK19" s="32">
        <f t="shared" si="5"/>
        <v>0</v>
      </c>
      <c r="BL19" s="32">
        <f t="shared" si="6"/>
        <v>0</v>
      </c>
      <c r="BM19" s="60">
        <f t="shared" si="7"/>
        <v>0</v>
      </c>
      <c r="BN19" s="61">
        <f t="shared" si="3"/>
        <v>0</v>
      </c>
    </row>
    <row r="20" spans="1:66" s="3" customFormat="1" ht="21" customHeight="1" x14ac:dyDescent="0.15">
      <c r="A20" s="31" t="s">
        <v>40</v>
      </c>
      <c r="C20" s="123"/>
      <c r="D20" s="109"/>
      <c r="E20" s="109"/>
      <c r="F20" s="109"/>
      <c r="G20" s="109"/>
      <c r="H20" s="109"/>
      <c r="I20" s="109"/>
      <c r="J20" s="109"/>
      <c r="K20" s="109"/>
      <c r="L20" s="109"/>
      <c r="M20" s="109"/>
      <c r="N20" s="109"/>
      <c r="O20" s="109"/>
      <c r="P20" s="109"/>
      <c r="Q20" s="109"/>
      <c r="R20" s="119"/>
      <c r="S20" s="119"/>
      <c r="T20" s="119"/>
      <c r="U20" s="119"/>
      <c r="V20" s="119"/>
      <c r="W20" s="119"/>
      <c r="X20" s="120"/>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07" t="str">
        <f t="shared" si="0"/>
        <v/>
      </c>
      <c r="BB20" s="107"/>
      <c r="BC20" s="108"/>
      <c r="BD20" s="79" t="str">
        <f t="shared" si="1"/>
        <v/>
      </c>
      <c r="BE20" s="80"/>
      <c r="BF20" s="100"/>
      <c r="BG20" s="79" t="str">
        <f t="shared" si="2"/>
        <v/>
      </c>
      <c r="BH20" s="80"/>
      <c r="BI20" s="81"/>
      <c r="BJ20" s="32">
        <f t="shared" si="4"/>
        <v>0</v>
      </c>
      <c r="BK20" s="32">
        <f t="shared" si="5"/>
        <v>0</v>
      </c>
      <c r="BL20" s="32">
        <f t="shared" si="6"/>
        <v>0</v>
      </c>
      <c r="BM20" s="60">
        <f t="shared" si="7"/>
        <v>0</v>
      </c>
      <c r="BN20" s="61">
        <f t="shared" si="3"/>
        <v>0</v>
      </c>
    </row>
    <row r="21" spans="1:66" s="3" customFormat="1" ht="21" customHeight="1" x14ac:dyDescent="0.15">
      <c r="A21" s="31" t="s">
        <v>41</v>
      </c>
      <c r="C21" s="123"/>
      <c r="D21" s="109"/>
      <c r="E21" s="109"/>
      <c r="F21" s="109"/>
      <c r="G21" s="109"/>
      <c r="H21" s="109"/>
      <c r="I21" s="109"/>
      <c r="J21" s="109"/>
      <c r="K21" s="109"/>
      <c r="L21" s="109"/>
      <c r="M21" s="109"/>
      <c r="N21" s="109"/>
      <c r="O21" s="109"/>
      <c r="P21" s="109"/>
      <c r="Q21" s="109"/>
      <c r="R21" s="119"/>
      <c r="S21" s="119"/>
      <c r="T21" s="119"/>
      <c r="U21" s="119"/>
      <c r="V21" s="119"/>
      <c r="W21" s="119"/>
      <c r="X21" s="120"/>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07" t="str">
        <f t="shared" si="0"/>
        <v/>
      </c>
      <c r="BB21" s="107"/>
      <c r="BC21" s="108"/>
      <c r="BD21" s="79" t="str">
        <f t="shared" si="1"/>
        <v/>
      </c>
      <c r="BE21" s="80"/>
      <c r="BF21" s="100"/>
      <c r="BG21" s="79" t="str">
        <f t="shared" si="2"/>
        <v/>
      </c>
      <c r="BH21" s="80"/>
      <c r="BI21" s="81"/>
      <c r="BJ21" s="32">
        <f t="shared" si="4"/>
        <v>0</v>
      </c>
      <c r="BK21" s="32">
        <f t="shared" si="5"/>
        <v>0</v>
      </c>
      <c r="BL21" s="32">
        <f t="shared" si="6"/>
        <v>0</v>
      </c>
      <c r="BM21" s="60">
        <f t="shared" si="7"/>
        <v>0</v>
      </c>
      <c r="BN21" s="61">
        <f t="shared" si="3"/>
        <v>0</v>
      </c>
    </row>
    <row r="22" spans="1:66" s="3" customFormat="1" ht="21" customHeight="1" x14ac:dyDescent="0.15">
      <c r="A22" s="31" t="s">
        <v>35</v>
      </c>
      <c r="C22" s="123"/>
      <c r="D22" s="109"/>
      <c r="E22" s="109"/>
      <c r="F22" s="109"/>
      <c r="G22" s="109"/>
      <c r="H22" s="109"/>
      <c r="I22" s="109"/>
      <c r="J22" s="109"/>
      <c r="K22" s="109"/>
      <c r="L22" s="109"/>
      <c r="M22" s="109"/>
      <c r="N22" s="109"/>
      <c r="O22" s="109"/>
      <c r="P22" s="109"/>
      <c r="Q22" s="109"/>
      <c r="R22" s="119"/>
      <c r="S22" s="119"/>
      <c r="T22" s="119"/>
      <c r="U22" s="119"/>
      <c r="V22" s="119"/>
      <c r="W22" s="119"/>
      <c r="X22" s="120"/>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07" t="str">
        <f t="shared" si="0"/>
        <v/>
      </c>
      <c r="BB22" s="107"/>
      <c r="BC22" s="108"/>
      <c r="BD22" s="79" t="str">
        <f t="shared" si="1"/>
        <v/>
      </c>
      <c r="BE22" s="80"/>
      <c r="BF22" s="100"/>
      <c r="BG22" s="79" t="str">
        <f t="shared" si="2"/>
        <v/>
      </c>
      <c r="BH22" s="80"/>
      <c r="BI22" s="81"/>
      <c r="BJ22" s="32">
        <f t="shared" si="4"/>
        <v>0</v>
      </c>
      <c r="BK22" s="32">
        <f t="shared" si="5"/>
        <v>0</v>
      </c>
      <c r="BL22" s="32">
        <f t="shared" si="6"/>
        <v>0</v>
      </c>
      <c r="BM22" s="60">
        <f t="shared" si="7"/>
        <v>0</v>
      </c>
      <c r="BN22" s="61">
        <f t="shared" si="3"/>
        <v>0</v>
      </c>
    </row>
    <row r="23" spans="1:66" s="3" customFormat="1" ht="21" customHeight="1" x14ac:dyDescent="0.15">
      <c r="A23" s="31" t="s">
        <v>109</v>
      </c>
      <c r="C23" s="123"/>
      <c r="D23" s="109"/>
      <c r="E23" s="109"/>
      <c r="F23" s="109"/>
      <c r="G23" s="109"/>
      <c r="H23" s="109"/>
      <c r="I23" s="109"/>
      <c r="J23" s="109"/>
      <c r="K23" s="109"/>
      <c r="L23" s="109"/>
      <c r="M23" s="109"/>
      <c r="N23" s="109"/>
      <c r="O23" s="109"/>
      <c r="P23" s="109"/>
      <c r="Q23" s="109"/>
      <c r="R23" s="119"/>
      <c r="S23" s="119"/>
      <c r="T23" s="119"/>
      <c r="U23" s="119"/>
      <c r="V23" s="119"/>
      <c r="W23" s="119"/>
      <c r="X23" s="120"/>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07" t="str">
        <f t="shared" si="0"/>
        <v/>
      </c>
      <c r="BB23" s="107"/>
      <c r="BC23" s="108"/>
      <c r="BD23" s="79" t="str">
        <f t="shared" si="1"/>
        <v/>
      </c>
      <c r="BE23" s="80"/>
      <c r="BF23" s="100"/>
      <c r="BG23" s="79" t="str">
        <f t="shared" si="2"/>
        <v/>
      </c>
      <c r="BH23" s="80"/>
      <c r="BI23" s="81"/>
      <c r="BJ23" s="32">
        <f t="shared" si="4"/>
        <v>0</v>
      </c>
      <c r="BK23" s="32">
        <f t="shared" si="5"/>
        <v>0</v>
      </c>
      <c r="BL23" s="32">
        <f t="shared" si="6"/>
        <v>0</v>
      </c>
      <c r="BM23" s="60">
        <f t="shared" si="7"/>
        <v>0</v>
      </c>
      <c r="BN23" s="61">
        <f t="shared" si="3"/>
        <v>0</v>
      </c>
    </row>
    <row r="24" spans="1:66" s="3" customFormat="1" ht="21" customHeight="1" x14ac:dyDescent="0.15">
      <c r="A24" s="31" t="s">
        <v>110</v>
      </c>
      <c r="C24" s="123"/>
      <c r="D24" s="109"/>
      <c r="E24" s="109"/>
      <c r="F24" s="109"/>
      <c r="G24" s="109"/>
      <c r="H24" s="109"/>
      <c r="I24" s="109"/>
      <c r="J24" s="109"/>
      <c r="K24" s="109"/>
      <c r="L24" s="109"/>
      <c r="M24" s="109"/>
      <c r="N24" s="109"/>
      <c r="O24" s="109"/>
      <c r="P24" s="109"/>
      <c r="Q24" s="109"/>
      <c r="R24" s="119"/>
      <c r="S24" s="119"/>
      <c r="T24" s="119"/>
      <c r="U24" s="119"/>
      <c r="V24" s="119"/>
      <c r="W24" s="119"/>
      <c r="X24" s="120"/>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07" t="str">
        <f t="shared" si="0"/>
        <v/>
      </c>
      <c r="BB24" s="107"/>
      <c r="BC24" s="108"/>
      <c r="BD24" s="79" t="str">
        <f t="shared" si="1"/>
        <v/>
      </c>
      <c r="BE24" s="80"/>
      <c r="BF24" s="100"/>
      <c r="BG24" s="79" t="str">
        <f t="shared" si="2"/>
        <v/>
      </c>
      <c r="BH24" s="80"/>
      <c r="BI24" s="81"/>
      <c r="BJ24" s="32">
        <f t="shared" si="4"/>
        <v>0</v>
      </c>
      <c r="BK24" s="32">
        <f t="shared" si="5"/>
        <v>0</v>
      </c>
      <c r="BL24" s="32">
        <f t="shared" si="6"/>
        <v>0</v>
      </c>
      <c r="BM24" s="60">
        <f t="shared" si="7"/>
        <v>0</v>
      </c>
      <c r="BN24" s="61">
        <f t="shared" si="3"/>
        <v>0</v>
      </c>
    </row>
    <row r="25" spans="1:66" s="3" customFormat="1" ht="21" customHeight="1" x14ac:dyDescent="0.15">
      <c r="A25" s="31" t="s">
        <v>42</v>
      </c>
      <c r="C25" s="123"/>
      <c r="D25" s="109"/>
      <c r="E25" s="109"/>
      <c r="F25" s="109"/>
      <c r="G25" s="109"/>
      <c r="H25" s="109"/>
      <c r="I25" s="109"/>
      <c r="J25" s="109"/>
      <c r="K25" s="109"/>
      <c r="L25" s="109"/>
      <c r="M25" s="109"/>
      <c r="N25" s="109"/>
      <c r="O25" s="109"/>
      <c r="P25" s="109"/>
      <c r="Q25" s="109"/>
      <c r="R25" s="119"/>
      <c r="S25" s="119"/>
      <c r="T25" s="119"/>
      <c r="U25" s="119"/>
      <c r="V25" s="119"/>
      <c r="W25" s="119"/>
      <c r="X25" s="120"/>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07" t="str">
        <f t="shared" si="0"/>
        <v/>
      </c>
      <c r="BB25" s="107"/>
      <c r="BC25" s="108"/>
      <c r="BD25" s="79" t="str">
        <f t="shared" si="1"/>
        <v/>
      </c>
      <c r="BE25" s="80"/>
      <c r="BF25" s="100"/>
      <c r="BG25" s="79" t="str">
        <f t="shared" si="2"/>
        <v/>
      </c>
      <c r="BH25" s="80"/>
      <c r="BI25" s="81"/>
      <c r="BJ25" s="32">
        <f t="shared" si="4"/>
        <v>0</v>
      </c>
      <c r="BK25" s="32">
        <f t="shared" si="5"/>
        <v>0</v>
      </c>
      <c r="BL25" s="32">
        <f t="shared" si="6"/>
        <v>0</v>
      </c>
      <c r="BM25" s="60">
        <f t="shared" si="7"/>
        <v>0</v>
      </c>
      <c r="BN25" s="61">
        <f t="shared" si="3"/>
        <v>0</v>
      </c>
    </row>
    <row r="26" spans="1:66" s="3" customFormat="1" ht="21" customHeight="1" x14ac:dyDescent="0.15">
      <c r="A26" s="31" t="s">
        <v>36</v>
      </c>
      <c r="C26" s="123"/>
      <c r="D26" s="109"/>
      <c r="E26" s="109"/>
      <c r="F26" s="109"/>
      <c r="G26" s="109"/>
      <c r="H26" s="109"/>
      <c r="I26" s="109"/>
      <c r="J26" s="109"/>
      <c r="K26" s="109"/>
      <c r="L26" s="109"/>
      <c r="M26" s="109"/>
      <c r="N26" s="109"/>
      <c r="O26" s="109"/>
      <c r="P26" s="109"/>
      <c r="Q26" s="109"/>
      <c r="R26" s="119"/>
      <c r="S26" s="119"/>
      <c r="T26" s="119"/>
      <c r="U26" s="119"/>
      <c r="V26" s="119"/>
      <c r="W26" s="119"/>
      <c r="X26" s="120"/>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07" t="str">
        <f t="shared" si="0"/>
        <v/>
      </c>
      <c r="BB26" s="107"/>
      <c r="BC26" s="108"/>
      <c r="BD26" s="79" t="str">
        <f t="shared" si="1"/>
        <v/>
      </c>
      <c r="BE26" s="80"/>
      <c r="BF26" s="100"/>
      <c r="BG26" s="79" t="str">
        <f t="shared" si="2"/>
        <v/>
      </c>
      <c r="BH26" s="80"/>
      <c r="BI26" s="81"/>
      <c r="BJ26" s="32">
        <f t="shared" si="4"/>
        <v>0</v>
      </c>
      <c r="BK26" s="32">
        <f t="shared" si="5"/>
        <v>0</v>
      </c>
      <c r="BL26" s="32">
        <f t="shared" si="6"/>
        <v>0</v>
      </c>
      <c r="BM26" s="60">
        <f t="shared" si="7"/>
        <v>0</v>
      </c>
      <c r="BN26" s="61">
        <f t="shared" si="3"/>
        <v>0</v>
      </c>
    </row>
    <row r="27" spans="1:66" s="3" customFormat="1" ht="21" customHeight="1" x14ac:dyDescent="0.15">
      <c r="A27" s="31"/>
      <c r="C27" s="123"/>
      <c r="D27" s="109"/>
      <c r="E27" s="109"/>
      <c r="F27" s="109"/>
      <c r="G27" s="109"/>
      <c r="H27" s="109"/>
      <c r="I27" s="109"/>
      <c r="J27" s="109"/>
      <c r="K27" s="119"/>
      <c r="L27" s="119"/>
      <c r="M27" s="119"/>
      <c r="N27" s="119"/>
      <c r="O27" s="119"/>
      <c r="P27" s="119"/>
      <c r="Q27" s="119"/>
      <c r="R27" s="119"/>
      <c r="S27" s="119"/>
      <c r="T27" s="119"/>
      <c r="U27" s="119"/>
      <c r="V27" s="119"/>
      <c r="W27" s="119"/>
      <c r="X27" s="120"/>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07" t="str">
        <f t="shared" si="0"/>
        <v/>
      </c>
      <c r="BB27" s="107"/>
      <c r="BC27" s="108"/>
      <c r="BD27" s="79" t="str">
        <f t="shared" si="1"/>
        <v/>
      </c>
      <c r="BE27" s="80"/>
      <c r="BF27" s="100"/>
      <c r="BG27" s="79" t="str">
        <f t="shared" si="2"/>
        <v/>
      </c>
      <c r="BH27" s="80"/>
      <c r="BI27" s="81"/>
      <c r="BJ27" s="32">
        <f t="shared" si="4"/>
        <v>0</v>
      </c>
      <c r="BK27" s="32">
        <f t="shared" si="5"/>
        <v>0</v>
      </c>
      <c r="BL27" s="32">
        <f t="shared" si="6"/>
        <v>0</v>
      </c>
      <c r="BM27" s="60">
        <f t="shared" si="7"/>
        <v>0</v>
      </c>
      <c r="BN27" s="61">
        <f t="shared" si="3"/>
        <v>0</v>
      </c>
    </row>
    <row r="28" spans="1:66" s="3" customFormat="1" ht="21" customHeight="1" x14ac:dyDescent="0.15">
      <c r="A28" s="31" t="s">
        <v>14</v>
      </c>
      <c r="C28" s="123"/>
      <c r="D28" s="109"/>
      <c r="E28" s="109"/>
      <c r="F28" s="109"/>
      <c r="G28" s="109"/>
      <c r="H28" s="109"/>
      <c r="I28" s="109"/>
      <c r="J28" s="109"/>
      <c r="K28" s="119"/>
      <c r="L28" s="119"/>
      <c r="M28" s="119"/>
      <c r="N28" s="119"/>
      <c r="O28" s="119"/>
      <c r="P28" s="119"/>
      <c r="Q28" s="119"/>
      <c r="R28" s="119"/>
      <c r="S28" s="119"/>
      <c r="T28" s="119"/>
      <c r="U28" s="119"/>
      <c r="V28" s="119"/>
      <c r="W28" s="119"/>
      <c r="X28" s="120"/>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07" t="str">
        <f t="shared" si="0"/>
        <v/>
      </c>
      <c r="BB28" s="107"/>
      <c r="BC28" s="108"/>
      <c r="BD28" s="79" t="str">
        <f t="shared" si="1"/>
        <v/>
      </c>
      <c r="BE28" s="80"/>
      <c r="BF28" s="100"/>
      <c r="BG28" s="79" t="str">
        <f t="shared" si="2"/>
        <v/>
      </c>
      <c r="BH28" s="80"/>
      <c r="BI28" s="81"/>
      <c r="BJ28" s="32">
        <f t="shared" si="4"/>
        <v>0</v>
      </c>
      <c r="BK28" s="32">
        <f t="shared" si="5"/>
        <v>0</v>
      </c>
      <c r="BL28" s="32">
        <f t="shared" si="6"/>
        <v>0</v>
      </c>
      <c r="BM28" s="60">
        <f t="shared" si="7"/>
        <v>0</v>
      </c>
      <c r="BN28" s="61">
        <f t="shared" si="3"/>
        <v>0</v>
      </c>
    </row>
    <row r="29" spans="1:66" s="3" customFormat="1" ht="21" customHeight="1" x14ac:dyDescent="0.15">
      <c r="A29" s="31" t="s">
        <v>15</v>
      </c>
      <c r="C29" s="123"/>
      <c r="D29" s="109"/>
      <c r="E29" s="109"/>
      <c r="F29" s="109"/>
      <c r="G29" s="109"/>
      <c r="H29" s="109"/>
      <c r="I29" s="109"/>
      <c r="J29" s="109"/>
      <c r="K29" s="109"/>
      <c r="L29" s="109"/>
      <c r="M29" s="109"/>
      <c r="N29" s="109"/>
      <c r="O29" s="109"/>
      <c r="P29" s="109"/>
      <c r="Q29" s="109"/>
      <c r="R29" s="119"/>
      <c r="S29" s="119"/>
      <c r="T29" s="119"/>
      <c r="U29" s="119"/>
      <c r="V29" s="119"/>
      <c r="W29" s="119"/>
      <c r="X29" s="120"/>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07" t="str">
        <f t="shared" si="0"/>
        <v/>
      </c>
      <c r="BB29" s="107"/>
      <c r="BC29" s="108"/>
      <c r="BD29" s="79" t="str">
        <f t="shared" si="1"/>
        <v/>
      </c>
      <c r="BE29" s="80"/>
      <c r="BF29" s="100"/>
      <c r="BG29" s="79" t="str">
        <f t="shared" si="2"/>
        <v/>
      </c>
      <c r="BH29" s="80"/>
      <c r="BI29" s="81"/>
      <c r="BJ29" s="32">
        <f t="shared" si="4"/>
        <v>0</v>
      </c>
      <c r="BK29" s="32">
        <f t="shared" si="5"/>
        <v>0</v>
      </c>
      <c r="BL29" s="32">
        <f t="shared" si="6"/>
        <v>0</v>
      </c>
      <c r="BM29" s="60">
        <f t="shared" si="7"/>
        <v>0</v>
      </c>
      <c r="BN29" s="61">
        <f t="shared" si="3"/>
        <v>0</v>
      </c>
    </row>
    <row r="30" spans="1:66" s="3" customFormat="1" ht="21" customHeight="1" thickBot="1" x14ac:dyDescent="0.2">
      <c r="A30" s="31" t="s">
        <v>113</v>
      </c>
      <c r="C30" s="124"/>
      <c r="D30" s="125"/>
      <c r="E30" s="125"/>
      <c r="F30" s="125"/>
      <c r="G30" s="125"/>
      <c r="H30" s="125"/>
      <c r="I30" s="125"/>
      <c r="J30" s="125"/>
      <c r="K30" s="126"/>
      <c r="L30" s="126"/>
      <c r="M30" s="126"/>
      <c r="N30" s="126"/>
      <c r="O30" s="126"/>
      <c r="P30" s="126"/>
      <c r="Q30" s="126"/>
      <c r="R30" s="126"/>
      <c r="S30" s="126"/>
      <c r="T30" s="126"/>
      <c r="U30" s="126"/>
      <c r="V30" s="126"/>
      <c r="W30" s="126"/>
      <c r="X30" s="184"/>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104" t="str">
        <f t="shared" si="0"/>
        <v/>
      </c>
      <c r="BB30" s="104"/>
      <c r="BC30" s="105"/>
      <c r="BD30" s="85" t="str">
        <f t="shared" si="1"/>
        <v/>
      </c>
      <c r="BE30" s="86"/>
      <c r="BF30" s="99"/>
      <c r="BG30" s="85" t="str">
        <f t="shared" si="2"/>
        <v/>
      </c>
      <c r="BH30" s="86"/>
      <c r="BI30" s="87"/>
      <c r="BJ30" s="32">
        <f t="shared" si="4"/>
        <v>0</v>
      </c>
      <c r="BK30" s="32">
        <f t="shared" si="5"/>
        <v>0</v>
      </c>
      <c r="BL30" s="32">
        <f t="shared" si="6"/>
        <v>0</v>
      </c>
      <c r="BM30" s="60">
        <f t="shared" si="7"/>
        <v>0</v>
      </c>
      <c r="BN30" s="61">
        <f t="shared" si="3"/>
        <v>0</v>
      </c>
    </row>
    <row r="31" spans="1:66" s="3" customFormat="1" ht="21" customHeight="1" thickTop="1" thickBot="1" x14ac:dyDescent="0.2">
      <c r="A31" s="31" t="s">
        <v>114</v>
      </c>
      <c r="B31" s="67"/>
      <c r="C31" s="133" t="s">
        <v>3</v>
      </c>
      <c r="D31" s="134"/>
      <c r="E31" s="134"/>
      <c r="F31" s="134"/>
      <c r="G31" s="134"/>
      <c r="H31" s="134"/>
      <c r="I31" s="134"/>
      <c r="J31" s="134"/>
      <c r="K31" s="134"/>
      <c r="L31" s="134"/>
      <c r="M31" s="134"/>
      <c r="N31" s="134"/>
      <c r="O31" s="134"/>
      <c r="P31" s="134"/>
      <c r="Q31" s="134"/>
      <c r="R31" s="134"/>
      <c r="S31" s="134"/>
      <c r="T31" s="134"/>
      <c r="U31" s="134"/>
      <c r="V31" s="134"/>
      <c r="W31" s="134"/>
      <c r="X31" s="135"/>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101" t="str">
        <f t="shared" si="8"/>
        <v/>
      </c>
      <c r="BB31" s="102" t="str">
        <f t="shared" si="8"/>
        <v/>
      </c>
      <c r="BC31" s="103" t="str">
        <f t="shared" si="8"/>
        <v/>
      </c>
      <c r="BD31" s="82" t="str">
        <f t="shared" si="8"/>
        <v/>
      </c>
      <c r="BE31" s="83" t="str">
        <f t="shared" si="8"/>
        <v/>
      </c>
      <c r="BF31" s="106" t="str">
        <f t="shared" si="8"/>
        <v/>
      </c>
      <c r="BG31" s="82" t="s">
        <v>12</v>
      </c>
      <c r="BH31" s="83" t="str">
        <f>IF(SUM(BH10:BH30)=0,"",SUM(BH10:BH30))</f>
        <v/>
      </c>
      <c r="BI31" s="84" t="str">
        <f>IF(SUM(BI10:BI30)=0,"",SUM(BI10:BI30))</f>
        <v/>
      </c>
      <c r="BN31" s="1"/>
    </row>
    <row r="32" spans="1:66" s="3" customFormat="1" ht="21" customHeight="1" x14ac:dyDescent="0.15">
      <c r="A32" s="31" t="s">
        <v>16</v>
      </c>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21" t="s">
        <v>34</v>
      </c>
      <c r="BB32" s="96"/>
      <c r="BC32" s="96"/>
      <c r="BD32" s="122"/>
      <c r="BE32" s="96">
        <f>ROUNDDOWN(SUM(BK11:BK30),1)</f>
        <v>0</v>
      </c>
      <c r="BF32" s="96"/>
      <c r="BG32" s="97"/>
      <c r="BH32" s="90" t="str">
        <f>IF(BE32&gt;0,"○","")</f>
        <v/>
      </c>
      <c r="BI32" s="91"/>
      <c r="BN32" s="1"/>
    </row>
    <row r="33" spans="1:64" s="28" customFormat="1" ht="21" customHeight="1" thickBot="1" x14ac:dyDescent="0.2">
      <c r="A33" s="31" t="s">
        <v>17</v>
      </c>
      <c r="B33" s="3"/>
      <c r="C33" s="27"/>
      <c r="D33" s="57"/>
      <c r="E33" s="57"/>
      <c r="F33" s="57"/>
      <c r="G33" s="57"/>
      <c r="H33" s="25"/>
      <c r="I33" s="57"/>
      <c r="J33" s="57"/>
      <c r="K33" s="25"/>
      <c r="L33" s="27"/>
      <c r="M33" s="57"/>
      <c r="N33" s="57"/>
      <c r="O33" s="25"/>
      <c r="P33" s="2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62"/>
      <c r="AU33" s="62"/>
      <c r="AV33" s="62"/>
      <c r="AW33" s="62"/>
      <c r="AX33" s="62"/>
      <c r="AY33" s="62"/>
      <c r="AZ33" s="63"/>
      <c r="BA33" s="94" t="s">
        <v>33</v>
      </c>
      <c r="BB33" s="95"/>
      <c r="BC33" s="95"/>
      <c r="BD33" s="95"/>
      <c r="BE33" s="95">
        <f>ROUNDDOWN(SUM(BL11:BL30),1)</f>
        <v>0</v>
      </c>
      <c r="BF33" s="95"/>
      <c r="BG33" s="98"/>
      <c r="BH33" s="88" t="str">
        <f>IF(SUM(BN11:BN30)&gt;0,"○","")</f>
        <v/>
      </c>
      <c r="BI33" s="89"/>
      <c r="BJ33" s="22"/>
    </row>
    <row r="34" spans="1:64" s="28" customFormat="1" ht="21" customHeight="1" thickBot="1" x14ac:dyDescent="0.2">
      <c r="A34" s="31"/>
      <c r="B34" s="3"/>
      <c r="C34" s="27" t="s">
        <v>61</v>
      </c>
      <c r="D34" s="57"/>
      <c r="E34" s="57"/>
      <c r="F34" s="57"/>
      <c r="G34" s="57"/>
      <c r="H34" s="25"/>
      <c r="I34" s="57"/>
      <c r="J34" s="57"/>
      <c r="K34" s="25"/>
      <c r="L34" s="68"/>
      <c r="M34" s="27" t="s">
        <v>62</v>
      </c>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116" t="s">
        <v>45</v>
      </c>
      <c r="AU34" s="117"/>
      <c r="AV34" s="117"/>
      <c r="AW34" s="117"/>
      <c r="AX34" s="117"/>
      <c r="AY34" s="117"/>
      <c r="AZ34" s="117"/>
      <c r="BA34" s="117"/>
      <c r="BB34" s="117"/>
      <c r="BC34" s="117"/>
      <c r="BD34" s="118"/>
      <c r="BE34" s="113">
        <f>ROUNDDOWN(SUM(BM11:BM30)+SUM(BL11:BL30)+SUM(BK11:BK30),1)</f>
        <v>0</v>
      </c>
      <c r="BF34" s="114"/>
      <c r="BG34" s="115"/>
      <c r="BH34" s="88" t="str">
        <f>IF(BE34=0,"",IF(BE34&gt;=H5/BJ5,"○",""))</f>
        <v/>
      </c>
      <c r="BI34" s="89"/>
      <c r="BJ34" s="22"/>
    </row>
    <row r="35" spans="1:64" s="28" customFormat="1" ht="20.25" customHeight="1" x14ac:dyDescent="0.15">
      <c r="A35" s="66" t="s">
        <v>18</v>
      </c>
      <c r="B35" s="3"/>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4.25" x14ac:dyDescent="0.15">
      <c r="A36" s="31" t="s">
        <v>120</v>
      </c>
      <c r="B36" s="28">
        <v>1.5</v>
      </c>
      <c r="C36" s="22" t="s">
        <v>59</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31" t="s">
        <v>37</v>
      </c>
      <c r="B37" s="3">
        <v>1.7</v>
      </c>
      <c r="C37" s="22" t="s">
        <v>51</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38</v>
      </c>
      <c r="B38" s="3">
        <v>2</v>
      </c>
      <c r="C38" s="22" t="s">
        <v>58</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5" t="s">
        <v>39</v>
      </c>
      <c r="B39" s="3">
        <v>2.5</v>
      </c>
      <c r="C39" s="22" t="s">
        <v>55</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5" t="s">
        <v>48</v>
      </c>
      <c r="B40" s="28">
        <v>3</v>
      </c>
      <c r="C40" s="22" t="s">
        <v>56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5" t="s">
        <v>49</v>
      </c>
      <c r="B41" s="28">
        <v>5</v>
      </c>
      <c r="C41" s="23" t="s">
        <v>57</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55" t="s">
        <v>50</v>
      </c>
      <c r="B42" s="28">
        <v>6</v>
      </c>
      <c r="C42" s="23"/>
      <c r="D42" s="23" t="s">
        <v>19</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c r="E43" s="23" t="s">
        <v>21</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56" t="s">
        <v>53</v>
      </c>
      <c r="C44" s="23"/>
      <c r="D44" s="23" t="s">
        <v>20</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56" t="s">
        <v>54</v>
      </c>
      <c r="C45" s="23"/>
      <c r="D45" s="23" t="s">
        <v>22</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56"/>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56"/>
      <c r="C47" s="23"/>
      <c r="D47" s="23"/>
      <c r="E47" s="23" t="s">
        <v>24</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42"/>
    </row>
    <row r="48" spans="1:64" s="28" customFormat="1" ht="14.25" x14ac:dyDescent="0.15">
      <c r="A48" s="3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L48" s="142"/>
    </row>
    <row r="49" spans="1:61" s="28" customFormat="1" ht="21" customHeight="1" x14ac:dyDescent="0.15">
      <c r="A49" s="30"/>
      <c r="C49" s="23"/>
      <c r="D49" s="29"/>
      <c r="E49" s="29"/>
      <c r="F49" s="29"/>
      <c r="G49" s="29"/>
      <c r="H49" s="29"/>
    </row>
    <row r="50" spans="1:61" s="28" customFormat="1" ht="21" customHeight="1" x14ac:dyDescent="0.15">
      <c r="A50" s="30"/>
      <c r="C50" s="29"/>
      <c r="D50" s="29"/>
      <c r="E50" s="29"/>
      <c r="F50" s="29"/>
      <c r="G50" s="29"/>
      <c r="H50" s="29"/>
    </row>
    <row r="51" spans="1:61" s="28" customFormat="1" ht="21" customHeight="1" x14ac:dyDescent="0.15">
      <c r="A51" s="30"/>
      <c r="C51" s="29"/>
      <c r="D51" s="29"/>
      <c r="E51" s="29"/>
      <c r="F51" s="29"/>
      <c r="G51" s="29"/>
      <c r="H51" s="29"/>
    </row>
    <row r="52" spans="1:61" s="28" customFormat="1" ht="21" customHeight="1" x14ac:dyDescent="0.15">
      <c r="A52" s="30"/>
      <c r="C52" s="29"/>
      <c r="D52" s="29"/>
      <c r="E52" s="29"/>
      <c r="F52" s="29"/>
      <c r="G52" s="29"/>
      <c r="H52" s="29"/>
    </row>
    <row r="53" spans="1:61" s="28" customFormat="1" ht="21" customHeight="1" x14ac:dyDescent="0.15">
      <c r="A53" s="30"/>
      <c r="C53" s="29"/>
      <c r="D53" s="29"/>
      <c r="E53" s="29"/>
      <c r="F53" s="29"/>
      <c r="G53" s="29"/>
      <c r="H53" s="29"/>
    </row>
    <row r="54" spans="1:61" s="28" customFormat="1" ht="21" customHeight="1" x14ac:dyDescent="0.15">
      <c r="A54" s="30"/>
      <c r="C54" s="29"/>
      <c r="D54" s="29"/>
      <c r="E54" s="29"/>
      <c r="F54" s="29"/>
      <c r="G54" s="29"/>
      <c r="H54" s="29"/>
    </row>
    <row r="55" spans="1:61" s="28" customFormat="1" ht="21" customHeight="1" x14ac:dyDescent="0.15">
      <c r="A55" s="30"/>
      <c r="C55" s="29"/>
      <c r="D55" s="29"/>
      <c r="E55" s="29"/>
      <c r="F55" s="29"/>
      <c r="G55" s="29"/>
      <c r="H55" s="29"/>
    </row>
    <row r="56" spans="1:61" s="28" customFormat="1" ht="21" customHeight="1" x14ac:dyDescent="0.15">
      <c r="A56" s="30"/>
      <c r="C56" s="29"/>
      <c r="D56" s="29"/>
      <c r="E56" s="29"/>
      <c r="F56" s="29"/>
      <c r="G56" s="29"/>
      <c r="H56" s="29"/>
    </row>
    <row r="57" spans="1:61" ht="21" customHeight="1" x14ac:dyDescent="0.15">
      <c r="B57" s="28"/>
      <c r="C57" s="29"/>
      <c r="D57" s="29"/>
      <c r="E57" s="29"/>
      <c r="F57" s="29"/>
      <c r="G57" s="29"/>
      <c r="H57" s="29"/>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row>
    <row r="58" spans="1:61" ht="21" customHeight="1" x14ac:dyDescent="0.15">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1"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sheetData>
  <mergeCells count="175">
    <mergeCell ref="C2:BI2"/>
    <mergeCell ref="BG10:BI10"/>
    <mergeCell ref="BG9:BI9"/>
    <mergeCell ref="R9:X9"/>
    <mergeCell ref="BA9:BC9"/>
    <mergeCell ref="C10:J10"/>
    <mergeCell ref="AF6:AL6"/>
    <mergeCell ref="Y6:AE6"/>
    <mergeCell ref="K10:Q10"/>
    <mergeCell ref="AT3:BC3"/>
    <mergeCell ref="BD3:BE3"/>
    <mergeCell ref="BF3:BI3"/>
    <mergeCell ref="AT5:AZ5"/>
    <mergeCell ref="C4:G4"/>
    <mergeCell ref="H4:M4"/>
    <mergeCell ref="AB4:AE4"/>
    <mergeCell ref="AF4:AN4"/>
    <mergeCell ref="C5:G5"/>
    <mergeCell ref="H5:M5"/>
    <mergeCell ref="N5:R5"/>
    <mergeCell ref="S5:AA5"/>
    <mergeCell ref="N4:R4"/>
    <mergeCell ref="S4:AA4"/>
    <mergeCell ref="AB5:AE5"/>
    <mergeCell ref="BL47:BL48"/>
    <mergeCell ref="BG6:BI8"/>
    <mergeCell ref="C6:J8"/>
    <mergeCell ref="BA6:BC8"/>
    <mergeCell ref="BA10:BC10"/>
    <mergeCell ref="BJ7:BJ8"/>
    <mergeCell ref="BH33:BI33"/>
    <mergeCell ref="K6:Q8"/>
    <mergeCell ref="R6:X8"/>
    <mergeCell ref="R23:X23"/>
    <mergeCell ref="K15:Q15"/>
    <mergeCell ref="C22:J22"/>
    <mergeCell ref="K9:Q9"/>
    <mergeCell ref="BD6:BF8"/>
    <mergeCell ref="BD9:BF9"/>
    <mergeCell ref="BD10:BF10"/>
    <mergeCell ref="AT6:AZ6"/>
    <mergeCell ref="AM6:AS6"/>
    <mergeCell ref="R10:X10"/>
    <mergeCell ref="K11:Q11"/>
    <mergeCell ref="R26:X26"/>
    <mergeCell ref="R27:X27"/>
    <mergeCell ref="R29:X29"/>
    <mergeCell ref="R30:X30"/>
    <mergeCell ref="R11:X11"/>
    <mergeCell ref="C31:X31"/>
    <mergeCell ref="C9:J9"/>
    <mergeCell ref="C27:J27"/>
    <mergeCell ref="C26:J26"/>
    <mergeCell ref="C24:J24"/>
    <mergeCell ref="C25:J25"/>
    <mergeCell ref="BD25:BF25"/>
    <mergeCell ref="BD26:BF26"/>
    <mergeCell ref="BD21:BF21"/>
    <mergeCell ref="BA22:BC22"/>
    <mergeCell ref="BD22:BF22"/>
    <mergeCell ref="C23:J23"/>
    <mergeCell ref="C11:J11"/>
    <mergeCell ref="BD13:BF13"/>
    <mergeCell ref="C13:J13"/>
    <mergeCell ref="K13:Q13"/>
    <mergeCell ref="K17:Q17"/>
    <mergeCell ref="R17:X17"/>
    <mergeCell ref="BA12:BC12"/>
    <mergeCell ref="BD12:BF12"/>
    <mergeCell ref="BA11:BC11"/>
    <mergeCell ref="K12:Q12"/>
    <mergeCell ref="R12:X12"/>
    <mergeCell ref="BG13:BI13"/>
    <mergeCell ref="BG15:BI15"/>
    <mergeCell ref="BG17:BI17"/>
    <mergeCell ref="BG19:BI19"/>
    <mergeCell ref="BG18:BI18"/>
    <mergeCell ref="R18:X18"/>
    <mergeCell ref="BG14:BI14"/>
    <mergeCell ref="BG16:BI16"/>
    <mergeCell ref="C12:J12"/>
    <mergeCell ref="R13:X13"/>
    <mergeCell ref="BA13:BC13"/>
    <mergeCell ref="C14:J14"/>
    <mergeCell ref="C15:J15"/>
    <mergeCell ref="BG12:BI12"/>
    <mergeCell ref="C16:J16"/>
    <mergeCell ref="K16:Q16"/>
    <mergeCell ref="R16:X16"/>
    <mergeCell ref="BA16:BC16"/>
    <mergeCell ref="BD16:BF16"/>
    <mergeCell ref="BA17:BC17"/>
    <mergeCell ref="BD17:BF17"/>
    <mergeCell ref="BG23:BI23"/>
    <mergeCell ref="BD14:BF14"/>
    <mergeCell ref="BD15:BF15"/>
    <mergeCell ref="R19:X19"/>
    <mergeCell ref="BA19:BC19"/>
    <mergeCell ref="BG22:BI22"/>
    <mergeCell ref="BD20:BF20"/>
    <mergeCell ref="BG20:BI20"/>
    <mergeCell ref="BA20:BC20"/>
    <mergeCell ref="K21:Q21"/>
    <mergeCell ref="C30:J30"/>
    <mergeCell ref="C28:J28"/>
    <mergeCell ref="C29:J29"/>
    <mergeCell ref="K28:Q28"/>
    <mergeCell ref="K30:Q30"/>
    <mergeCell ref="R28:X28"/>
    <mergeCell ref="K25:Q25"/>
    <mergeCell ref="K26:Q26"/>
    <mergeCell ref="K27:Q27"/>
    <mergeCell ref="K24:Q24"/>
    <mergeCell ref="K22:Q22"/>
    <mergeCell ref="R22:X22"/>
    <mergeCell ref="R20:X20"/>
    <mergeCell ref="R24:X24"/>
    <mergeCell ref="BA23:BC23"/>
    <mergeCell ref="C21:J21"/>
    <mergeCell ref="C17:J17"/>
    <mergeCell ref="K20:Q20"/>
    <mergeCell ref="R21:X21"/>
    <mergeCell ref="C18:J18"/>
    <mergeCell ref="K18:Q18"/>
    <mergeCell ref="C19:J19"/>
    <mergeCell ref="K19:Q19"/>
    <mergeCell ref="C20:J20"/>
    <mergeCell ref="K29:Q29"/>
    <mergeCell ref="BA29:BC29"/>
    <mergeCell ref="AF5:AN5"/>
    <mergeCell ref="BE34:BG34"/>
    <mergeCell ref="AT34:BD34"/>
    <mergeCell ref="R25:X25"/>
    <mergeCell ref="K23:Q23"/>
    <mergeCell ref="BA32:BD32"/>
    <mergeCell ref="BA18:BC18"/>
    <mergeCell ref="BA28:BC28"/>
    <mergeCell ref="BA25:BC25"/>
    <mergeCell ref="K14:Q14"/>
    <mergeCell ref="R14:X14"/>
    <mergeCell ref="BA14:BC14"/>
    <mergeCell ref="R15:X15"/>
    <mergeCell ref="BA15:BC15"/>
    <mergeCell ref="BG24:BI24"/>
    <mergeCell ref="BG25:BI25"/>
    <mergeCell ref="BG26:BI26"/>
    <mergeCell ref="BG28:BI28"/>
    <mergeCell ref="BD27:BF27"/>
    <mergeCell ref="BD24:BF24"/>
    <mergeCell ref="BA24:BC24"/>
    <mergeCell ref="BD19:BF19"/>
    <mergeCell ref="BG27:BI27"/>
    <mergeCell ref="BG31:BI31"/>
    <mergeCell ref="BG30:BI30"/>
    <mergeCell ref="BH34:BI34"/>
    <mergeCell ref="BH32:BI32"/>
    <mergeCell ref="AO5:AS5"/>
    <mergeCell ref="BA33:BD33"/>
    <mergeCell ref="BE32:BG32"/>
    <mergeCell ref="BE33:BG33"/>
    <mergeCell ref="BD30:BF30"/>
    <mergeCell ref="BD18:BF18"/>
    <mergeCell ref="BD29:BF29"/>
    <mergeCell ref="BA31:BC31"/>
    <mergeCell ref="BA30:BC30"/>
    <mergeCell ref="BG21:BI21"/>
    <mergeCell ref="BG29:BI29"/>
    <mergeCell ref="BD31:BF31"/>
    <mergeCell ref="BA26:BC26"/>
    <mergeCell ref="BA27:BC27"/>
    <mergeCell ref="BD28:BF28"/>
    <mergeCell ref="BA21:BC21"/>
    <mergeCell ref="BD23:BF23"/>
    <mergeCell ref="BG11:BI11"/>
    <mergeCell ref="BD11:BF11"/>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$A$17:$A$26</formula1>
    </dataValidation>
    <dataValidation type="list" allowBlank="1" showInputMessage="1" showErrorMessage="1" sqref="K9:Q30" xr:uid="{00000000-0002-0000-0000-000002000000}">
      <formula1>$A$28:$A$33</formula1>
    </dataValidation>
    <dataValidation type="list" allowBlank="1" showInputMessage="1" showErrorMessage="1" sqref="AF5:AN5" xr:uid="{00000000-0002-0000-0000-000003000000}">
      <formula1>$A$36:$A$42</formula1>
    </dataValidation>
    <dataValidation type="list" allowBlank="1" showInputMessage="1" showErrorMessage="1" sqref="AT5:AZ5" xr:uid="{00000000-0002-0000-0000-000004000000}">
      <formula1>$A$44:$A$45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BN60"/>
  <sheetViews>
    <sheetView showGridLines="0" view="pageBreakPreview" topLeftCell="B2" zoomScaleNormal="100" zoomScaleSheetLayoutView="100" workbookViewId="0">
      <selection activeCell="Z29" sqref="Z28:Z29"/>
    </sheetView>
  </sheetViews>
  <sheetFormatPr defaultRowHeight="21" customHeight="1" x14ac:dyDescent="0.15"/>
  <cols>
    <col min="1" max="1" width="13" style="30" hidden="1" customWidth="1"/>
    <col min="2" max="7" width="2.625" style="24" customWidth="1"/>
    <col min="8" max="23" width="2.625" style="1" customWidth="1"/>
    <col min="24" max="51" width="3.125" style="1" customWidth="1"/>
    <col min="52" max="60" width="2.625" style="1" customWidth="1"/>
    <col min="61" max="61" width="11.375" style="1" hidden="1" customWidth="1"/>
    <col min="62" max="62" width="13.625" style="1" hidden="1" customWidth="1"/>
    <col min="63" max="63" width="13.875" style="1" hidden="1" customWidth="1"/>
    <col min="64" max="64" width="15.75" style="1" hidden="1" customWidth="1"/>
    <col min="65" max="65" width="26.375" style="1" hidden="1" customWidth="1"/>
    <col min="66" max="66" width="12.25" style="1" hidden="1" customWidth="1"/>
    <col min="67" max="67" width="9" style="1" customWidth="1"/>
    <col min="68" max="16384" width="9" style="1"/>
  </cols>
  <sheetData>
    <row r="1" spans="1:66" ht="21" customHeight="1" x14ac:dyDescent="0.15">
      <c r="B1" s="78" t="s">
        <v>116</v>
      </c>
    </row>
    <row r="2" spans="1:66" ht="19.5" customHeight="1" thickBot="1" x14ac:dyDescent="0.2">
      <c r="B2" s="185" t="s">
        <v>74</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33" t="s">
        <v>26</v>
      </c>
    </row>
    <row r="3" spans="1:66" s="3" customFormat="1" ht="19.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96" t="s">
        <v>11</v>
      </c>
      <c r="AT3" s="197"/>
      <c r="AU3" s="197"/>
      <c r="AV3" s="197"/>
      <c r="AW3" s="197"/>
      <c r="AX3" s="197"/>
      <c r="AY3" s="197"/>
      <c r="AZ3" s="197"/>
      <c r="BA3" s="197"/>
      <c r="BB3" s="197"/>
      <c r="BC3" s="198"/>
      <c r="BD3" s="199"/>
      <c r="BE3" s="200" t="s">
        <v>112</v>
      </c>
      <c r="BF3" s="200"/>
      <c r="BG3" s="200"/>
      <c r="BH3" s="201"/>
      <c r="BI3" s="32">
        <f>BC3*4</f>
        <v>0</v>
      </c>
    </row>
    <row r="4" spans="1:66" s="3" customFormat="1" ht="19.5" customHeight="1" thickBot="1" x14ac:dyDescent="0.2">
      <c r="A4" s="31">
        <v>33</v>
      </c>
      <c r="B4" s="204" t="s">
        <v>13</v>
      </c>
      <c r="C4" s="205"/>
      <c r="D4" s="205"/>
      <c r="E4" s="205"/>
      <c r="F4" s="206"/>
      <c r="G4" s="207"/>
      <c r="H4" s="208"/>
      <c r="I4" s="208"/>
      <c r="J4" s="208"/>
      <c r="K4" s="208"/>
      <c r="L4" s="209"/>
      <c r="M4" s="196" t="s">
        <v>63</v>
      </c>
      <c r="N4" s="197"/>
      <c r="O4" s="197"/>
      <c r="P4" s="197"/>
      <c r="Q4" s="197"/>
      <c r="R4" s="110"/>
      <c r="S4" s="111"/>
      <c r="T4" s="111"/>
      <c r="U4" s="111"/>
      <c r="V4" s="111"/>
      <c r="W4" s="111"/>
      <c r="X4" s="111"/>
      <c r="Y4" s="111"/>
      <c r="Z4" s="112"/>
      <c r="AA4" s="69"/>
      <c r="AB4" s="69"/>
      <c r="AC4" s="69"/>
      <c r="AD4" s="69"/>
      <c r="AE4" s="69"/>
      <c r="AF4" s="69"/>
      <c r="AG4" s="69"/>
      <c r="AH4" s="69"/>
      <c r="AI4" s="69"/>
      <c r="AJ4" s="69"/>
      <c r="AK4" s="69"/>
      <c r="AL4" s="69"/>
      <c r="AM4" s="69"/>
    </row>
    <row r="5" spans="1:66" s="3" customFormat="1" ht="19.5" customHeight="1" thickBot="1" x14ac:dyDescent="0.2">
      <c r="A5" s="31">
        <v>34</v>
      </c>
      <c r="B5" s="92" t="s">
        <v>31</v>
      </c>
      <c r="C5" s="93"/>
      <c r="D5" s="93"/>
      <c r="E5" s="93"/>
      <c r="F5" s="93"/>
      <c r="G5" s="214"/>
      <c r="H5" s="214"/>
      <c r="I5" s="214"/>
      <c r="J5" s="214"/>
      <c r="K5" s="214"/>
      <c r="L5" s="215"/>
      <c r="M5" s="216" t="s">
        <v>52</v>
      </c>
      <c r="N5" s="217"/>
      <c r="O5" s="217"/>
      <c r="P5" s="217"/>
      <c r="Q5" s="218"/>
      <c r="R5" s="219"/>
      <c r="S5" s="220"/>
      <c r="T5" s="220"/>
      <c r="U5" s="220"/>
      <c r="V5" s="220"/>
      <c r="W5" s="220"/>
      <c r="X5" s="222"/>
      <c r="Y5" s="222"/>
      <c r="Z5" s="223"/>
      <c r="AA5" s="69"/>
      <c r="AB5" s="69"/>
      <c r="AC5" s="69"/>
      <c r="AD5" s="69"/>
      <c r="AE5" s="69"/>
      <c r="AF5" s="69"/>
      <c r="AG5" s="69"/>
      <c r="AH5" s="69"/>
      <c r="AI5" s="69"/>
      <c r="AJ5" s="69"/>
      <c r="AK5" s="69"/>
      <c r="AL5" s="69"/>
      <c r="AM5" s="69"/>
      <c r="AN5" s="70"/>
      <c r="AO5" s="70"/>
      <c r="AP5" s="70"/>
      <c r="AQ5" s="70"/>
      <c r="AR5" s="70"/>
      <c r="AS5" s="71"/>
      <c r="AT5" s="71"/>
      <c r="AU5" s="71"/>
      <c r="AV5" s="71"/>
      <c r="AW5" s="71"/>
      <c r="AX5" s="71"/>
      <c r="AY5" s="71"/>
      <c r="AZ5" s="65"/>
      <c r="BA5" s="65"/>
    </row>
    <row r="6" spans="1:66" s="3" customFormat="1" ht="19.5" customHeight="1" x14ac:dyDescent="0.15">
      <c r="A6" s="31">
        <v>35</v>
      </c>
      <c r="B6" s="149" t="s">
        <v>0</v>
      </c>
      <c r="C6" s="150"/>
      <c r="D6" s="150"/>
      <c r="E6" s="150"/>
      <c r="F6" s="150"/>
      <c r="G6" s="150"/>
      <c r="H6" s="150"/>
      <c r="I6" s="150"/>
      <c r="J6" s="157" t="s">
        <v>1</v>
      </c>
      <c r="K6" s="157"/>
      <c r="L6" s="157"/>
      <c r="M6" s="157"/>
      <c r="N6" s="157"/>
      <c r="O6" s="157"/>
      <c r="P6" s="157"/>
      <c r="Q6" s="150" t="s">
        <v>2</v>
      </c>
      <c r="R6" s="150"/>
      <c r="S6" s="150"/>
      <c r="T6" s="150"/>
      <c r="U6" s="150"/>
      <c r="V6" s="150"/>
      <c r="W6" s="166"/>
      <c r="X6" s="179" t="s">
        <v>5</v>
      </c>
      <c r="Y6" s="180"/>
      <c r="Z6" s="180"/>
      <c r="AA6" s="180"/>
      <c r="AB6" s="180"/>
      <c r="AC6" s="180"/>
      <c r="AD6" s="181"/>
      <c r="AE6" s="179" t="s">
        <v>6</v>
      </c>
      <c r="AF6" s="180"/>
      <c r="AG6" s="180"/>
      <c r="AH6" s="180"/>
      <c r="AI6" s="180"/>
      <c r="AJ6" s="180"/>
      <c r="AK6" s="181"/>
      <c r="AL6" s="179" t="s">
        <v>7</v>
      </c>
      <c r="AM6" s="180"/>
      <c r="AN6" s="180"/>
      <c r="AO6" s="180"/>
      <c r="AP6" s="180"/>
      <c r="AQ6" s="180"/>
      <c r="AR6" s="181"/>
      <c r="AS6" s="179" t="s">
        <v>8</v>
      </c>
      <c r="AT6" s="180"/>
      <c r="AU6" s="180"/>
      <c r="AV6" s="180"/>
      <c r="AW6" s="180"/>
      <c r="AX6" s="180"/>
      <c r="AY6" s="181"/>
      <c r="AZ6" s="155" t="s">
        <v>3</v>
      </c>
      <c r="BA6" s="156"/>
      <c r="BB6" s="157"/>
      <c r="BC6" s="143" t="s">
        <v>9</v>
      </c>
      <c r="BD6" s="143"/>
      <c r="BE6" s="143"/>
      <c r="BF6" s="143" t="s">
        <v>4</v>
      </c>
      <c r="BG6" s="143"/>
      <c r="BH6" s="144"/>
    </row>
    <row r="7" spans="1:66" s="3" customFormat="1" ht="19.5" customHeight="1" x14ac:dyDescent="0.15">
      <c r="A7" s="31">
        <v>36</v>
      </c>
      <c r="B7" s="151"/>
      <c r="C7" s="152"/>
      <c r="D7" s="152"/>
      <c r="E7" s="152"/>
      <c r="F7" s="152"/>
      <c r="G7" s="152"/>
      <c r="H7" s="152"/>
      <c r="I7" s="152"/>
      <c r="J7" s="159"/>
      <c r="K7" s="159"/>
      <c r="L7" s="159"/>
      <c r="M7" s="159"/>
      <c r="N7" s="159"/>
      <c r="O7" s="159"/>
      <c r="P7" s="159"/>
      <c r="Q7" s="152"/>
      <c r="R7" s="152"/>
      <c r="S7" s="152"/>
      <c r="T7" s="152"/>
      <c r="U7" s="152"/>
      <c r="V7" s="152"/>
      <c r="W7" s="16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58"/>
      <c r="BA7" s="159"/>
      <c r="BB7" s="159"/>
      <c r="BC7" s="145"/>
      <c r="BD7" s="145"/>
      <c r="BE7" s="145"/>
      <c r="BF7" s="145"/>
      <c r="BG7" s="145"/>
      <c r="BH7" s="146"/>
      <c r="BI7" s="164" t="s">
        <v>27</v>
      </c>
    </row>
    <row r="8" spans="1:66" s="3" customFormat="1" ht="19.5" customHeight="1" thickBot="1" x14ac:dyDescent="0.2">
      <c r="A8" s="31">
        <v>37</v>
      </c>
      <c r="B8" s="153"/>
      <c r="C8" s="154"/>
      <c r="D8" s="154"/>
      <c r="E8" s="154"/>
      <c r="F8" s="154"/>
      <c r="G8" s="154"/>
      <c r="H8" s="154"/>
      <c r="I8" s="154"/>
      <c r="J8" s="161"/>
      <c r="K8" s="161"/>
      <c r="L8" s="161"/>
      <c r="M8" s="161"/>
      <c r="N8" s="161"/>
      <c r="O8" s="161"/>
      <c r="P8" s="161"/>
      <c r="Q8" s="154"/>
      <c r="R8" s="154"/>
      <c r="S8" s="154"/>
      <c r="T8" s="154"/>
      <c r="U8" s="154"/>
      <c r="V8" s="154"/>
      <c r="W8" s="16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60"/>
      <c r="BA8" s="161"/>
      <c r="BB8" s="161"/>
      <c r="BC8" s="147"/>
      <c r="BD8" s="147"/>
      <c r="BE8" s="147"/>
      <c r="BF8" s="147"/>
      <c r="BG8" s="147"/>
      <c r="BH8" s="148"/>
      <c r="BI8" s="165"/>
    </row>
    <row r="9" spans="1:66" s="3" customFormat="1" ht="19.5" customHeight="1" thickBot="1" x14ac:dyDescent="0.2">
      <c r="A9" s="31">
        <v>38</v>
      </c>
      <c r="B9" s="136" t="s">
        <v>10</v>
      </c>
      <c r="C9" s="137"/>
      <c r="D9" s="137"/>
      <c r="E9" s="137"/>
      <c r="F9" s="137"/>
      <c r="G9" s="137"/>
      <c r="H9" s="137"/>
      <c r="I9" s="137"/>
      <c r="J9" s="169"/>
      <c r="K9" s="169"/>
      <c r="L9" s="169"/>
      <c r="M9" s="169"/>
      <c r="N9" s="169"/>
      <c r="O9" s="169"/>
      <c r="P9" s="169"/>
      <c r="Q9" s="188"/>
      <c r="R9" s="188"/>
      <c r="S9" s="188"/>
      <c r="T9" s="188"/>
      <c r="U9" s="188"/>
      <c r="V9" s="188"/>
      <c r="W9" s="18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90" t="str">
        <f t="shared" ref="AZ9:AZ30" si="0">IF(Q9="","",SUM(X9:AY9))</f>
        <v/>
      </c>
      <c r="BA9" s="190"/>
      <c r="BB9" s="191"/>
      <c r="BC9" s="170" t="str">
        <f t="shared" ref="BC9:BC30" si="1">IF(Q9="","",AZ9/4)</f>
        <v/>
      </c>
      <c r="BD9" s="171"/>
      <c r="BE9" s="172"/>
      <c r="BF9" s="170" t="str">
        <f t="shared" ref="BF9:BF30" si="2">IF(Q9="","",IF(AZ9/$BI$3&gt;=1,1,ROUNDDOWN(AZ9/$BI$3,1)))</f>
        <v/>
      </c>
      <c r="BG9" s="171"/>
      <c r="BH9" s="187"/>
      <c r="BI9" s="32">
        <f>IF(AZ9="",0,AZ9/BI3)</f>
        <v>0</v>
      </c>
    </row>
    <row r="10" spans="1:66" s="3" customFormat="1" ht="19.5" customHeight="1" thickTop="1" x14ac:dyDescent="0.15">
      <c r="A10" s="31">
        <v>39</v>
      </c>
      <c r="B10" s="192" t="s">
        <v>28</v>
      </c>
      <c r="C10" s="193"/>
      <c r="D10" s="193"/>
      <c r="E10" s="193"/>
      <c r="F10" s="193"/>
      <c r="G10" s="193"/>
      <c r="H10" s="193"/>
      <c r="I10" s="194"/>
      <c r="J10" s="195"/>
      <c r="K10" s="195"/>
      <c r="L10" s="195"/>
      <c r="M10" s="195"/>
      <c r="N10" s="195"/>
      <c r="O10" s="195"/>
      <c r="P10" s="195"/>
      <c r="Q10" s="182"/>
      <c r="R10" s="182"/>
      <c r="S10" s="182"/>
      <c r="T10" s="182"/>
      <c r="U10" s="182"/>
      <c r="V10" s="182"/>
      <c r="W10" s="183"/>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62" t="str">
        <f t="shared" si="0"/>
        <v/>
      </c>
      <c r="BA10" s="162"/>
      <c r="BB10" s="163"/>
      <c r="BC10" s="173" t="str">
        <f t="shared" si="1"/>
        <v/>
      </c>
      <c r="BD10" s="174"/>
      <c r="BE10" s="175"/>
      <c r="BF10" s="173" t="str">
        <f t="shared" si="2"/>
        <v/>
      </c>
      <c r="BG10" s="174"/>
      <c r="BH10" s="186"/>
      <c r="BI10" s="32">
        <f>IF(AZ10="",0,AZ10/$BI$3)</f>
        <v>0</v>
      </c>
      <c r="BJ10" s="34" t="s">
        <v>34</v>
      </c>
      <c r="BK10" s="34" t="s">
        <v>33</v>
      </c>
      <c r="BL10" s="59" t="s">
        <v>64</v>
      </c>
      <c r="BM10" s="64" t="s">
        <v>65</v>
      </c>
      <c r="BN10" s="64" t="s">
        <v>46</v>
      </c>
    </row>
    <row r="11" spans="1:66" s="3" customFormat="1" ht="19.5" customHeight="1" x14ac:dyDescent="0.15">
      <c r="A11" s="31">
        <v>40</v>
      </c>
      <c r="B11" s="138"/>
      <c r="C11" s="139"/>
      <c r="D11" s="139"/>
      <c r="E11" s="139"/>
      <c r="F11" s="139"/>
      <c r="G11" s="139"/>
      <c r="H11" s="139"/>
      <c r="I11" s="139"/>
      <c r="J11" s="139"/>
      <c r="K11" s="139"/>
      <c r="L11" s="139"/>
      <c r="M11" s="139"/>
      <c r="N11" s="139"/>
      <c r="O11" s="139"/>
      <c r="P11" s="139"/>
      <c r="Q11" s="131"/>
      <c r="R11" s="131"/>
      <c r="S11" s="131"/>
      <c r="T11" s="131"/>
      <c r="U11" s="131"/>
      <c r="V11" s="131"/>
      <c r="W11" s="132"/>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40" t="str">
        <f t="shared" si="0"/>
        <v/>
      </c>
      <c r="BA11" s="140"/>
      <c r="BB11" s="141"/>
      <c r="BC11" s="127" t="str">
        <f t="shared" si="1"/>
        <v/>
      </c>
      <c r="BD11" s="128"/>
      <c r="BE11" s="130"/>
      <c r="BF11" s="127" t="str">
        <f t="shared" si="2"/>
        <v/>
      </c>
      <c r="BG11" s="128"/>
      <c r="BH11" s="129"/>
      <c r="BI11" s="32">
        <f>IF(AZ11="",0,IF(AZ11/$BI$3&gt;1,1,AZ11/$BI$3))</f>
        <v>0</v>
      </c>
      <c r="BJ11" s="32">
        <f>IF(B11=$A$19,BI11,0)</f>
        <v>0</v>
      </c>
      <c r="BK11" s="32">
        <f>IF(B11=$A$18,BI11,0)</f>
        <v>0</v>
      </c>
      <c r="BL11" s="60">
        <f>IF(B11=$A$20,BI11,IF(B11=$A$21,BI11,0))</f>
        <v>0</v>
      </c>
      <c r="BM11" s="61">
        <f>IF(B11=$A$19,IF(J11=$A$25,1,IF(J11=$A$26,1,0)),0)</f>
        <v>0</v>
      </c>
      <c r="BN11" s="61">
        <f>IF(B11=$A$18,IF(J11=$A$25,1,IF(J11=$A$26,1,0)),0)</f>
        <v>0</v>
      </c>
    </row>
    <row r="12" spans="1:66" s="3" customFormat="1" ht="19.5" customHeight="1" x14ac:dyDescent="0.15">
      <c r="A12" s="31">
        <v>41</v>
      </c>
      <c r="B12" s="123"/>
      <c r="C12" s="109"/>
      <c r="D12" s="109"/>
      <c r="E12" s="109"/>
      <c r="F12" s="109"/>
      <c r="G12" s="109"/>
      <c r="H12" s="109"/>
      <c r="I12" s="109"/>
      <c r="J12" s="109"/>
      <c r="K12" s="109"/>
      <c r="L12" s="109"/>
      <c r="M12" s="109"/>
      <c r="N12" s="109"/>
      <c r="O12" s="109"/>
      <c r="P12" s="109"/>
      <c r="Q12" s="119"/>
      <c r="R12" s="119"/>
      <c r="S12" s="119"/>
      <c r="T12" s="119"/>
      <c r="U12" s="119"/>
      <c r="V12" s="119"/>
      <c r="W12" s="120"/>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07" t="str">
        <f t="shared" si="0"/>
        <v/>
      </c>
      <c r="BA12" s="107"/>
      <c r="BB12" s="108"/>
      <c r="BC12" s="79" t="str">
        <f t="shared" si="1"/>
        <v/>
      </c>
      <c r="BD12" s="80"/>
      <c r="BE12" s="100"/>
      <c r="BF12" s="79" t="str">
        <f t="shared" si="2"/>
        <v/>
      </c>
      <c r="BG12" s="80"/>
      <c r="BH12" s="81"/>
      <c r="BI12" s="32">
        <f t="shared" ref="BI12:BI30" si="3">IF(AZ12="",0,IF(AZ12/$BI$3&gt;1,1,AZ12/$BI$3))</f>
        <v>0</v>
      </c>
      <c r="BJ12" s="32">
        <f t="shared" ref="BJ12:BJ30" si="4">IF(B12=$A$19,BI12,0)</f>
        <v>0</v>
      </c>
      <c r="BK12" s="32">
        <f t="shared" ref="BK12:BK30" si="5">IF(B12=$A$18,BI12,0)</f>
        <v>0</v>
      </c>
      <c r="BL12" s="60">
        <f t="shared" ref="BL12:BL30" si="6">IF(B12=$A$20,BI12,IF(B12=$A$21,BI12,0))</f>
        <v>0</v>
      </c>
      <c r="BM12" s="61">
        <f t="shared" ref="BM12:BM30" si="7">IF(B12=$A$19,IF(J12=$A$25,1,IF(J12=$A$26,1,0)),0)</f>
        <v>0</v>
      </c>
      <c r="BN12" s="61">
        <f t="shared" ref="BN12:BN30" si="8">IF(B12=$A$18,IF(J12=$A$25,1,IF(J12=$A$26,1,0)),0)</f>
        <v>0</v>
      </c>
    </row>
    <row r="13" spans="1:66" s="3" customFormat="1" ht="19.5" customHeight="1" x14ac:dyDescent="0.15">
      <c r="A13" s="31">
        <v>42</v>
      </c>
      <c r="B13" s="123"/>
      <c r="C13" s="109"/>
      <c r="D13" s="109"/>
      <c r="E13" s="109"/>
      <c r="F13" s="109"/>
      <c r="G13" s="109"/>
      <c r="H13" s="109"/>
      <c r="I13" s="109"/>
      <c r="J13" s="109"/>
      <c r="K13" s="109"/>
      <c r="L13" s="109"/>
      <c r="M13" s="109"/>
      <c r="N13" s="109"/>
      <c r="O13" s="109"/>
      <c r="P13" s="109"/>
      <c r="Q13" s="119"/>
      <c r="R13" s="119"/>
      <c r="S13" s="119"/>
      <c r="T13" s="119"/>
      <c r="U13" s="119"/>
      <c r="V13" s="119"/>
      <c r="W13" s="120"/>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07" t="str">
        <f t="shared" si="0"/>
        <v/>
      </c>
      <c r="BA13" s="107"/>
      <c r="BB13" s="108"/>
      <c r="BC13" s="79" t="str">
        <f t="shared" si="1"/>
        <v/>
      </c>
      <c r="BD13" s="80"/>
      <c r="BE13" s="100"/>
      <c r="BF13" s="79" t="str">
        <f t="shared" si="2"/>
        <v/>
      </c>
      <c r="BG13" s="80"/>
      <c r="BH13" s="81"/>
      <c r="BI13" s="32">
        <f t="shared" si="3"/>
        <v>0</v>
      </c>
      <c r="BJ13" s="32">
        <f t="shared" si="4"/>
        <v>0</v>
      </c>
      <c r="BK13" s="32">
        <f t="shared" si="5"/>
        <v>0</v>
      </c>
      <c r="BL13" s="60">
        <f t="shared" si="6"/>
        <v>0</v>
      </c>
      <c r="BM13" s="61">
        <f t="shared" si="7"/>
        <v>0</v>
      </c>
      <c r="BN13" s="61">
        <f t="shared" si="8"/>
        <v>0</v>
      </c>
    </row>
    <row r="14" spans="1:66" s="3" customFormat="1" ht="19.5" customHeight="1" x14ac:dyDescent="0.15">
      <c r="A14" s="31">
        <v>43</v>
      </c>
      <c r="B14" s="123"/>
      <c r="C14" s="109"/>
      <c r="D14" s="109"/>
      <c r="E14" s="109"/>
      <c r="F14" s="109"/>
      <c r="G14" s="109"/>
      <c r="H14" s="109"/>
      <c r="I14" s="109"/>
      <c r="J14" s="109"/>
      <c r="K14" s="109"/>
      <c r="L14" s="109"/>
      <c r="M14" s="109"/>
      <c r="N14" s="109"/>
      <c r="O14" s="109"/>
      <c r="P14" s="109"/>
      <c r="Q14" s="119"/>
      <c r="R14" s="119"/>
      <c r="S14" s="119"/>
      <c r="T14" s="119"/>
      <c r="U14" s="119"/>
      <c r="V14" s="119"/>
      <c r="W14" s="120"/>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07" t="str">
        <f t="shared" si="0"/>
        <v/>
      </c>
      <c r="BA14" s="107"/>
      <c r="BB14" s="108"/>
      <c r="BC14" s="79" t="str">
        <f t="shared" si="1"/>
        <v/>
      </c>
      <c r="BD14" s="80"/>
      <c r="BE14" s="100"/>
      <c r="BF14" s="79" t="str">
        <f t="shared" si="2"/>
        <v/>
      </c>
      <c r="BG14" s="80"/>
      <c r="BH14" s="81"/>
      <c r="BI14" s="32">
        <f t="shared" si="3"/>
        <v>0</v>
      </c>
      <c r="BJ14" s="32">
        <f t="shared" si="4"/>
        <v>0</v>
      </c>
      <c r="BK14" s="32">
        <f t="shared" si="5"/>
        <v>0</v>
      </c>
      <c r="BL14" s="60">
        <f t="shared" si="6"/>
        <v>0</v>
      </c>
      <c r="BM14" s="61">
        <f t="shared" si="7"/>
        <v>0</v>
      </c>
      <c r="BN14" s="61">
        <f t="shared" si="8"/>
        <v>0</v>
      </c>
    </row>
    <row r="15" spans="1:66" s="3" customFormat="1" ht="19.5" customHeight="1" x14ac:dyDescent="0.15">
      <c r="A15" s="31">
        <v>44</v>
      </c>
      <c r="B15" s="123"/>
      <c r="C15" s="109"/>
      <c r="D15" s="109"/>
      <c r="E15" s="109"/>
      <c r="F15" s="109"/>
      <c r="G15" s="109"/>
      <c r="H15" s="109"/>
      <c r="I15" s="109"/>
      <c r="J15" s="109"/>
      <c r="K15" s="109"/>
      <c r="L15" s="109"/>
      <c r="M15" s="109"/>
      <c r="N15" s="109"/>
      <c r="O15" s="109"/>
      <c r="P15" s="109"/>
      <c r="Q15" s="119"/>
      <c r="R15" s="119"/>
      <c r="S15" s="119"/>
      <c r="T15" s="119"/>
      <c r="U15" s="119"/>
      <c r="V15" s="119"/>
      <c r="W15" s="120"/>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07" t="str">
        <f t="shared" si="0"/>
        <v/>
      </c>
      <c r="BA15" s="107"/>
      <c r="BB15" s="108"/>
      <c r="BC15" s="79" t="str">
        <f t="shared" si="1"/>
        <v/>
      </c>
      <c r="BD15" s="80"/>
      <c r="BE15" s="100"/>
      <c r="BF15" s="79" t="str">
        <f t="shared" si="2"/>
        <v/>
      </c>
      <c r="BG15" s="80"/>
      <c r="BH15" s="81"/>
      <c r="BI15" s="32">
        <f t="shared" si="3"/>
        <v>0</v>
      </c>
      <c r="BJ15" s="32">
        <f t="shared" si="4"/>
        <v>0</v>
      </c>
      <c r="BK15" s="32">
        <f t="shared" si="5"/>
        <v>0</v>
      </c>
      <c r="BL15" s="60">
        <f t="shared" si="6"/>
        <v>0</v>
      </c>
      <c r="BM15" s="61">
        <f t="shared" si="7"/>
        <v>0</v>
      </c>
      <c r="BN15" s="61">
        <f t="shared" si="8"/>
        <v>0</v>
      </c>
    </row>
    <row r="16" spans="1:66" s="3" customFormat="1" ht="19.5" customHeight="1" x14ac:dyDescent="0.15">
      <c r="A16" s="31"/>
      <c r="B16" s="123"/>
      <c r="C16" s="109"/>
      <c r="D16" s="109"/>
      <c r="E16" s="109"/>
      <c r="F16" s="109"/>
      <c r="G16" s="109"/>
      <c r="H16" s="109"/>
      <c r="I16" s="109"/>
      <c r="J16" s="109"/>
      <c r="K16" s="109"/>
      <c r="L16" s="109"/>
      <c r="M16" s="109"/>
      <c r="N16" s="109"/>
      <c r="O16" s="109"/>
      <c r="P16" s="109"/>
      <c r="Q16" s="119"/>
      <c r="R16" s="119"/>
      <c r="S16" s="119"/>
      <c r="T16" s="119"/>
      <c r="U16" s="119"/>
      <c r="V16" s="119"/>
      <c r="W16" s="120"/>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07" t="str">
        <f t="shared" si="0"/>
        <v/>
      </c>
      <c r="BA16" s="107"/>
      <c r="BB16" s="108"/>
      <c r="BC16" s="79" t="str">
        <f t="shared" si="1"/>
        <v/>
      </c>
      <c r="BD16" s="80"/>
      <c r="BE16" s="100"/>
      <c r="BF16" s="79" t="str">
        <f t="shared" si="2"/>
        <v/>
      </c>
      <c r="BG16" s="80"/>
      <c r="BH16" s="81"/>
      <c r="BI16" s="32">
        <f t="shared" si="3"/>
        <v>0</v>
      </c>
      <c r="BJ16" s="32">
        <f t="shared" si="4"/>
        <v>0</v>
      </c>
      <c r="BK16" s="32">
        <f t="shared" si="5"/>
        <v>0</v>
      </c>
      <c r="BL16" s="60">
        <f t="shared" si="6"/>
        <v>0</v>
      </c>
      <c r="BM16" s="61">
        <f t="shared" si="7"/>
        <v>0</v>
      </c>
      <c r="BN16" s="61">
        <f t="shared" si="8"/>
        <v>0</v>
      </c>
    </row>
    <row r="17" spans="1:66" s="3" customFormat="1" ht="19.5" customHeight="1" x14ac:dyDescent="0.15">
      <c r="A17" s="31" t="s">
        <v>29</v>
      </c>
      <c r="B17" s="123"/>
      <c r="C17" s="109"/>
      <c r="D17" s="109"/>
      <c r="E17" s="109"/>
      <c r="F17" s="109"/>
      <c r="G17" s="109"/>
      <c r="H17" s="109"/>
      <c r="I17" s="109"/>
      <c r="J17" s="109"/>
      <c r="K17" s="109"/>
      <c r="L17" s="109"/>
      <c r="M17" s="109"/>
      <c r="N17" s="109"/>
      <c r="O17" s="109"/>
      <c r="P17" s="109"/>
      <c r="Q17" s="119"/>
      <c r="R17" s="119"/>
      <c r="S17" s="119"/>
      <c r="T17" s="119"/>
      <c r="U17" s="119"/>
      <c r="V17" s="119"/>
      <c r="W17" s="120"/>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07" t="str">
        <f t="shared" si="0"/>
        <v/>
      </c>
      <c r="BA17" s="107"/>
      <c r="BB17" s="108"/>
      <c r="BC17" s="79" t="str">
        <f t="shared" si="1"/>
        <v/>
      </c>
      <c r="BD17" s="80"/>
      <c r="BE17" s="100"/>
      <c r="BF17" s="79" t="str">
        <f t="shared" si="2"/>
        <v/>
      </c>
      <c r="BG17" s="80"/>
      <c r="BH17" s="81"/>
      <c r="BI17" s="32">
        <f t="shared" si="3"/>
        <v>0</v>
      </c>
      <c r="BJ17" s="32">
        <f t="shared" si="4"/>
        <v>0</v>
      </c>
      <c r="BK17" s="32">
        <f t="shared" si="5"/>
        <v>0</v>
      </c>
      <c r="BL17" s="60">
        <f t="shared" si="6"/>
        <v>0</v>
      </c>
      <c r="BM17" s="61">
        <f t="shared" si="7"/>
        <v>0</v>
      </c>
      <c r="BN17" s="61">
        <f t="shared" si="8"/>
        <v>0</v>
      </c>
    </row>
    <row r="18" spans="1:66" s="3" customFormat="1" ht="19.5" customHeight="1" x14ac:dyDescent="0.15">
      <c r="A18" s="31" t="s">
        <v>33</v>
      </c>
      <c r="B18" s="123"/>
      <c r="C18" s="109"/>
      <c r="D18" s="109"/>
      <c r="E18" s="109"/>
      <c r="F18" s="109"/>
      <c r="G18" s="109"/>
      <c r="H18" s="109"/>
      <c r="I18" s="109"/>
      <c r="J18" s="109"/>
      <c r="K18" s="109"/>
      <c r="L18" s="109"/>
      <c r="M18" s="109"/>
      <c r="N18" s="109"/>
      <c r="O18" s="109"/>
      <c r="P18" s="109"/>
      <c r="Q18" s="119"/>
      <c r="R18" s="119"/>
      <c r="S18" s="119"/>
      <c r="T18" s="119"/>
      <c r="U18" s="119"/>
      <c r="V18" s="119"/>
      <c r="W18" s="120"/>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07" t="str">
        <f t="shared" si="0"/>
        <v/>
      </c>
      <c r="BA18" s="107"/>
      <c r="BB18" s="108"/>
      <c r="BC18" s="79" t="str">
        <f t="shared" si="1"/>
        <v/>
      </c>
      <c r="BD18" s="80"/>
      <c r="BE18" s="100"/>
      <c r="BF18" s="79" t="str">
        <f t="shared" si="2"/>
        <v/>
      </c>
      <c r="BG18" s="80"/>
      <c r="BH18" s="81"/>
      <c r="BI18" s="32">
        <f t="shared" si="3"/>
        <v>0</v>
      </c>
      <c r="BJ18" s="32">
        <f t="shared" si="4"/>
        <v>0</v>
      </c>
      <c r="BK18" s="32">
        <f t="shared" si="5"/>
        <v>0</v>
      </c>
      <c r="BL18" s="60">
        <f t="shared" si="6"/>
        <v>0</v>
      </c>
      <c r="BM18" s="61">
        <f t="shared" si="7"/>
        <v>0</v>
      </c>
      <c r="BN18" s="61">
        <f t="shared" si="8"/>
        <v>0</v>
      </c>
    </row>
    <row r="19" spans="1:66" s="3" customFormat="1" ht="19.5" customHeight="1" x14ac:dyDescent="0.15">
      <c r="A19" s="31" t="s">
        <v>34</v>
      </c>
      <c r="B19" s="123"/>
      <c r="C19" s="109"/>
      <c r="D19" s="109"/>
      <c r="E19" s="109"/>
      <c r="F19" s="109"/>
      <c r="G19" s="109"/>
      <c r="H19" s="109"/>
      <c r="I19" s="109"/>
      <c r="J19" s="109"/>
      <c r="K19" s="109"/>
      <c r="L19" s="109"/>
      <c r="M19" s="109"/>
      <c r="N19" s="109"/>
      <c r="O19" s="109"/>
      <c r="P19" s="109"/>
      <c r="Q19" s="119"/>
      <c r="R19" s="119"/>
      <c r="S19" s="119"/>
      <c r="T19" s="119"/>
      <c r="U19" s="119"/>
      <c r="V19" s="119"/>
      <c r="W19" s="120"/>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07" t="str">
        <f t="shared" si="0"/>
        <v/>
      </c>
      <c r="BA19" s="107"/>
      <c r="BB19" s="108"/>
      <c r="BC19" s="79" t="str">
        <f t="shared" si="1"/>
        <v/>
      </c>
      <c r="BD19" s="80"/>
      <c r="BE19" s="100"/>
      <c r="BF19" s="79" t="str">
        <f t="shared" si="2"/>
        <v/>
      </c>
      <c r="BG19" s="80"/>
      <c r="BH19" s="81"/>
      <c r="BI19" s="32">
        <f t="shared" si="3"/>
        <v>0</v>
      </c>
      <c r="BJ19" s="32">
        <f t="shared" si="4"/>
        <v>0</v>
      </c>
      <c r="BK19" s="32">
        <f t="shared" si="5"/>
        <v>0</v>
      </c>
      <c r="BL19" s="60">
        <f t="shared" si="6"/>
        <v>0</v>
      </c>
      <c r="BM19" s="61">
        <f t="shared" si="7"/>
        <v>0</v>
      </c>
      <c r="BN19" s="61">
        <f t="shared" si="8"/>
        <v>0</v>
      </c>
    </row>
    <row r="20" spans="1:66" s="3" customFormat="1" ht="19.5" customHeight="1" x14ac:dyDescent="0.15">
      <c r="A20" s="31" t="s">
        <v>40</v>
      </c>
      <c r="B20" s="123"/>
      <c r="C20" s="109"/>
      <c r="D20" s="109"/>
      <c r="E20" s="109"/>
      <c r="F20" s="109"/>
      <c r="G20" s="109"/>
      <c r="H20" s="109"/>
      <c r="I20" s="109"/>
      <c r="J20" s="109"/>
      <c r="K20" s="109"/>
      <c r="L20" s="109"/>
      <c r="M20" s="109"/>
      <c r="N20" s="109"/>
      <c r="O20" s="109"/>
      <c r="P20" s="109"/>
      <c r="Q20" s="119"/>
      <c r="R20" s="119"/>
      <c r="S20" s="119"/>
      <c r="T20" s="119"/>
      <c r="U20" s="119"/>
      <c r="V20" s="119"/>
      <c r="W20" s="120"/>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07" t="str">
        <f t="shared" si="0"/>
        <v/>
      </c>
      <c r="BA20" s="107"/>
      <c r="BB20" s="108"/>
      <c r="BC20" s="79" t="str">
        <f t="shared" si="1"/>
        <v/>
      </c>
      <c r="BD20" s="80"/>
      <c r="BE20" s="100"/>
      <c r="BF20" s="79" t="str">
        <f t="shared" si="2"/>
        <v/>
      </c>
      <c r="BG20" s="80"/>
      <c r="BH20" s="81"/>
      <c r="BI20" s="32">
        <f t="shared" si="3"/>
        <v>0</v>
      </c>
      <c r="BJ20" s="32">
        <f t="shared" si="4"/>
        <v>0</v>
      </c>
      <c r="BK20" s="32">
        <f t="shared" si="5"/>
        <v>0</v>
      </c>
      <c r="BL20" s="60">
        <f t="shared" si="6"/>
        <v>0</v>
      </c>
      <c r="BM20" s="61">
        <f t="shared" si="7"/>
        <v>0</v>
      </c>
      <c r="BN20" s="61">
        <f t="shared" si="8"/>
        <v>0</v>
      </c>
    </row>
    <row r="21" spans="1:66" s="3" customFormat="1" ht="19.5" customHeight="1" x14ac:dyDescent="0.15">
      <c r="A21" s="31" t="s">
        <v>41</v>
      </c>
      <c r="B21" s="123"/>
      <c r="C21" s="109"/>
      <c r="D21" s="109"/>
      <c r="E21" s="109"/>
      <c r="F21" s="109"/>
      <c r="G21" s="109"/>
      <c r="H21" s="109"/>
      <c r="I21" s="109"/>
      <c r="J21" s="109"/>
      <c r="K21" s="109"/>
      <c r="L21" s="109"/>
      <c r="M21" s="109"/>
      <c r="N21" s="109"/>
      <c r="O21" s="109"/>
      <c r="P21" s="109"/>
      <c r="Q21" s="119"/>
      <c r="R21" s="119"/>
      <c r="S21" s="119"/>
      <c r="T21" s="119"/>
      <c r="U21" s="119"/>
      <c r="V21" s="119"/>
      <c r="W21" s="120"/>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07" t="str">
        <f t="shared" si="0"/>
        <v/>
      </c>
      <c r="BA21" s="107"/>
      <c r="BB21" s="108"/>
      <c r="BC21" s="79" t="str">
        <f t="shared" si="1"/>
        <v/>
      </c>
      <c r="BD21" s="80"/>
      <c r="BE21" s="100"/>
      <c r="BF21" s="79" t="str">
        <f t="shared" si="2"/>
        <v/>
      </c>
      <c r="BG21" s="80"/>
      <c r="BH21" s="81"/>
      <c r="BI21" s="32">
        <f t="shared" si="3"/>
        <v>0</v>
      </c>
      <c r="BJ21" s="32">
        <f t="shared" si="4"/>
        <v>0</v>
      </c>
      <c r="BK21" s="32">
        <f t="shared" si="5"/>
        <v>0</v>
      </c>
      <c r="BL21" s="60">
        <f t="shared" si="6"/>
        <v>0</v>
      </c>
      <c r="BM21" s="61">
        <f t="shared" si="7"/>
        <v>0</v>
      </c>
      <c r="BN21" s="61">
        <f t="shared" si="8"/>
        <v>0</v>
      </c>
    </row>
    <row r="22" spans="1:66" s="3" customFormat="1" ht="19.5" customHeight="1" x14ac:dyDescent="0.15">
      <c r="A22" s="31" t="s">
        <v>42</v>
      </c>
      <c r="B22" s="123"/>
      <c r="C22" s="109"/>
      <c r="D22" s="109"/>
      <c r="E22" s="109"/>
      <c r="F22" s="109"/>
      <c r="G22" s="109"/>
      <c r="H22" s="109"/>
      <c r="I22" s="109"/>
      <c r="J22" s="109"/>
      <c r="K22" s="109"/>
      <c r="L22" s="109"/>
      <c r="M22" s="109"/>
      <c r="N22" s="109"/>
      <c r="O22" s="109"/>
      <c r="P22" s="109"/>
      <c r="Q22" s="119"/>
      <c r="R22" s="119"/>
      <c r="S22" s="119"/>
      <c r="T22" s="119"/>
      <c r="U22" s="119"/>
      <c r="V22" s="119"/>
      <c r="W22" s="120"/>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07" t="str">
        <f t="shared" si="0"/>
        <v/>
      </c>
      <c r="BA22" s="107"/>
      <c r="BB22" s="108"/>
      <c r="BC22" s="79" t="str">
        <f t="shared" si="1"/>
        <v/>
      </c>
      <c r="BD22" s="80"/>
      <c r="BE22" s="100"/>
      <c r="BF22" s="79" t="str">
        <f t="shared" si="2"/>
        <v/>
      </c>
      <c r="BG22" s="80"/>
      <c r="BH22" s="81"/>
      <c r="BI22" s="32">
        <f t="shared" si="3"/>
        <v>0</v>
      </c>
      <c r="BJ22" s="32">
        <f t="shared" si="4"/>
        <v>0</v>
      </c>
      <c r="BK22" s="32">
        <f t="shared" si="5"/>
        <v>0</v>
      </c>
      <c r="BL22" s="60">
        <f t="shared" si="6"/>
        <v>0</v>
      </c>
      <c r="BM22" s="61">
        <f t="shared" si="7"/>
        <v>0</v>
      </c>
      <c r="BN22" s="61">
        <f t="shared" si="8"/>
        <v>0</v>
      </c>
    </row>
    <row r="23" spans="1:66" s="3" customFormat="1" ht="19.5" customHeight="1" x14ac:dyDescent="0.15">
      <c r="A23" s="31" t="s">
        <v>36</v>
      </c>
      <c r="B23" s="123"/>
      <c r="C23" s="109"/>
      <c r="D23" s="109"/>
      <c r="E23" s="109"/>
      <c r="F23" s="109"/>
      <c r="G23" s="109"/>
      <c r="H23" s="109"/>
      <c r="I23" s="109"/>
      <c r="J23" s="109"/>
      <c r="K23" s="109"/>
      <c r="L23" s="109"/>
      <c r="M23" s="109"/>
      <c r="N23" s="109"/>
      <c r="O23" s="109"/>
      <c r="P23" s="109"/>
      <c r="Q23" s="119"/>
      <c r="R23" s="119"/>
      <c r="S23" s="119"/>
      <c r="T23" s="119"/>
      <c r="U23" s="119"/>
      <c r="V23" s="119"/>
      <c r="W23" s="120"/>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07" t="str">
        <f t="shared" si="0"/>
        <v/>
      </c>
      <c r="BA23" s="107"/>
      <c r="BB23" s="108"/>
      <c r="BC23" s="79" t="str">
        <f t="shared" si="1"/>
        <v/>
      </c>
      <c r="BD23" s="80"/>
      <c r="BE23" s="100"/>
      <c r="BF23" s="79" t="str">
        <f t="shared" si="2"/>
        <v/>
      </c>
      <c r="BG23" s="80"/>
      <c r="BH23" s="81"/>
      <c r="BI23" s="32">
        <f t="shared" si="3"/>
        <v>0</v>
      </c>
      <c r="BJ23" s="32">
        <f t="shared" si="4"/>
        <v>0</v>
      </c>
      <c r="BK23" s="32">
        <f t="shared" si="5"/>
        <v>0</v>
      </c>
      <c r="BL23" s="60">
        <f t="shared" si="6"/>
        <v>0</v>
      </c>
      <c r="BM23" s="61">
        <f t="shared" si="7"/>
        <v>0</v>
      </c>
      <c r="BN23" s="61">
        <f t="shared" si="8"/>
        <v>0</v>
      </c>
    </row>
    <row r="24" spans="1:66" s="3" customFormat="1" ht="19.5" customHeight="1" x14ac:dyDescent="0.15">
      <c r="A24" s="31"/>
      <c r="B24" s="123"/>
      <c r="C24" s="109"/>
      <c r="D24" s="109"/>
      <c r="E24" s="109"/>
      <c r="F24" s="109"/>
      <c r="G24" s="109"/>
      <c r="H24" s="109"/>
      <c r="I24" s="109"/>
      <c r="J24" s="109"/>
      <c r="K24" s="109"/>
      <c r="L24" s="109"/>
      <c r="M24" s="109"/>
      <c r="N24" s="109"/>
      <c r="O24" s="109"/>
      <c r="P24" s="109"/>
      <c r="Q24" s="119"/>
      <c r="R24" s="119"/>
      <c r="S24" s="119"/>
      <c r="T24" s="119"/>
      <c r="U24" s="119"/>
      <c r="V24" s="119"/>
      <c r="W24" s="120"/>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07" t="str">
        <f t="shared" si="0"/>
        <v/>
      </c>
      <c r="BA24" s="107"/>
      <c r="BB24" s="108"/>
      <c r="BC24" s="79" t="str">
        <f t="shared" si="1"/>
        <v/>
      </c>
      <c r="BD24" s="80"/>
      <c r="BE24" s="100"/>
      <c r="BF24" s="79" t="str">
        <f t="shared" si="2"/>
        <v/>
      </c>
      <c r="BG24" s="80"/>
      <c r="BH24" s="81"/>
      <c r="BI24" s="32">
        <f t="shared" si="3"/>
        <v>0</v>
      </c>
      <c r="BJ24" s="32">
        <f t="shared" si="4"/>
        <v>0</v>
      </c>
      <c r="BK24" s="32">
        <f t="shared" si="5"/>
        <v>0</v>
      </c>
      <c r="BL24" s="60">
        <f t="shared" si="6"/>
        <v>0</v>
      </c>
      <c r="BM24" s="61">
        <f t="shared" si="7"/>
        <v>0</v>
      </c>
      <c r="BN24" s="61">
        <f t="shared" si="8"/>
        <v>0</v>
      </c>
    </row>
    <row r="25" spans="1:66" s="3" customFormat="1" ht="19.5" customHeight="1" x14ac:dyDescent="0.15">
      <c r="A25" s="31" t="s">
        <v>14</v>
      </c>
      <c r="B25" s="123"/>
      <c r="C25" s="109"/>
      <c r="D25" s="109"/>
      <c r="E25" s="109"/>
      <c r="F25" s="109"/>
      <c r="G25" s="109"/>
      <c r="H25" s="109"/>
      <c r="I25" s="109"/>
      <c r="J25" s="109"/>
      <c r="K25" s="109"/>
      <c r="L25" s="109"/>
      <c r="M25" s="109"/>
      <c r="N25" s="109"/>
      <c r="O25" s="109"/>
      <c r="P25" s="109"/>
      <c r="Q25" s="119"/>
      <c r="R25" s="119"/>
      <c r="S25" s="119"/>
      <c r="T25" s="119"/>
      <c r="U25" s="119"/>
      <c r="V25" s="119"/>
      <c r="W25" s="120"/>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07" t="str">
        <f t="shared" si="0"/>
        <v/>
      </c>
      <c r="BA25" s="107"/>
      <c r="BB25" s="108"/>
      <c r="BC25" s="79" t="str">
        <f t="shared" si="1"/>
        <v/>
      </c>
      <c r="BD25" s="80"/>
      <c r="BE25" s="100"/>
      <c r="BF25" s="79" t="str">
        <f t="shared" si="2"/>
        <v/>
      </c>
      <c r="BG25" s="80"/>
      <c r="BH25" s="81"/>
      <c r="BI25" s="32">
        <f t="shared" si="3"/>
        <v>0</v>
      </c>
      <c r="BJ25" s="32">
        <f t="shared" si="4"/>
        <v>0</v>
      </c>
      <c r="BK25" s="32">
        <f t="shared" si="5"/>
        <v>0</v>
      </c>
      <c r="BL25" s="60">
        <f t="shared" si="6"/>
        <v>0</v>
      </c>
      <c r="BM25" s="61">
        <f t="shared" si="7"/>
        <v>0</v>
      </c>
      <c r="BN25" s="61">
        <f t="shared" si="8"/>
        <v>0</v>
      </c>
    </row>
    <row r="26" spans="1:66" s="3" customFormat="1" ht="19.5" customHeight="1" x14ac:dyDescent="0.15">
      <c r="A26" s="31" t="s">
        <v>15</v>
      </c>
      <c r="B26" s="123"/>
      <c r="C26" s="109"/>
      <c r="D26" s="109"/>
      <c r="E26" s="109"/>
      <c r="F26" s="109"/>
      <c r="G26" s="109"/>
      <c r="H26" s="109"/>
      <c r="I26" s="109"/>
      <c r="J26" s="109"/>
      <c r="K26" s="109"/>
      <c r="L26" s="109"/>
      <c r="M26" s="109"/>
      <c r="N26" s="109"/>
      <c r="O26" s="109"/>
      <c r="P26" s="109"/>
      <c r="Q26" s="119"/>
      <c r="R26" s="119"/>
      <c r="S26" s="119"/>
      <c r="T26" s="119"/>
      <c r="U26" s="119"/>
      <c r="V26" s="119"/>
      <c r="W26" s="120"/>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07" t="str">
        <f t="shared" si="0"/>
        <v/>
      </c>
      <c r="BA26" s="107"/>
      <c r="BB26" s="108"/>
      <c r="BC26" s="79" t="str">
        <f t="shared" si="1"/>
        <v/>
      </c>
      <c r="BD26" s="80"/>
      <c r="BE26" s="100"/>
      <c r="BF26" s="79" t="str">
        <f t="shared" si="2"/>
        <v/>
      </c>
      <c r="BG26" s="80"/>
      <c r="BH26" s="81"/>
      <c r="BI26" s="32">
        <f t="shared" si="3"/>
        <v>0</v>
      </c>
      <c r="BJ26" s="32">
        <f t="shared" si="4"/>
        <v>0</v>
      </c>
      <c r="BK26" s="32">
        <f t="shared" si="5"/>
        <v>0</v>
      </c>
      <c r="BL26" s="60">
        <f t="shared" si="6"/>
        <v>0</v>
      </c>
      <c r="BM26" s="61">
        <f t="shared" si="7"/>
        <v>0</v>
      </c>
      <c r="BN26" s="61">
        <f t="shared" si="8"/>
        <v>0</v>
      </c>
    </row>
    <row r="27" spans="1:66" s="3" customFormat="1" ht="19.5" customHeight="1" x14ac:dyDescent="0.15">
      <c r="A27" s="31" t="s">
        <v>113</v>
      </c>
      <c r="B27" s="123"/>
      <c r="C27" s="109"/>
      <c r="D27" s="109"/>
      <c r="E27" s="109"/>
      <c r="F27" s="109"/>
      <c r="G27" s="109"/>
      <c r="H27" s="109"/>
      <c r="I27" s="109"/>
      <c r="J27" s="119"/>
      <c r="K27" s="119"/>
      <c r="L27" s="119"/>
      <c r="M27" s="119"/>
      <c r="N27" s="119"/>
      <c r="O27" s="119"/>
      <c r="P27" s="119"/>
      <c r="Q27" s="119"/>
      <c r="R27" s="119"/>
      <c r="S27" s="119"/>
      <c r="T27" s="119"/>
      <c r="U27" s="119"/>
      <c r="V27" s="119"/>
      <c r="W27" s="120"/>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07" t="str">
        <f t="shared" si="0"/>
        <v/>
      </c>
      <c r="BA27" s="107"/>
      <c r="BB27" s="108"/>
      <c r="BC27" s="79" t="str">
        <f t="shared" si="1"/>
        <v/>
      </c>
      <c r="BD27" s="80"/>
      <c r="BE27" s="100"/>
      <c r="BF27" s="79" t="str">
        <f t="shared" si="2"/>
        <v/>
      </c>
      <c r="BG27" s="80"/>
      <c r="BH27" s="81"/>
      <c r="BI27" s="32">
        <f t="shared" si="3"/>
        <v>0</v>
      </c>
      <c r="BJ27" s="32">
        <f t="shared" si="4"/>
        <v>0</v>
      </c>
      <c r="BK27" s="32">
        <f t="shared" si="5"/>
        <v>0</v>
      </c>
      <c r="BL27" s="60">
        <f t="shared" si="6"/>
        <v>0</v>
      </c>
      <c r="BM27" s="61">
        <f t="shared" si="7"/>
        <v>0</v>
      </c>
      <c r="BN27" s="61">
        <f t="shared" si="8"/>
        <v>0</v>
      </c>
    </row>
    <row r="28" spans="1:66" s="3" customFormat="1" ht="19.5" customHeight="1" x14ac:dyDescent="0.15">
      <c r="A28" s="31" t="s">
        <v>114</v>
      </c>
      <c r="B28" s="123"/>
      <c r="C28" s="109"/>
      <c r="D28" s="109"/>
      <c r="E28" s="109"/>
      <c r="F28" s="109"/>
      <c r="G28" s="109"/>
      <c r="H28" s="109"/>
      <c r="I28" s="109"/>
      <c r="J28" s="119"/>
      <c r="K28" s="119"/>
      <c r="L28" s="119"/>
      <c r="M28" s="119"/>
      <c r="N28" s="119"/>
      <c r="O28" s="119"/>
      <c r="P28" s="119"/>
      <c r="Q28" s="119"/>
      <c r="R28" s="119"/>
      <c r="S28" s="119"/>
      <c r="T28" s="119"/>
      <c r="U28" s="119"/>
      <c r="V28" s="119"/>
      <c r="W28" s="120"/>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07" t="str">
        <f t="shared" si="0"/>
        <v/>
      </c>
      <c r="BA28" s="107"/>
      <c r="BB28" s="108"/>
      <c r="BC28" s="79" t="str">
        <f t="shared" si="1"/>
        <v/>
      </c>
      <c r="BD28" s="80"/>
      <c r="BE28" s="100"/>
      <c r="BF28" s="79" t="str">
        <f t="shared" si="2"/>
        <v/>
      </c>
      <c r="BG28" s="80"/>
      <c r="BH28" s="81"/>
      <c r="BI28" s="32">
        <f t="shared" si="3"/>
        <v>0</v>
      </c>
      <c r="BJ28" s="32">
        <f t="shared" si="4"/>
        <v>0</v>
      </c>
      <c r="BK28" s="32">
        <f t="shared" si="5"/>
        <v>0</v>
      </c>
      <c r="BL28" s="60">
        <f t="shared" si="6"/>
        <v>0</v>
      </c>
      <c r="BM28" s="61">
        <f t="shared" si="7"/>
        <v>0</v>
      </c>
      <c r="BN28" s="61">
        <f t="shared" si="8"/>
        <v>0</v>
      </c>
    </row>
    <row r="29" spans="1:66" s="3" customFormat="1" ht="19.5" customHeight="1" x14ac:dyDescent="0.15">
      <c r="A29" s="31" t="s">
        <v>16</v>
      </c>
      <c r="B29" s="123"/>
      <c r="C29" s="109"/>
      <c r="D29" s="109"/>
      <c r="E29" s="109"/>
      <c r="F29" s="109"/>
      <c r="G29" s="109"/>
      <c r="H29" s="109"/>
      <c r="I29" s="109"/>
      <c r="J29" s="109"/>
      <c r="K29" s="109"/>
      <c r="L29" s="109"/>
      <c r="M29" s="109"/>
      <c r="N29" s="109"/>
      <c r="O29" s="109"/>
      <c r="P29" s="109"/>
      <c r="Q29" s="119"/>
      <c r="R29" s="119"/>
      <c r="S29" s="119"/>
      <c r="T29" s="119"/>
      <c r="U29" s="119"/>
      <c r="V29" s="119"/>
      <c r="W29" s="120"/>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07" t="str">
        <f t="shared" si="0"/>
        <v/>
      </c>
      <c r="BA29" s="107"/>
      <c r="BB29" s="108"/>
      <c r="BC29" s="79" t="str">
        <f t="shared" si="1"/>
        <v/>
      </c>
      <c r="BD29" s="80"/>
      <c r="BE29" s="100"/>
      <c r="BF29" s="79" t="str">
        <f t="shared" si="2"/>
        <v/>
      </c>
      <c r="BG29" s="80"/>
      <c r="BH29" s="81"/>
      <c r="BI29" s="32">
        <f t="shared" si="3"/>
        <v>0</v>
      </c>
      <c r="BJ29" s="32">
        <f t="shared" si="4"/>
        <v>0</v>
      </c>
      <c r="BK29" s="32">
        <f t="shared" si="5"/>
        <v>0</v>
      </c>
      <c r="BL29" s="60">
        <f t="shared" si="6"/>
        <v>0</v>
      </c>
      <c r="BM29" s="61">
        <f t="shared" si="7"/>
        <v>0</v>
      </c>
      <c r="BN29" s="61">
        <f t="shared" si="8"/>
        <v>0</v>
      </c>
    </row>
    <row r="30" spans="1:66" s="3" customFormat="1" ht="19.5" customHeight="1" thickBot="1" x14ac:dyDescent="0.2">
      <c r="A30" s="31" t="s">
        <v>17</v>
      </c>
      <c r="B30" s="124"/>
      <c r="C30" s="125"/>
      <c r="D30" s="125"/>
      <c r="E30" s="125"/>
      <c r="F30" s="125"/>
      <c r="G30" s="125"/>
      <c r="H30" s="125"/>
      <c r="I30" s="125"/>
      <c r="J30" s="126"/>
      <c r="K30" s="126"/>
      <c r="L30" s="126"/>
      <c r="M30" s="126"/>
      <c r="N30" s="126"/>
      <c r="O30" s="126"/>
      <c r="P30" s="126"/>
      <c r="Q30" s="126"/>
      <c r="R30" s="126"/>
      <c r="S30" s="126"/>
      <c r="T30" s="126"/>
      <c r="U30" s="126"/>
      <c r="V30" s="126"/>
      <c r="W30" s="184"/>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104" t="str">
        <f t="shared" si="0"/>
        <v/>
      </c>
      <c r="BA30" s="104"/>
      <c r="BB30" s="105"/>
      <c r="BC30" s="85" t="str">
        <f t="shared" si="1"/>
        <v/>
      </c>
      <c r="BD30" s="86"/>
      <c r="BE30" s="99"/>
      <c r="BF30" s="85" t="str">
        <f t="shared" si="2"/>
        <v/>
      </c>
      <c r="BG30" s="86"/>
      <c r="BH30" s="87"/>
      <c r="BI30" s="32">
        <f t="shared" si="3"/>
        <v>0</v>
      </c>
      <c r="BJ30" s="32">
        <f t="shared" si="4"/>
        <v>0</v>
      </c>
      <c r="BK30" s="32">
        <f t="shared" si="5"/>
        <v>0</v>
      </c>
      <c r="BL30" s="60">
        <f t="shared" si="6"/>
        <v>0</v>
      </c>
      <c r="BM30" s="61">
        <f t="shared" si="7"/>
        <v>0</v>
      </c>
      <c r="BN30" s="61">
        <f t="shared" si="8"/>
        <v>0</v>
      </c>
    </row>
    <row r="31" spans="1:66" s="3" customFormat="1" ht="19.5" customHeight="1" thickTop="1" thickBot="1" x14ac:dyDescent="0.2">
      <c r="A31" s="31"/>
      <c r="B31" s="133" t="s">
        <v>3</v>
      </c>
      <c r="C31" s="134"/>
      <c r="D31" s="134"/>
      <c r="E31" s="134"/>
      <c r="F31" s="134"/>
      <c r="G31" s="134"/>
      <c r="H31" s="134"/>
      <c r="I31" s="134"/>
      <c r="J31" s="134"/>
      <c r="K31" s="134"/>
      <c r="L31" s="134"/>
      <c r="M31" s="134"/>
      <c r="N31" s="134"/>
      <c r="O31" s="134"/>
      <c r="P31" s="134"/>
      <c r="Q31" s="134"/>
      <c r="R31" s="134"/>
      <c r="S31" s="134"/>
      <c r="T31" s="134"/>
      <c r="U31" s="134"/>
      <c r="V31" s="134"/>
      <c r="W31" s="135"/>
      <c r="X31" s="13" t="str">
        <f t="shared" ref="X31:BE31" si="9">IF(SUM(X10:X30)=0,"",SUM(X10:X30))</f>
        <v/>
      </c>
      <c r="Y31" s="14" t="str">
        <f t="shared" si="9"/>
        <v/>
      </c>
      <c r="Z31" s="14" t="str">
        <f t="shared" si="9"/>
        <v/>
      </c>
      <c r="AA31" s="14" t="str">
        <f t="shared" si="9"/>
        <v/>
      </c>
      <c r="AB31" s="14" t="str">
        <f t="shared" si="9"/>
        <v/>
      </c>
      <c r="AC31" s="14" t="str">
        <f t="shared" si="9"/>
        <v/>
      </c>
      <c r="AD31" s="15" t="str">
        <f t="shared" si="9"/>
        <v/>
      </c>
      <c r="AE31" s="16" t="str">
        <f t="shared" si="9"/>
        <v/>
      </c>
      <c r="AF31" s="17" t="str">
        <f t="shared" si="9"/>
        <v/>
      </c>
      <c r="AG31" s="17" t="str">
        <f t="shared" si="9"/>
        <v/>
      </c>
      <c r="AH31" s="17" t="str">
        <f t="shared" si="9"/>
        <v/>
      </c>
      <c r="AI31" s="17" t="str">
        <f t="shared" si="9"/>
        <v/>
      </c>
      <c r="AJ31" s="17" t="str">
        <f t="shared" si="9"/>
        <v/>
      </c>
      <c r="AK31" s="18" t="str">
        <f t="shared" si="9"/>
        <v/>
      </c>
      <c r="AL31" s="19" t="str">
        <f t="shared" si="9"/>
        <v/>
      </c>
      <c r="AM31" s="14" t="str">
        <f t="shared" si="9"/>
        <v/>
      </c>
      <c r="AN31" s="14" t="str">
        <f t="shared" si="9"/>
        <v/>
      </c>
      <c r="AO31" s="14" t="str">
        <f t="shared" si="9"/>
        <v/>
      </c>
      <c r="AP31" s="14" t="str">
        <f t="shared" si="9"/>
        <v/>
      </c>
      <c r="AQ31" s="14" t="str">
        <f t="shared" si="9"/>
        <v/>
      </c>
      <c r="AR31" s="20" t="str">
        <f t="shared" si="9"/>
        <v/>
      </c>
      <c r="AS31" s="16" t="str">
        <f t="shared" si="9"/>
        <v/>
      </c>
      <c r="AT31" s="17" t="str">
        <f t="shared" si="9"/>
        <v/>
      </c>
      <c r="AU31" s="17" t="str">
        <f t="shared" si="9"/>
        <v/>
      </c>
      <c r="AV31" s="17" t="str">
        <f t="shared" si="9"/>
        <v/>
      </c>
      <c r="AW31" s="17" t="str">
        <f t="shared" si="9"/>
        <v/>
      </c>
      <c r="AX31" s="17" t="str">
        <f t="shared" si="9"/>
        <v/>
      </c>
      <c r="AY31" s="21" t="str">
        <f t="shared" si="9"/>
        <v/>
      </c>
      <c r="AZ31" s="101" t="str">
        <f t="shared" si="9"/>
        <v/>
      </c>
      <c r="BA31" s="102" t="str">
        <f t="shared" si="9"/>
        <v/>
      </c>
      <c r="BB31" s="103" t="str">
        <f t="shared" si="9"/>
        <v/>
      </c>
      <c r="BC31" s="82" t="str">
        <f t="shared" si="9"/>
        <v/>
      </c>
      <c r="BD31" s="83" t="str">
        <f t="shared" si="9"/>
        <v/>
      </c>
      <c r="BE31" s="106" t="str">
        <f t="shared" si="9"/>
        <v/>
      </c>
      <c r="BF31" s="82" t="s">
        <v>68</v>
      </c>
      <c r="BG31" s="83" t="str">
        <f>IF(SUM(BG10:BG30)=0,"",SUM(BG10:BG30))</f>
        <v/>
      </c>
      <c r="BH31" s="84" t="str">
        <f>IF(SUM(BH10:BH30)=0,"",SUM(BH10:BH30))</f>
        <v/>
      </c>
      <c r="BM31" s="1"/>
    </row>
    <row r="32" spans="1:66" s="3" customFormat="1" ht="19.5" customHeight="1" x14ac:dyDescent="0.15">
      <c r="A32" s="56" t="s">
        <v>66</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121" t="s">
        <v>34</v>
      </c>
      <c r="BA32" s="96"/>
      <c r="BB32" s="96"/>
      <c r="BC32" s="122"/>
      <c r="BD32" s="96">
        <f>ROUNDDOWN(SUM(BJ11:BJ30),1)</f>
        <v>0</v>
      </c>
      <c r="BE32" s="96"/>
      <c r="BF32" s="97"/>
      <c r="BG32" s="90" t="str">
        <f>IF(SUM(BM11:BM30)&gt;0,"○","")</f>
        <v/>
      </c>
      <c r="BH32" s="91"/>
      <c r="BM32" s="1"/>
    </row>
    <row r="33" spans="1:63" s="28" customFormat="1" ht="19.5" customHeight="1" x14ac:dyDescent="0.15">
      <c r="A33" s="56" t="s">
        <v>67</v>
      </c>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94" t="s">
        <v>69</v>
      </c>
      <c r="BA33" s="95"/>
      <c r="BB33" s="95"/>
      <c r="BC33" s="95"/>
      <c r="BD33" s="95">
        <f>ROUNDDOWN(SUM(BL11:BL30),1)</f>
        <v>0</v>
      </c>
      <c r="BE33" s="95"/>
      <c r="BF33" s="98"/>
      <c r="BG33" s="88" t="str">
        <f>IF(BD33&gt;0,"○","")</f>
        <v/>
      </c>
      <c r="BH33" s="89"/>
      <c r="BI33" s="22"/>
    </row>
    <row r="34" spans="1:63" s="28" customFormat="1" ht="19.5" customHeight="1" thickBot="1" x14ac:dyDescent="0.2">
      <c r="A34" s="56"/>
      <c r="B34" s="27"/>
      <c r="C34" s="57"/>
      <c r="D34" s="57"/>
      <c r="E34" s="57"/>
      <c r="F34" s="57"/>
      <c r="G34" s="25"/>
      <c r="H34" s="57"/>
      <c r="I34" s="57"/>
      <c r="J34" s="25"/>
      <c r="K34" s="27"/>
      <c r="L34" s="57"/>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62"/>
      <c r="AT34" s="62"/>
      <c r="AU34" s="62"/>
      <c r="AV34" s="62"/>
      <c r="AW34" s="62"/>
      <c r="AX34" s="62"/>
      <c r="AY34" s="63"/>
      <c r="AZ34" s="94" t="s">
        <v>33</v>
      </c>
      <c r="BA34" s="95"/>
      <c r="BB34" s="95"/>
      <c r="BC34" s="95"/>
      <c r="BD34" s="95">
        <f>ROUNDDOWN(SUM(BK11:BK30),1)</f>
        <v>0</v>
      </c>
      <c r="BE34" s="95"/>
      <c r="BF34" s="98"/>
      <c r="BG34" s="88" t="str">
        <f>IF(SUM(BN11:BN30)&gt;0,"○","")</f>
        <v/>
      </c>
      <c r="BH34" s="89"/>
      <c r="BI34" s="22"/>
    </row>
    <row r="35" spans="1:63" s="28" customFormat="1" ht="19.5" customHeight="1" thickBot="1" x14ac:dyDescent="0.2">
      <c r="A35" s="56"/>
      <c r="B35" s="27" t="s">
        <v>61</v>
      </c>
      <c r="C35" s="57"/>
      <c r="D35" s="57"/>
      <c r="E35" s="57"/>
      <c r="F35" s="57"/>
      <c r="G35" s="25"/>
      <c r="H35" s="57"/>
      <c r="I35" s="57"/>
      <c r="J35" s="25"/>
      <c r="K35" s="68"/>
      <c r="L35" s="27" t="s">
        <v>62</v>
      </c>
      <c r="M35" s="57"/>
      <c r="N35" s="25"/>
      <c r="O35" s="2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116" t="s">
        <v>45</v>
      </c>
      <c r="AT35" s="117"/>
      <c r="AU35" s="117"/>
      <c r="AV35" s="117"/>
      <c r="AW35" s="117"/>
      <c r="AX35" s="117"/>
      <c r="AY35" s="117"/>
      <c r="AZ35" s="117"/>
      <c r="BA35" s="117"/>
      <c r="BB35" s="117"/>
      <c r="BC35" s="118"/>
      <c r="BD35" s="113">
        <f>ROUNDDOWN(SUM(BL11:BL30)+SUM(BK11:BK30)+SUM(BJ11:BJ30),1)</f>
        <v>0</v>
      </c>
      <c r="BE35" s="114"/>
      <c r="BF35" s="115"/>
      <c r="BG35" s="88" t="str">
        <f>IF(BD35=0,"",IF(BD35&gt;=G5/6,"○",""))</f>
        <v/>
      </c>
      <c r="BH35" s="89"/>
      <c r="BI35" s="22"/>
    </row>
    <row r="36" spans="1:63" s="28" customFormat="1" ht="19.5" customHeight="1" x14ac:dyDescent="0.15">
      <c r="A36" s="30"/>
      <c r="B36" s="26" t="s">
        <v>25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59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70</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71</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72</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t="s">
        <v>73</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I44" s="23"/>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K47" s="142"/>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K48" s="142"/>
    </row>
    <row r="49" spans="1:60" s="28" customFormat="1" ht="21" customHeight="1"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row>
    <row r="50" spans="1:60" s="28" customFormat="1" ht="21" customHeight="1" x14ac:dyDescent="0.15">
      <c r="A50" s="30"/>
      <c r="B50" s="29"/>
      <c r="C50" s="29"/>
      <c r="D50" s="29"/>
      <c r="E50" s="29"/>
      <c r="F50" s="29"/>
      <c r="G50" s="29"/>
    </row>
    <row r="51" spans="1:60" s="28" customFormat="1" ht="21" customHeight="1" x14ac:dyDescent="0.15">
      <c r="A51" s="30"/>
      <c r="B51" s="29"/>
      <c r="C51" s="29"/>
      <c r="D51" s="29"/>
      <c r="E51" s="29"/>
      <c r="F51" s="29"/>
      <c r="G51" s="29"/>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row>
  </sheetData>
  <mergeCells count="172">
    <mergeCell ref="AZ32:BC32"/>
    <mergeCell ref="BD32:BF32"/>
    <mergeCell ref="BG32:BH32"/>
    <mergeCell ref="AZ33:BC33"/>
    <mergeCell ref="BD33:BF33"/>
    <mergeCell ref="BG33:BH33"/>
    <mergeCell ref="BK47:BK48"/>
    <mergeCell ref="AZ34:BC34"/>
    <mergeCell ref="BD34:BF34"/>
    <mergeCell ref="BG34:BH34"/>
    <mergeCell ref="AS35:BC35"/>
    <mergeCell ref="BD35:BF35"/>
    <mergeCell ref="BG35:BH35"/>
    <mergeCell ref="B29:I29"/>
    <mergeCell ref="J29:P29"/>
    <mergeCell ref="Q29:W29"/>
    <mergeCell ref="AZ29:BB29"/>
    <mergeCell ref="BC29:BE29"/>
    <mergeCell ref="BF29:BH29"/>
    <mergeCell ref="B31:W31"/>
    <mergeCell ref="AZ31:BB31"/>
    <mergeCell ref="BC31:BE31"/>
    <mergeCell ref="BF31:BH31"/>
    <mergeCell ref="B30:I30"/>
    <mergeCell ref="J30:P30"/>
    <mergeCell ref="Q30:W30"/>
    <mergeCell ref="AZ30:BB30"/>
    <mergeCell ref="BC30:BE30"/>
    <mergeCell ref="BF30:BH30"/>
    <mergeCell ref="B27:I27"/>
    <mergeCell ref="J27:P27"/>
    <mergeCell ref="Q27:W27"/>
    <mergeCell ref="AZ27:BB27"/>
    <mergeCell ref="BC27:BE27"/>
    <mergeCell ref="BF27:BH27"/>
    <mergeCell ref="B28:I28"/>
    <mergeCell ref="J28:P28"/>
    <mergeCell ref="Q28:W28"/>
    <mergeCell ref="AZ28:BB28"/>
    <mergeCell ref="BC28:BE28"/>
    <mergeCell ref="BF28:BH28"/>
    <mergeCell ref="B25:I25"/>
    <mergeCell ref="J25:P25"/>
    <mergeCell ref="Q25:W25"/>
    <mergeCell ref="AZ25:BB25"/>
    <mergeCell ref="BC25:BE25"/>
    <mergeCell ref="BF25:BH25"/>
    <mergeCell ref="B26:I26"/>
    <mergeCell ref="J26:P26"/>
    <mergeCell ref="Q26:W26"/>
    <mergeCell ref="AZ26:BB26"/>
    <mergeCell ref="BC26:BE26"/>
    <mergeCell ref="BF26:BH26"/>
    <mergeCell ref="B23:I23"/>
    <mergeCell ref="J23:P23"/>
    <mergeCell ref="Q23:W23"/>
    <mergeCell ref="AZ23:BB23"/>
    <mergeCell ref="BC23:BE23"/>
    <mergeCell ref="BF23:BH23"/>
    <mergeCell ref="B24:I24"/>
    <mergeCell ref="J24:P24"/>
    <mergeCell ref="Q24:W24"/>
    <mergeCell ref="AZ24:BB24"/>
    <mergeCell ref="BC24:BE24"/>
    <mergeCell ref="BF24:BH24"/>
    <mergeCell ref="B21:I21"/>
    <mergeCell ref="J21:P21"/>
    <mergeCell ref="Q21:W21"/>
    <mergeCell ref="AZ21:BB21"/>
    <mergeCell ref="BC21:BE21"/>
    <mergeCell ref="BF21:BH21"/>
    <mergeCell ref="B22:I22"/>
    <mergeCell ref="J22:P22"/>
    <mergeCell ref="Q22:W22"/>
    <mergeCell ref="AZ22:BB22"/>
    <mergeCell ref="BC22:BE22"/>
    <mergeCell ref="BF22:BH22"/>
    <mergeCell ref="B19:I19"/>
    <mergeCell ref="J19:P19"/>
    <mergeCell ref="Q19:W19"/>
    <mergeCell ref="AZ19:BB19"/>
    <mergeCell ref="BC19:BE19"/>
    <mergeCell ref="BF19:BH19"/>
    <mergeCell ref="B20:I20"/>
    <mergeCell ref="J20:P20"/>
    <mergeCell ref="Q20:W20"/>
    <mergeCell ref="AZ20:BB20"/>
    <mergeCell ref="BC20:BE20"/>
    <mergeCell ref="BF20:BH20"/>
    <mergeCell ref="B17:I17"/>
    <mergeCell ref="J17:P17"/>
    <mergeCell ref="Q17:W17"/>
    <mergeCell ref="AZ17:BB17"/>
    <mergeCell ref="BC17:BE17"/>
    <mergeCell ref="BF17:BH17"/>
    <mergeCell ref="B18:I18"/>
    <mergeCell ref="J18:P18"/>
    <mergeCell ref="Q18:W18"/>
    <mergeCell ref="AZ18:BB18"/>
    <mergeCell ref="BC18:BE18"/>
    <mergeCell ref="BF18:BH18"/>
    <mergeCell ref="B15:I15"/>
    <mergeCell ref="J15:P15"/>
    <mergeCell ref="Q15:W15"/>
    <mergeCell ref="AZ15:BB15"/>
    <mergeCell ref="BC15:BE15"/>
    <mergeCell ref="BF15:BH15"/>
    <mergeCell ref="B16:I16"/>
    <mergeCell ref="J16:P16"/>
    <mergeCell ref="Q16:W16"/>
    <mergeCell ref="AZ16:BB16"/>
    <mergeCell ref="BC16:BE16"/>
    <mergeCell ref="BF16:BH16"/>
    <mergeCell ref="B13:I13"/>
    <mergeCell ref="J13:P13"/>
    <mergeCell ref="Q13:W13"/>
    <mergeCell ref="AZ13:BB13"/>
    <mergeCell ref="BC13:BE13"/>
    <mergeCell ref="BF13:BH13"/>
    <mergeCell ref="B14:I14"/>
    <mergeCell ref="J14:P14"/>
    <mergeCell ref="Q14:W14"/>
    <mergeCell ref="AZ14:BB14"/>
    <mergeCell ref="BC14:BE14"/>
    <mergeCell ref="BF14:BH14"/>
    <mergeCell ref="B11:I11"/>
    <mergeCell ref="J11:P11"/>
    <mergeCell ref="Q11:W11"/>
    <mergeCell ref="AZ11:BB11"/>
    <mergeCell ref="BC11:BE11"/>
    <mergeCell ref="BF11:BH11"/>
    <mergeCell ref="B12:I12"/>
    <mergeCell ref="J12:P12"/>
    <mergeCell ref="Q12:W12"/>
    <mergeCell ref="AZ12:BB12"/>
    <mergeCell ref="BC12:BE12"/>
    <mergeCell ref="BF12:BH12"/>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2:BH2"/>
    <mergeCell ref="AS3:BB3"/>
    <mergeCell ref="BC3:BD3"/>
    <mergeCell ref="BE3:BH3"/>
    <mergeCell ref="B4:F4"/>
    <mergeCell ref="G4:L4"/>
    <mergeCell ref="M4:Q4"/>
    <mergeCell ref="R4:Z4"/>
    <mergeCell ref="B5:F5"/>
    <mergeCell ref="G5:L5"/>
    <mergeCell ref="M5:Q5"/>
    <mergeCell ref="R5:Z5"/>
  </mergeCells>
  <phoneticPr fontId="2"/>
  <dataValidations disablePrompts="1" count="5">
    <dataValidation type="list" allowBlank="1" showInputMessage="1" showErrorMessage="1" sqref="B11:I30" xr:uid="{00000000-0002-0000-0100-000000000000}">
      <formula1>$A$17:$A$23</formula1>
    </dataValidation>
    <dataValidation type="list" allowBlank="1" showInputMessage="1" showErrorMessage="1" sqref="AE5:AM5" xr:uid="{00000000-0002-0000-0100-000001000000}">
      <formula1>#REF!</formula1>
    </dataValidation>
    <dataValidation type="list" allowBlank="1" showInputMessage="1" showErrorMessage="1" sqref="BC3:BD3" xr:uid="{00000000-0002-0000-0100-000002000000}">
      <formula1>$A$3:$A$15</formula1>
    </dataValidation>
    <dataValidation type="list" allowBlank="1" showInputMessage="1" showErrorMessage="1" sqref="AS5:AY5 R5:Z5" xr:uid="{00000000-0002-0000-0100-000003000000}">
      <formula1>$A$32:$A$33</formula1>
    </dataValidation>
    <dataValidation type="list" allowBlank="1" showInputMessage="1" showErrorMessage="1" sqref="J9:P30" xr:uid="{00000000-0002-0000-0100-000004000000}">
      <formula1>$A$25:$A$30</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BM61"/>
  <sheetViews>
    <sheetView showGridLines="0" view="pageBreakPreview" topLeftCell="B1" zoomScaleNormal="100" zoomScaleSheetLayoutView="100" workbookViewId="0">
      <selection activeCell="B2" sqref="B2:BH2"/>
    </sheetView>
  </sheetViews>
  <sheetFormatPr defaultRowHeight="21" customHeight="1" x14ac:dyDescent="0.15"/>
  <cols>
    <col min="1" max="1" width="22.625" style="30" hidden="1" customWidth="1"/>
    <col min="2" max="7" width="2.625" style="24" customWidth="1"/>
    <col min="8" max="23" width="2.625" style="1" customWidth="1"/>
    <col min="24" max="51" width="3.125" style="1" customWidth="1"/>
    <col min="52" max="59" width="2.625" style="1" customWidth="1"/>
    <col min="60" max="60" width="2.5" style="1" customWidth="1"/>
    <col min="61" max="64" width="9.875" style="1" hidden="1" customWidth="1"/>
    <col min="65" max="65" width="9" style="1" hidden="1" customWidth="1"/>
    <col min="66" max="16384" width="9" style="1"/>
  </cols>
  <sheetData>
    <row r="1" spans="1:65" ht="21" customHeight="1" x14ac:dyDescent="0.15">
      <c r="B1" s="78" t="s">
        <v>117</v>
      </c>
    </row>
    <row r="2" spans="1:65" ht="20.25" customHeight="1" thickBot="1" x14ac:dyDescent="0.2">
      <c r="B2" s="185" t="s">
        <v>93</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33" t="s">
        <v>26</v>
      </c>
    </row>
    <row r="3" spans="1:65"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96" t="s">
        <v>11</v>
      </c>
      <c r="AT3" s="197"/>
      <c r="AU3" s="197"/>
      <c r="AV3" s="197"/>
      <c r="AW3" s="197"/>
      <c r="AX3" s="197"/>
      <c r="AY3" s="197"/>
      <c r="AZ3" s="197"/>
      <c r="BA3" s="197"/>
      <c r="BB3" s="197"/>
      <c r="BC3" s="198"/>
      <c r="BD3" s="199"/>
      <c r="BE3" s="200" t="s">
        <v>112</v>
      </c>
      <c r="BF3" s="200"/>
      <c r="BG3" s="200"/>
      <c r="BH3" s="201"/>
      <c r="BI3" s="32">
        <f>BC3*4</f>
        <v>0</v>
      </c>
    </row>
    <row r="4" spans="1:65" s="3" customFormat="1" ht="21" customHeight="1" thickBot="1" x14ac:dyDescent="0.2">
      <c r="A4" s="31">
        <v>33</v>
      </c>
      <c r="B4" s="204" t="s">
        <v>13</v>
      </c>
      <c r="C4" s="205"/>
      <c r="D4" s="205"/>
      <c r="E4" s="205"/>
      <c r="F4" s="206"/>
      <c r="G4" s="207"/>
      <c r="H4" s="208"/>
      <c r="I4" s="208"/>
      <c r="J4" s="208"/>
      <c r="K4" s="208"/>
      <c r="L4" s="209"/>
      <c r="M4" s="196" t="s">
        <v>63</v>
      </c>
      <c r="N4" s="197"/>
      <c r="O4" s="197"/>
      <c r="P4" s="197"/>
      <c r="Q4" s="197"/>
      <c r="R4" s="110"/>
      <c r="S4" s="111"/>
      <c r="T4" s="111"/>
      <c r="U4" s="111"/>
      <c r="V4" s="111"/>
      <c r="W4" s="111"/>
      <c r="X4" s="111"/>
      <c r="Y4" s="111"/>
      <c r="Z4" s="112"/>
      <c r="AA4" s="216" t="s">
        <v>75</v>
      </c>
      <c r="AB4" s="217"/>
      <c r="AC4" s="217"/>
      <c r="AD4" s="217"/>
      <c r="AE4" s="218"/>
      <c r="AF4" s="220"/>
      <c r="AG4" s="220"/>
      <c r="AH4" s="220"/>
      <c r="AI4" s="220"/>
      <c r="AJ4" s="220"/>
      <c r="AK4" s="221"/>
      <c r="AL4" s="69"/>
      <c r="AM4" s="69"/>
      <c r="BI4" s="59" t="s">
        <v>76</v>
      </c>
    </row>
    <row r="5" spans="1:65" s="3" customFormat="1" ht="21" customHeight="1" thickBot="1" x14ac:dyDescent="0.2">
      <c r="A5" s="31">
        <v>34</v>
      </c>
      <c r="B5" s="92" t="s">
        <v>31</v>
      </c>
      <c r="C5" s="93"/>
      <c r="D5" s="93"/>
      <c r="E5" s="93"/>
      <c r="F5" s="93"/>
      <c r="G5" s="214"/>
      <c r="H5" s="214"/>
      <c r="I5" s="214"/>
      <c r="J5" s="214"/>
      <c r="K5" s="214"/>
      <c r="L5" s="215"/>
      <c r="M5" s="216" t="s">
        <v>77</v>
      </c>
      <c r="N5" s="217"/>
      <c r="O5" s="217"/>
      <c r="P5" s="217"/>
      <c r="Q5" s="218"/>
      <c r="R5" s="219" t="s">
        <v>84</v>
      </c>
      <c r="S5" s="220"/>
      <c r="T5" s="220"/>
      <c r="U5" s="220"/>
      <c r="V5" s="220"/>
      <c r="W5" s="220"/>
      <c r="X5" s="222"/>
      <c r="Y5" s="222"/>
      <c r="Z5" s="223"/>
      <c r="AA5" s="216" t="s">
        <v>52</v>
      </c>
      <c r="AB5" s="217"/>
      <c r="AC5" s="217"/>
      <c r="AD5" s="217"/>
      <c r="AE5" s="218"/>
      <c r="AF5" s="220"/>
      <c r="AG5" s="220"/>
      <c r="AH5" s="220"/>
      <c r="AI5" s="220"/>
      <c r="AJ5" s="220"/>
      <c r="AK5" s="221"/>
      <c r="AL5" s="65"/>
      <c r="AM5" s="65"/>
      <c r="AN5" s="65"/>
      <c r="AO5" s="70"/>
      <c r="AP5" s="70"/>
      <c r="AQ5" s="70"/>
      <c r="AR5" s="70"/>
      <c r="AS5" s="71"/>
      <c r="AT5" s="71"/>
      <c r="AU5" s="71"/>
      <c r="AV5" s="71"/>
      <c r="AW5" s="71"/>
      <c r="AX5" s="71"/>
      <c r="AY5" s="71"/>
      <c r="AZ5" s="65"/>
      <c r="BA5" s="65"/>
      <c r="BI5" s="60">
        <f>IF(R5="",0,IF(R5=A35,10,6))</f>
        <v>6</v>
      </c>
    </row>
    <row r="6" spans="1:65" s="3" customFormat="1" ht="21" customHeight="1" x14ac:dyDescent="0.15">
      <c r="A6" s="31">
        <v>35</v>
      </c>
      <c r="B6" s="149" t="s">
        <v>0</v>
      </c>
      <c r="C6" s="150"/>
      <c r="D6" s="150"/>
      <c r="E6" s="150"/>
      <c r="F6" s="150"/>
      <c r="G6" s="150"/>
      <c r="H6" s="150"/>
      <c r="I6" s="150"/>
      <c r="J6" s="157" t="s">
        <v>1</v>
      </c>
      <c r="K6" s="157"/>
      <c r="L6" s="157"/>
      <c r="M6" s="157"/>
      <c r="N6" s="157"/>
      <c r="O6" s="157"/>
      <c r="P6" s="157"/>
      <c r="Q6" s="150" t="s">
        <v>2</v>
      </c>
      <c r="R6" s="150"/>
      <c r="S6" s="150"/>
      <c r="T6" s="150"/>
      <c r="U6" s="150"/>
      <c r="V6" s="150"/>
      <c r="W6" s="166"/>
      <c r="X6" s="179" t="s">
        <v>5</v>
      </c>
      <c r="Y6" s="180"/>
      <c r="Z6" s="180"/>
      <c r="AA6" s="180"/>
      <c r="AB6" s="180"/>
      <c r="AC6" s="180"/>
      <c r="AD6" s="181"/>
      <c r="AE6" s="179" t="s">
        <v>6</v>
      </c>
      <c r="AF6" s="180"/>
      <c r="AG6" s="180"/>
      <c r="AH6" s="180"/>
      <c r="AI6" s="180"/>
      <c r="AJ6" s="180"/>
      <c r="AK6" s="181"/>
      <c r="AL6" s="176" t="s">
        <v>7</v>
      </c>
      <c r="AM6" s="177"/>
      <c r="AN6" s="177"/>
      <c r="AO6" s="180"/>
      <c r="AP6" s="180"/>
      <c r="AQ6" s="180"/>
      <c r="AR6" s="181"/>
      <c r="AS6" s="179" t="s">
        <v>8</v>
      </c>
      <c r="AT6" s="180"/>
      <c r="AU6" s="180"/>
      <c r="AV6" s="180"/>
      <c r="AW6" s="180"/>
      <c r="AX6" s="180"/>
      <c r="AY6" s="181"/>
      <c r="AZ6" s="155" t="s">
        <v>3</v>
      </c>
      <c r="BA6" s="156"/>
      <c r="BB6" s="157"/>
      <c r="BC6" s="143" t="s">
        <v>9</v>
      </c>
      <c r="BD6" s="143"/>
      <c r="BE6" s="143"/>
      <c r="BF6" s="143" t="s">
        <v>4</v>
      </c>
      <c r="BG6" s="143"/>
      <c r="BH6" s="144"/>
    </row>
    <row r="7" spans="1:65" s="3" customFormat="1" ht="21" customHeight="1" x14ac:dyDescent="0.15">
      <c r="A7" s="31">
        <v>36</v>
      </c>
      <c r="B7" s="151"/>
      <c r="C7" s="152"/>
      <c r="D7" s="152"/>
      <c r="E7" s="152"/>
      <c r="F7" s="152"/>
      <c r="G7" s="152"/>
      <c r="H7" s="152"/>
      <c r="I7" s="152"/>
      <c r="J7" s="159"/>
      <c r="K7" s="159"/>
      <c r="L7" s="159"/>
      <c r="M7" s="159"/>
      <c r="N7" s="159"/>
      <c r="O7" s="159"/>
      <c r="P7" s="159"/>
      <c r="Q7" s="152"/>
      <c r="R7" s="152"/>
      <c r="S7" s="152"/>
      <c r="T7" s="152"/>
      <c r="U7" s="152"/>
      <c r="V7" s="152"/>
      <c r="W7" s="16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58"/>
      <c r="BA7" s="159"/>
      <c r="BB7" s="159"/>
      <c r="BC7" s="145"/>
      <c r="BD7" s="145"/>
      <c r="BE7" s="145"/>
      <c r="BF7" s="145"/>
      <c r="BG7" s="145"/>
      <c r="BH7" s="146"/>
      <c r="BI7" s="164" t="s">
        <v>27</v>
      </c>
    </row>
    <row r="8" spans="1:65" s="3" customFormat="1" ht="21" customHeight="1" thickBot="1" x14ac:dyDescent="0.2">
      <c r="A8" s="31">
        <v>37</v>
      </c>
      <c r="B8" s="153"/>
      <c r="C8" s="154"/>
      <c r="D8" s="154"/>
      <c r="E8" s="154"/>
      <c r="F8" s="154"/>
      <c r="G8" s="154"/>
      <c r="H8" s="154"/>
      <c r="I8" s="154"/>
      <c r="J8" s="161"/>
      <c r="K8" s="161"/>
      <c r="L8" s="161"/>
      <c r="M8" s="161"/>
      <c r="N8" s="161"/>
      <c r="O8" s="161"/>
      <c r="P8" s="161"/>
      <c r="Q8" s="154"/>
      <c r="R8" s="154"/>
      <c r="S8" s="154"/>
      <c r="T8" s="154"/>
      <c r="U8" s="154"/>
      <c r="V8" s="154"/>
      <c r="W8" s="16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60"/>
      <c r="BA8" s="161"/>
      <c r="BB8" s="161"/>
      <c r="BC8" s="147"/>
      <c r="BD8" s="147"/>
      <c r="BE8" s="147"/>
      <c r="BF8" s="147"/>
      <c r="BG8" s="147"/>
      <c r="BH8" s="148"/>
      <c r="BI8" s="165"/>
    </row>
    <row r="9" spans="1:65" s="3" customFormat="1" ht="21" customHeight="1" thickBot="1" x14ac:dyDescent="0.2">
      <c r="A9" s="31">
        <v>38</v>
      </c>
      <c r="B9" s="136" t="s">
        <v>10</v>
      </c>
      <c r="C9" s="137"/>
      <c r="D9" s="137"/>
      <c r="E9" s="137"/>
      <c r="F9" s="137"/>
      <c r="G9" s="137"/>
      <c r="H9" s="137"/>
      <c r="I9" s="137"/>
      <c r="J9" s="169"/>
      <c r="K9" s="169"/>
      <c r="L9" s="169"/>
      <c r="M9" s="169"/>
      <c r="N9" s="169"/>
      <c r="O9" s="169"/>
      <c r="P9" s="169"/>
      <c r="Q9" s="188"/>
      <c r="R9" s="188"/>
      <c r="S9" s="188"/>
      <c r="T9" s="188"/>
      <c r="U9" s="188"/>
      <c r="V9" s="188"/>
      <c r="W9" s="18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90" t="str">
        <f t="shared" ref="AZ9:AZ30" si="0">IF(Q9="","",SUM(X9:AY9))</f>
        <v/>
      </c>
      <c r="BA9" s="190"/>
      <c r="BB9" s="191"/>
      <c r="BC9" s="170" t="str">
        <f t="shared" ref="BC9:BC30" si="1">IF(Q9="","",AZ9/4)</f>
        <v/>
      </c>
      <c r="BD9" s="171"/>
      <c r="BE9" s="172"/>
      <c r="BF9" s="170" t="str">
        <f t="shared" ref="BF9:BF30" si="2">IF(Q9="","",IF(AZ9/$BI$3&gt;=1,1,ROUNDDOWN(AZ9/$BI$3,1)))</f>
        <v/>
      </c>
      <c r="BG9" s="171"/>
      <c r="BH9" s="187"/>
      <c r="BI9" s="32">
        <f>IF(AZ9="",0,AZ9/BI3)</f>
        <v>0</v>
      </c>
    </row>
    <row r="10" spans="1:65" s="3" customFormat="1" ht="21" customHeight="1" thickTop="1" x14ac:dyDescent="0.15">
      <c r="A10" s="31">
        <v>39</v>
      </c>
      <c r="B10" s="192" t="s">
        <v>28</v>
      </c>
      <c r="C10" s="193"/>
      <c r="D10" s="193"/>
      <c r="E10" s="193"/>
      <c r="F10" s="193"/>
      <c r="G10" s="193"/>
      <c r="H10" s="193"/>
      <c r="I10" s="194"/>
      <c r="J10" s="195"/>
      <c r="K10" s="195"/>
      <c r="L10" s="195"/>
      <c r="M10" s="195"/>
      <c r="N10" s="195"/>
      <c r="O10" s="195"/>
      <c r="P10" s="195"/>
      <c r="Q10" s="182"/>
      <c r="R10" s="182"/>
      <c r="S10" s="182"/>
      <c r="T10" s="182"/>
      <c r="U10" s="182"/>
      <c r="V10" s="182"/>
      <c r="W10" s="183"/>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62" t="str">
        <f t="shared" si="0"/>
        <v/>
      </c>
      <c r="BA10" s="162"/>
      <c r="BB10" s="163"/>
      <c r="BC10" s="173" t="str">
        <f t="shared" si="1"/>
        <v/>
      </c>
      <c r="BD10" s="174"/>
      <c r="BE10" s="175"/>
      <c r="BF10" s="173" t="str">
        <f t="shared" si="2"/>
        <v/>
      </c>
      <c r="BG10" s="174"/>
      <c r="BH10" s="186"/>
      <c r="BI10" s="32">
        <f>IF(AZ10="",0,AZ10/$BI$3)</f>
        <v>0</v>
      </c>
      <c r="BJ10" s="72" t="s">
        <v>33</v>
      </c>
      <c r="BK10" s="72" t="s">
        <v>78</v>
      </c>
      <c r="BL10" s="73" t="s">
        <v>79</v>
      </c>
      <c r="BM10" s="73" t="s">
        <v>46</v>
      </c>
    </row>
    <row r="11" spans="1:65" s="3" customFormat="1" ht="21" customHeight="1" x14ac:dyDescent="0.15">
      <c r="A11" s="31">
        <v>40</v>
      </c>
      <c r="B11" s="138"/>
      <c r="C11" s="139"/>
      <c r="D11" s="139"/>
      <c r="E11" s="139"/>
      <c r="F11" s="139"/>
      <c r="G11" s="139"/>
      <c r="H11" s="139"/>
      <c r="I11" s="139"/>
      <c r="J11" s="139"/>
      <c r="K11" s="139"/>
      <c r="L11" s="139"/>
      <c r="M11" s="139"/>
      <c r="N11" s="139"/>
      <c r="O11" s="139"/>
      <c r="P11" s="139"/>
      <c r="Q11" s="131"/>
      <c r="R11" s="131"/>
      <c r="S11" s="131"/>
      <c r="T11" s="131"/>
      <c r="U11" s="131"/>
      <c r="V11" s="131"/>
      <c r="W11" s="132"/>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40" t="str">
        <f t="shared" si="0"/>
        <v/>
      </c>
      <c r="BA11" s="140"/>
      <c r="BB11" s="141"/>
      <c r="BC11" s="127" t="str">
        <f t="shared" si="1"/>
        <v/>
      </c>
      <c r="BD11" s="128"/>
      <c r="BE11" s="130"/>
      <c r="BF11" s="127" t="str">
        <f t="shared" si="2"/>
        <v/>
      </c>
      <c r="BG11" s="128"/>
      <c r="BH11" s="129"/>
      <c r="BI11" s="32">
        <f>IF(AZ11="",0,IF(AZ11/$BI$3&gt;1,1,AZ11/$BI$3))</f>
        <v>0</v>
      </c>
      <c r="BJ11" s="32">
        <f>IF(B11=$A$18,BI11,0)</f>
        <v>0</v>
      </c>
      <c r="BK11" s="32">
        <f>IF(B11=$A$19,BI11,0)</f>
        <v>0</v>
      </c>
      <c r="BL11" s="60">
        <f>IF(B11=$A$20,BI11,0)</f>
        <v>0</v>
      </c>
      <c r="BM11" s="60">
        <f>IF(B11=$A$18,IF(J11=$A$24,1,IF(J11=$A$25,1,0)),0)</f>
        <v>0</v>
      </c>
    </row>
    <row r="12" spans="1:65" s="3" customFormat="1" ht="21" customHeight="1" x14ac:dyDescent="0.15">
      <c r="A12" s="31">
        <v>41</v>
      </c>
      <c r="B12" s="123"/>
      <c r="C12" s="109"/>
      <c r="D12" s="109"/>
      <c r="E12" s="109"/>
      <c r="F12" s="109"/>
      <c r="G12" s="109"/>
      <c r="H12" s="109"/>
      <c r="I12" s="109"/>
      <c r="J12" s="109"/>
      <c r="K12" s="109"/>
      <c r="L12" s="109"/>
      <c r="M12" s="109"/>
      <c r="N12" s="109"/>
      <c r="O12" s="109"/>
      <c r="P12" s="109"/>
      <c r="Q12" s="119"/>
      <c r="R12" s="119"/>
      <c r="S12" s="119"/>
      <c r="T12" s="119"/>
      <c r="U12" s="119"/>
      <c r="V12" s="119"/>
      <c r="W12" s="120"/>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07" t="str">
        <f t="shared" si="0"/>
        <v/>
      </c>
      <c r="BA12" s="107"/>
      <c r="BB12" s="108"/>
      <c r="BC12" s="79" t="str">
        <f t="shared" si="1"/>
        <v/>
      </c>
      <c r="BD12" s="80"/>
      <c r="BE12" s="100"/>
      <c r="BF12" s="79" t="str">
        <f t="shared" si="2"/>
        <v/>
      </c>
      <c r="BG12" s="80"/>
      <c r="BH12" s="81"/>
      <c r="BI12" s="32">
        <f t="shared" ref="BI12:BI30" si="3">IF(AZ12="",0,IF(AZ12/$BI$3&gt;1,1,AZ12/$BI$3))</f>
        <v>0</v>
      </c>
      <c r="BJ12" s="32">
        <f t="shared" ref="BJ12:BJ30" si="4">IF(B12=$A$18,BI12,0)</f>
        <v>0</v>
      </c>
      <c r="BK12" s="32">
        <f t="shared" ref="BK12:BK30" si="5">IF(B12=$A$19,BI12,0)</f>
        <v>0</v>
      </c>
      <c r="BL12" s="60">
        <f t="shared" ref="BL12:BL30" si="6">IF(B12=$A$20,BI12,0)</f>
        <v>0</v>
      </c>
      <c r="BM12" s="60">
        <f t="shared" ref="BM12:BM30" si="7">IF(B12=$A$18,IF(J12=$A$24,1,IF(J12=$A$25,1,0)),0)</f>
        <v>0</v>
      </c>
    </row>
    <row r="13" spans="1:65" s="3" customFormat="1" ht="21" customHeight="1" x14ac:dyDescent="0.15">
      <c r="A13" s="31">
        <v>42</v>
      </c>
      <c r="B13" s="123"/>
      <c r="C13" s="109"/>
      <c r="D13" s="109"/>
      <c r="E13" s="109"/>
      <c r="F13" s="109"/>
      <c r="G13" s="109"/>
      <c r="H13" s="109"/>
      <c r="I13" s="109"/>
      <c r="J13" s="109"/>
      <c r="K13" s="109"/>
      <c r="L13" s="109"/>
      <c r="M13" s="109"/>
      <c r="N13" s="109"/>
      <c r="O13" s="109"/>
      <c r="P13" s="109"/>
      <c r="Q13" s="119"/>
      <c r="R13" s="119"/>
      <c r="S13" s="119"/>
      <c r="T13" s="119"/>
      <c r="U13" s="119"/>
      <c r="V13" s="119"/>
      <c r="W13" s="120"/>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07" t="str">
        <f t="shared" si="0"/>
        <v/>
      </c>
      <c r="BA13" s="107"/>
      <c r="BB13" s="108"/>
      <c r="BC13" s="79" t="str">
        <f t="shared" si="1"/>
        <v/>
      </c>
      <c r="BD13" s="80"/>
      <c r="BE13" s="100"/>
      <c r="BF13" s="79" t="str">
        <f t="shared" si="2"/>
        <v/>
      </c>
      <c r="BG13" s="80"/>
      <c r="BH13" s="81"/>
      <c r="BI13" s="32">
        <f t="shared" si="3"/>
        <v>0</v>
      </c>
      <c r="BJ13" s="32">
        <f t="shared" si="4"/>
        <v>0</v>
      </c>
      <c r="BK13" s="32">
        <f t="shared" si="5"/>
        <v>0</v>
      </c>
      <c r="BL13" s="60">
        <f t="shared" si="6"/>
        <v>0</v>
      </c>
      <c r="BM13" s="60">
        <f t="shared" si="7"/>
        <v>0</v>
      </c>
    </row>
    <row r="14" spans="1:65" s="3" customFormat="1" ht="21" customHeight="1" x14ac:dyDescent="0.15">
      <c r="A14" s="31">
        <v>43</v>
      </c>
      <c r="B14" s="123"/>
      <c r="C14" s="109"/>
      <c r="D14" s="109"/>
      <c r="E14" s="109"/>
      <c r="F14" s="109"/>
      <c r="G14" s="109"/>
      <c r="H14" s="109"/>
      <c r="I14" s="109"/>
      <c r="J14" s="109"/>
      <c r="K14" s="109"/>
      <c r="L14" s="109"/>
      <c r="M14" s="109"/>
      <c r="N14" s="109"/>
      <c r="O14" s="109"/>
      <c r="P14" s="109"/>
      <c r="Q14" s="119"/>
      <c r="R14" s="119"/>
      <c r="S14" s="119"/>
      <c r="T14" s="119"/>
      <c r="U14" s="119"/>
      <c r="V14" s="119"/>
      <c r="W14" s="120"/>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07" t="str">
        <f t="shared" si="0"/>
        <v/>
      </c>
      <c r="BA14" s="107"/>
      <c r="BB14" s="108"/>
      <c r="BC14" s="79" t="str">
        <f t="shared" si="1"/>
        <v/>
      </c>
      <c r="BD14" s="80"/>
      <c r="BE14" s="100"/>
      <c r="BF14" s="79" t="str">
        <f t="shared" si="2"/>
        <v/>
      </c>
      <c r="BG14" s="80"/>
      <c r="BH14" s="81"/>
      <c r="BI14" s="32">
        <f t="shared" si="3"/>
        <v>0</v>
      </c>
      <c r="BJ14" s="32">
        <f t="shared" si="4"/>
        <v>0</v>
      </c>
      <c r="BK14" s="32">
        <f t="shared" si="5"/>
        <v>0</v>
      </c>
      <c r="BL14" s="60">
        <f t="shared" si="6"/>
        <v>0</v>
      </c>
      <c r="BM14" s="60">
        <f t="shared" si="7"/>
        <v>0</v>
      </c>
    </row>
    <row r="15" spans="1:65" s="3" customFormat="1" ht="21" customHeight="1" x14ac:dyDescent="0.15">
      <c r="A15" s="31">
        <v>44</v>
      </c>
      <c r="B15" s="123"/>
      <c r="C15" s="109"/>
      <c r="D15" s="109"/>
      <c r="E15" s="109"/>
      <c r="F15" s="109"/>
      <c r="G15" s="109"/>
      <c r="H15" s="109"/>
      <c r="I15" s="109"/>
      <c r="J15" s="109"/>
      <c r="K15" s="109"/>
      <c r="L15" s="109"/>
      <c r="M15" s="109"/>
      <c r="N15" s="109"/>
      <c r="O15" s="109"/>
      <c r="P15" s="109"/>
      <c r="Q15" s="119"/>
      <c r="R15" s="119"/>
      <c r="S15" s="119"/>
      <c r="T15" s="119"/>
      <c r="U15" s="119"/>
      <c r="V15" s="119"/>
      <c r="W15" s="120"/>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07" t="str">
        <f t="shared" si="0"/>
        <v/>
      </c>
      <c r="BA15" s="107"/>
      <c r="BB15" s="108"/>
      <c r="BC15" s="79" t="str">
        <f t="shared" si="1"/>
        <v/>
      </c>
      <c r="BD15" s="80"/>
      <c r="BE15" s="100"/>
      <c r="BF15" s="79" t="str">
        <f t="shared" si="2"/>
        <v/>
      </c>
      <c r="BG15" s="80"/>
      <c r="BH15" s="81"/>
      <c r="BI15" s="32">
        <f t="shared" si="3"/>
        <v>0</v>
      </c>
      <c r="BJ15" s="32">
        <f t="shared" si="4"/>
        <v>0</v>
      </c>
      <c r="BK15" s="32">
        <f t="shared" si="5"/>
        <v>0</v>
      </c>
      <c r="BL15" s="60">
        <f t="shared" si="6"/>
        <v>0</v>
      </c>
      <c r="BM15" s="60">
        <f t="shared" si="7"/>
        <v>0</v>
      </c>
    </row>
    <row r="16" spans="1:65" s="3" customFormat="1" ht="21" customHeight="1" x14ac:dyDescent="0.15">
      <c r="A16" s="31"/>
      <c r="B16" s="123"/>
      <c r="C16" s="109"/>
      <c r="D16" s="109"/>
      <c r="E16" s="109"/>
      <c r="F16" s="109"/>
      <c r="G16" s="109"/>
      <c r="H16" s="109"/>
      <c r="I16" s="109"/>
      <c r="J16" s="109"/>
      <c r="K16" s="109"/>
      <c r="L16" s="109"/>
      <c r="M16" s="109"/>
      <c r="N16" s="109"/>
      <c r="O16" s="109"/>
      <c r="P16" s="109"/>
      <c r="Q16" s="119"/>
      <c r="R16" s="119"/>
      <c r="S16" s="119"/>
      <c r="T16" s="119"/>
      <c r="U16" s="119"/>
      <c r="V16" s="119"/>
      <c r="W16" s="120"/>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07" t="str">
        <f t="shared" si="0"/>
        <v/>
      </c>
      <c r="BA16" s="107"/>
      <c r="BB16" s="108"/>
      <c r="BC16" s="79" t="str">
        <f t="shared" si="1"/>
        <v/>
      </c>
      <c r="BD16" s="80"/>
      <c r="BE16" s="100"/>
      <c r="BF16" s="79" t="str">
        <f t="shared" si="2"/>
        <v/>
      </c>
      <c r="BG16" s="80"/>
      <c r="BH16" s="81"/>
      <c r="BI16" s="32">
        <f t="shared" si="3"/>
        <v>0</v>
      </c>
      <c r="BJ16" s="32">
        <f t="shared" si="4"/>
        <v>0</v>
      </c>
      <c r="BK16" s="32">
        <f t="shared" si="5"/>
        <v>0</v>
      </c>
      <c r="BL16" s="60">
        <f t="shared" si="6"/>
        <v>0</v>
      </c>
      <c r="BM16" s="60">
        <f t="shared" si="7"/>
        <v>0</v>
      </c>
    </row>
    <row r="17" spans="1:65" s="3" customFormat="1" ht="21" customHeight="1" x14ac:dyDescent="0.15">
      <c r="A17" s="31" t="s">
        <v>29</v>
      </c>
      <c r="B17" s="123"/>
      <c r="C17" s="109"/>
      <c r="D17" s="109"/>
      <c r="E17" s="109"/>
      <c r="F17" s="109"/>
      <c r="G17" s="109"/>
      <c r="H17" s="109"/>
      <c r="I17" s="109"/>
      <c r="J17" s="109"/>
      <c r="K17" s="109"/>
      <c r="L17" s="109"/>
      <c r="M17" s="109"/>
      <c r="N17" s="109"/>
      <c r="O17" s="109"/>
      <c r="P17" s="109"/>
      <c r="Q17" s="119"/>
      <c r="R17" s="119"/>
      <c r="S17" s="119"/>
      <c r="T17" s="119"/>
      <c r="U17" s="119"/>
      <c r="V17" s="119"/>
      <c r="W17" s="120"/>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07" t="str">
        <f t="shared" si="0"/>
        <v/>
      </c>
      <c r="BA17" s="107"/>
      <c r="BB17" s="108"/>
      <c r="BC17" s="79" t="str">
        <f t="shared" si="1"/>
        <v/>
      </c>
      <c r="BD17" s="80"/>
      <c r="BE17" s="100"/>
      <c r="BF17" s="79" t="str">
        <f t="shared" si="2"/>
        <v/>
      </c>
      <c r="BG17" s="80"/>
      <c r="BH17" s="81"/>
      <c r="BI17" s="32">
        <f t="shared" si="3"/>
        <v>0</v>
      </c>
      <c r="BJ17" s="32">
        <f t="shared" si="4"/>
        <v>0</v>
      </c>
      <c r="BK17" s="32">
        <f t="shared" si="5"/>
        <v>0</v>
      </c>
      <c r="BL17" s="60">
        <f t="shared" si="6"/>
        <v>0</v>
      </c>
      <c r="BM17" s="60">
        <f t="shared" si="7"/>
        <v>0</v>
      </c>
    </row>
    <row r="18" spans="1:65" s="3" customFormat="1" ht="21" customHeight="1" x14ac:dyDescent="0.15">
      <c r="A18" s="31" t="s">
        <v>33</v>
      </c>
      <c r="B18" s="123"/>
      <c r="C18" s="109"/>
      <c r="D18" s="109"/>
      <c r="E18" s="109"/>
      <c r="F18" s="109"/>
      <c r="G18" s="109"/>
      <c r="H18" s="109"/>
      <c r="I18" s="109"/>
      <c r="J18" s="109"/>
      <c r="K18" s="109"/>
      <c r="L18" s="109"/>
      <c r="M18" s="109"/>
      <c r="N18" s="109"/>
      <c r="O18" s="109"/>
      <c r="P18" s="109"/>
      <c r="Q18" s="119"/>
      <c r="R18" s="119"/>
      <c r="S18" s="119"/>
      <c r="T18" s="119"/>
      <c r="U18" s="119"/>
      <c r="V18" s="119"/>
      <c r="W18" s="120"/>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07" t="str">
        <f t="shared" si="0"/>
        <v/>
      </c>
      <c r="BA18" s="107"/>
      <c r="BB18" s="108"/>
      <c r="BC18" s="79" t="str">
        <f t="shared" si="1"/>
        <v/>
      </c>
      <c r="BD18" s="80"/>
      <c r="BE18" s="100"/>
      <c r="BF18" s="79" t="str">
        <f t="shared" si="2"/>
        <v/>
      </c>
      <c r="BG18" s="80"/>
      <c r="BH18" s="81"/>
      <c r="BI18" s="32">
        <f t="shared" si="3"/>
        <v>0</v>
      </c>
      <c r="BJ18" s="32">
        <f t="shared" si="4"/>
        <v>0</v>
      </c>
      <c r="BK18" s="32">
        <f t="shared" si="5"/>
        <v>0</v>
      </c>
      <c r="BL18" s="60">
        <f t="shared" si="6"/>
        <v>0</v>
      </c>
      <c r="BM18" s="60">
        <f t="shared" si="7"/>
        <v>0</v>
      </c>
    </row>
    <row r="19" spans="1:65" s="3" customFormat="1" ht="21" customHeight="1" x14ac:dyDescent="0.15">
      <c r="A19" s="31" t="s">
        <v>80</v>
      </c>
      <c r="B19" s="123"/>
      <c r="C19" s="109"/>
      <c r="D19" s="109"/>
      <c r="E19" s="109"/>
      <c r="F19" s="109"/>
      <c r="G19" s="109"/>
      <c r="H19" s="109"/>
      <c r="I19" s="109"/>
      <c r="J19" s="109"/>
      <c r="K19" s="109"/>
      <c r="L19" s="109"/>
      <c r="M19" s="109"/>
      <c r="N19" s="109"/>
      <c r="O19" s="109"/>
      <c r="P19" s="109"/>
      <c r="Q19" s="119"/>
      <c r="R19" s="119"/>
      <c r="S19" s="119"/>
      <c r="T19" s="119"/>
      <c r="U19" s="119"/>
      <c r="V19" s="119"/>
      <c r="W19" s="120"/>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07" t="str">
        <f t="shared" si="0"/>
        <v/>
      </c>
      <c r="BA19" s="107"/>
      <c r="BB19" s="108"/>
      <c r="BC19" s="79" t="str">
        <f t="shared" si="1"/>
        <v/>
      </c>
      <c r="BD19" s="80"/>
      <c r="BE19" s="100"/>
      <c r="BF19" s="79" t="str">
        <f t="shared" si="2"/>
        <v/>
      </c>
      <c r="BG19" s="80"/>
      <c r="BH19" s="81"/>
      <c r="BI19" s="32">
        <f t="shared" si="3"/>
        <v>0</v>
      </c>
      <c r="BJ19" s="32">
        <f t="shared" si="4"/>
        <v>0</v>
      </c>
      <c r="BK19" s="32">
        <f t="shared" si="5"/>
        <v>0</v>
      </c>
      <c r="BL19" s="60">
        <f t="shared" si="6"/>
        <v>0</v>
      </c>
      <c r="BM19" s="60">
        <f t="shared" si="7"/>
        <v>0</v>
      </c>
    </row>
    <row r="20" spans="1:65" s="3" customFormat="1" ht="21" customHeight="1" x14ac:dyDescent="0.15">
      <c r="A20" s="31" t="s">
        <v>79</v>
      </c>
      <c r="B20" s="123"/>
      <c r="C20" s="109"/>
      <c r="D20" s="109"/>
      <c r="E20" s="109"/>
      <c r="F20" s="109"/>
      <c r="G20" s="109"/>
      <c r="H20" s="109"/>
      <c r="I20" s="109"/>
      <c r="J20" s="109"/>
      <c r="K20" s="109"/>
      <c r="L20" s="109"/>
      <c r="M20" s="109"/>
      <c r="N20" s="109"/>
      <c r="O20" s="109"/>
      <c r="P20" s="109"/>
      <c r="Q20" s="119"/>
      <c r="R20" s="119"/>
      <c r="S20" s="119"/>
      <c r="T20" s="119"/>
      <c r="U20" s="119"/>
      <c r="V20" s="119"/>
      <c r="W20" s="120"/>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07" t="str">
        <f t="shared" si="0"/>
        <v/>
      </c>
      <c r="BA20" s="107"/>
      <c r="BB20" s="108"/>
      <c r="BC20" s="79" t="str">
        <f t="shared" si="1"/>
        <v/>
      </c>
      <c r="BD20" s="80"/>
      <c r="BE20" s="100"/>
      <c r="BF20" s="79" t="str">
        <f t="shared" si="2"/>
        <v/>
      </c>
      <c r="BG20" s="80"/>
      <c r="BH20" s="81"/>
      <c r="BI20" s="32">
        <f t="shared" si="3"/>
        <v>0</v>
      </c>
      <c r="BJ20" s="32">
        <f t="shared" si="4"/>
        <v>0</v>
      </c>
      <c r="BK20" s="32">
        <f t="shared" si="5"/>
        <v>0</v>
      </c>
      <c r="BL20" s="60">
        <f t="shared" si="6"/>
        <v>0</v>
      </c>
      <c r="BM20" s="60">
        <f t="shared" si="7"/>
        <v>0</v>
      </c>
    </row>
    <row r="21" spans="1:65" s="3" customFormat="1" ht="21" customHeight="1" x14ac:dyDescent="0.15">
      <c r="A21" s="31" t="s">
        <v>42</v>
      </c>
      <c r="B21" s="123"/>
      <c r="C21" s="109"/>
      <c r="D21" s="109"/>
      <c r="E21" s="109"/>
      <c r="F21" s="109"/>
      <c r="G21" s="109"/>
      <c r="H21" s="109"/>
      <c r="I21" s="109"/>
      <c r="J21" s="109"/>
      <c r="K21" s="109"/>
      <c r="L21" s="109"/>
      <c r="M21" s="109"/>
      <c r="N21" s="109"/>
      <c r="O21" s="109"/>
      <c r="P21" s="109"/>
      <c r="Q21" s="119"/>
      <c r="R21" s="119"/>
      <c r="S21" s="119"/>
      <c r="T21" s="119"/>
      <c r="U21" s="119"/>
      <c r="V21" s="119"/>
      <c r="W21" s="120"/>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07" t="str">
        <f t="shared" si="0"/>
        <v/>
      </c>
      <c r="BA21" s="107"/>
      <c r="BB21" s="108"/>
      <c r="BC21" s="79" t="str">
        <f t="shared" si="1"/>
        <v/>
      </c>
      <c r="BD21" s="80"/>
      <c r="BE21" s="100"/>
      <c r="BF21" s="79" t="str">
        <f t="shared" si="2"/>
        <v/>
      </c>
      <c r="BG21" s="80"/>
      <c r="BH21" s="81"/>
      <c r="BI21" s="32">
        <f t="shared" si="3"/>
        <v>0</v>
      </c>
      <c r="BJ21" s="32">
        <f t="shared" si="4"/>
        <v>0</v>
      </c>
      <c r="BK21" s="32">
        <f t="shared" si="5"/>
        <v>0</v>
      </c>
      <c r="BL21" s="60">
        <f t="shared" si="6"/>
        <v>0</v>
      </c>
      <c r="BM21" s="60">
        <f t="shared" si="7"/>
        <v>0</v>
      </c>
    </row>
    <row r="22" spans="1:65" s="3" customFormat="1" ht="21" customHeight="1" x14ac:dyDescent="0.15">
      <c r="A22" s="31" t="s">
        <v>36</v>
      </c>
      <c r="B22" s="123"/>
      <c r="C22" s="109"/>
      <c r="D22" s="109"/>
      <c r="E22" s="109"/>
      <c r="F22" s="109"/>
      <c r="G22" s="109"/>
      <c r="H22" s="109"/>
      <c r="I22" s="109"/>
      <c r="J22" s="109"/>
      <c r="K22" s="109"/>
      <c r="L22" s="109"/>
      <c r="M22" s="109"/>
      <c r="N22" s="109"/>
      <c r="O22" s="109"/>
      <c r="P22" s="109"/>
      <c r="Q22" s="119"/>
      <c r="R22" s="119"/>
      <c r="S22" s="119"/>
      <c r="T22" s="119"/>
      <c r="U22" s="119"/>
      <c r="V22" s="119"/>
      <c r="W22" s="120"/>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07" t="str">
        <f t="shared" si="0"/>
        <v/>
      </c>
      <c r="BA22" s="107"/>
      <c r="BB22" s="108"/>
      <c r="BC22" s="79" t="str">
        <f t="shared" si="1"/>
        <v/>
      </c>
      <c r="BD22" s="80"/>
      <c r="BE22" s="100"/>
      <c r="BF22" s="79" t="str">
        <f t="shared" si="2"/>
        <v/>
      </c>
      <c r="BG22" s="80"/>
      <c r="BH22" s="81"/>
      <c r="BI22" s="32">
        <f t="shared" si="3"/>
        <v>0</v>
      </c>
      <c r="BJ22" s="32">
        <f t="shared" si="4"/>
        <v>0</v>
      </c>
      <c r="BK22" s="32">
        <f t="shared" si="5"/>
        <v>0</v>
      </c>
      <c r="BL22" s="60">
        <f t="shared" si="6"/>
        <v>0</v>
      </c>
      <c r="BM22" s="60">
        <f t="shared" si="7"/>
        <v>0</v>
      </c>
    </row>
    <row r="23" spans="1:65" s="3" customFormat="1" ht="21" customHeight="1" x14ac:dyDescent="0.15">
      <c r="A23" s="31"/>
      <c r="B23" s="123"/>
      <c r="C23" s="109"/>
      <c r="D23" s="109"/>
      <c r="E23" s="109"/>
      <c r="F23" s="109"/>
      <c r="G23" s="109"/>
      <c r="H23" s="109"/>
      <c r="I23" s="109"/>
      <c r="J23" s="109"/>
      <c r="K23" s="109"/>
      <c r="L23" s="109"/>
      <c r="M23" s="109"/>
      <c r="N23" s="109"/>
      <c r="O23" s="109"/>
      <c r="P23" s="109"/>
      <c r="Q23" s="119"/>
      <c r="R23" s="119"/>
      <c r="S23" s="119"/>
      <c r="T23" s="119"/>
      <c r="U23" s="119"/>
      <c r="V23" s="119"/>
      <c r="W23" s="120"/>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07" t="str">
        <f t="shared" si="0"/>
        <v/>
      </c>
      <c r="BA23" s="107"/>
      <c r="BB23" s="108"/>
      <c r="BC23" s="79" t="str">
        <f t="shared" si="1"/>
        <v/>
      </c>
      <c r="BD23" s="80"/>
      <c r="BE23" s="100"/>
      <c r="BF23" s="79" t="str">
        <f t="shared" si="2"/>
        <v/>
      </c>
      <c r="BG23" s="80"/>
      <c r="BH23" s="81"/>
      <c r="BI23" s="32">
        <f t="shared" si="3"/>
        <v>0</v>
      </c>
      <c r="BJ23" s="32">
        <f t="shared" si="4"/>
        <v>0</v>
      </c>
      <c r="BK23" s="32">
        <f t="shared" si="5"/>
        <v>0</v>
      </c>
      <c r="BL23" s="60">
        <f t="shared" si="6"/>
        <v>0</v>
      </c>
      <c r="BM23" s="60">
        <f t="shared" si="7"/>
        <v>0</v>
      </c>
    </row>
    <row r="24" spans="1:65" s="3" customFormat="1" ht="21" customHeight="1" x14ac:dyDescent="0.15">
      <c r="A24" s="31" t="s">
        <v>14</v>
      </c>
      <c r="B24" s="123"/>
      <c r="C24" s="109"/>
      <c r="D24" s="109"/>
      <c r="E24" s="109"/>
      <c r="F24" s="109"/>
      <c r="G24" s="109"/>
      <c r="H24" s="109"/>
      <c r="I24" s="109"/>
      <c r="J24" s="109"/>
      <c r="K24" s="109"/>
      <c r="L24" s="109"/>
      <c r="M24" s="109"/>
      <c r="N24" s="109"/>
      <c r="O24" s="109"/>
      <c r="P24" s="109"/>
      <c r="Q24" s="119"/>
      <c r="R24" s="119"/>
      <c r="S24" s="119"/>
      <c r="T24" s="119"/>
      <c r="U24" s="119"/>
      <c r="V24" s="119"/>
      <c r="W24" s="120"/>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07" t="str">
        <f t="shared" si="0"/>
        <v/>
      </c>
      <c r="BA24" s="107"/>
      <c r="BB24" s="108"/>
      <c r="BC24" s="79" t="str">
        <f t="shared" si="1"/>
        <v/>
      </c>
      <c r="BD24" s="80"/>
      <c r="BE24" s="100"/>
      <c r="BF24" s="79" t="str">
        <f t="shared" si="2"/>
        <v/>
      </c>
      <c r="BG24" s="80"/>
      <c r="BH24" s="81"/>
      <c r="BI24" s="32">
        <f t="shared" si="3"/>
        <v>0</v>
      </c>
      <c r="BJ24" s="32">
        <f t="shared" si="4"/>
        <v>0</v>
      </c>
      <c r="BK24" s="32">
        <f t="shared" si="5"/>
        <v>0</v>
      </c>
      <c r="BL24" s="60">
        <f t="shared" si="6"/>
        <v>0</v>
      </c>
      <c r="BM24" s="60">
        <f t="shared" si="7"/>
        <v>0</v>
      </c>
    </row>
    <row r="25" spans="1:65" s="3" customFormat="1" ht="21" customHeight="1" x14ac:dyDescent="0.15">
      <c r="A25" s="31" t="s">
        <v>15</v>
      </c>
      <c r="B25" s="123"/>
      <c r="C25" s="109"/>
      <c r="D25" s="109"/>
      <c r="E25" s="109"/>
      <c r="F25" s="109"/>
      <c r="G25" s="109"/>
      <c r="H25" s="109"/>
      <c r="I25" s="109"/>
      <c r="J25" s="109"/>
      <c r="K25" s="109"/>
      <c r="L25" s="109"/>
      <c r="M25" s="109"/>
      <c r="N25" s="109"/>
      <c r="O25" s="109"/>
      <c r="P25" s="109"/>
      <c r="Q25" s="119"/>
      <c r="R25" s="119"/>
      <c r="S25" s="119"/>
      <c r="T25" s="119"/>
      <c r="U25" s="119"/>
      <c r="V25" s="119"/>
      <c r="W25" s="120"/>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07" t="str">
        <f t="shared" si="0"/>
        <v/>
      </c>
      <c r="BA25" s="107"/>
      <c r="BB25" s="108"/>
      <c r="BC25" s="79" t="str">
        <f t="shared" si="1"/>
        <v/>
      </c>
      <c r="BD25" s="80"/>
      <c r="BE25" s="100"/>
      <c r="BF25" s="79" t="str">
        <f t="shared" si="2"/>
        <v/>
      </c>
      <c r="BG25" s="80"/>
      <c r="BH25" s="81"/>
      <c r="BI25" s="32">
        <f t="shared" si="3"/>
        <v>0</v>
      </c>
      <c r="BJ25" s="32">
        <f t="shared" si="4"/>
        <v>0</v>
      </c>
      <c r="BK25" s="32">
        <f t="shared" si="5"/>
        <v>0</v>
      </c>
      <c r="BL25" s="60">
        <f t="shared" si="6"/>
        <v>0</v>
      </c>
      <c r="BM25" s="60">
        <f t="shared" si="7"/>
        <v>0</v>
      </c>
    </row>
    <row r="26" spans="1:65" s="3" customFormat="1" ht="21" customHeight="1" x14ac:dyDescent="0.15">
      <c r="A26" s="31" t="s">
        <v>113</v>
      </c>
      <c r="B26" s="123"/>
      <c r="C26" s="109"/>
      <c r="D26" s="109"/>
      <c r="E26" s="109"/>
      <c r="F26" s="109"/>
      <c r="G26" s="109"/>
      <c r="H26" s="109"/>
      <c r="I26" s="109"/>
      <c r="J26" s="109"/>
      <c r="K26" s="109"/>
      <c r="L26" s="109"/>
      <c r="M26" s="109"/>
      <c r="N26" s="109"/>
      <c r="O26" s="109"/>
      <c r="P26" s="109"/>
      <c r="Q26" s="119"/>
      <c r="R26" s="119"/>
      <c r="S26" s="119"/>
      <c r="T26" s="119"/>
      <c r="U26" s="119"/>
      <c r="V26" s="119"/>
      <c r="W26" s="120"/>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07" t="str">
        <f t="shared" si="0"/>
        <v/>
      </c>
      <c r="BA26" s="107"/>
      <c r="BB26" s="108"/>
      <c r="BC26" s="79" t="str">
        <f t="shared" si="1"/>
        <v/>
      </c>
      <c r="BD26" s="80"/>
      <c r="BE26" s="100"/>
      <c r="BF26" s="79" t="str">
        <f t="shared" si="2"/>
        <v/>
      </c>
      <c r="BG26" s="80"/>
      <c r="BH26" s="81"/>
      <c r="BI26" s="32">
        <f t="shared" si="3"/>
        <v>0</v>
      </c>
      <c r="BJ26" s="32">
        <f t="shared" si="4"/>
        <v>0</v>
      </c>
      <c r="BK26" s="32">
        <f t="shared" si="5"/>
        <v>0</v>
      </c>
      <c r="BL26" s="60">
        <f t="shared" si="6"/>
        <v>0</v>
      </c>
      <c r="BM26" s="60">
        <f t="shared" si="7"/>
        <v>0</v>
      </c>
    </row>
    <row r="27" spans="1:65" s="3" customFormat="1" ht="21" customHeight="1" x14ac:dyDescent="0.15">
      <c r="A27" s="31" t="s">
        <v>114</v>
      </c>
      <c r="B27" s="123"/>
      <c r="C27" s="109"/>
      <c r="D27" s="109"/>
      <c r="E27" s="109"/>
      <c r="F27" s="109"/>
      <c r="G27" s="109"/>
      <c r="H27" s="109"/>
      <c r="I27" s="109"/>
      <c r="J27" s="119"/>
      <c r="K27" s="119"/>
      <c r="L27" s="119"/>
      <c r="M27" s="119"/>
      <c r="N27" s="119"/>
      <c r="O27" s="119"/>
      <c r="P27" s="119"/>
      <c r="Q27" s="119"/>
      <c r="R27" s="119"/>
      <c r="S27" s="119"/>
      <c r="T27" s="119"/>
      <c r="U27" s="119"/>
      <c r="V27" s="119"/>
      <c r="W27" s="120"/>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07" t="str">
        <f t="shared" si="0"/>
        <v/>
      </c>
      <c r="BA27" s="107"/>
      <c r="BB27" s="108"/>
      <c r="BC27" s="79" t="str">
        <f t="shared" si="1"/>
        <v/>
      </c>
      <c r="BD27" s="80"/>
      <c r="BE27" s="100"/>
      <c r="BF27" s="79" t="str">
        <f t="shared" si="2"/>
        <v/>
      </c>
      <c r="BG27" s="80"/>
      <c r="BH27" s="81"/>
      <c r="BI27" s="32">
        <f t="shared" si="3"/>
        <v>0</v>
      </c>
      <c r="BJ27" s="32">
        <f t="shared" si="4"/>
        <v>0</v>
      </c>
      <c r="BK27" s="32">
        <f t="shared" si="5"/>
        <v>0</v>
      </c>
      <c r="BL27" s="60">
        <f t="shared" si="6"/>
        <v>0</v>
      </c>
      <c r="BM27" s="60">
        <f t="shared" si="7"/>
        <v>0</v>
      </c>
    </row>
    <row r="28" spans="1:65" s="3" customFormat="1" ht="21" customHeight="1" x14ac:dyDescent="0.15">
      <c r="A28" s="31" t="s">
        <v>16</v>
      </c>
      <c r="B28" s="123"/>
      <c r="C28" s="109"/>
      <c r="D28" s="109"/>
      <c r="E28" s="109"/>
      <c r="F28" s="109"/>
      <c r="G28" s="109"/>
      <c r="H28" s="109"/>
      <c r="I28" s="109"/>
      <c r="J28" s="119"/>
      <c r="K28" s="119"/>
      <c r="L28" s="119"/>
      <c r="M28" s="119"/>
      <c r="N28" s="119"/>
      <c r="O28" s="119"/>
      <c r="P28" s="119"/>
      <c r="Q28" s="119"/>
      <c r="R28" s="119"/>
      <c r="S28" s="119"/>
      <c r="T28" s="119"/>
      <c r="U28" s="119"/>
      <c r="V28" s="119"/>
      <c r="W28" s="120"/>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07" t="str">
        <f t="shared" si="0"/>
        <v/>
      </c>
      <c r="BA28" s="107"/>
      <c r="BB28" s="108"/>
      <c r="BC28" s="79" t="str">
        <f t="shared" si="1"/>
        <v/>
      </c>
      <c r="BD28" s="80"/>
      <c r="BE28" s="100"/>
      <c r="BF28" s="79" t="str">
        <f t="shared" si="2"/>
        <v/>
      </c>
      <c r="BG28" s="80"/>
      <c r="BH28" s="81"/>
      <c r="BI28" s="32">
        <f t="shared" si="3"/>
        <v>0</v>
      </c>
      <c r="BJ28" s="32">
        <f t="shared" si="4"/>
        <v>0</v>
      </c>
      <c r="BK28" s="32">
        <f t="shared" si="5"/>
        <v>0</v>
      </c>
      <c r="BL28" s="60">
        <f t="shared" si="6"/>
        <v>0</v>
      </c>
      <c r="BM28" s="60">
        <f t="shared" si="7"/>
        <v>0</v>
      </c>
    </row>
    <row r="29" spans="1:65" s="3" customFormat="1" ht="21" customHeight="1" x14ac:dyDescent="0.15">
      <c r="A29" s="31" t="s">
        <v>17</v>
      </c>
      <c r="B29" s="123"/>
      <c r="C29" s="109"/>
      <c r="D29" s="109"/>
      <c r="E29" s="109"/>
      <c r="F29" s="109"/>
      <c r="G29" s="109"/>
      <c r="H29" s="109"/>
      <c r="I29" s="109"/>
      <c r="J29" s="109"/>
      <c r="K29" s="109"/>
      <c r="L29" s="109"/>
      <c r="M29" s="109"/>
      <c r="N29" s="109"/>
      <c r="O29" s="109"/>
      <c r="P29" s="109"/>
      <c r="Q29" s="119"/>
      <c r="R29" s="119"/>
      <c r="S29" s="119"/>
      <c r="T29" s="119"/>
      <c r="U29" s="119"/>
      <c r="V29" s="119"/>
      <c r="W29" s="120"/>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07" t="str">
        <f t="shared" si="0"/>
        <v/>
      </c>
      <c r="BA29" s="107"/>
      <c r="BB29" s="108"/>
      <c r="BC29" s="79" t="str">
        <f t="shared" si="1"/>
        <v/>
      </c>
      <c r="BD29" s="80"/>
      <c r="BE29" s="100"/>
      <c r="BF29" s="79" t="str">
        <f t="shared" si="2"/>
        <v/>
      </c>
      <c r="BG29" s="80"/>
      <c r="BH29" s="81"/>
      <c r="BI29" s="32">
        <f t="shared" si="3"/>
        <v>0</v>
      </c>
      <c r="BJ29" s="32">
        <f t="shared" si="4"/>
        <v>0</v>
      </c>
      <c r="BK29" s="32">
        <f t="shared" si="5"/>
        <v>0</v>
      </c>
      <c r="BL29" s="60">
        <f t="shared" si="6"/>
        <v>0</v>
      </c>
      <c r="BM29" s="60">
        <f t="shared" si="7"/>
        <v>0</v>
      </c>
    </row>
    <row r="30" spans="1:65" s="3" customFormat="1" ht="21" customHeight="1" thickBot="1" x14ac:dyDescent="0.2">
      <c r="A30" s="31"/>
      <c r="B30" s="124"/>
      <c r="C30" s="125"/>
      <c r="D30" s="125"/>
      <c r="E30" s="125"/>
      <c r="F30" s="125"/>
      <c r="G30" s="125"/>
      <c r="H30" s="125"/>
      <c r="I30" s="125"/>
      <c r="J30" s="126"/>
      <c r="K30" s="126"/>
      <c r="L30" s="126"/>
      <c r="M30" s="126"/>
      <c r="N30" s="126"/>
      <c r="O30" s="126"/>
      <c r="P30" s="126"/>
      <c r="Q30" s="126"/>
      <c r="R30" s="126"/>
      <c r="S30" s="126"/>
      <c r="T30" s="126"/>
      <c r="U30" s="126"/>
      <c r="V30" s="126"/>
      <c r="W30" s="184"/>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104" t="str">
        <f t="shared" si="0"/>
        <v/>
      </c>
      <c r="BA30" s="104"/>
      <c r="BB30" s="105"/>
      <c r="BC30" s="85" t="str">
        <f t="shared" si="1"/>
        <v/>
      </c>
      <c r="BD30" s="86"/>
      <c r="BE30" s="99"/>
      <c r="BF30" s="85" t="str">
        <f t="shared" si="2"/>
        <v/>
      </c>
      <c r="BG30" s="86"/>
      <c r="BH30" s="87"/>
      <c r="BI30" s="32">
        <f t="shared" si="3"/>
        <v>0</v>
      </c>
      <c r="BJ30" s="32">
        <f t="shared" si="4"/>
        <v>0</v>
      </c>
      <c r="BK30" s="32">
        <f t="shared" si="5"/>
        <v>0</v>
      </c>
      <c r="BL30" s="60">
        <f t="shared" si="6"/>
        <v>0</v>
      </c>
      <c r="BM30" s="60">
        <f t="shared" si="7"/>
        <v>0</v>
      </c>
    </row>
    <row r="31" spans="1:65" s="3" customFormat="1" ht="21" customHeight="1" thickTop="1" thickBot="1" x14ac:dyDescent="0.2">
      <c r="A31" s="56" t="s">
        <v>81</v>
      </c>
      <c r="B31" s="133" t="s">
        <v>3</v>
      </c>
      <c r="C31" s="134"/>
      <c r="D31" s="134"/>
      <c r="E31" s="134"/>
      <c r="F31" s="134"/>
      <c r="G31" s="134"/>
      <c r="H31" s="134"/>
      <c r="I31" s="134"/>
      <c r="J31" s="134"/>
      <c r="K31" s="134"/>
      <c r="L31" s="134"/>
      <c r="M31" s="134"/>
      <c r="N31" s="134"/>
      <c r="O31" s="134"/>
      <c r="P31" s="134"/>
      <c r="Q31" s="134"/>
      <c r="R31" s="134"/>
      <c r="S31" s="134"/>
      <c r="T31" s="134"/>
      <c r="U31" s="134"/>
      <c r="V31" s="134"/>
      <c r="W31" s="135"/>
      <c r="X31" s="13" t="str">
        <f t="shared" ref="X31:BE31" si="8">IF(SUM(X10:X30)=0,"",SUM(X10:X30))</f>
        <v/>
      </c>
      <c r="Y31" s="14" t="str">
        <f t="shared" si="8"/>
        <v/>
      </c>
      <c r="Z31" s="14" t="str">
        <f t="shared" si="8"/>
        <v/>
      </c>
      <c r="AA31" s="14" t="str">
        <f t="shared" si="8"/>
        <v/>
      </c>
      <c r="AB31" s="14" t="str">
        <f t="shared" si="8"/>
        <v/>
      </c>
      <c r="AC31" s="14" t="str">
        <f t="shared" si="8"/>
        <v/>
      </c>
      <c r="AD31" s="15" t="str">
        <f t="shared" si="8"/>
        <v/>
      </c>
      <c r="AE31" s="16" t="str">
        <f t="shared" si="8"/>
        <v/>
      </c>
      <c r="AF31" s="17" t="str">
        <f t="shared" si="8"/>
        <v/>
      </c>
      <c r="AG31" s="17" t="str">
        <f t="shared" si="8"/>
        <v/>
      </c>
      <c r="AH31" s="17" t="str">
        <f t="shared" si="8"/>
        <v/>
      </c>
      <c r="AI31" s="17" t="str">
        <f t="shared" si="8"/>
        <v/>
      </c>
      <c r="AJ31" s="17" t="str">
        <f t="shared" si="8"/>
        <v/>
      </c>
      <c r="AK31" s="18" t="str">
        <f t="shared" si="8"/>
        <v/>
      </c>
      <c r="AL31" s="19" t="str">
        <f t="shared" si="8"/>
        <v/>
      </c>
      <c r="AM31" s="14" t="str">
        <f t="shared" si="8"/>
        <v/>
      </c>
      <c r="AN31" s="14" t="str">
        <f t="shared" si="8"/>
        <v/>
      </c>
      <c r="AO31" s="14" t="str">
        <f t="shared" si="8"/>
        <v/>
      </c>
      <c r="AP31" s="14" t="str">
        <f t="shared" si="8"/>
        <v/>
      </c>
      <c r="AQ31" s="14" t="str">
        <f t="shared" si="8"/>
        <v/>
      </c>
      <c r="AR31" s="20" t="str">
        <f t="shared" si="8"/>
        <v/>
      </c>
      <c r="AS31" s="16" t="str">
        <f t="shared" si="8"/>
        <v/>
      </c>
      <c r="AT31" s="17" t="str">
        <f t="shared" si="8"/>
        <v/>
      </c>
      <c r="AU31" s="17" t="str">
        <f t="shared" si="8"/>
        <v/>
      </c>
      <c r="AV31" s="17" t="str">
        <f t="shared" si="8"/>
        <v/>
      </c>
      <c r="AW31" s="17" t="str">
        <f t="shared" si="8"/>
        <v/>
      </c>
      <c r="AX31" s="17" t="str">
        <f t="shared" si="8"/>
        <v/>
      </c>
      <c r="AY31" s="21" t="str">
        <f t="shared" si="8"/>
        <v/>
      </c>
      <c r="AZ31" s="101" t="str">
        <f t="shared" si="8"/>
        <v/>
      </c>
      <c r="BA31" s="102" t="str">
        <f t="shared" si="8"/>
        <v/>
      </c>
      <c r="BB31" s="103" t="str">
        <f t="shared" si="8"/>
        <v/>
      </c>
      <c r="BC31" s="82" t="str">
        <f t="shared" si="8"/>
        <v/>
      </c>
      <c r="BD31" s="83" t="str">
        <f t="shared" si="8"/>
        <v/>
      </c>
      <c r="BE31" s="106" t="str">
        <f t="shared" si="8"/>
        <v/>
      </c>
      <c r="BF31" s="82" t="s">
        <v>83</v>
      </c>
      <c r="BG31" s="83" t="str">
        <f>IF(SUM(BG10:BG30)=0,"",SUM(BG10:BG30))</f>
        <v/>
      </c>
      <c r="BH31" s="84" t="str">
        <f>IF(SUM(BH10:BH30)=0,"",SUM(BH10:BH30))</f>
        <v/>
      </c>
    </row>
    <row r="32" spans="1:65" s="3" customFormat="1" ht="21" customHeight="1" x14ac:dyDescent="0.15">
      <c r="A32" s="56" t="s">
        <v>82</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121" t="s">
        <v>33</v>
      </c>
      <c r="BA32" s="96"/>
      <c r="BB32" s="96"/>
      <c r="BC32" s="122"/>
      <c r="BD32" s="96">
        <f>ROUNDDOWN(SUM(BJ11:BJ30),1)</f>
        <v>0</v>
      </c>
      <c r="BE32" s="96"/>
      <c r="BF32" s="97"/>
      <c r="BG32" s="90" t="str">
        <f>IF(SUM(BM11:BM30)&gt;0,IF(BD32&gt;=G5/BI5,"○",""),"")</f>
        <v/>
      </c>
      <c r="BH32" s="91"/>
    </row>
    <row r="33" spans="1:63" s="28" customFormat="1" ht="21" customHeight="1"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94" t="s">
        <v>78</v>
      </c>
      <c r="BA33" s="95"/>
      <c r="BB33" s="95"/>
      <c r="BC33" s="95"/>
      <c r="BD33" s="95">
        <f>ROUNDDOWN(SUM(BK11:BK30),1)</f>
        <v>0</v>
      </c>
      <c r="BE33" s="95"/>
      <c r="BF33" s="98"/>
      <c r="BG33" s="88" t="str">
        <f>IF(AF4=A31,IF(BD33&gt;=1,"○",""),"")</f>
        <v/>
      </c>
      <c r="BH33" s="89"/>
      <c r="BI33" s="22"/>
    </row>
    <row r="34" spans="1:63" s="28" customFormat="1" ht="21" customHeight="1" thickBot="1" x14ac:dyDescent="0.2">
      <c r="A34" s="56" t="s">
        <v>84</v>
      </c>
      <c r="B34" s="27" t="s">
        <v>61</v>
      </c>
      <c r="C34" s="57"/>
      <c r="D34" s="57"/>
      <c r="E34" s="57"/>
      <c r="F34" s="57"/>
      <c r="G34" s="25"/>
      <c r="H34" s="57"/>
      <c r="I34" s="57"/>
      <c r="J34" s="25"/>
      <c r="K34" s="68"/>
      <c r="L34" s="27" t="s">
        <v>62</v>
      </c>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62"/>
      <c r="AT34" s="62"/>
      <c r="AU34" s="62"/>
      <c r="AV34" s="62"/>
      <c r="AW34" s="62"/>
      <c r="AX34" s="62"/>
      <c r="AY34" s="63"/>
      <c r="AZ34" s="224" t="s">
        <v>79</v>
      </c>
      <c r="BA34" s="225"/>
      <c r="BB34" s="225"/>
      <c r="BC34" s="226"/>
      <c r="BD34" s="227">
        <f>ROUNDDOWN(SUM(BL11:BL30),1)</f>
        <v>0</v>
      </c>
      <c r="BE34" s="227"/>
      <c r="BF34" s="228"/>
      <c r="BG34" s="88" t="str">
        <f>IF(R5=A34,"",IF(BD34&gt;=1,"○",""))</f>
        <v/>
      </c>
      <c r="BH34" s="89"/>
      <c r="BI34" s="22"/>
    </row>
    <row r="35" spans="1:63" s="28" customFormat="1" ht="20.25" customHeight="1" x14ac:dyDescent="0.15">
      <c r="A35" s="56" t="s">
        <v>85</v>
      </c>
      <c r="B35" s="26" t="s">
        <v>25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9.5" customHeight="1" x14ac:dyDescent="0.15">
      <c r="A36" s="56" t="s">
        <v>86</v>
      </c>
      <c r="B36" s="22" t="s">
        <v>59</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87</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88</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89</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90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2" t="s">
        <v>91</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3"/>
      <c r="AQ41" s="23"/>
      <c r="AR41" s="23"/>
      <c r="AS41" s="23"/>
      <c r="AT41" s="23"/>
      <c r="AU41" s="23"/>
      <c r="AV41" s="23"/>
      <c r="AW41" s="23"/>
      <c r="AX41" s="23"/>
      <c r="AY41" s="23"/>
      <c r="AZ41" s="23"/>
      <c r="BA41" s="23"/>
      <c r="BB41" s="23"/>
      <c r="BC41" s="23"/>
      <c r="BD41" s="23"/>
      <c r="BE41" s="23"/>
      <c r="BF41" s="23"/>
      <c r="BG41" s="23"/>
      <c r="BH41" s="23"/>
      <c r="BI41" s="23"/>
    </row>
    <row r="42" spans="1:63" s="28" customFormat="1" ht="14.25" x14ac:dyDescent="0.15">
      <c r="A42" s="30"/>
      <c r="B42" s="23" t="s">
        <v>92</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t="s">
        <v>19</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I43" s="23"/>
    </row>
    <row r="44" spans="1:63" s="28" customFormat="1" ht="14.25" x14ac:dyDescent="0.15">
      <c r="A44" s="30"/>
      <c r="B44" s="23"/>
      <c r="C44" s="23"/>
      <c r="D44" s="23" t="s">
        <v>21</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3" s="28" customFormat="1" ht="14.25" x14ac:dyDescent="0.15">
      <c r="A45" s="30"/>
      <c r="B45" s="23"/>
      <c r="C45" s="23" t="s">
        <v>20</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22</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t="s">
        <v>23</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2"/>
      <c r="BK47" s="142"/>
    </row>
    <row r="48" spans="1:63" s="28" customFormat="1" ht="14.25" x14ac:dyDescent="0.15">
      <c r="A48" s="30"/>
      <c r="B48" s="23"/>
      <c r="C48" s="23"/>
      <c r="D48" s="23" t="s">
        <v>24</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2"/>
      <c r="AQ48" s="22"/>
      <c r="AR48" s="22"/>
      <c r="AS48" s="22"/>
      <c r="AT48" s="22"/>
      <c r="AU48" s="22"/>
      <c r="AV48" s="22"/>
      <c r="AW48" s="22"/>
      <c r="AX48" s="22"/>
      <c r="AY48" s="22"/>
      <c r="AZ48" s="22"/>
      <c r="BA48" s="22"/>
      <c r="BB48" s="22"/>
      <c r="BC48" s="22"/>
      <c r="BD48" s="22"/>
      <c r="BE48" s="22"/>
      <c r="BF48" s="22"/>
      <c r="BG48" s="22"/>
      <c r="BH48" s="22"/>
      <c r="BK48" s="142"/>
    </row>
    <row r="49" spans="1:60" s="28" customFormat="1" ht="14.25" x14ac:dyDescent="0.15">
      <c r="A49" s="30"/>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row>
    <row r="50" spans="1:60" s="28" customFormat="1" ht="21" customHeight="1" x14ac:dyDescent="0.15">
      <c r="A50" s="30"/>
      <c r="B50" s="23"/>
      <c r="C50" s="29"/>
      <c r="D50" s="29"/>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row>
    <row r="51" spans="1:60" s="28" customFormat="1" ht="21" customHeight="1" x14ac:dyDescent="0.15">
      <c r="A51" s="30"/>
      <c r="B51" s="29"/>
      <c r="C51" s="29"/>
      <c r="D51" s="29"/>
      <c r="E51" s="29"/>
      <c r="F51" s="29"/>
      <c r="G51" s="29"/>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B60" s="29"/>
      <c r="C60" s="29"/>
      <c r="D60" s="29"/>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row>
    <row r="61" spans="1:60" ht="21" customHeight="1" x14ac:dyDescent="0.15">
      <c r="E61" s="29"/>
      <c r="F61" s="29"/>
      <c r="G61" s="29"/>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sheetData>
  <mergeCells count="173">
    <mergeCell ref="AZ34:BC34"/>
    <mergeCell ref="BD34:BF34"/>
    <mergeCell ref="BG34:BH34"/>
    <mergeCell ref="BK47:BK48"/>
    <mergeCell ref="AZ32:BC32"/>
    <mergeCell ref="BD32:BF32"/>
    <mergeCell ref="BG32:BH32"/>
    <mergeCell ref="AZ33:BC33"/>
    <mergeCell ref="BD33:BF33"/>
    <mergeCell ref="BG33:BH33"/>
    <mergeCell ref="B31:W31"/>
    <mergeCell ref="AZ31:BB31"/>
    <mergeCell ref="BC31:BE31"/>
    <mergeCell ref="BF31:BH31"/>
    <mergeCell ref="B30:I30"/>
    <mergeCell ref="J30:P30"/>
    <mergeCell ref="Q30:W30"/>
    <mergeCell ref="AZ30:BB30"/>
    <mergeCell ref="BC30:BE30"/>
    <mergeCell ref="BF30:BH30"/>
    <mergeCell ref="B28:I28"/>
    <mergeCell ref="J28:P28"/>
    <mergeCell ref="Q28:W28"/>
    <mergeCell ref="AZ28:BB28"/>
    <mergeCell ref="BC28:BE28"/>
    <mergeCell ref="BF28:BH28"/>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AL6:AR6"/>
    <mergeCell ref="AS6:AY6"/>
    <mergeCell ref="AZ6:BB8"/>
    <mergeCell ref="BC6:BE8"/>
    <mergeCell ref="BF6:BH8"/>
    <mergeCell ref="BI7:BI8"/>
    <mergeCell ref="B9:I9"/>
    <mergeCell ref="J9:P9"/>
    <mergeCell ref="Q9:W9"/>
    <mergeCell ref="AZ9:BB9"/>
    <mergeCell ref="BC9:BE9"/>
    <mergeCell ref="BF9:BH9"/>
    <mergeCell ref="B5:F5"/>
    <mergeCell ref="G5:L5"/>
    <mergeCell ref="M5:Q5"/>
    <mergeCell ref="R5:Z5"/>
    <mergeCell ref="AA5:AE5"/>
    <mergeCell ref="AF5:AK5"/>
    <mergeCell ref="B6:I8"/>
    <mergeCell ref="J6:P8"/>
    <mergeCell ref="Q6:W8"/>
    <mergeCell ref="X6:AD6"/>
    <mergeCell ref="AE6:AK6"/>
    <mergeCell ref="B2:BH2"/>
    <mergeCell ref="AS3:BB3"/>
    <mergeCell ref="BC3:BD3"/>
    <mergeCell ref="BE3:BH3"/>
    <mergeCell ref="B4:F4"/>
    <mergeCell ref="G4:L4"/>
    <mergeCell ref="M4:Q4"/>
    <mergeCell ref="R4:Z4"/>
    <mergeCell ref="AA4:AE4"/>
    <mergeCell ref="AF4:AK4"/>
  </mergeCells>
  <phoneticPr fontId="2"/>
  <dataValidations count="5">
    <dataValidation type="list" allowBlank="1" showInputMessage="1" showErrorMessage="1" sqref="B11:I30" xr:uid="{00000000-0002-0000-0200-000000000000}">
      <formula1>$A$17:$A$22</formula1>
    </dataValidation>
    <dataValidation type="list" allowBlank="1" showInputMessage="1" showErrorMessage="1" sqref="BC3:BD3" xr:uid="{00000000-0002-0000-0200-000001000000}">
      <formula1>$A$3:$A$15</formula1>
    </dataValidation>
    <dataValidation type="list" allowBlank="1" showInputMessage="1" showErrorMessage="1" sqref="R5:Z5" xr:uid="{00000000-0002-0000-0200-000002000000}">
      <formula1>$A$34:$A$36</formula1>
    </dataValidation>
    <dataValidation type="list" allowBlank="1" showInputMessage="1" showErrorMessage="1" sqref="AS5:AY5 AF4:AF5" xr:uid="{00000000-0002-0000-0200-000003000000}">
      <formula1>$A$31:$A$32</formula1>
    </dataValidation>
    <dataValidation type="list" allowBlank="1" showInputMessage="1" showErrorMessage="1" sqref="J9:P30" xr:uid="{00000000-0002-0000-0200-000004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BO62"/>
  <sheetViews>
    <sheetView showGridLines="0" view="pageBreakPreview" topLeftCell="B1" zoomScaleNormal="100" zoomScaleSheetLayoutView="100" workbookViewId="0">
      <selection activeCell="B2" sqref="B2:BH2"/>
    </sheetView>
  </sheetViews>
  <sheetFormatPr defaultRowHeight="21" customHeight="1" x14ac:dyDescent="0.15"/>
  <cols>
    <col min="1" max="1" width="27.25" style="30" hidden="1" customWidth="1"/>
    <col min="2" max="7" width="2.625" style="24" customWidth="1"/>
    <col min="8" max="23" width="2.625" style="1" customWidth="1"/>
    <col min="24" max="51" width="3.125" style="1" customWidth="1"/>
    <col min="52" max="59" width="2.625" style="1" customWidth="1"/>
    <col min="60" max="60" width="2.375" style="1" customWidth="1"/>
    <col min="61" max="64" width="9.875" style="1" hidden="1" customWidth="1"/>
    <col min="65" max="67" width="9" style="1" hidden="1" customWidth="1"/>
    <col min="68" max="16384" width="9" style="1"/>
  </cols>
  <sheetData>
    <row r="1" spans="1:67" ht="21" customHeight="1" x14ac:dyDescent="0.15">
      <c r="B1" s="78" t="s">
        <v>118</v>
      </c>
    </row>
    <row r="2" spans="1:67" ht="19.5" customHeight="1" thickBot="1" x14ac:dyDescent="0.2">
      <c r="B2" s="185" t="s">
        <v>101</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33" t="s">
        <v>26</v>
      </c>
    </row>
    <row r="3" spans="1:67" s="3" customFormat="1" ht="20.2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96" t="s">
        <v>11</v>
      </c>
      <c r="AT3" s="197"/>
      <c r="AU3" s="197"/>
      <c r="AV3" s="197"/>
      <c r="AW3" s="197"/>
      <c r="AX3" s="197"/>
      <c r="AY3" s="197"/>
      <c r="AZ3" s="197"/>
      <c r="BA3" s="197"/>
      <c r="BB3" s="197"/>
      <c r="BC3" s="198"/>
      <c r="BD3" s="199"/>
      <c r="BE3" s="200" t="s">
        <v>112</v>
      </c>
      <c r="BF3" s="200"/>
      <c r="BG3" s="200"/>
      <c r="BH3" s="201"/>
      <c r="BI3" s="32">
        <f>BC3*4</f>
        <v>0</v>
      </c>
    </row>
    <row r="4" spans="1:67" s="3" customFormat="1" ht="20.25" customHeight="1" thickBot="1" x14ac:dyDescent="0.2">
      <c r="A4" s="31">
        <v>33</v>
      </c>
      <c r="B4" s="204" t="s">
        <v>13</v>
      </c>
      <c r="C4" s="205"/>
      <c r="D4" s="205"/>
      <c r="E4" s="205"/>
      <c r="F4" s="206"/>
      <c r="G4" s="207"/>
      <c r="H4" s="208"/>
      <c r="I4" s="208"/>
      <c r="J4" s="208"/>
      <c r="K4" s="208"/>
      <c r="L4" s="209"/>
      <c r="M4" s="196" t="s">
        <v>63</v>
      </c>
      <c r="N4" s="197"/>
      <c r="O4" s="197"/>
      <c r="P4" s="197"/>
      <c r="Q4" s="197"/>
      <c r="R4" s="110"/>
      <c r="S4" s="111"/>
      <c r="T4" s="111"/>
      <c r="U4" s="111"/>
      <c r="V4" s="111"/>
      <c r="W4" s="111"/>
      <c r="X4" s="111"/>
      <c r="Y4" s="111"/>
      <c r="Z4" s="112"/>
      <c r="AA4" s="70"/>
      <c r="AB4" s="70"/>
      <c r="AC4" s="70"/>
      <c r="AD4" s="70"/>
      <c r="AE4" s="70"/>
      <c r="AF4" s="71"/>
      <c r="AG4" s="71"/>
      <c r="AH4" s="71"/>
      <c r="AI4" s="71"/>
      <c r="AJ4" s="71"/>
      <c r="AK4" s="71"/>
      <c r="AL4" s="69"/>
      <c r="AM4" s="69"/>
    </row>
    <row r="5" spans="1:67" s="3" customFormat="1" ht="20.25" customHeight="1" thickBot="1" x14ac:dyDescent="0.2">
      <c r="A5" s="31">
        <v>34</v>
      </c>
      <c r="B5" s="92" t="s">
        <v>31</v>
      </c>
      <c r="C5" s="93"/>
      <c r="D5" s="93"/>
      <c r="E5" s="93"/>
      <c r="F5" s="93"/>
      <c r="G5" s="214"/>
      <c r="H5" s="214"/>
      <c r="I5" s="214"/>
      <c r="J5" s="214"/>
      <c r="K5" s="214"/>
      <c r="L5" s="215"/>
      <c r="M5" s="216" t="s">
        <v>52</v>
      </c>
      <c r="N5" s="217"/>
      <c r="O5" s="217"/>
      <c r="P5" s="217"/>
      <c r="Q5" s="218"/>
      <c r="R5" s="219"/>
      <c r="S5" s="220"/>
      <c r="T5" s="220"/>
      <c r="U5" s="220"/>
      <c r="V5" s="220"/>
      <c r="W5" s="220"/>
      <c r="X5" s="222"/>
      <c r="Y5" s="222"/>
      <c r="Z5" s="223"/>
      <c r="AA5" s="74"/>
      <c r="AB5" s="74"/>
      <c r="AC5" s="74"/>
      <c r="AD5" s="74"/>
      <c r="AE5" s="74"/>
      <c r="AF5" s="71"/>
      <c r="AG5" s="71"/>
      <c r="AH5" s="71"/>
      <c r="AI5" s="71"/>
      <c r="AJ5" s="71"/>
      <c r="AK5" s="71"/>
      <c r="AL5" s="65"/>
      <c r="AM5" s="65"/>
      <c r="AN5" s="65"/>
      <c r="AO5" s="70"/>
      <c r="AP5" s="70"/>
      <c r="AQ5" s="70"/>
      <c r="AR5" s="70"/>
      <c r="AS5" s="71"/>
      <c r="AT5" s="71"/>
      <c r="AU5" s="71"/>
      <c r="AV5" s="71"/>
      <c r="AW5" s="71"/>
      <c r="AX5" s="71"/>
      <c r="AY5" s="71"/>
      <c r="AZ5" s="65"/>
      <c r="BA5" s="65"/>
    </row>
    <row r="6" spans="1:67" s="3" customFormat="1" ht="20.25" customHeight="1" x14ac:dyDescent="0.15">
      <c r="A6" s="31">
        <v>35</v>
      </c>
      <c r="B6" s="149" t="s">
        <v>0</v>
      </c>
      <c r="C6" s="150"/>
      <c r="D6" s="150"/>
      <c r="E6" s="150"/>
      <c r="F6" s="150"/>
      <c r="G6" s="150"/>
      <c r="H6" s="150"/>
      <c r="I6" s="150"/>
      <c r="J6" s="157" t="s">
        <v>1</v>
      </c>
      <c r="K6" s="157"/>
      <c r="L6" s="157"/>
      <c r="M6" s="157"/>
      <c r="N6" s="157"/>
      <c r="O6" s="157"/>
      <c r="P6" s="157"/>
      <c r="Q6" s="150" t="s">
        <v>2</v>
      </c>
      <c r="R6" s="150"/>
      <c r="S6" s="150"/>
      <c r="T6" s="150"/>
      <c r="U6" s="150"/>
      <c r="V6" s="150"/>
      <c r="W6" s="166"/>
      <c r="X6" s="179" t="s">
        <v>5</v>
      </c>
      <c r="Y6" s="180"/>
      <c r="Z6" s="180"/>
      <c r="AA6" s="180"/>
      <c r="AB6" s="180"/>
      <c r="AC6" s="180"/>
      <c r="AD6" s="181"/>
      <c r="AE6" s="179" t="s">
        <v>6</v>
      </c>
      <c r="AF6" s="180"/>
      <c r="AG6" s="180"/>
      <c r="AH6" s="180"/>
      <c r="AI6" s="180"/>
      <c r="AJ6" s="180"/>
      <c r="AK6" s="181"/>
      <c r="AL6" s="176" t="s">
        <v>7</v>
      </c>
      <c r="AM6" s="177"/>
      <c r="AN6" s="177"/>
      <c r="AO6" s="180"/>
      <c r="AP6" s="180"/>
      <c r="AQ6" s="180"/>
      <c r="AR6" s="181"/>
      <c r="AS6" s="179" t="s">
        <v>8</v>
      </c>
      <c r="AT6" s="180"/>
      <c r="AU6" s="180"/>
      <c r="AV6" s="180"/>
      <c r="AW6" s="180"/>
      <c r="AX6" s="180"/>
      <c r="AY6" s="181"/>
      <c r="AZ6" s="155" t="s">
        <v>3</v>
      </c>
      <c r="BA6" s="156"/>
      <c r="BB6" s="157"/>
      <c r="BC6" s="143" t="s">
        <v>9</v>
      </c>
      <c r="BD6" s="143"/>
      <c r="BE6" s="143"/>
      <c r="BF6" s="143" t="s">
        <v>4</v>
      </c>
      <c r="BG6" s="143"/>
      <c r="BH6" s="144"/>
    </row>
    <row r="7" spans="1:67" s="3" customFormat="1" ht="20.25" customHeight="1" x14ac:dyDescent="0.15">
      <c r="A7" s="31">
        <v>36</v>
      </c>
      <c r="B7" s="151"/>
      <c r="C7" s="152"/>
      <c r="D7" s="152"/>
      <c r="E7" s="152"/>
      <c r="F7" s="152"/>
      <c r="G7" s="152"/>
      <c r="H7" s="152"/>
      <c r="I7" s="152"/>
      <c r="J7" s="159"/>
      <c r="K7" s="159"/>
      <c r="L7" s="159"/>
      <c r="M7" s="159"/>
      <c r="N7" s="159"/>
      <c r="O7" s="159"/>
      <c r="P7" s="159"/>
      <c r="Q7" s="152"/>
      <c r="R7" s="152"/>
      <c r="S7" s="152"/>
      <c r="T7" s="152"/>
      <c r="U7" s="152"/>
      <c r="V7" s="152"/>
      <c r="W7" s="16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58"/>
      <c r="BA7" s="159"/>
      <c r="BB7" s="159"/>
      <c r="BC7" s="145"/>
      <c r="BD7" s="145"/>
      <c r="BE7" s="145"/>
      <c r="BF7" s="145"/>
      <c r="BG7" s="145"/>
      <c r="BH7" s="146"/>
      <c r="BI7" s="164" t="s">
        <v>27</v>
      </c>
    </row>
    <row r="8" spans="1:67" s="3" customFormat="1" ht="20.25" customHeight="1" thickBot="1" x14ac:dyDescent="0.2">
      <c r="A8" s="31">
        <v>37</v>
      </c>
      <c r="B8" s="153"/>
      <c r="C8" s="154"/>
      <c r="D8" s="154"/>
      <c r="E8" s="154"/>
      <c r="F8" s="154"/>
      <c r="G8" s="154"/>
      <c r="H8" s="154"/>
      <c r="I8" s="154"/>
      <c r="J8" s="161"/>
      <c r="K8" s="161"/>
      <c r="L8" s="161"/>
      <c r="M8" s="161"/>
      <c r="N8" s="161"/>
      <c r="O8" s="161"/>
      <c r="P8" s="161"/>
      <c r="Q8" s="154"/>
      <c r="R8" s="154"/>
      <c r="S8" s="154"/>
      <c r="T8" s="154"/>
      <c r="U8" s="154"/>
      <c r="V8" s="154"/>
      <c r="W8" s="16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60"/>
      <c r="BA8" s="161"/>
      <c r="BB8" s="161"/>
      <c r="BC8" s="147"/>
      <c r="BD8" s="147"/>
      <c r="BE8" s="147"/>
      <c r="BF8" s="147"/>
      <c r="BG8" s="147"/>
      <c r="BH8" s="148"/>
      <c r="BI8" s="165"/>
    </row>
    <row r="9" spans="1:67" s="3" customFormat="1" ht="20.25" customHeight="1" thickBot="1" x14ac:dyDescent="0.2">
      <c r="A9" s="31">
        <v>38</v>
      </c>
      <c r="B9" s="136" t="s">
        <v>10</v>
      </c>
      <c r="C9" s="137"/>
      <c r="D9" s="137"/>
      <c r="E9" s="137"/>
      <c r="F9" s="137"/>
      <c r="G9" s="137"/>
      <c r="H9" s="137"/>
      <c r="I9" s="137"/>
      <c r="J9" s="169"/>
      <c r="K9" s="169"/>
      <c r="L9" s="169"/>
      <c r="M9" s="169"/>
      <c r="N9" s="169"/>
      <c r="O9" s="169"/>
      <c r="P9" s="169"/>
      <c r="Q9" s="188"/>
      <c r="R9" s="188"/>
      <c r="S9" s="188"/>
      <c r="T9" s="188"/>
      <c r="U9" s="188"/>
      <c r="V9" s="188"/>
      <c r="W9" s="18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90" t="str">
        <f t="shared" ref="AZ9:AZ30" si="0">IF(Q9="","",SUM(X9:AY9))</f>
        <v/>
      </c>
      <c r="BA9" s="190"/>
      <c r="BB9" s="191"/>
      <c r="BC9" s="170" t="str">
        <f t="shared" ref="BC9:BC30" si="1">IF(Q9="","",AZ9/4)</f>
        <v/>
      </c>
      <c r="BD9" s="171"/>
      <c r="BE9" s="172"/>
      <c r="BF9" s="170" t="str">
        <f t="shared" ref="BF9:BF30" si="2">IF(Q9="","",IF(AZ9/$BI$3&gt;=1,1,ROUNDDOWN(AZ9/$BI$3,1)))</f>
        <v/>
      </c>
      <c r="BG9" s="171"/>
      <c r="BH9" s="187"/>
      <c r="BI9" s="32">
        <f>IF(AZ9="",0,AZ9/BI3)</f>
        <v>0</v>
      </c>
    </row>
    <row r="10" spans="1:67" s="3" customFormat="1" ht="20.25" customHeight="1" thickTop="1" x14ac:dyDescent="0.15">
      <c r="A10" s="31">
        <v>39</v>
      </c>
      <c r="B10" s="192" t="s">
        <v>28</v>
      </c>
      <c r="C10" s="193"/>
      <c r="D10" s="193"/>
      <c r="E10" s="193"/>
      <c r="F10" s="193"/>
      <c r="G10" s="193"/>
      <c r="H10" s="193"/>
      <c r="I10" s="194"/>
      <c r="J10" s="195"/>
      <c r="K10" s="195"/>
      <c r="L10" s="195"/>
      <c r="M10" s="195"/>
      <c r="N10" s="195"/>
      <c r="O10" s="195"/>
      <c r="P10" s="195"/>
      <c r="Q10" s="182"/>
      <c r="R10" s="182"/>
      <c r="S10" s="182"/>
      <c r="T10" s="182"/>
      <c r="U10" s="182"/>
      <c r="V10" s="182"/>
      <c r="W10" s="183"/>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62" t="str">
        <f t="shared" si="0"/>
        <v/>
      </c>
      <c r="BA10" s="162"/>
      <c r="BB10" s="163"/>
      <c r="BC10" s="173" t="str">
        <f t="shared" si="1"/>
        <v/>
      </c>
      <c r="BD10" s="174"/>
      <c r="BE10" s="175"/>
      <c r="BF10" s="173" t="str">
        <f t="shared" si="2"/>
        <v/>
      </c>
      <c r="BG10" s="174"/>
      <c r="BH10" s="186"/>
      <c r="BI10" s="32">
        <f>IF(AZ10="",0,AZ10/$BI$3)</f>
        <v>0</v>
      </c>
      <c r="BJ10" s="72" t="s">
        <v>94</v>
      </c>
      <c r="BK10" s="72" t="s">
        <v>33</v>
      </c>
      <c r="BL10" s="73" t="s">
        <v>95</v>
      </c>
      <c r="BM10" s="73" t="s">
        <v>96</v>
      </c>
      <c r="BN10" s="73" t="s">
        <v>46</v>
      </c>
      <c r="BO10" s="73" t="s">
        <v>97</v>
      </c>
    </row>
    <row r="11" spans="1:67" s="3" customFormat="1" ht="20.25" customHeight="1" x14ac:dyDescent="0.15">
      <c r="A11" s="31">
        <v>40</v>
      </c>
      <c r="B11" s="138"/>
      <c r="C11" s="139"/>
      <c r="D11" s="139"/>
      <c r="E11" s="139"/>
      <c r="F11" s="139"/>
      <c r="G11" s="139"/>
      <c r="H11" s="139"/>
      <c r="I11" s="139"/>
      <c r="J11" s="139"/>
      <c r="K11" s="139"/>
      <c r="L11" s="139"/>
      <c r="M11" s="139"/>
      <c r="N11" s="139"/>
      <c r="O11" s="139"/>
      <c r="P11" s="139"/>
      <c r="Q11" s="131"/>
      <c r="R11" s="131"/>
      <c r="S11" s="131"/>
      <c r="T11" s="131"/>
      <c r="U11" s="131"/>
      <c r="V11" s="131"/>
      <c r="W11" s="132"/>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40" t="str">
        <f t="shared" si="0"/>
        <v/>
      </c>
      <c r="BA11" s="140"/>
      <c r="BB11" s="141"/>
      <c r="BC11" s="127" t="str">
        <f t="shared" si="1"/>
        <v/>
      </c>
      <c r="BD11" s="128"/>
      <c r="BE11" s="130"/>
      <c r="BF11" s="127" t="str">
        <f t="shared" si="2"/>
        <v/>
      </c>
      <c r="BG11" s="128"/>
      <c r="BH11" s="129"/>
      <c r="BI11" s="32">
        <f>IF(AZ11="",0,IF(AZ11/$BI$3&gt;1,1,AZ11/$BI$3))</f>
        <v>0</v>
      </c>
      <c r="BJ11" s="32">
        <f>IF(B11=$A$18,BI11,0)</f>
        <v>0</v>
      </c>
      <c r="BK11" s="32">
        <f>IF(B11=$A$19,BI11,0)</f>
        <v>0</v>
      </c>
      <c r="BL11" s="60">
        <f>IF(B11=$A$20,BI11,0)</f>
        <v>0</v>
      </c>
      <c r="BM11" s="60">
        <f>IF(B11=$A$18,IF(J11=$A$24,1,IF(J11=$A$25,1,0)),0)</f>
        <v>0</v>
      </c>
      <c r="BN11" s="60">
        <f>IF(B11=$A$19,IF(J11=$A$24,1,IF(J11=$A$25,1,0)),0)</f>
        <v>0</v>
      </c>
      <c r="BO11" s="60">
        <f>IF(B11=$A$20,IF(J11=$A$24,1,IF(J11=$A$25,1,0)),0)</f>
        <v>0</v>
      </c>
    </row>
    <row r="12" spans="1:67" s="3" customFormat="1" ht="20.25" customHeight="1" x14ac:dyDescent="0.15">
      <c r="A12" s="31">
        <v>41</v>
      </c>
      <c r="B12" s="123"/>
      <c r="C12" s="109"/>
      <c r="D12" s="109"/>
      <c r="E12" s="109"/>
      <c r="F12" s="109"/>
      <c r="G12" s="109"/>
      <c r="H12" s="109"/>
      <c r="I12" s="109"/>
      <c r="J12" s="109"/>
      <c r="K12" s="109"/>
      <c r="L12" s="109"/>
      <c r="M12" s="109"/>
      <c r="N12" s="109"/>
      <c r="O12" s="109"/>
      <c r="P12" s="109"/>
      <c r="Q12" s="119"/>
      <c r="R12" s="119"/>
      <c r="S12" s="119"/>
      <c r="T12" s="119"/>
      <c r="U12" s="119"/>
      <c r="V12" s="119"/>
      <c r="W12" s="120"/>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07" t="str">
        <f t="shared" si="0"/>
        <v/>
      </c>
      <c r="BA12" s="107"/>
      <c r="BB12" s="108"/>
      <c r="BC12" s="79" t="str">
        <f t="shared" si="1"/>
        <v/>
      </c>
      <c r="BD12" s="80"/>
      <c r="BE12" s="100"/>
      <c r="BF12" s="79" t="str">
        <f t="shared" si="2"/>
        <v/>
      </c>
      <c r="BG12" s="80"/>
      <c r="BH12" s="81"/>
      <c r="BI12" s="32">
        <f t="shared" ref="BI12:BI30" si="3">IF(AZ12="",0,IF(AZ12/$BI$3&gt;1,1,AZ12/$BI$3))</f>
        <v>0</v>
      </c>
      <c r="BJ12" s="32">
        <f t="shared" ref="BJ12:BJ30" si="4">IF(B12=$A$18,BI12,0)</f>
        <v>0</v>
      </c>
      <c r="BK12" s="32">
        <f t="shared" ref="BK12:BK30" si="5">IF(B12=$A$19,BI12,0)</f>
        <v>0</v>
      </c>
      <c r="BL12" s="60">
        <f t="shared" ref="BL12:BL30" si="6">IF(B12=$A$20,BI12,0)</f>
        <v>0</v>
      </c>
      <c r="BM12" s="60">
        <f t="shared" ref="BM12:BM30" si="7">IF(B12=$A$18,IF(J12=$A$24,1,IF(J12=$A$25,1,0)),0)</f>
        <v>0</v>
      </c>
      <c r="BN12" s="60">
        <f t="shared" ref="BN12:BN30" si="8">IF(B12=$A$19,IF(J12=$A$24,1,IF(J12=$A$25,1,0)),0)</f>
        <v>0</v>
      </c>
      <c r="BO12" s="60">
        <f t="shared" ref="BO12:BO30" si="9">IF(B12=$A$20,IF(J12=$A$24,1,IF(J12=$A$25,1,0)),0)</f>
        <v>0</v>
      </c>
    </row>
    <row r="13" spans="1:67" s="3" customFormat="1" ht="20.25" customHeight="1" x14ac:dyDescent="0.15">
      <c r="A13" s="31">
        <v>42</v>
      </c>
      <c r="B13" s="123"/>
      <c r="C13" s="109"/>
      <c r="D13" s="109"/>
      <c r="E13" s="109"/>
      <c r="F13" s="109"/>
      <c r="G13" s="109"/>
      <c r="H13" s="109"/>
      <c r="I13" s="109"/>
      <c r="J13" s="109"/>
      <c r="K13" s="109"/>
      <c r="L13" s="109"/>
      <c r="M13" s="109"/>
      <c r="N13" s="109"/>
      <c r="O13" s="109"/>
      <c r="P13" s="109"/>
      <c r="Q13" s="119"/>
      <c r="R13" s="119"/>
      <c r="S13" s="119"/>
      <c r="T13" s="119"/>
      <c r="U13" s="119"/>
      <c r="V13" s="119"/>
      <c r="W13" s="120"/>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07" t="str">
        <f t="shared" si="0"/>
        <v/>
      </c>
      <c r="BA13" s="107"/>
      <c r="BB13" s="108"/>
      <c r="BC13" s="79" t="str">
        <f t="shared" si="1"/>
        <v/>
      </c>
      <c r="BD13" s="80"/>
      <c r="BE13" s="100"/>
      <c r="BF13" s="79" t="str">
        <f t="shared" si="2"/>
        <v/>
      </c>
      <c r="BG13" s="80"/>
      <c r="BH13" s="81"/>
      <c r="BI13" s="32">
        <f t="shared" si="3"/>
        <v>0</v>
      </c>
      <c r="BJ13" s="32">
        <f t="shared" si="4"/>
        <v>0</v>
      </c>
      <c r="BK13" s="32">
        <f t="shared" si="5"/>
        <v>0</v>
      </c>
      <c r="BL13" s="60">
        <f t="shared" si="6"/>
        <v>0</v>
      </c>
      <c r="BM13" s="60">
        <f t="shared" si="7"/>
        <v>0</v>
      </c>
      <c r="BN13" s="60">
        <f t="shared" si="8"/>
        <v>0</v>
      </c>
      <c r="BO13" s="60">
        <f t="shared" si="9"/>
        <v>0</v>
      </c>
    </row>
    <row r="14" spans="1:67" s="3" customFormat="1" ht="20.25" customHeight="1" x14ac:dyDescent="0.15">
      <c r="A14" s="31">
        <v>43</v>
      </c>
      <c r="B14" s="123"/>
      <c r="C14" s="109"/>
      <c r="D14" s="109"/>
      <c r="E14" s="109"/>
      <c r="F14" s="109"/>
      <c r="G14" s="109"/>
      <c r="H14" s="109"/>
      <c r="I14" s="109"/>
      <c r="J14" s="109"/>
      <c r="K14" s="109"/>
      <c r="L14" s="109"/>
      <c r="M14" s="109"/>
      <c r="N14" s="109"/>
      <c r="O14" s="109"/>
      <c r="P14" s="109"/>
      <c r="Q14" s="119"/>
      <c r="R14" s="119"/>
      <c r="S14" s="119"/>
      <c r="T14" s="119"/>
      <c r="U14" s="119"/>
      <c r="V14" s="119"/>
      <c r="W14" s="120"/>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07" t="str">
        <f t="shared" si="0"/>
        <v/>
      </c>
      <c r="BA14" s="107"/>
      <c r="BB14" s="108"/>
      <c r="BC14" s="79" t="str">
        <f t="shared" si="1"/>
        <v/>
      </c>
      <c r="BD14" s="80"/>
      <c r="BE14" s="100"/>
      <c r="BF14" s="79" t="str">
        <f t="shared" si="2"/>
        <v/>
      </c>
      <c r="BG14" s="80"/>
      <c r="BH14" s="81"/>
      <c r="BI14" s="32">
        <f t="shared" si="3"/>
        <v>0</v>
      </c>
      <c r="BJ14" s="32">
        <f t="shared" si="4"/>
        <v>0</v>
      </c>
      <c r="BK14" s="32">
        <f t="shared" si="5"/>
        <v>0</v>
      </c>
      <c r="BL14" s="60">
        <f t="shared" si="6"/>
        <v>0</v>
      </c>
      <c r="BM14" s="60">
        <f t="shared" si="7"/>
        <v>0</v>
      </c>
      <c r="BN14" s="60">
        <f t="shared" si="8"/>
        <v>0</v>
      </c>
      <c r="BO14" s="60">
        <f t="shared" si="9"/>
        <v>0</v>
      </c>
    </row>
    <row r="15" spans="1:67" s="3" customFormat="1" ht="20.25" customHeight="1" x14ac:dyDescent="0.15">
      <c r="A15" s="31">
        <v>44</v>
      </c>
      <c r="B15" s="123"/>
      <c r="C15" s="109"/>
      <c r="D15" s="109"/>
      <c r="E15" s="109"/>
      <c r="F15" s="109"/>
      <c r="G15" s="109"/>
      <c r="H15" s="109"/>
      <c r="I15" s="109"/>
      <c r="J15" s="109"/>
      <c r="K15" s="109"/>
      <c r="L15" s="109"/>
      <c r="M15" s="109"/>
      <c r="N15" s="109"/>
      <c r="O15" s="109"/>
      <c r="P15" s="109"/>
      <c r="Q15" s="119"/>
      <c r="R15" s="119"/>
      <c r="S15" s="119"/>
      <c r="T15" s="119"/>
      <c r="U15" s="119"/>
      <c r="V15" s="119"/>
      <c r="W15" s="120"/>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07" t="str">
        <f t="shared" si="0"/>
        <v/>
      </c>
      <c r="BA15" s="107"/>
      <c r="BB15" s="108"/>
      <c r="BC15" s="79" t="str">
        <f t="shared" si="1"/>
        <v/>
      </c>
      <c r="BD15" s="80"/>
      <c r="BE15" s="100"/>
      <c r="BF15" s="79" t="str">
        <f t="shared" si="2"/>
        <v/>
      </c>
      <c r="BG15" s="80"/>
      <c r="BH15" s="81"/>
      <c r="BI15" s="32">
        <f t="shared" si="3"/>
        <v>0</v>
      </c>
      <c r="BJ15" s="32">
        <f t="shared" si="4"/>
        <v>0</v>
      </c>
      <c r="BK15" s="32">
        <f t="shared" si="5"/>
        <v>0</v>
      </c>
      <c r="BL15" s="60">
        <f t="shared" si="6"/>
        <v>0</v>
      </c>
      <c r="BM15" s="60">
        <f t="shared" si="7"/>
        <v>0</v>
      </c>
      <c r="BN15" s="60">
        <f t="shared" si="8"/>
        <v>0</v>
      </c>
      <c r="BO15" s="60">
        <f t="shared" si="9"/>
        <v>0</v>
      </c>
    </row>
    <row r="16" spans="1:67" s="3" customFormat="1" ht="20.25" customHeight="1" x14ac:dyDescent="0.15">
      <c r="A16" s="31"/>
      <c r="B16" s="123"/>
      <c r="C16" s="109"/>
      <c r="D16" s="109"/>
      <c r="E16" s="109"/>
      <c r="F16" s="109"/>
      <c r="G16" s="109"/>
      <c r="H16" s="109"/>
      <c r="I16" s="109"/>
      <c r="J16" s="109"/>
      <c r="K16" s="109"/>
      <c r="L16" s="109"/>
      <c r="M16" s="109"/>
      <c r="N16" s="109"/>
      <c r="O16" s="109"/>
      <c r="P16" s="109"/>
      <c r="Q16" s="119"/>
      <c r="R16" s="119"/>
      <c r="S16" s="119"/>
      <c r="T16" s="119"/>
      <c r="U16" s="119"/>
      <c r="V16" s="119"/>
      <c r="W16" s="120"/>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07" t="str">
        <f t="shared" si="0"/>
        <v/>
      </c>
      <c r="BA16" s="107"/>
      <c r="BB16" s="108"/>
      <c r="BC16" s="79" t="str">
        <f t="shared" si="1"/>
        <v/>
      </c>
      <c r="BD16" s="80"/>
      <c r="BE16" s="100"/>
      <c r="BF16" s="79" t="str">
        <f t="shared" si="2"/>
        <v/>
      </c>
      <c r="BG16" s="80"/>
      <c r="BH16" s="81"/>
      <c r="BI16" s="32">
        <f t="shared" si="3"/>
        <v>0</v>
      </c>
      <c r="BJ16" s="32">
        <f t="shared" si="4"/>
        <v>0</v>
      </c>
      <c r="BK16" s="32">
        <f t="shared" si="5"/>
        <v>0</v>
      </c>
      <c r="BL16" s="60">
        <f t="shared" si="6"/>
        <v>0</v>
      </c>
      <c r="BM16" s="60">
        <f t="shared" si="7"/>
        <v>0</v>
      </c>
      <c r="BN16" s="60">
        <f t="shared" si="8"/>
        <v>0</v>
      </c>
      <c r="BO16" s="60">
        <f t="shared" si="9"/>
        <v>0</v>
      </c>
    </row>
    <row r="17" spans="1:67" s="3" customFormat="1" ht="20.25" customHeight="1" x14ac:dyDescent="0.15">
      <c r="A17" s="31" t="s">
        <v>29</v>
      </c>
      <c r="B17" s="123"/>
      <c r="C17" s="109"/>
      <c r="D17" s="109"/>
      <c r="E17" s="109"/>
      <c r="F17" s="109"/>
      <c r="G17" s="109"/>
      <c r="H17" s="109"/>
      <c r="I17" s="109"/>
      <c r="J17" s="109"/>
      <c r="K17" s="109"/>
      <c r="L17" s="109"/>
      <c r="M17" s="109"/>
      <c r="N17" s="109"/>
      <c r="O17" s="109"/>
      <c r="P17" s="109"/>
      <c r="Q17" s="119"/>
      <c r="R17" s="119"/>
      <c r="S17" s="119"/>
      <c r="T17" s="119"/>
      <c r="U17" s="119"/>
      <c r="V17" s="119"/>
      <c r="W17" s="120"/>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07" t="str">
        <f t="shared" si="0"/>
        <v/>
      </c>
      <c r="BA17" s="107"/>
      <c r="BB17" s="108"/>
      <c r="BC17" s="79" t="str">
        <f t="shared" si="1"/>
        <v/>
      </c>
      <c r="BD17" s="80"/>
      <c r="BE17" s="100"/>
      <c r="BF17" s="79" t="str">
        <f t="shared" si="2"/>
        <v/>
      </c>
      <c r="BG17" s="80"/>
      <c r="BH17" s="81"/>
      <c r="BI17" s="32">
        <f t="shared" si="3"/>
        <v>0</v>
      </c>
      <c r="BJ17" s="32">
        <f t="shared" si="4"/>
        <v>0</v>
      </c>
      <c r="BK17" s="32">
        <f t="shared" si="5"/>
        <v>0</v>
      </c>
      <c r="BL17" s="60">
        <f t="shared" si="6"/>
        <v>0</v>
      </c>
      <c r="BM17" s="60">
        <f t="shared" si="7"/>
        <v>0</v>
      </c>
      <c r="BN17" s="60">
        <f t="shared" si="8"/>
        <v>0</v>
      </c>
      <c r="BO17" s="60">
        <f t="shared" si="9"/>
        <v>0</v>
      </c>
    </row>
    <row r="18" spans="1:67" s="3" customFormat="1" ht="20.25" customHeight="1" x14ac:dyDescent="0.15">
      <c r="A18" s="31" t="s">
        <v>94</v>
      </c>
      <c r="B18" s="123"/>
      <c r="C18" s="109"/>
      <c r="D18" s="109"/>
      <c r="E18" s="109"/>
      <c r="F18" s="109"/>
      <c r="G18" s="109"/>
      <c r="H18" s="109"/>
      <c r="I18" s="109"/>
      <c r="J18" s="109"/>
      <c r="K18" s="109"/>
      <c r="L18" s="109"/>
      <c r="M18" s="109"/>
      <c r="N18" s="109"/>
      <c r="O18" s="109"/>
      <c r="P18" s="109"/>
      <c r="Q18" s="119"/>
      <c r="R18" s="119"/>
      <c r="S18" s="119"/>
      <c r="T18" s="119"/>
      <c r="U18" s="119"/>
      <c r="V18" s="119"/>
      <c r="W18" s="120"/>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07" t="str">
        <f t="shared" si="0"/>
        <v/>
      </c>
      <c r="BA18" s="107"/>
      <c r="BB18" s="108"/>
      <c r="BC18" s="79" t="str">
        <f t="shared" si="1"/>
        <v/>
      </c>
      <c r="BD18" s="80"/>
      <c r="BE18" s="100"/>
      <c r="BF18" s="79" t="str">
        <f t="shared" si="2"/>
        <v/>
      </c>
      <c r="BG18" s="80"/>
      <c r="BH18" s="81"/>
      <c r="BI18" s="32">
        <f t="shared" si="3"/>
        <v>0</v>
      </c>
      <c r="BJ18" s="32">
        <f t="shared" si="4"/>
        <v>0</v>
      </c>
      <c r="BK18" s="32">
        <f t="shared" si="5"/>
        <v>0</v>
      </c>
      <c r="BL18" s="60">
        <f t="shared" si="6"/>
        <v>0</v>
      </c>
      <c r="BM18" s="60">
        <f t="shared" si="7"/>
        <v>0</v>
      </c>
      <c r="BN18" s="60">
        <f t="shared" si="8"/>
        <v>0</v>
      </c>
      <c r="BO18" s="60">
        <f t="shared" si="9"/>
        <v>0</v>
      </c>
    </row>
    <row r="19" spans="1:67" s="3" customFormat="1" ht="20.25" customHeight="1" x14ac:dyDescent="0.15">
      <c r="A19" s="31" t="s">
        <v>33</v>
      </c>
      <c r="B19" s="123"/>
      <c r="C19" s="109"/>
      <c r="D19" s="109"/>
      <c r="E19" s="109"/>
      <c r="F19" s="109"/>
      <c r="G19" s="109"/>
      <c r="H19" s="109"/>
      <c r="I19" s="109"/>
      <c r="J19" s="109"/>
      <c r="K19" s="109"/>
      <c r="L19" s="109"/>
      <c r="M19" s="109"/>
      <c r="N19" s="109"/>
      <c r="O19" s="109"/>
      <c r="P19" s="109"/>
      <c r="Q19" s="119"/>
      <c r="R19" s="119"/>
      <c r="S19" s="119"/>
      <c r="T19" s="119"/>
      <c r="U19" s="119"/>
      <c r="V19" s="119"/>
      <c r="W19" s="120"/>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07" t="str">
        <f t="shared" si="0"/>
        <v/>
      </c>
      <c r="BA19" s="107"/>
      <c r="BB19" s="108"/>
      <c r="BC19" s="79" t="str">
        <f t="shared" si="1"/>
        <v/>
      </c>
      <c r="BD19" s="80"/>
      <c r="BE19" s="100"/>
      <c r="BF19" s="79" t="str">
        <f t="shared" si="2"/>
        <v/>
      </c>
      <c r="BG19" s="80"/>
      <c r="BH19" s="81"/>
      <c r="BI19" s="32">
        <f t="shared" si="3"/>
        <v>0</v>
      </c>
      <c r="BJ19" s="32">
        <f t="shared" si="4"/>
        <v>0</v>
      </c>
      <c r="BK19" s="32">
        <f t="shared" si="5"/>
        <v>0</v>
      </c>
      <c r="BL19" s="60">
        <f t="shared" si="6"/>
        <v>0</v>
      </c>
      <c r="BM19" s="60">
        <f t="shared" si="7"/>
        <v>0</v>
      </c>
      <c r="BN19" s="60">
        <f t="shared" si="8"/>
        <v>0</v>
      </c>
      <c r="BO19" s="60">
        <f t="shared" si="9"/>
        <v>0</v>
      </c>
    </row>
    <row r="20" spans="1:67" s="3" customFormat="1" ht="20.25" customHeight="1" x14ac:dyDescent="0.15">
      <c r="A20" s="31" t="s">
        <v>95</v>
      </c>
      <c r="B20" s="123"/>
      <c r="C20" s="109"/>
      <c r="D20" s="109"/>
      <c r="E20" s="109"/>
      <c r="F20" s="109"/>
      <c r="G20" s="109"/>
      <c r="H20" s="109"/>
      <c r="I20" s="109"/>
      <c r="J20" s="109"/>
      <c r="K20" s="109"/>
      <c r="L20" s="109"/>
      <c r="M20" s="109"/>
      <c r="N20" s="109"/>
      <c r="O20" s="109"/>
      <c r="P20" s="109"/>
      <c r="Q20" s="119"/>
      <c r="R20" s="119"/>
      <c r="S20" s="119"/>
      <c r="T20" s="119"/>
      <c r="U20" s="119"/>
      <c r="V20" s="119"/>
      <c r="W20" s="120"/>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07" t="str">
        <f t="shared" si="0"/>
        <v/>
      </c>
      <c r="BA20" s="107"/>
      <c r="BB20" s="108"/>
      <c r="BC20" s="79" t="str">
        <f t="shared" si="1"/>
        <v/>
      </c>
      <c r="BD20" s="80"/>
      <c r="BE20" s="100"/>
      <c r="BF20" s="79" t="str">
        <f t="shared" si="2"/>
        <v/>
      </c>
      <c r="BG20" s="80"/>
      <c r="BH20" s="81"/>
      <c r="BI20" s="32">
        <f t="shared" si="3"/>
        <v>0</v>
      </c>
      <c r="BJ20" s="32">
        <f t="shared" si="4"/>
        <v>0</v>
      </c>
      <c r="BK20" s="32">
        <f t="shared" si="5"/>
        <v>0</v>
      </c>
      <c r="BL20" s="60">
        <f t="shared" si="6"/>
        <v>0</v>
      </c>
      <c r="BM20" s="60">
        <f t="shared" si="7"/>
        <v>0</v>
      </c>
      <c r="BN20" s="60">
        <f t="shared" si="8"/>
        <v>0</v>
      </c>
      <c r="BO20" s="60">
        <f t="shared" si="9"/>
        <v>0</v>
      </c>
    </row>
    <row r="21" spans="1:67" s="3" customFormat="1" ht="20.25" customHeight="1" x14ac:dyDescent="0.15">
      <c r="A21" s="31" t="s">
        <v>42</v>
      </c>
      <c r="B21" s="123"/>
      <c r="C21" s="109"/>
      <c r="D21" s="109"/>
      <c r="E21" s="109"/>
      <c r="F21" s="109"/>
      <c r="G21" s="109"/>
      <c r="H21" s="109"/>
      <c r="I21" s="109"/>
      <c r="J21" s="109"/>
      <c r="K21" s="109"/>
      <c r="L21" s="109"/>
      <c r="M21" s="109"/>
      <c r="N21" s="109"/>
      <c r="O21" s="109"/>
      <c r="P21" s="109"/>
      <c r="Q21" s="119"/>
      <c r="R21" s="119"/>
      <c r="S21" s="119"/>
      <c r="T21" s="119"/>
      <c r="U21" s="119"/>
      <c r="V21" s="119"/>
      <c r="W21" s="120"/>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07" t="str">
        <f t="shared" si="0"/>
        <v/>
      </c>
      <c r="BA21" s="107"/>
      <c r="BB21" s="108"/>
      <c r="BC21" s="79" t="str">
        <f t="shared" si="1"/>
        <v/>
      </c>
      <c r="BD21" s="80"/>
      <c r="BE21" s="100"/>
      <c r="BF21" s="79" t="str">
        <f t="shared" si="2"/>
        <v/>
      </c>
      <c r="BG21" s="80"/>
      <c r="BH21" s="81"/>
      <c r="BI21" s="32">
        <f t="shared" si="3"/>
        <v>0</v>
      </c>
      <c r="BJ21" s="32">
        <f t="shared" si="4"/>
        <v>0</v>
      </c>
      <c r="BK21" s="32">
        <f t="shared" si="5"/>
        <v>0</v>
      </c>
      <c r="BL21" s="60">
        <f t="shared" si="6"/>
        <v>0</v>
      </c>
      <c r="BM21" s="60">
        <f t="shared" si="7"/>
        <v>0</v>
      </c>
      <c r="BN21" s="60">
        <f t="shared" si="8"/>
        <v>0</v>
      </c>
      <c r="BO21" s="60">
        <f t="shared" si="9"/>
        <v>0</v>
      </c>
    </row>
    <row r="22" spans="1:67" s="3" customFormat="1" ht="20.25" customHeight="1" x14ac:dyDescent="0.15">
      <c r="A22" s="31" t="s">
        <v>36</v>
      </c>
      <c r="B22" s="123"/>
      <c r="C22" s="109"/>
      <c r="D22" s="109"/>
      <c r="E22" s="109"/>
      <c r="F22" s="109"/>
      <c r="G22" s="109"/>
      <c r="H22" s="109"/>
      <c r="I22" s="109"/>
      <c r="J22" s="109"/>
      <c r="K22" s="109"/>
      <c r="L22" s="109"/>
      <c r="M22" s="109"/>
      <c r="N22" s="109"/>
      <c r="O22" s="109"/>
      <c r="P22" s="109"/>
      <c r="Q22" s="119"/>
      <c r="R22" s="119"/>
      <c r="S22" s="119"/>
      <c r="T22" s="119"/>
      <c r="U22" s="119"/>
      <c r="V22" s="119"/>
      <c r="W22" s="120"/>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07" t="str">
        <f t="shared" si="0"/>
        <v/>
      </c>
      <c r="BA22" s="107"/>
      <c r="BB22" s="108"/>
      <c r="BC22" s="79" t="str">
        <f t="shared" si="1"/>
        <v/>
      </c>
      <c r="BD22" s="80"/>
      <c r="BE22" s="100"/>
      <c r="BF22" s="79" t="str">
        <f t="shared" si="2"/>
        <v/>
      </c>
      <c r="BG22" s="80"/>
      <c r="BH22" s="81"/>
      <c r="BI22" s="32">
        <f t="shared" si="3"/>
        <v>0</v>
      </c>
      <c r="BJ22" s="32">
        <f t="shared" si="4"/>
        <v>0</v>
      </c>
      <c r="BK22" s="32">
        <f t="shared" si="5"/>
        <v>0</v>
      </c>
      <c r="BL22" s="60">
        <f t="shared" si="6"/>
        <v>0</v>
      </c>
      <c r="BM22" s="60">
        <f t="shared" si="7"/>
        <v>0</v>
      </c>
      <c r="BN22" s="60">
        <f t="shared" si="8"/>
        <v>0</v>
      </c>
      <c r="BO22" s="60">
        <f t="shared" si="9"/>
        <v>0</v>
      </c>
    </row>
    <row r="23" spans="1:67" s="3" customFormat="1" ht="20.25" customHeight="1" x14ac:dyDescent="0.15">
      <c r="A23" s="31"/>
      <c r="B23" s="123"/>
      <c r="C23" s="109"/>
      <c r="D23" s="109"/>
      <c r="E23" s="109"/>
      <c r="F23" s="109"/>
      <c r="G23" s="109"/>
      <c r="H23" s="109"/>
      <c r="I23" s="109"/>
      <c r="J23" s="109"/>
      <c r="K23" s="109"/>
      <c r="L23" s="109"/>
      <c r="M23" s="109"/>
      <c r="N23" s="109"/>
      <c r="O23" s="109"/>
      <c r="P23" s="109"/>
      <c r="Q23" s="119"/>
      <c r="R23" s="119"/>
      <c r="S23" s="119"/>
      <c r="T23" s="119"/>
      <c r="U23" s="119"/>
      <c r="V23" s="119"/>
      <c r="W23" s="120"/>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07" t="str">
        <f t="shared" si="0"/>
        <v/>
      </c>
      <c r="BA23" s="107"/>
      <c r="BB23" s="108"/>
      <c r="BC23" s="79" t="str">
        <f t="shared" si="1"/>
        <v/>
      </c>
      <c r="BD23" s="80"/>
      <c r="BE23" s="100"/>
      <c r="BF23" s="79" t="str">
        <f t="shared" si="2"/>
        <v/>
      </c>
      <c r="BG23" s="80"/>
      <c r="BH23" s="81"/>
      <c r="BI23" s="32">
        <f t="shared" si="3"/>
        <v>0</v>
      </c>
      <c r="BJ23" s="32">
        <f t="shared" si="4"/>
        <v>0</v>
      </c>
      <c r="BK23" s="32">
        <f t="shared" si="5"/>
        <v>0</v>
      </c>
      <c r="BL23" s="60">
        <f t="shared" si="6"/>
        <v>0</v>
      </c>
      <c r="BM23" s="60">
        <f t="shared" si="7"/>
        <v>0</v>
      </c>
      <c r="BN23" s="60">
        <f t="shared" si="8"/>
        <v>0</v>
      </c>
      <c r="BO23" s="60">
        <f t="shared" si="9"/>
        <v>0</v>
      </c>
    </row>
    <row r="24" spans="1:67" s="3" customFormat="1" ht="20.25" customHeight="1" x14ac:dyDescent="0.15">
      <c r="A24" s="31" t="s">
        <v>14</v>
      </c>
      <c r="B24" s="123"/>
      <c r="C24" s="109"/>
      <c r="D24" s="109"/>
      <c r="E24" s="109"/>
      <c r="F24" s="109"/>
      <c r="G24" s="109"/>
      <c r="H24" s="109"/>
      <c r="I24" s="109"/>
      <c r="J24" s="109"/>
      <c r="K24" s="109"/>
      <c r="L24" s="109"/>
      <c r="M24" s="109"/>
      <c r="N24" s="109"/>
      <c r="O24" s="109"/>
      <c r="P24" s="109"/>
      <c r="Q24" s="119"/>
      <c r="R24" s="119"/>
      <c r="S24" s="119"/>
      <c r="T24" s="119"/>
      <c r="U24" s="119"/>
      <c r="V24" s="119"/>
      <c r="W24" s="120"/>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07" t="str">
        <f t="shared" si="0"/>
        <v/>
      </c>
      <c r="BA24" s="107"/>
      <c r="BB24" s="108"/>
      <c r="BC24" s="79" t="str">
        <f t="shared" si="1"/>
        <v/>
      </c>
      <c r="BD24" s="80"/>
      <c r="BE24" s="100"/>
      <c r="BF24" s="79" t="str">
        <f t="shared" si="2"/>
        <v/>
      </c>
      <c r="BG24" s="80"/>
      <c r="BH24" s="81"/>
      <c r="BI24" s="32">
        <f t="shared" si="3"/>
        <v>0</v>
      </c>
      <c r="BJ24" s="32">
        <f t="shared" si="4"/>
        <v>0</v>
      </c>
      <c r="BK24" s="32">
        <f t="shared" si="5"/>
        <v>0</v>
      </c>
      <c r="BL24" s="60">
        <f t="shared" si="6"/>
        <v>0</v>
      </c>
      <c r="BM24" s="60">
        <f t="shared" si="7"/>
        <v>0</v>
      </c>
      <c r="BN24" s="60">
        <f t="shared" si="8"/>
        <v>0</v>
      </c>
      <c r="BO24" s="60">
        <f t="shared" si="9"/>
        <v>0</v>
      </c>
    </row>
    <row r="25" spans="1:67" s="3" customFormat="1" ht="20.25" customHeight="1" x14ac:dyDescent="0.15">
      <c r="A25" s="31" t="s">
        <v>15</v>
      </c>
      <c r="B25" s="123"/>
      <c r="C25" s="109"/>
      <c r="D25" s="109"/>
      <c r="E25" s="109"/>
      <c r="F25" s="109"/>
      <c r="G25" s="109"/>
      <c r="H25" s="109"/>
      <c r="I25" s="109"/>
      <c r="J25" s="109"/>
      <c r="K25" s="109"/>
      <c r="L25" s="109"/>
      <c r="M25" s="109"/>
      <c r="N25" s="109"/>
      <c r="O25" s="109"/>
      <c r="P25" s="109"/>
      <c r="Q25" s="119"/>
      <c r="R25" s="119"/>
      <c r="S25" s="119"/>
      <c r="T25" s="119"/>
      <c r="U25" s="119"/>
      <c r="V25" s="119"/>
      <c r="W25" s="120"/>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07" t="str">
        <f t="shared" si="0"/>
        <v/>
      </c>
      <c r="BA25" s="107"/>
      <c r="BB25" s="108"/>
      <c r="BC25" s="79" t="str">
        <f t="shared" si="1"/>
        <v/>
      </c>
      <c r="BD25" s="80"/>
      <c r="BE25" s="100"/>
      <c r="BF25" s="79" t="str">
        <f t="shared" si="2"/>
        <v/>
      </c>
      <c r="BG25" s="80"/>
      <c r="BH25" s="81"/>
      <c r="BI25" s="32">
        <f t="shared" si="3"/>
        <v>0</v>
      </c>
      <c r="BJ25" s="32">
        <f t="shared" si="4"/>
        <v>0</v>
      </c>
      <c r="BK25" s="32">
        <f t="shared" si="5"/>
        <v>0</v>
      </c>
      <c r="BL25" s="60">
        <f t="shared" si="6"/>
        <v>0</v>
      </c>
      <c r="BM25" s="60">
        <f t="shared" si="7"/>
        <v>0</v>
      </c>
      <c r="BN25" s="60">
        <f t="shared" si="8"/>
        <v>0</v>
      </c>
      <c r="BO25" s="60">
        <f t="shared" si="9"/>
        <v>0</v>
      </c>
    </row>
    <row r="26" spans="1:67" s="3" customFormat="1" ht="20.25" customHeight="1" x14ac:dyDescent="0.15">
      <c r="A26" s="31" t="s">
        <v>113</v>
      </c>
      <c r="B26" s="123"/>
      <c r="C26" s="109"/>
      <c r="D26" s="109"/>
      <c r="E26" s="109"/>
      <c r="F26" s="109"/>
      <c r="G26" s="109"/>
      <c r="H26" s="109"/>
      <c r="I26" s="109"/>
      <c r="J26" s="109"/>
      <c r="K26" s="109"/>
      <c r="L26" s="109"/>
      <c r="M26" s="109"/>
      <c r="N26" s="109"/>
      <c r="O26" s="109"/>
      <c r="P26" s="109"/>
      <c r="Q26" s="119"/>
      <c r="R26" s="119"/>
      <c r="S26" s="119"/>
      <c r="T26" s="119"/>
      <c r="U26" s="119"/>
      <c r="V26" s="119"/>
      <c r="W26" s="120"/>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07" t="str">
        <f t="shared" si="0"/>
        <v/>
      </c>
      <c r="BA26" s="107"/>
      <c r="BB26" s="108"/>
      <c r="BC26" s="79" t="str">
        <f t="shared" si="1"/>
        <v/>
      </c>
      <c r="BD26" s="80"/>
      <c r="BE26" s="100"/>
      <c r="BF26" s="79" t="str">
        <f t="shared" si="2"/>
        <v/>
      </c>
      <c r="BG26" s="80"/>
      <c r="BH26" s="81"/>
      <c r="BI26" s="32">
        <f t="shared" si="3"/>
        <v>0</v>
      </c>
      <c r="BJ26" s="32">
        <f t="shared" si="4"/>
        <v>0</v>
      </c>
      <c r="BK26" s="32">
        <f t="shared" si="5"/>
        <v>0</v>
      </c>
      <c r="BL26" s="60">
        <f t="shared" si="6"/>
        <v>0</v>
      </c>
      <c r="BM26" s="60">
        <f t="shared" si="7"/>
        <v>0</v>
      </c>
      <c r="BN26" s="60">
        <f t="shared" si="8"/>
        <v>0</v>
      </c>
      <c r="BO26" s="60">
        <f t="shared" si="9"/>
        <v>0</v>
      </c>
    </row>
    <row r="27" spans="1:67" s="3" customFormat="1" ht="20.25" customHeight="1" x14ac:dyDescent="0.15">
      <c r="A27" s="31" t="s">
        <v>114</v>
      </c>
      <c r="B27" s="123"/>
      <c r="C27" s="109"/>
      <c r="D27" s="109"/>
      <c r="E27" s="109"/>
      <c r="F27" s="109"/>
      <c r="G27" s="109"/>
      <c r="H27" s="109"/>
      <c r="I27" s="109"/>
      <c r="J27" s="119"/>
      <c r="K27" s="119"/>
      <c r="L27" s="119"/>
      <c r="M27" s="119"/>
      <c r="N27" s="119"/>
      <c r="O27" s="119"/>
      <c r="P27" s="119"/>
      <c r="Q27" s="119"/>
      <c r="R27" s="119"/>
      <c r="S27" s="119"/>
      <c r="T27" s="119"/>
      <c r="U27" s="119"/>
      <c r="V27" s="119"/>
      <c r="W27" s="120"/>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07" t="str">
        <f t="shared" si="0"/>
        <v/>
      </c>
      <c r="BA27" s="107"/>
      <c r="BB27" s="108"/>
      <c r="BC27" s="79" t="str">
        <f t="shared" si="1"/>
        <v/>
      </c>
      <c r="BD27" s="80"/>
      <c r="BE27" s="100"/>
      <c r="BF27" s="79" t="str">
        <f t="shared" si="2"/>
        <v/>
      </c>
      <c r="BG27" s="80"/>
      <c r="BH27" s="81"/>
      <c r="BI27" s="32">
        <f t="shared" si="3"/>
        <v>0</v>
      </c>
      <c r="BJ27" s="32">
        <f t="shared" si="4"/>
        <v>0</v>
      </c>
      <c r="BK27" s="32">
        <f t="shared" si="5"/>
        <v>0</v>
      </c>
      <c r="BL27" s="60">
        <f t="shared" si="6"/>
        <v>0</v>
      </c>
      <c r="BM27" s="60">
        <f t="shared" si="7"/>
        <v>0</v>
      </c>
      <c r="BN27" s="60">
        <f t="shared" si="8"/>
        <v>0</v>
      </c>
      <c r="BO27" s="60">
        <f t="shared" si="9"/>
        <v>0</v>
      </c>
    </row>
    <row r="28" spans="1:67" s="3" customFormat="1" ht="20.25" customHeight="1" x14ac:dyDescent="0.15">
      <c r="A28" s="31" t="s">
        <v>16</v>
      </c>
      <c r="B28" s="123"/>
      <c r="C28" s="109"/>
      <c r="D28" s="109"/>
      <c r="E28" s="109"/>
      <c r="F28" s="109"/>
      <c r="G28" s="109"/>
      <c r="H28" s="109"/>
      <c r="I28" s="109"/>
      <c r="J28" s="119"/>
      <c r="K28" s="119"/>
      <c r="L28" s="119"/>
      <c r="M28" s="119"/>
      <c r="N28" s="119"/>
      <c r="O28" s="119"/>
      <c r="P28" s="119"/>
      <c r="Q28" s="119"/>
      <c r="R28" s="119"/>
      <c r="S28" s="119"/>
      <c r="T28" s="119"/>
      <c r="U28" s="119"/>
      <c r="V28" s="119"/>
      <c r="W28" s="120"/>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07" t="str">
        <f t="shared" si="0"/>
        <v/>
      </c>
      <c r="BA28" s="107"/>
      <c r="BB28" s="108"/>
      <c r="BC28" s="79" t="str">
        <f t="shared" si="1"/>
        <v/>
      </c>
      <c r="BD28" s="80"/>
      <c r="BE28" s="100"/>
      <c r="BF28" s="79" t="str">
        <f t="shared" si="2"/>
        <v/>
      </c>
      <c r="BG28" s="80"/>
      <c r="BH28" s="81"/>
      <c r="BI28" s="32">
        <f t="shared" si="3"/>
        <v>0</v>
      </c>
      <c r="BJ28" s="32">
        <f t="shared" si="4"/>
        <v>0</v>
      </c>
      <c r="BK28" s="32">
        <f t="shared" si="5"/>
        <v>0</v>
      </c>
      <c r="BL28" s="60">
        <f t="shared" si="6"/>
        <v>0</v>
      </c>
      <c r="BM28" s="60">
        <f t="shared" si="7"/>
        <v>0</v>
      </c>
      <c r="BN28" s="60">
        <f t="shared" si="8"/>
        <v>0</v>
      </c>
      <c r="BO28" s="60">
        <f t="shared" si="9"/>
        <v>0</v>
      </c>
    </row>
    <row r="29" spans="1:67" s="3" customFormat="1" ht="20.25" customHeight="1" x14ac:dyDescent="0.15">
      <c r="A29" s="31" t="s">
        <v>17</v>
      </c>
      <c r="B29" s="123"/>
      <c r="C29" s="109"/>
      <c r="D29" s="109"/>
      <c r="E29" s="109"/>
      <c r="F29" s="109"/>
      <c r="G29" s="109"/>
      <c r="H29" s="109"/>
      <c r="I29" s="109"/>
      <c r="J29" s="109"/>
      <c r="K29" s="109"/>
      <c r="L29" s="109"/>
      <c r="M29" s="109"/>
      <c r="N29" s="109"/>
      <c r="O29" s="109"/>
      <c r="P29" s="109"/>
      <c r="Q29" s="119"/>
      <c r="R29" s="119"/>
      <c r="S29" s="119"/>
      <c r="T29" s="119"/>
      <c r="U29" s="119"/>
      <c r="V29" s="119"/>
      <c r="W29" s="120"/>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07" t="str">
        <f t="shared" si="0"/>
        <v/>
      </c>
      <c r="BA29" s="107"/>
      <c r="BB29" s="108"/>
      <c r="BC29" s="79" t="str">
        <f t="shared" si="1"/>
        <v/>
      </c>
      <c r="BD29" s="80"/>
      <c r="BE29" s="100"/>
      <c r="BF29" s="79" t="str">
        <f t="shared" si="2"/>
        <v/>
      </c>
      <c r="BG29" s="80"/>
      <c r="BH29" s="81"/>
      <c r="BI29" s="32">
        <f t="shared" si="3"/>
        <v>0</v>
      </c>
      <c r="BJ29" s="32">
        <f t="shared" si="4"/>
        <v>0</v>
      </c>
      <c r="BK29" s="32">
        <f t="shared" si="5"/>
        <v>0</v>
      </c>
      <c r="BL29" s="60">
        <f t="shared" si="6"/>
        <v>0</v>
      </c>
      <c r="BM29" s="60">
        <f t="shared" si="7"/>
        <v>0</v>
      </c>
      <c r="BN29" s="60">
        <f t="shared" si="8"/>
        <v>0</v>
      </c>
      <c r="BO29" s="60">
        <f t="shared" si="9"/>
        <v>0</v>
      </c>
    </row>
    <row r="30" spans="1:67" s="3" customFormat="1" ht="20.25" customHeight="1" thickBot="1" x14ac:dyDescent="0.2">
      <c r="A30" s="31"/>
      <c r="B30" s="124"/>
      <c r="C30" s="125"/>
      <c r="D30" s="125"/>
      <c r="E30" s="125"/>
      <c r="F30" s="125"/>
      <c r="G30" s="125"/>
      <c r="H30" s="125"/>
      <c r="I30" s="125"/>
      <c r="J30" s="126"/>
      <c r="K30" s="126"/>
      <c r="L30" s="126"/>
      <c r="M30" s="126"/>
      <c r="N30" s="126"/>
      <c r="O30" s="126"/>
      <c r="P30" s="126"/>
      <c r="Q30" s="126"/>
      <c r="R30" s="126"/>
      <c r="S30" s="126"/>
      <c r="T30" s="126"/>
      <c r="U30" s="126"/>
      <c r="V30" s="126"/>
      <c r="W30" s="184"/>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104" t="str">
        <f t="shared" si="0"/>
        <v/>
      </c>
      <c r="BA30" s="104"/>
      <c r="BB30" s="105"/>
      <c r="BC30" s="85" t="str">
        <f t="shared" si="1"/>
        <v/>
      </c>
      <c r="BD30" s="86"/>
      <c r="BE30" s="99"/>
      <c r="BF30" s="85" t="str">
        <f t="shared" si="2"/>
        <v/>
      </c>
      <c r="BG30" s="86"/>
      <c r="BH30" s="87"/>
      <c r="BI30" s="32">
        <f t="shared" si="3"/>
        <v>0</v>
      </c>
      <c r="BJ30" s="32">
        <f t="shared" si="4"/>
        <v>0</v>
      </c>
      <c r="BK30" s="32">
        <f t="shared" si="5"/>
        <v>0</v>
      </c>
      <c r="BL30" s="60">
        <f t="shared" si="6"/>
        <v>0</v>
      </c>
      <c r="BM30" s="60">
        <f t="shared" si="7"/>
        <v>0</v>
      </c>
      <c r="BN30" s="60">
        <f t="shared" si="8"/>
        <v>0</v>
      </c>
      <c r="BO30" s="60">
        <f t="shared" si="9"/>
        <v>0</v>
      </c>
    </row>
    <row r="31" spans="1:67" s="3" customFormat="1" ht="20.25" customHeight="1" thickTop="1" thickBot="1" x14ac:dyDescent="0.2">
      <c r="A31" s="56" t="s">
        <v>66</v>
      </c>
      <c r="B31" s="133" t="s">
        <v>3</v>
      </c>
      <c r="C31" s="134"/>
      <c r="D31" s="134"/>
      <c r="E31" s="134"/>
      <c r="F31" s="134"/>
      <c r="G31" s="134"/>
      <c r="H31" s="134"/>
      <c r="I31" s="134"/>
      <c r="J31" s="134"/>
      <c r="K31" s="134"/>
      <c r="L31" s="134"/>
      <c r="M31" s="134"/>
      <c r="N31" s="134"/>
      <c r="O31" s="134"/>
      <c r="P31" s="134"/>
      <c r="Q31" s="134"/>
      <c r="R31" s="134"/>
      <c r="S31" s="134"/>
      <c r="T31" s="134"/>
      <c r="U31" s="134"/>
      <c r="V31" s="134"/>
      <c r="W31" s="135"/>
      <c r="X31" s="13" t="str">
        <f t="shared" ref="X31:BE31" si="10">IF(SUM(X10:X30)=0,"",SUM(X10:X30))</f>
        <v/>
      </c>
      <c r="Y31" s="14" t="str">
        <f t="shared" si="10"/>
        <v/>
      </c>
      <c r="Z31" s="14" t="str">
        <f t="shared" si="10"/>
        <v/>
      </c>
      <c r="AA31" s="14" t="str">
        <f t="shared" si="10"/>
        <v/>
      </c>
      <c r="AB31" s="14" t="str">
        <f t="shared" si="10"/>
        <v/>
      </c>
      <c r="AC31" s="14" t="str">
        <f t="shared" si="10"/>
        <v/>
      </c>
      <c r="AD31" s="15" t="str">
        <f t="shared" si="10"/>
        <v/>
      </c>
      <c r="AE31" s="16" t="str">
        <f t="shared" si="10"/>
        <v/>
      </c>
      <c r="AF31" s="17" t="str">
        <f t="shared" si="10"/>
        <v/>
      </c>
      <c r="AG31" s="17" t="str">
        <f t="shared" si="10"/>
        <v/>
      </c>
      <c r="AH31" s="17" t="str">
        <f t="shared" si="10"/>
        <v/>
      </c>
      <c r="AI31" s="17" t="str">
        <f t="shared" si="10"/>
        <v/>
      </c>
      <c r="AJ31" s="17" t="str">
        <f t="shared" si="10"/>
        <v/>
      </c>
      <c r="AK31" s="18" t="str">
        <f t="shared" si="10"/>
        <v/>
      </c>
      <c r="AL31" s="19" t="str">
        <f t="shared" si="10"/>
        <v/>
      </c>
      <c r="AM31" s="14" t="str">
        <f t="shared" si="10"/>
        <v/>
      </c>
      <c r="AN31" s="14" t="str">
        <f t="shared" si="10"/>
        <v/>
      </c>
      <c r="AO31" s="14" t="str">
        <f t="shared" si="10"/>
        <v/>
      </c>
      <c r="AP31" s="14" t="str">
        <f t="shared" si="10"/>
        <v/>
      </c>
      <c r="AQ31" s="14" t="str">
        <f t="shared" si="10"/>
        <v/>
      </c>
      <c r="AR31" s="20" t="str">
        <f t="shared" si="10"/>
        <v/>
      </c>
      <c r="AS31" s="16" t="str">
        <f t="shared" si="10"/>
        <v/>
      </c>
      <c r="AT31" s="17" t="str">
        <f t="shared" si="10"/>
        <v/>
      </c>
      <c r="AU31" s="17" t="str">
        <f t="shared" si="10"/>
        <v/>
      </c>
      <c r="AV31" s="17" t="str">
        <f t="shared" si="10"/>
        <v/>
      </c>
      <c r="AW31" s="17" t="str">
        <f t="shared" si="10"/>
        <v/>
      </c>
      <c r="AX31" s="17" t="str">
        <f t="shared" si="10"/>
        <v/>
      </c>
      <c r="AY31" s="21" t="str">
        <f t="shared" si="10"/>
        <v/>
      </c>
      <c r="AZ31" s="101" t="str">
        <f t="shared" si="10"/>
        <v/>
      </c>
      <c r="BA31" s="102" t="str">
        <f t="shared" si="10"/>
        <v/>
      </c>
      <c r="BB31" s="103" t="str">
        <f t="shared" si="10"/>
        <v/>
      </c>
      <c r="BC31" s="82" t="str">
        <f t="shared" si="10"/>
        <v/>
      </c>
      <c r="BD31" s="83" t="str">
        <f t="shared" si="10"/>
        <v/>
      </c>
      <c r="BE31" s="106" t="str">
        <f t="shared" si="10"/>
        <v/>
      </c>
      <c r="BF31" s="82" t="s">
        <v>68</v>
      </c>
      <c r="BG31" s="83" t="str">
        <f>IF(SUM(BG10:BG30)=0,"",SUM(BG10:BG30))</f>
        <v/>
      </c>
      <c r="BH31" s="84" t="str">
        <f>IF(SUM(BH10:BH30)=0,"",SUM(BH10:BH30))</f>
        <v/>
      </c>
    </row>
    <row r="32" spans="1:67" s="3" customFormat="1" ht="20.25" customHeight="1" x14ac:dyDescent="0.15">
      <c r="A32" s="56" t="s">
        <v>67</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121" t="s">
        <v>98</v>
      </c>
      <c r="BA32" s="96"/>
      <c r="BB32" s="96"/>
      <c r="BC32" s="122"/>
      <c r="BD32" s="96">
        <f>ROUNDDOWN(SUM(BJ11:BJ30),1)</f>
        <v>0</v>
      </c>
      <c r="BE32" s="96"/>
      <c r="BF32" s="97"/>
      <c r="BG32" s="90" t="str">
        <f>IF(BD32&gt;0,"○","")</f>
        <v/>
      </c>
      <c r="BH32" s="91"/>
    </row>
    <row r="33" spans="1:63" s="28" customFormat="1" ht="20.25" customHeight="1"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94" t="s">
        <v>33</v>
      </c>
      <c r="BA33" s="95"/>
      <c r="BB33" s="95"/>
      <c r="BC33" s="95"/>
      <c r="BD33" s="95">
        <f>ROUNDDOWN(SUM(BK11:BK30),1)</f>
        <v>0</v>
      </c>
      <c r="BE33" s="95"/>
      <c r="BF33" s="98"/>
      <c r="BG33" s="88" t="str">
        <f>IF(BD33&gt;0,"○","")</f>
        <v/>
      </c>
      <c r="BH33" s="89"/>
      <c r="BI33" s="22"/>
    </row>
    <row r="34" spans="1:63" s="28" customFormat="1" ht="20.25" customHeight="1" thickBot="1" x14ac:dyDescent="0.2">
      <c r="A34" s="56"/>
      <c r="B34" s="27"/>
      <c r="C34" s="57"/>
      <c r="D34" s="57"/>
      <c r="E34" s="57"/>
      <c r="F34" s="57"/>
      <c r="G34" s="25"/>
      <c r="H34" s="57"/>
      <c r="I34" s="57"/>
      <c r="J34" s="25"/>
      <c r="K34" s="27"/>
      <c r="L34" s="25"/>
      <c r="M34" s="25"/>
      <c r="N34" s="25"/>
      <c r="O34" s="75"/>
      <c r="P34" s="25"/>
      <c r="Q34" s="25"/>
      <c r="R34" s="25"/>
      <c r="S34" s="25"/>
      <c r="T34" s="25"/>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62"/>
      <c r="AW34" s="62"/>
      <c r="AX34" s="62"/>
      <c r="AY34" s="63"/>
      <c r="AZ34" s="229" t="s">
        <v>95</v>
      </c>
      <c r="BA34" s="230"/>
      <c r="BB34" s="230"/>
      <c r="BC34" s="231"/>
      <c r="BD34" s="95">
        <f>ROUNDDOWN(SUM(BL10:BL29),1)</f>
        <v>0</v>
      </c>
      <c r="BE34" s="95"/>
      <c r="BF34" s="98"/>
      <c r="BG34" s="88" t="str">
        <f>IF(SUM(BO11:BO30)&gt;0,IF(BD34&gt;=G5/15,"○",""),"")</f>
        <v/>
      </c>
      <c r="BH34" s="89"/>
      <c r="BI34" s="22"/>
    </row>
    <row r="35" spans="1:63" s="28" customFormat="1" ht="20.25" customHeight="1" thickBot="1" x14ac:dyDescent="0.2">
      <c r="A35" s="30"/>
      <c r="B35" s="27" t="s">
        <v>61</v>
      </c>
      <c r="C35" s="57"/>
      <c r="D35" s="57"/>
      <c r="E35" s="57"/>
      <c r="F35" s="57"/>
      <c r="G35" s="25"/>
      <c r="H35" s="57"/>
      <c r="I35" s="57"/>
      <c r="J35" s="25"/>
      <c r="K35" s="68"/>
      <c r="L35" s="27" t="s">
        <v>62</v>
      </c>
      <c r="M35" s="57"/>
      <c r="N35" s="25"/>
      <c r="O35" s="2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76"/>
      <c r="AV35" s="232" t="s">
        <v>99</v>
      </c>
      <c r="AW35" s="233"/>
      <c r="AX35" s="233"/>
      <c r="AY35" s="233"/>
      <c r="AZ35" s="117"/>
      <c r="BA35" s="117"/>
      <c r="BB35" s="117"/>
      <c r="BC35" s="118"/>
      <c r="BD35" s="114">
        <f>ROUNDDOWN(SUM(BJ11:BK30),1)</f>
        <v>0</v>
      </c>
      <c r="BE35" s="114"/>
      <c r="BF35" s="115"/>
      <c r="BG35" s="88" t="str">
        <f>IF(SUM(BM11:BN30)&gt;0,IF(BD35&gt;=G5/6,"○",""),"")</f>
        <v/>
      </c>
      <c r="BH35" s="89"/>
      <c r="BI35" s="22"/>
    </row>
    <row r="36" spans="1:63" s="28" customFormat="1" ht="19.5" customHeight="1" x14ac:dyDescent="0.15">
      <c r="A36" s="30"/>
      <c r="B36" s="26" t="s">
        <v>25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59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100</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71</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72</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t="s">
        <v>73</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2"/>
      <c r="AD42" s="22"/>
      <c r="AE42" s="22"/>
      <c r="AF42" s="22"/>
      <c r="AG42" s="22"/>
      <c r="AH42" s="22"/>
      <c r="AI42" s="22"/>
      <c r="AJ42" s="22"/>
      <c r="AK42" s="22"/>
      <c r="AL42" s="22"/>
      <c r="AM42" s="22"/>
      <c r="AN42" s="22"/>
      <c r="AO42" s="22"/>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2"/>
      <c r="AD43" s="22"/>
      <c r="AE43" s="22"/>
      <c r="AF43" s="22"/>
      <c r="AG43" s="22"/>
      <c r="AH43" s="22"/>
      <c r="AI43" s="22"/>
      <c r="AJ43" s="22"/>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I44" s="23"/>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K47" s="142"/>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3"/>
      <c r="AE48" s="23"/>
      <c r="AF48" s="23"/>
      <c r="AG48" s="23"/>
      <c r="AH48" s="23"/>
      <c r="AI48" s="23"/>
      <c r="AJ48" s="23"/>
      <c r="AK48" s="23"/>
      <c r="AL48" s="23"/>
      <c r="AM48" s="23"/>
      <c r="AN48" s="23"/>
      <c r="AO48" s="23"/>
      <c r="AP48" s="22"/>
      <c r="AQ48" s="22"/>
      <c r="AR48" s="22"/>
      <c r="AS48" s="22"/>
      <c r="AT48" s="22"/>
      <c r="AU48" s="22"/>
      <c r="AV48" s="22"/>
      <c r="AW48" s="22"/>
      <c r="AX48" s="22"/>
      <c r="AY48" s="22"/>
      <c r="AZ48" s="22"/>
      <c r="BA48" s="22"/>
      <c r="BB48" s="22"/>
      <c r="BC48" s="22"/>
      <c r="BD48" s="22"/>
      <c r="BE48" s="22"/>
      <c r="BF48" s="22"/>
      <c r="BG48" s="22"/>
      <c r="BH48" s="22"/>
      <c r="BK48" s="142"/>
    </row>
    <row r="49" spans="1:60" s="28" customFormat="1" ht="14.25"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3"/>
      <c r="AE49" s="23"/>
      <c r="AF49" s="23"/>
      <c r="AG49" s="23"/>
      <c r="AH49" s="23"/>
      <c r="AI49" s="23"/>
      <c r="AJ49" s="23"/>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row>
    <row r="50" spans="1:60" s="28" customFormat="1" ht="21" customHeight="1" x14ac:dyDescent="0.15">
      <c r="A50" s="30"/>
      <c r="B50" s="29"/>
      <c r="C50" s="29"/>
      <c r="D50" s="29"/>
      <c r="E50" s="29"/>
      <c r="F50" s="29"/>
      <c r="G50" s="29"/>
      <c r="AC50" s="22"/>
      <c r="AD50" s="22"/>
      <c r="AE50" s="22"/>
      <c r="AF50" s="22"/>
      <c r="AG50" s="22"/>
      <c r="AH50" s="22"/>
      <c r="AI50" s="22"/>
      <c r="AJ50" s="22"/>
      <c r="AK50" s="22"/>
      <c r="AL50" s="22"/>
      <c r="AM50" s="22"/>
      <c r="AN50" s="22"/>
      <c r="AO50" s="22"/>
    </row>
    <row r="51" spans="1:60" s="28" customFormat="1" ht="21" customHeight="1" x14ac:dyDescent="0.15">
      <c r="A51" s="30"/>
      <c r="B51" s="29"/>
      <c r="C51" s="29"/>
      <c r="D51" s="29"/>
      <c r="E51" s="29"/>
      <c r="F51" s="29"/>
      <c r="G51" s="29"/>
      <c r="AC51" s="22"/>
      <c r="AD51" s="22"/>
      <c r="AE51" s="22"/>
      <c r="AF51" s="22"/>
      <c r="AG51" s="22"/>
      <c r="AH51" s="22"/>
      <c r="AI51" s="22"/>
      <c r="AJ51" s="22"/>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row>
    <row r="61" spans="1:60" ht="21" customHeight="1" x14ac:dyDescent="0.15">
      <c r="AC61" s="28"/>
      <c r="AD61" s="28"/>
      <c r="AE61" s="28"/>
      <c r="AF61" s="28"/>
      <c r="AG61" s="28"/>
      <c r="AH61" s="28"/>
      <c r="AI61" s="28"/>
      <c r="AJ61" s="28"/>
      <c r="AK61" s="28"/>
      <c r="AL61" s="28"/>
      <c r="AM61" s="28"/>
      <c r="AN61" s="28"/>
      <c r="AO61" s="28"/>
    </row>
    <row r="62" spans="1:60" ht="21" customHeight="1" x14ac:dyDescent="0.15">
      <c r="AC62" s="28"/>
      <c r="AD62" s="28"/>
      <c r="AE62" s="28"/>
      <c r="AF62" s="28"/>
      <c r="AG62" s="28"/>
      <c r="AH62" s="28"/>
      <c r="AI62" s="28"/>
      <c r="AJ62" s="28"/>
    </row>
  </sheetData>
  <mergeCells count="172">
    <mergeCell ref="AZ32:BC32"/>
    <mergeCell ref="BD32:BF32"/>
    <mergeCell ref="BG32:BH32"/>
    <mergeCell ref="AZ33:BC33"/>
    <mergeCell ref="BD33:BF33"/>
    <mergeCell ref="BG33:BH33"/>
    <mergeCell ref="BK47:BK48"/>
    <mergeCell ref="AZ34:BC34"/>
    <mergeCell ref="BD34:BF34"/>
    <mergeCell ref="BG34:BH34"/>
    <mergeCell ref="AV35:BC35"/>
    <mergeCell ref="BD35:BF35"/>
    <mergeCell ref="BG35:BH35"/>
    <mergeCell ref="B29:I29"/>
    <mergeCell ref="J29:P29"/>
    <mergeCell ref="Q29:W29"/>
    <mergeCell ref="AZ29:BB29"/>
    <mergeCell ref="BC29:BE29"/>
    <mergeCell ref="BF29:BH29"/>
    <mergeCell ref="B31:W31"/>
    <mergeCell ref="AZ31:BB31"/>
    <mergeCell ref="BC31:BE31"/>
    <mergeCell ref="BF31:BH31"/>
    <mergeCell ref="B30:I30"/>
    <mergeCell ref="J30:P30"/>
    <mergeCell ref="Q30:W30"/>
    <mergeCell ref="AZ30:BB30"/>
    <mergeCell ref="BC30:BE30"/>
    <mergeCell ref="BF30:BH30"/>
    <mergeCell ref="B27:I27"/>
    <mergeCell ref="J27:P27"/>
    <mergeCell ref="Q27:W27"/>
    <mergeCell ref="AZ27:BB27"/>
    <mergeCell ref="BC27:BE27"/>
    <mergeCell ref="BF27:BH27"/>
    <mergeCell ref="B28:I28"/>
    <mergeCell ref="J28:P28"/>
    <mergeCell ref="Q28:W28"/>
    <mergeCell ref="AZ28:BB28"/>
    <mergeCell ref="BC28:BE28"/>
    <mergeCell ref="BF28:BH28"/>
    <mergeCell ref="B25:I25"/>
    <mergeCell ref="J25:P25"/>
    <mergeCell ref="Q25:W25"/>
    <mergeCell ref="AZ25:BB25"/>
    <mergeCell ref="BC25:BE25"/>
    <mergeCell ref="BF25:BH25"/>
    <mergeCell ref="B26:I26"/>
    <mergeCell ref="J26:P26"/>
    <mergeCell ref="Q26:W26"/>
    <mergeCell ref="AZ26:BB26"/>
    <mergeCell ref="BC26:BE26"/>
    <mergeCell ref="BF26:BH26"/>
    <mergeCell ref="B23:I23"/>
    <mergeCell ref="J23:P23"/>
    <mergeCell ref="Q23:W23"/>
    <mergeCell ref="AZ23:BB23"/>
    <mergeCell ref="BC23:BE23"/>
    <mergeCell ref="BF23:BH23"/>
    <mergeCell ref="B24:I24"/>
    <mergeCell ref="J24:P24"/>
    <mergeCell ref="Q24:W24"/>
    <mergeCell ref="AZ24:BB24"/>
    <mergeCell ref="BC24:BE24"/>
    <mergeCell ref="BF24:BH24"/>
    <mergeCell ref="B21:I21"/>
    <mergeCell ref="J21:P21"/>
    <mergeCell ref="Q21:W21"/>
    <mergeCell ref="AZ21:BB21"/>
    <mergeCell ref="BC21:BE21"/>
    <mergeCell ref="BF21:BH21"/>
    <mergeCell ref="B22:I22"/>
    <mergeCell ref="J22:P22"/>
    <mergeCell ref="Q22:W22"/>
    <mergeCell ref="AZ22:BB22"/>
    <mergeCell ref="BC22:BE22"/>
    <mergeCell ref="BF22:BH22"/>
    <mergeCell ref="B19:I19"/>
    <mergeCell ref="J19:P19"/>
    <mergeCell ref="Q19:W19"/>
    <mergeCell ref="AZ19:BB19"/>
    <mergeCell ref="BC19:BE19"/>
    <mergeCell ref="BF19:BH19"/>
    <mergeCell ref="B20:I20"/>
    <mergeCell ref="J20:P20"/>
    <mergeCell ref="Q20:W20"/>
    <mergeCell ref="AZ20:BB20"/>
    <mergeCell ref="BC20:BE20"/>
    <mergeCell ref="BF20:BH20"/>
    <mergeCell ref="B17:I17"/>
    <mergeCell ref="J17:P17"/>
    <mergeCell ref="Q17:W17"/>
    <mergeCell ref="AZ17:BB17"/>
    <mergeCell ref="BC17:BE17"/>
    <mergeCell ref="BF17:BH17"/>
    <mergeCell ref="B18:I18"/>
    <mergeCell ref="J18:P18"/>
    <mergeCell ref="Q18:W18"/>
    <mergeCell ref="AZ18:BB18"/>
    <mergeCell ref="BC18:BE18"/>
    <mergeCell ref="BF18:BH18"/>
    <mergeCell ref="B15:I15"/>
    <mergeCell ref="J15:P15"/>
    <mergeCell ref="Q15:W15"/>
    <mergeCell ref="AZ15:BB15"/>
    <mergeCell ref="BC15:BE15"/>
    <mergeCell ref="BF15:BH15"/>
    <mergeCell ref="B16:I16"/>
    <mergeCell ref="J16:P16"/>
    <mergeCell ref="Q16:W16"/>
    <mergeCell ref="AZ16:BB16"/>
    <mergeCell ref="BC16:BE16"/>
    <mergeCell ref="BF16:BH16"/>
    <mergeCell ref="B13:I13"/>
    <mergeCell ref="J13:P13"/>
    <mergeCell ref="Q13:W13"/>
    <mergeCell ref="AZ13:BB13"/>
    <mergeCell ref="BC13:BE13"/>
    <mergeCell ref="BF13:BH13"/>
    <mergeCell ref="B14:I14"/>
    <mergeCell ref="J14:P14"/>
    <mergeCell ref="Q14:W14"/>
    <mergeCell ref="AZ14:BB14"/>
    <mergeCell ref="BC14:BE14"/>
    <mergeCell ref="BF14:BH14"/>
    <mergeCell ref="B11:I11"/>
    <mergeCell ref="J11:P11"/>
    <mergeCell ref="Q11:W11"/>
    <mergeCell ref="AZ11:BB11"/>
    <mergeCell ref="BC11:BE11"/>
    <mergeCell ref="BF11:BH11"/>
    <mergeCell ref="B12:I12"/>
    <mergeCell ref="J12:P12"/>
    <mergeCell ref="Q12:W12"/>
    <mergeCell ref="AZ12:BB12"/>
    <mergeCell ref="BC12:BE12"/>
    <mergeCell ref="BF12:BH12"/>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2:BH2"/>
    <mergeCell ref="AS3:BB3"/>
    <mergeCell ref="BC3:BD3"/>
    <mergeCell ref="BE3:BH3"/>
    <mergeCell ref="B4:F4"/>
    <mergeCell ref="G4:L4"/>
    <mergeCell ref="M4:Q4"/>
    <mergeCell ref="R4:Z4"/>
    <mergeCell ref="B5:F5"/>
    <mergeCell ref="G5:L5"/>
    <mergeCell ref="M5:Q5"/>
    <mergeCell ref="R5:Z5"/>
  </mergeCells>
  <phoneticPr fontId="2"/>
  <dataValidations count="4">
    <dataValidation type="list" allowBlank="1" showInputMessage="1" showErrorMessage="1" sqref="B11:I30" xr:uid="{00000000-0002-0000-0300-000000000000}">
      <formula1>$A$17:$A$22</formula1>
    </dataValidation>
    <dataValidation type="list" allowBlank="1" showInputMessage="1" showErrorMessage="1" sqref="BC3:BD3" xr:uid="{00000000-0002-0000-0300-000001000000}">
      <formula1>$A$3:$A$15</formula1>
    </dataValidation>
    <dataValidation type="list" allowBlank="1" showInputMessage="1" showErrorMessage="1" sqref="AS5:AY5 AF4 R5:Z5" xr:uid="{00000000-0002-0000-0300-000002000000}">
      <formula1>$A$31:$A$32</formula1>
    </dataValidation>
    <dataValidation type="list" allowBlank="1" showInputMessage="1" showErrorMessage="1" sqref="J9:P30" xr:uid="{00000000-0002-0000-0300-000003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BN63"/>
  <sheetViews>
    <sheetView showGridLines="0" view="pageBreakPreview" topLeftCell="C1" zoomScaleNormal="100" zoomScaleSheetLayoutView="100" workbookViewId="0">
      <selection activeCell="E1" sqref="E1"/>
    </sheetView>
  </sheetViews>
  <sheetFormatPr defaultRowHeight="21" customHeight="1" x14ac:dyDescent="0.15"/>
  <cols>
    <col min="1" max="1" width="13.5" style="30" hidden="1" customWidth="1"/>
    <col min="2" max="2" width="25.125" style="30" hidden="1" customWidth="1"/>
    <col min="3" max="8" width="2.625" style="24" customWidth="1"/>
    <col min="9" max="24" width="2.625" style="1" customWidth="1"/>
    <col min="25" max="52" width="3.125" style="1" customWidth="1"/>
    <col min="53" max="60" width="2.625" style="1" customWidth="1"/>
    <col min="61" max="61" width="2.375" style="1" customWidth="1"/>
    <col min="62" max="64" width="9.875" style="1" hidden="1" customWidth="1"/>
    <col min="65" max="66" width="9" style="1" hidden="1" customWidth="1"/>
    <col min="67" max="16384" width="9" style="1"/>
  </cols>
  <sheetData>
    <row r="1" spans="1:66" ht="21" customHeight="1" x14ac:dyDescent="0.15">
      <c r="B1" s="56" t="s">
        <v>104</v>
      </c>
      <c r="C1" s="78" t="s">
        <v>119</v>
      </c>
    </row>
    <row r="2" spans="1:66" ht="20.25" customHeight="1" thickBot="1" x14ac:dyDescent="0.2">
      <c r="B2" s="56" t="s">
        <v>105</v>
      </c>
      <c r="C2" s="185" t="s">
        <v>108</v>
      </c>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33" t="s">
        <v>26</v>
      </c>
    </row>
    <row r="3" spans="1:66" s="3" customFormat="1" ht="21" customHeight="1" thickBot="1" x14ac:dyDescent="0.2">
      <c r="A3" s="31">
        <v>32</v>
      </c>
      <c r="B3" s="3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96" t="s">
        <v>11</v>
      </c>
      <c r="AU3" s="197"/>
      <c r="AV3" s="197"/>
      <c r="AW3" s="197"/>
      <c r="AX3" s="197"/>
      <c r="AY3" s="197"/>
      <c r="AZ3" s="197"/>
      <c r="BA3" s="197"/>
      <c r="BB3" s="197"/>
      <c r="BC3" s="197"/>
      <c r="BD3" s="198"/>
      <c r="BE3" s="199"/>
      <c r="BF3" s="200" t="s">
        <v>112</v>
      </c>
      <c r="BG3" s="200"/>
      <c r="BH3" s="200"/>
      <c r="BI3" s="201"/>
      <c r="BJ3" s="32">
        <f>BD3*4</f>
        <v>0</v>
      </c>
    </row>
    <row r="4" spans="1:66" s="3" customFormat="1" ht="21" customHeight="1" thickBot="1" x14ac:dyDescent="0.2">
      <c r="A4" s="31">
        <v>33</v>
      </c>
      <c r="B4" s="31"/>
      <c r="C4" s="204" t="s">
        <v>13</v>
      </c>
      <c r="D4" s="205"/>
      <c r="E4" s="205"/>
      <c r="F4" s="205"/>
      <c r="G4" s="206"/>
      <c r="H4" s="207"/>
      <c r="I4" s="208"/>
      <c r="J4" s="208"/>
      <c r="K4" s="208"/>
      <c r="L4" s="208"/>
      <c r="M4" s="209"/>
      <c r="N4" s="196" t="s">
        <v>63</v>
      </c>
      <c r="O4" s="197"/>
      <c r="P4" s="197"/>
      <c r="Q4" s="197"/>
      <c r="R4" s="197"/>
      <c r="S4" s="110"/>
      <c r="T4" s="111"/>
      <c r="U4" s="111"/>
      <c r="V4" s="111"/>
      <c r="W4" s="111"/>
      <c r="X4" s="111"/>
      <c r="Y4" s="111"/>
      <c r="Z4" s="111"/>
      <c r="AA4" s="112"/>
      <c r="AB4" s="204" t="s">
        <v>44</v>
      </c>
      <c r="AC4" s="205"/>
      <c r="AD4" s="205"/>
      <c r="AE4" s="205"/>
      <c r="AF4" s="206"/>
      <c r="AG4" s="207"/>
      <c r="AH4" s="208"/>
      <c r="AI4" s="208"/>
      <c r="AJ4" s="208"/>
      <c r="AK4" s="208"/>
      <c r="AL4" s="209"/>
      <c r="AM4" s="69"/>
      <c r="AN4" s="69"/>
      <c r="BJ4" s="59" t="s">
        <v>76</v>
      </c>
    </row>
    <row r="5" spans="1:66" s="3" customFormat="1" ht="21" customHeight="1" thickBot="1" x14ac:dyDescent="0.2">
      <c r="A5" s="31">
        <v>34</v>
      </c>
      <c r="B5" s="31"/>
      <c r="C5" s="92" t="s">
        <v>31</v>
      </c>
      <c r="D5" s="93"/>
      <c r="E5" s="93"/>
      <c r="F5" s="93"/>
      <c r="G5" s="93"/>
      <c r="H5" s="214"/>
      <c r="I5" s="214"/>
      <c r="J5" s="214"/>
      <c r="K5" s="214"/>
      <c r="L5" s="214"/>
      <c r="M5" s="215"/>
      <c r="N5" s="216" t="s">
        <v>102</v>
      </c>
      <c r="O5" s="217"/>
      <c r="P5" s="217"/>
      <c r="Q5" s="217"/>
      <c r="R5" s="218"/>
      <c r="S5" s="219" t="s">
        <v>105</v>
      </c>
      <c r="T5" s="220"/>
      <c r="U5" s="220"/>
      <c r="V5" s="220"/>
      <c r="W5" s="220"/>
      <c r="X5" s="220"/>
      <c r="Y5" s="222"/>
      <c r="Z5" s="222"/>
      <c r="AA5" s="223"/>
      <c r="AB5" s="92" t="s">
        <v>52</v>
      </c>
      <c r="AC5" s="93"/>
      <c r="AD5" s="93"/>
      <c r="AE5" s="93"/>
      <c r="AF5" s="93"/>
      <c r="AG5" s="214"/>
      <c r="AH5" s="214"/>
      <c r="AI5" s="214"/>
      <c r="AJ5" s="214"/>
      <c r="AK5" s="214"/>
      <c r="AL5" s="215"/>
      <c r="AM5" s="65"/>
      <c r="AN5" s="65"/>
      <c r="AO5" s="65"/>
      <c r="AP5" s="70"/>
      <c r="AQ5" s="70"/>
      <c r="AR5" s="70"/>
      <c r="AS5" s="70"/>
      <c r="AT5" s="71"/>
      <c r="AU5" s="71"/>
      <c r="AV5" s="71"/>
      <c r="AW5" s="71"/>
      <c r="AX5" s="71"/>
      <c r="AY5" s="71"/>
      <c r="AZ5" s="71"/>
      <c r="BA5" s="65"/>
      <c r="BB5" s="65"/>
      <c r="BJ5" s="60">
        <f>IF(AG4="",0,VLOOKUP(AG4,A35:B37,2,FALSE))</f>
        <v>0</v>
      </c>
    </row>
    <row r="6" spans="1:66" s="3" customFormat="1" ht="21" customHeight="1" x14ac:dyDescent="0.15">
      <c r="A6" s="31">
        <v>35</v>
      </c>
      <c r="B6" s="31"/>
      <c r="C6" s="149" t="s">
        <v>0</v>
      </c>
      <c r="D6" s="150"/>
      <c r="E6" s="150"/>
      <c r="F6" s="150"/>
      <c r="G6" s="150"/>
      <c r="H6" s="150"/>
      <c r="I6" s="150"/>
      <c r="J6" s="150"/>
      <c r="K6" s="157" t="s">
        <v>1</v>
      </c>
      <c r="L6" s="157"/>
      <c r="M6" s="157"/>
      <c r="N6" s="157"/>
      <c r="O6" s="157"/>
      <c r="P6" s="157"/>
      <c r="Q6" s="157"/>
      <c r="R6" s="150" t="s">
        <v>2</v>
      </c>
      <c r="S6" s="150"/>
      <c r="T6" s="150"/>
      <c r="U6" s="150"/>
      <c r="V6" s="150"/>
      <c r="W6" s="150"/>
      <c r="X6" s="166"/>
      <c r="Y6" s="179" t="s">
        <v>5</v>
      </c>
      <c r="Z6" s="180"/>
      <c r="AA6" s="180"/>
      <c r="AB6" s="180"/>
      <c r="AC6" s="180"/>
      <c r="AD6" s="180"/>
      <c r="AE6" s="181"/>
      <c r="AF6" s="179" t="s">
        <v>6</v>
      </c>
      <c r="AG6" s="180"/>
      <c r="AH6" s="180"/>
      <c r="AI6" s="180"/>
      <c r="AJ6" s="180"/>
      <c r="AK6" s="180"/>
      <c r="AL6" s="181"/>
      <c r="AM6" s="176" t="s">
        <v>7</v>
      </c>
      <c r="AN6" s="177"/>
      <c r="AO6" s="177"/>
      <c r="AP6" s="180"/>
      <c r="AQ6" s="180"/>
      <c r="AR6" s="180"/>
      <c r="AS6" s="181"/>
      <c r="AT6" s="179" t="s">
        <v>8</v>
      </c>
      <c r="AU6" s="180"/>
      <c r="AV6" s="180"/>
      <c r="AW6" s="180"/>
      <c r="AX6" s="180"/>
      <c r="AY6" s="180"/>
      <c r="AZ6" s="181"/>
      <c r="BA6" s="155" t="s">
        <v>3</v>
      </c>
      <c r="BB6" s="156"/>
      <c r="BC6" s="157"/>
      <c r="BD6" s="143" t="s">
        <v>9</v>
      </c>
      <c r="BE6" s="143"/>
      <c r="BF6" s="143"/>
      <c r="BG6" s="143" t="s">
        <v>4</v>
      </c>
      <c r="BH6" s="143"/>
      <c r="BI6" s="144"/>
    </row>
    <row r="7" spans="1:66" s="3" customFormat="1" ht="21" customHeight="1" x14ac:dyDescent="0.15">
      <c r="A7" s="31">
        <v>36</v>
      </c>
      <c r="B7" s="31"/>
      <c r="C7" s="151"/>
      <c r="D7" s="152"/>
      <c r="E7" s="152"/>
      <c r="F7" s="152"/>
      <c r="G7" s="152"/>
      <c r="H7" s="152"/>
      <c r="I7" s="152"/>
      <c r="J7" s="152"/>
      <c r="K7" s="159"/>
      <c r="L7" s="159"/>
      <c r="M7" s="159"/>
      <c r="N7" s="159"/>
      <c r="O7" s="159"/>
      <c r="P7" s="159"/>
      <c r="Q7" s="159"/>
      <c r="R7" s="152"/>
      <c r="S7" s="152"/>
      <c r="T7" s="152"/>
      <c r="U7" s="152"/>
      <c r="V7" s="152"/>
      <c r="W7" s="152"/>
      <c r="X7" s="16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158"/>
      <c r="BB7" s="159"/>
      <c r="BC7" s="159"/>
      <c r="BD7" s="145"/>
      <c r="BE7" s="145"/>
      <c r="BF7" s="145"/>
      <c r="BG7" s="145"/>
      <c r="BH7" s="145"/>
      <c r="BI7" s="146"/>
      <c r="BJ7" s="164" t="s">
        <v>27</v>
      </c>
    </row>
    <row r="8" spans="1:66" s="3" customFormat="1" ht="21" customHeight="1" thickBot="1" x14ac:dyDescent="0.2">
      <c r="A8" s="31">
        <v>37</v>
      </c>
      <c r="B8" s="31"/>
      <c r="C8" s="153"/>
      <c r="D8" s="154"/>
      <c r="E8" s="154"/>
      <c r="F8" s="154"/>
      <c r="G8" s="154"/>
      <c r="H8" s="154"/>
      <c r="I8" s="154"/>
      <c r="J8" s="154"/>
      <c r="K8" s="161"/>
      <c r="L8" s="161"/>
      <c r="M8" s="161"/>
      <c r="N8" s="161"/>
      <c r="O8" s="161"/>
      <c r="P8" s="161"/>
      <c r="Q8" s="161"/>
      <c r="R8" s="154"/>
      <c r="S8" s="154"/>
      <c r="T8" s="154"/>
      <c r="U8" s="154"/>
      <c r="V8" s="154"/>
      <c r="W8" s="154"/>
      <c r="X8" s="168"/>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0"/>
      <c r="BA8" s="160"/>
      <c r="BB8" s="161"/>
      <c r="BC8" s="161"/>
      <c r="BD8" s="147"/>
      <c r="BE8" s="147"/>
      <c r="BF8" s="147"/>
      <c r="BG8" s="147"/>
      <c r="BH8" s="147"/>
      <c r="BI8" s="148"/>
      <c r="BJ8" s="165"/>
    </row>
    <row r="9" spans="1:66" s="3" customFormat="1" ht="21" customHeight="1" thickBot="1" x14ac:dyDescent="0.2">
      <c r="A9" s="31">
        <v>38</v>
      </c>
      <c r="B9" s="31"/>
      <c r="C9" s="136" t="s">
        <v>10</v>
      </c>
      <c r="D9" s="137"/>
      <c r="E9" s="137"/>
      <c r="F9" s="137"/>
      <c r="G9" s="137"/>
      <c r="H9" s="137"/>
      <c r="I9" s="137"/>
      <c r="J9" s="137"/>
      <c r="K9" s="169"/>
      <c r="L9" s="169"/>
      <c r="M9" s="169"/>
      <c r="N9" s="169"/>
      <c r="O9" s="169"/>
      <c r="P9" s="169"/>
      <c r="Q9" s="169"/>
      <c r="R9" s="188"/>
      <c r="S9" s="188"/>
      <c r="T9" s="188"/>
      <c r="U9" s="188"/>
      <c r="V9" s="188"/>
      <c r="W9" s="188"/>
      <c r="X9" s="189"/>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190" t="str">
        <f t="shared" ref="BA9:BA30" si="0">IF(R9="","",SUM(Y9:AZ9))</f>
        <v/>
      </c>
      <c r="BB9" s="190"/>
      <c r="BC9" s="191"/>
      <c r="BD9" s="170" t="str">
        <f t="shared" ref="BD9:BD30" si="1">IF(R9="","",BA9/4)</f>
        <v/>
      </c>
      <c r="BE9" s="171"/>
      <c r="BF9" s="172"/>
      <c r="BG9" s="170" t="str">
        <f t="shared" ref="BG9:BG30" si="2">IF(R9="","",IF(BA9/$BJ$3&gt;=1,1,ROUNDDOWN(BA9/$BJ$3,1)))</f>
        <v/>
      </c>
      <c r="BH9" s="171"/>
      <c r="BI9" s="187"/>
      <c r="BJ9" s="32">
        <f>IF(BA9="",0,BA9/BJ3)</f>
        <v>0</v>
      </c>
    </row>
    <row r="10" spans="1:66" s="3" customFormat="1" ht="21" customHeight="1" thickTop="1" x14ac:dyDescent="0.15">
      <c r="A10" s="31">
        <v>39</v>
      </c>
      <c r="B10" s="31"/>
      <c r="C10" s="192" t="s">
        <v>28</v>
      </c>
      <c r="D10" s="193"/>
      <c r="E10" s="193"/>
      <c r="F10" s="193"/>
      <c r="G10" s="193"/>
      <c r="H10" s="193"/>
      <c r="I10" s="193"/>
      <c r="J10" s="194"/>
      <c r="K10" s="238"/>
      <c r="L10" s="239"/>
      <c r="M10" s="239"/>
      <c r="N10" s="239"/>
      <c r="O10" s="239"/>
      <c r="P10" s="239"/>
      <c r="Q10" s="240"/>
      <c r="R10" s="182"/>
      <c r="S10" s="182"/>
      <c r="T10" s="182"/>
      <c r="U10" s="182"/>
      <c r="V10" s="182"/>
      <c r="W10" s="182"/>
      <c r="X10" s="183"/>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62" t="str">
        <f t="shared" si="0"/>
        <v/>
      </c>
      <c r="BB10" s="162"/>
      <c r="BC10" s="163"/>
      <c r="BD10" s="173" t="str">
        <f t="shared" si="1"/>
        <v/>
      </c>
      <c r="BE10" s="174"/>
      <c r="BF10" s="175"/>
      <c r="BG10" s="173" t="str">
        <f t="shared" si="2"/>
        <v/>
      </c>
      <c r="BH10" s="174"/>
      <c r="BI10" s="186"/>
      <c r="BJ10" s="32">
        <f>IF(BA10="",0,BA10/$BJ$3)</f>
        <v>0</v>
      </c>
      <c r="BK10" s="72" t="s">
        <v>94</v>
      </c>
      <c r="BL10" s="72" t="s">
        <v>33</v>
      </c>
      <c r="BM10" s="73" t="s">
        <v>96</v>
      </c>
      <c r="BN10" s="73" t="s">
        <v>46</v>
      </c>
    </row>
    <row r="11" spans="1:66" s="3" customFormat="1" ht="21" customHeight="1" x14ac:dyDescent="0.15">
      <c r="A11" s="31">
        <v>40</v>
      </c>
      <c r="B11" s="31"/>
      <c r="C11" s="138"/>
      <c r="D11" s="139"/>
      <c r="E11" s="139"/>
      <c r="F11" s="139"/>
      <c r="G11" s="139"/>
      <c r="H11" s="139"/>
      <c r="I11" s="139"/>
      <c r="J11" s="139"/>
      <c r="K11" s="235"/>
      <c r="L11" s="236"/>
      <c r="M11" s="236"/>
      <c r="N11" s="236"/>
      <c r="O11" s="236"/>
      <c r="P11" s="236"/>
      <c r="Q11" s="237"/>
      <c r="R11" s="131"/>
      <c r="S11" s="131"/>
      <c r="T11" s="131"/>
      <c r="U11" s="131"/>
      <c r="V11" s="131"/>
      <c r="W11" s="131"/>
      <c r="X11" s="132"/>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40" t="str">
        <f t="shared" si="0"/>
        <v/>
      </c>
      <c r="BB11" s="140"/>
      <c r="BC11" s="141"/>
      <c r="BD11" s="127" t="str">
        <f t="shared" si="1"/>
        <v/>
      </c>
      <c r="BE11" s="128"/>
      <c r="BF11" s="130"/>
      <c r="BG11" s="127" t="str">
        <f t="shared" si="2"/>
        <v/>
      </c>
      <c r="BH11" s="128"/>
      <c r="BI11" s="129"/>
      <c r="BJ11" s="32">
        <f>IF(BA11="",0,IF(BA11/$BJ$3&gt;1,1,BA11/$BJ$3))</f>
        <v>0</v>
      </c>
      <c r="BK11" s="32">
        <f>IF(C11=$A$18,BJ11,0)</f>
        <v>0</v>
      </c>
      <c r="BL11" s="32">
        <f>IF(C11=$A$19,BJ11,0)</f>
        <v>0</v>
      </c>
      <c r="BM11" s="60">
        <f>IF(C11=$A$18,IF(K11=$A$24,1,IF(K11=$A$25,1,0)),0)</f>
        <v>0</v>
      </c>
      <c r="BN11" s="60">
        <f>IF(C11=$A$19,IF(K11=$A$24,1,IF(K11=$A$25,1,0)),0)</f>
        <v>0</v>
      </c>
    </row>
    <row r="12" spans="1:66" s="3" customFormat="1" ht="21" customHeight="1" x14ac:dyDescent="0.15">
      <c r="A12" s="31">
        <v>41</v>
      </c>
      <c r="B12" s="31"/>
      <c r="C12" s="123"/>
      <c r="D12" s="109"/>
      <c r="E12" s="109"/>
      <c r="F12" s="109"/>
      <c r="G12" s="109"/>
      <c r="H12" s="109"/>
      <c r="I12" s="109"/>
      <c r="J12" s="109"/>
      <c r="K12" s="235"/>
      <c r="L12" s="236"/>
      <c r="M12" s="236"/>
      <c r="N12" s="236"/>
      <c r="O12" s="236"/>
      <c r="P12" s="236"/>
      <c r="Q12" s="237"/>
      <c r="R12" s="119"/>
      <c r="S12" s="119"/>
      <c r="T12" s="119"/>
      <c r="U12" s="119"/>
      <c r="V12" s="119"/>
      <c r="W12" s="119"/>
      <c r="X12" s="120"/>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07" t="str">
        <f t="shared" si="0"/>
        <v/>
      </c>
      <c r="BB12" s="107"/>
      <c r="BC12" s="108"/>
      <c r="BD12" s="79" t="str">
        <f t="shared" si="1"/>
        <v/>
      </c>
      <c r="BE12" s="80"/>
      <c r="BF12" s="100"/>
      <c r="BG12" s="79" t="str">
        <f t="shared" si="2"/>
        <v/>
      </c>
      <c r="BH12" s="80"/>
      <c r="BI12" s="81"/>
      <c r="BJ12" s="32">
        <f t="shared" ref="BJ12:BJ30" si="3">IF(BA12="",0,IF(BA12/$BJ$3&gt;1,1,BA12/$BJ$3))</f>
        <v>0</v>
      </c>
      <c r="BK12" s="32">
        <f t="shared" ref="BK12:BK30" si="4">IF(C12=$A$18,BJ12,0)</f>
        <v>0</v>
      </c>
      <c r="BL12" s="32">
        <f t="shared" ref="BL12:BL30" si="5">IF(C12=$A$19,BJ12,0)</f>
        <v>0</v>
      </c>
      <c r="BM12" s="60">
        <f t="shared" ref="BM12:BM30" si="6">IF(C12=$A$18,IF(K12=$A$24,1,IF(K12=$A$25,1,0)),0)</f>
        <v>0</v>
      </c>
      <c r="BN12" s="60">
        <f t="shared" ref="BN12:BN30" si="7">IF(C12=$A$19,IF(K12=$A$24,1,IF(K12=$A$25,1,0)),0)</f>
        <v>0</v>
      </c>
    </row>
    <row r="13" spans="1:66" s="3" customFormat="1" ht="21" customHeight="1" x14ac:dyDescent="0.15">
      <c r="A13" s="31">
        <v>42</v>
      </c>
      <c r="B13" s="31"/>
      <c r="C13" s="138"/>
      <c r="D13" s="139"/>
      <c r="E13" s="139"/>
      <c r="F13" s="139"/>
      <c r="G13" s="139"/>
      <c r="H13" s="139"/>
      <c r="I13" s="139"/>
      <c r="J13" s="139"/>
      <c r="K13" s="235"/>
      <c r="L13" s="236"/>
      <c r="M13" s="236"/>
      <c r="N13" s="236"/>
      <c r="O13" s="236"/>
      <c r="P13" s="236"/>
      <c r="Q13" s="237"/>
      <c r="R13" s="119"/>
      <c r="S13" s="119"/>
      <c r="T13" s="119"/>
      <c r="U13" s="119"/>
      <c r="V13" s="119"/>
      <c r="W13" s="119"/>
      <c r="X13" s="120"/>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07" t="str">
        <f t="shared" si="0"/>
        <v/>
      </c>
      <c r="BB13" s="107"/>
      <c r="BC13" s="108"/>
      <c r="BD13" s="79" t="str">
        <f t="shared" si="1"/>
        <v/>
      </c>
      <c r="BE13" s="80"/>
      <c r="BF13" s="100"/>
      <c r="BG13" s="79" t="str">
        <f t="shared" si="2"/>
        <v/>
      </c>
      <c r="BH13" s="80"/>
      <c r="BI13" s="81"/>
      <c r="BJ13" s="32">
        <f t="shared" si="3"/>
        <v>0</v>
      </c>
      <c r="BK13" s="32">
        <f t="shared" si="4"/>
        <v>0</v>
      </c>
      <c r="BL13" s="32">
        <f t="shared" si="5"/>
        <v>0</v>
      </c>
      <c r="BM13" s="60">
        <f t="shared" si="6"/>
        <v>0</v>
      </c>
      <c r="BN13" s="60">
        <f t="shared" si="7"/>
        <v>0</v>
      </c>
    </row>
    <row r="14" spans="1:66" s="3" customFormat="1" ht="21" customHeight="1" x14ac:dyDescent="0.15">
      <c r="A14" s="31">
        <v>43</v>
      </c>
      <c r="B14" s="31"/>
      <c r="C14" s="138"/>
      <c r="D14" s="139"/>
      <c r="E14" s="139"/>
      <c r="F14" s="139"/>
      <c r="G14" s="139"/>
      <c r="H14" s="139"/>
      <c r="I14" s="139"/>
      <c r="J14" s="139"/>
      <c r="K14" s="235"/>
      <c r="L14" s="236"/>
      <c r="M14" s="236"/>
      <c r="N14" s="236"/>
      <c r="O14" s="236"/>
      <c r="P14" s="236"/>
      <c r="Q14" s="237"/>
      <c r="R14" s="119"/>
      <c r="S14" s="119"/>
      <c r="T14" s="119"/>
      <c r="U14" s="119"/>
      <c r="V14" s="119"/>
      <c r="W14" s="119"/>
      <c r="X14" s="120"/>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07" t="str">
        <f t="shared" si="0"/>
        <v/>
      </c>
      <c r="BB14" s="107"/>
      <c r="BC14" s="108"/>
      <c r="BD14" s="79" t="str">
        <f t="shared" si="1"/>
        <v/>
      </c>
      <c r="BE14" s="80"/>
      <c r="BF14" s="100"/>
      <c r="BG14" s="79" t="str">
        <f t="shared" si="2"/>
        <v/>
      </c>
      <c r="BH14" s="80"/>
      <c r="BI14" s="81"/>
      <c r="BJ14" s="32">
        <f t="shared" si="3"/>
        <v>0</v>
      </c>
      <c r="BK14" s="32">
        <f t="shared" si="4"/>
        <v>0</v>
      </c>
      <c r="BL14" s="32">
        <f t="shared" si="5"/>
        <v>0</v>
      </c>
      <c r="BM14" s="60">
        <f t="shared" si="6"/>
        <v>0</v>
      </c>
      <c r="BN14" s="60">
        <f t="shared" si="7"/>
        <v>0</v>
      </c>
    </row>
    <row r="15" spans="1:66" s="3" customFormat="1" ht="21" customHeight="1" x14ac:dyDescent="0.15">
      <c r="A15" s="31">
        <v>44</v>
      </c>
      <c r="B15" s="31"/>
      <c r="C15" s="123"/>
      <c r="D15" s="109"/>
      <c r="E15" s="109"/>
      <c r="F15" s="109"/>
      <c r="G15" s="109"/>
      <c r="H15" s="109"/>
      <c r="I15" s="109"/>
      <c r="J15" s="109"/>
      <c r="K15" s="109"/>
      <c r="L15" s="109"/>
      <c r="M15" s="109"/>
      <c r="N15" s="109"/>
      <c r="O15" s="109"/>
      <c r="P15" s="109"/>
      <c r="Q15" s="109"/>
      <c r="R15" s="119"/>
      <c r="S15" s="119"/>
      <c r="T15" s="119"/>
      <c r="U15" s="119"/>
      <c r="V15" s="119"/>
      <c r="W15" s="119"/>
      <c r="X15" s="120"/>
      <c r="Y15" s="39"/>
      <c r="Z15" s="40"/>
      <c r="AA15" s="40"/>
      <c r="AB15" s="40"/>
      <c r="AC15" s="40"/>
      <c r="AD15" s="43"/>
      <c r="AE15" s="44"/>
      <c r="AF15" s="39"/>
      <c r="AG15" s="40"/>
      <c r="AH15" s="40"/>
      <c r="AI15" s="40"/>
      <c r="AJ15" s="40"/>
      <c r="AK15" s="43"/>
      <c r="AL15" s="44"/>
      <c r="AM15" s="39"/>
      <c r="AN15" s="40"/>
      <c r="AO15" s="40"/>
      <c r="AP15" s="40"/>
      <c r="AQ15" s="40"/>
      <c r="AR15" s="43"/>
      <c r="AS15" s="44"/>
      <c r="AT15" s="39"/>
      <c r="AU15" s="40"/>
      <c r="AV15" s="40"/>
      <c r="AW15" s="40"/>
      <c r="AX15" s="40"/>
      <c r="AY15" s="43"/>
      <c r="AZ15" s="46"/>
      <c r="BA15" s="107" t="str">
        <f t="shared" si="0"/>
        <v/>
      </c>
      <c r="BB15" s="107"/>
      <c r="BC15" s="108"/>
      <c r="BD15" s="79" t="str">
        <f t="shared" si="1"/>
        <v/>
      </c>
      <c r="BE15" s="80"/>
      <c r="BF15" s="100"/>
      <c r="BG15" s="79" t="str">
        <f t="shared" si="2"/>
        <v/>
      </c>
      <c r="BH15" s="80"/>
      <c r="BI15" s="81"/>
      <c r="BJ15" s="32">
        <f t="shared" si="3"/>
        <v>0</v>
      </c>
      <c r="BK15" s="32">
        <f t="shared" si="4"/>
        <v>0</v>
      </c>
      <c r="BL15" s="32">
        <f t="shared" si="5"/>
        <v>0</v>
      </c>
      <c r="BM15" s="60">
        <f t="shared" si="6"/>
        <v>0</v>
      </c>
      <c r="BN15" s="60">
        <f t="shared" si="7"/>
        <v>0</v>
      </c>
    </row>
    <row r="16" spans="1:66" s="3" customFormat="1" ht="21" customHeight="1" x14ac:dyDescent="0.15">
      <c r="A16" s="31"/>
      <c r="B16" s="31"/>
      <c r="C16" s="123"/>
      <c r="D16" s="109"/>
      <c r="E16" s="109"/>
      <c r="F16" s="109"/>
      <c r="G16" s="109"/>
      <c r="H16" s="109"/>
      <c r="I16" s="109"/>
      <c r="J16" s="109"/>
      <c r="K16" s="109"/>
      <c r="L16" s="109"/>
      <c r="M16" s="109"/>
      <c r="N16" s="109"/>
      <c r="O16" s="109"/>
      <c r="P16" s="109"/>
      <c r="Q16" s="109"/>
      <c r="R16" s="119"/>
      <c r="S16" s="119"/>
      <c r="T16" s="119"/>
      <c r="U16" s="119"/>
      <c r="V16" s="119"/>
      <c r="W16" s="119"/>
      <c r="X16" s="120"/>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07" t="str">
        <f t="shared" si="0"/>
        <v/>
      </c>
      <c r="BB16" s="107"/>
      <c r="BC16" s="108"/>
      <c r="BD16" s="79" t="str">
        <f t="shared" si="1"/>
        <v/>
      </c>
      <c r="BE16" s="80"/>
      <c r="BF16" s="100"/>
      <c r="BG16" s="79" t="str">
        <f t="shared" si="2"/>
        <v/>
      </c>
      <c r="BH16" s="80"/>
      <c r="BI16" s="81"/>
      <c r="BJ16" s="32">
        <f t="shared" si="3"/>
        <v>0</v>
      </c>
      <c r="BK16" s="32">
        <f t="shared" si="4"/>
        <v>0</v>
      </c>
      <c r="BL16" s="32">
        <f t="shared" si="5"/>
        <v>0</v>
      </c>
      <c r="BM16" s="60">
        <f t="shared" si="6"/>
        <v>0</v>
      </c>
      <c r="BN16" s="60">
        <f t="shared" si="7"/>
        <v>0</v>
      </c>
    </row>
    <row r="17" spans="1:66" s="3" customFormat="1" ht="21" customHeight="1" x14ac:dyDescent="0.15">
      <c r="A17" s="31" t="s">
        <v>29</v>
      </c>
      <c r="B17" s="31"/>
      <c r="C17" s="123"/>
      <c r="D17" s="109"/>
      <c r="E17" s="109"/>
      <c r="F17" s="109"/>
      <c r="G17" s="109"/>
      <c r="H17" s="109"/>
      <c r="I17" s="109"/>
      <c r="J17" s="109"/>
      <c r="K17" s="109"/>
      <c r="L17" s="109"/>
      <c r="M17" s="109"/>
      <c r="N17" s="109"/>
      <c r="O17" s="109"/>
      <c r="P17" s="109"/>
      <c r="Q17" s="109"/>
      <c r="R17" s="119"/>
      <c r="S17" s="119"/>
      <c r="T17" s="119"/>
      <c r="U17" s="119"/>
      <c r="V17" s="119"/>
      <c r="W17" s="119"/>
      <c r="X17" s="120"/>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07" t="str">
        <f t="shared" si="0"/>
        <v/>
      </c>
      <c r="BB17" s="107"/>
      <c r="BC17" s="108"/>
      <c r="BD17" s="79" t="str">
        <f t="shared" si="1"/>
        <v/>
      </c>
      <c r="BE17" s="80"/>
      <c r="BF17" s="100"/>
      <c r="BG17" s="79" t="str">
        <f t="shared" si="2"/>
        <v/>
      </c>
      <c r="BH17" s="80"/>
      <c r="BI17" s="81"/>
      <c r="BJ17" s="32">
        <f t="shared" si="3"/>
        <v>0</v>
      </c>
      <c r="BK17" s="32">
        <f t="shared" si="4"/>
        <v>0</v>
      </c>
      <c r="BL17" s="32">
        <f t="shared" si="5"/>
        <v>0</v>
      </c>
      <c r="BM17" s="60">
        <f t="shared" si="6"/>
        <v>0</v>
      </c>
      <c r="BN17" s="60">
        <f t="shared" si="7"/>
        <v>0</v>
      </c>
    </row>
    <row r="18" spans="1:66" s="3" customFormat="1" ht="21" customHeight="1" x14ac:dyDescent="0.15">
      <c r="A18" s="31" t="s">
        <v>94</v>
      </c>
      <c r="B18" s="31"/>
      <c r="C18" s="123"/>
      <c r="D18" s="109"/>
      <c r="E18" s="109"/>
      <c r="F18" s="109"/>
      <c r="G18" s="109"/>
      <c r="H18" s="109"/>
      <c r="I18" s="109"/>
      <c r="J18" s="109"/>
      <c r="K18" s="109"/>
      <c r="L18" s="109"/>
      <c r="M18" s="109"/>
      <c r="N18" s="109"/>
      <c r="O18" s="109"/>
      <c r="P18" s="109"/>
      <c r="Q18" s="109"/>
      <c r="R18" s="119"/>
      <c r="S18" s="119"/>
      <c r="T18" s="119"/>
      <c r="U18" s="119"/>
      <c r="V18" s="119"/>
      <c r="W18" s="119"/>
      <c r="X18" s="120"/>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07" t="str">
        <f t="shared" si="0"/>
        <v/>
      </c>
      <c r="BB18" s="107"/>
      <c r="BC18" s="108"/>
      <c r="BD18" s="79" t="str">
        <f t="shared" si="1"/>
        <v/>
      </c>
      <c r="BE18" s="80"/>
      <c r="BF18" s="100"/>
      <c r="BG18" s="79" t="str">
        <f t="shared" si="2"/>
        <v/>
      </c>
      <c r="BH18" s="80"/>
      <c r="BI18" s="81"/>
      <c r="BJ18" s="32">
        <f t="shared" si="3"/>
        <v>0</v>
      </c>
      <c r="BK18" s="32">
        <f t="shared" si="4"/>
        <v>0</v>
      </c>
      <c r="BL18" s="32">
        <f t="shared" si="5"/>
        <v>0</v>
      </c>
      <c r="BM18" s="60">
        <f t="shared" si="6"/>
        <v>0</v>
      </c>
      <c r="BN18" s="60">
        <f t="shared" si="7"/>
        <v>0</v>
      </c>
    </row>
    <row r="19" spans="1:66" s="3" customFormat="1" ht="21" customHeight="1" x14ac:dyDescent="0.15">
      <c r="A19" s="31" t="s">
        <v>33</v>
      </c>
      <c r="B19" s="31"/>
      <c r="C19" s="123"/>
      <c r="D19" s="109"/>
      <c r="E19" s="109"/>
      <c r="F19" s="109"/>
      <c r="G19" s="109"/>
      <c r="H19" s="109"/>
      <c r="I19" s="109"/>
      <c r="J19" s="109"/>
      <c r="K19" s="109"/>
      <c r="L19" s="109"/>
      <c r="M19" s="109"/>
      <c r="N19" s="109"/>
      <c r="O19" s="109"/>
      <c r="P19" s="109"/>
      <c r="Q19" s="109"/>
      <c r="R19" s="119"/>
      <c r="S19" s="119"/>
      <c r="T19" s="119"/>
      <c r="U19" s="119"/>
      <c r="V19" s="119"/>
      <c r="W19" s="119"/>
      <c r="X19" s="120"/>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07" t="str">
        <f t="shared" si="0"/>
        <v/>
      </c>
      <c r="BB19" s="107"/>
      <c r="BC19" s="108"/>
      <c r="BD19" s="79" t="str">
        <f t="shared" si="1"/>
        <v/>
      </c>
      <c r="BE19" s="80"/>
      <c r="BF19" s="100"/>
      <c r="BG19" s="79" t="str">
        <f t="shared" si="2"/>
        <v/>
      </c>
      <c r="BH19" s="80"/>
      <c r="BI19" s="81"/>
      <c r="BJ19" s="32">
        <f t="shared" si="3"/>
        <v>0</v>
      </c>
      <c r="BK19" s="32">
        <f t="shared" si="4"/>
        <v>0</v>
      </c>
      <c r="BL19" s="32">
        <f t="shared" si="5"/>
        <v>0</v>
      </c>
      <c r="BM19" s="60">
        <f t="shared" si="6"/>
        <v>0</v>
      </c>
      <c r="BN19" s="60">
        <f t="shared" si="7"/>
        <v>0</v>
      </c>
    </row>
    <row r="20" spans="1:66" s="3" customFormat="1" ht="21" customHeight="1" x14ac:dyDescent="0.15">
      <c r="A20" s="31" t="s">
        <v>103</v>
      </c>
      <c r="B20" s="31"/>
      <c r="C20" s="123"/>
      <c r="D20" s="109"/>
      <c r="E20" s="109"/>
      <c r="F20" s="109"/>
      <c r="G20" s="109"/>
      <c r="H20" s="109"/>
      <c r="I20" s="109"/>
      <c r="J20" s="109"/>
      <c r="K20" s="109"/>
      <c r="L20" s="109"/>
      <c r="M20" s="109"/>
      <c r="N20" s="109"/>
      <c r="O20" s="109"/>
      <c r="P20" s="109"/>
      <c r="Q20" s="109"/>
      <c r="R20" s="119"/>
      <c r="S20" s="119"/>
      <c r="T20" s="119"/>
      <c r="U20" s="119"/>
      <c r="V20" s="119"/>
      <c r="W20" s="119"/>
      <c r="X20" s="120"/>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07" t="str">
        <f t="shared" si="0"/>
        <v/>
      </c>
      <c r="BB20" s="107"/>
      <c r="BC20" s="108"/>
      <c r="BD20" s="79" t="str">
        <f t="shared" si="1"/>
        <v/>
      </c>
      <c r="BE20" s="80"/>
      <c r="BF20" s="100"/>
      <c r="BG20" s="79" t="str">
        <f t="shared" si="2"/>
        <v/>
      </c>
      <c r="BH20" s="80"/>
      <c r="BI20" s="81"/>
      <c r="BJ20" s="32">
        <f t="shared" si="3"/>
        <v>0</v>
      </c>
      <c r="BK20" s="32">
        <f t="shared" si="4"/>
        <v>0</v>
      </c>
      <c r="BL20" s="32">
        <f t="shared" si="5"/>
        <v>0</v>
      </c>
      <c r="BM20" s="60">
        <f t="shared" si="6"/>
        <v>0</v>
      </c>
      <c r="BN20" s="60">
        <f t="shared" si="7"/>
        <v>0</v>
      </c>
    </row>
    <row r="21" spans="1:66" s="3" customFormat="1" ht="21" customHeight="1" x14ac:dyDescent="0.15">
      <c r="A21" s="31" t="s">
        <v>42</v>
      </c>
      <c r="B21" s="31"/>
      <c r="C21" s="123"/>
      <c r="D21" s="109"/>
      <c r="E21" s="109"/>
      <c r="F21" s="109"/>
      <c r="G21" s="109"/>
      <c r="H21" s="109"/>
      <c r="I21" s="109"/>
      <c r="J21" s="109"/>
      <c r="K21" s="109"/>
      <c r="L21" s="109"/>
      <c r="M21" s="109"/>
      <c r="N21" s="109"/>
      <c r="O21" s="109"/>
      <c r="P21" s="109"/>
      <c r="Q21" s="109"/>
      <c r="R21" s="119"/>
      <c r="S21" s="119"/>
      <c r="T21" s="119"/>
      <c r="U21" s="119"/>
      <c r="V21" s="119"/>
      <c r="W21" s="119"/>
      <c r="X21" s="120"/>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07" t="str">
        <f t="shared" si="0"/>
        <v/>
      </c>
      <c r="BB21" s="107"/>
      <c r="BC21" s="108"/>
      <c r="BD21" s="79" t="str">
        <f t="shared" si="1"/>
        <v/>
      </c>
      <c r="BE21" s="80"/>
      <c r="BF21" s="100"/>
      <c r="BG21" s="79" t="str">
        <f t="shared" si="2"/>
        <v/>
      </c>
      <c r="BH21" s="80"/>
      <c r="BI21" s="81"/>
      <c r="BJ21" s="32">
        <f t="shared" si="3"/>
        <v>0</v>
      </c>
      <c r="BK21" s="32">
        <f t="shared" si="4"/>
        <v>0</v>
      </c>
      <c r="BL21" s="32">
        <f t="shared" si="5"/>
        <v>0</v>
      </c>
      <c r="BM21" s="60">
        <f t="shared" si="6"/>
        <v>0</v>
      </c>
      <c r="BN21" s="60">
        <f t="shared" si="7"/>
        <v>0</v>
      </c>
    </row>
    <row r="22" spans="1:66" s="3" customFormat="1" ht="21" customHeight="1" x14ac:dyDescent="0.15">
      <c r="A22" s="31" t="s">
        <v>36</v>
      </c>
      <c r="B22" s="31"/>
      <c r="C22" s="123"/>
      <c r="D22" s="109"/>
      <c r="E22" s="109"/>
      <c r="F22" s="109"/>
      <c r="G22" s="109"/>
      <c r="H22" s="109"/>
      <c r="I22" s="109"/>
      <c r="J22" s="109"/>
      <c r="K22" s="109"/>
      <c r="L22" s="109"/>
      <c r="M22" s="109"/>
      <c r="N22" s="109"/>
      <c r="O22" s="109"/>
      <c r="P22" s="109"/>
      <c r="Q22" s="109"/>
      <c r="R22" s="119"/>
      <c r="S22" s="119"/>
      <c r="T22" s="119"/>
      <c r="U22" s="119"/>
      <c r="V22" s="119"/>
      <c r="W22" s="119"/>
      <c r="X22" s="120"/>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07" t="str">
        <f t="shared" si="0"/>
        <v/>
      </c>
      <c r="BB22" s="107"/>
      <c r="BC22" s="108"/>
      <c r="BD22" s="79" t="str">
        <f t="shared" si="1"/>
        <v/>
      </c>
      <c r="BE22" s="80"/>
      <c r="BF22" s="100"/>
      <c r="BG22" s="79" t="str">
        <f t="shared" si="2"/>
        <v/>
      </c>
      <c r="BH22" s="80"/>
      <c r="BI22" s="81"/>
      <c r="BJ22" s="32">
        <f t="shared" si="3"/>
        <v>0</v>
      </c>
      <c r="BK22" s="32">
        <f t="shared" si="4"/>
        <v>0</v>
      </c>
      <c r="BL22" s="32">
        <f t="shared" si="5"/>
        <v>0</v>
      </c>
      <c r="BM22" s="60">
        <f t="shared" si="6"/>
        <v>0</v>
      </c>
      <c r="BN22" s="60">
        <f t="shared" si="7"/>
        <v>0</v>
      </c>
    </row>
    <row r="23" spans="1:66" s="3" customFormat="1" ht="21" customHeight="1" x14ac:dyDescent="0.15">
      <c r="A23" s="31"/>
      <c r="B23" s="31"/>
      <c r="C23" s="123"/>
      <c r="D23" s="109"/>
      <c r="E23" s="109"/>
      <c r="F23" s="109"/>
      <c r="G23" s="109"/>
      <c r="H23" s="109"/>
      <c r="I23" s="109"/>
      <c r="J23" s="109"/>
      <c r="K23" s="109"/>
      <c r="L23" s="109"/>
      <c r="M23" s="109"/>
      <c r="N23" s="109"/>
      <c r="O23" s="109"/>
      <c r="P23" s="109"/>
      <c r="Q23" s="109"/>
      <c r="R23" s="119"/>
      <c r="S23" s="119"/>
      <c r="T23" s="119"/>
      <c r="U23" s="119"/>
      <c r="V23" s="119"/>
      <c r="W23" s="119"/>
      <c r="X23" s="120"/>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07" t="str">
        <f t="shared" si="0"/>
        <v/>
      </c>
      <c r="BB23" s="107"/>
      <c r="BC23" s="108"/>
      <c r="BD23" s="79" t="str">
        <f t="shared" si="1"/>
        <v/>
      </c>
      <c r="BE23" s="80"/>
      <c r="BF23" s="100"/>
      <c r="BG23" s="79" t="str">
        <f t="shared" si="2"/>
        <v/>
      </c>
      <c r="BH23" s="80"/>
      <c r="BI23" s="81"/>
      <c r="BJ23" s="32">
        <f t="shared" si="3"/>
        <v>0</v>
      </c>
      <c r="BK23" s="32">
        <f t="shared" si="4"/>
        <v>0</v>
      </c>
      <c r="BL23" s="32">
        <f t="shared" si="5"/>
        <v>0</v>
      </c>
      <c r="BM23" s="60">
        <f t="shared" si="6"/>
        <v>0</v>
      </c>
      <c r="BN23" s="60">
        <f t="shared" si="7"/>
        <v>0</v>
      </c>
    </row>
    <row r="24" spans="1:66" s="3" customFormat="1" ht="21" customHeight="1" x14ac:dyDescent="0.15">
      <c r="A24" s="31" t="s">
        <v>14</v>
      </c>
      <c r="B24" s="31"/>
      <c r="C24" s="123"/>
      <c r="D24" s="109"/>
      <c r="E24" s="109"/>
      <c r="F24" s="109"/>
      <c r="G24" s="109"/>
      <c r="H24" s="109"/>
      <c r="I24" s="109"/>
      <c r="J24" s="109"/>
      <c r="K24" s="109"/>
      <c r="L24" s="109"/>
      <c r="M24" s="109"/>
      <c r="N24" s="109"/>
      <c r="O24" s="109"/>
      <c r="P24" s="109"/>
      <c r="Q24" s="109"/>
      <c r="R24" s="119"/>
      <c r="S24" s="119"/>
      <c r="T24" s="119"/>
      <c r="U24" s="119"/>
      <c r="V24" s="119"/>
      <c r="W24" s="119"/>
      <c r="X24" s="120"/>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07" t="str">
        <f t="shared" si="0"/>
        <v/>
      </c>
      <c r="BB24" s="107"/>
      <c r="BC24" s="108"/>
      <c r="BD24" s="79" t="str">
        <f t="shared" si="1"/>
        <v/>
      </c>
      <c r="BE24" s="80"/>
      <c r="BF24" s="100"/>
      <c r="BG24" s="79" t="str">
        <f t="shared" si="2"/>
        <v/>
      </c>
      <c r="BH24" s="80"/>
      <c r="BI24" s="81"/>
      <c r="BJ24" s="32">
        <f t="shared" si="3"/>
        <v>0</v>
      </c>
      <c r="BK24" s="32">
        <f t="shared" si="4"/>
        <v>0</v>
      </c>
      <c r="BL24" s="32">
        <f t="shared" si="5"/>
        <v>0</v>
      </c>
      <c r="BM24" s="60">
        <f t="shared" si="6"/>
        <v>0</v>
      </c>
      <c r="BN24" s="60">
        <f t="shared" si="7"/>
        <v>0</v>
      </c>
    </row>
    <row r="25" spans="1:66" s="3" customFormat="1" ht="21" customHeight="1" x14ac:dyDescent="0.15">
      <c r="A25" s="31" t="s">
        <v>15</v>
      </c>
      <c r="B25" s="31"/>
      <c r="C25" s="123"/>
      <c r="D25" s="109"/>
      <c r="E25" s="109"/>
      <c r="F25" s="109"/>
      <c r="G25" s="109"/>
      <c r="H25" s="109"/>
      <c r="I25" s="109"/>
      <c r="J25" s="109"/>
      <c r="K25" s="109"/>
      <c r="L25" s="109"/>
      <c r="M25" s="109"/>
      <c r="N25" s="109"/>
      <c r="O25" s="109"/>
      <c r="P25" s="109"/>
      <c r="Q25" s="109"/>
      <c r="R25" s="119"/>
      <c r="S25" s="119"/>
      <c r="T25" s="119"/>
      <c r="U25" s="119"/>
      <c r="V25" s="119"/>
      <c r="W25" s="119"/>
      <c r="X25" s="120"/>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07" t="str">
        <f t="shared" si="0"/>
        <v/>
      </c>
      <c r="BB25" s="107"/>
      <c r="BC25" s="108"/>
      <c r="BD25" s="79" t="str">
        <f t="shared" si="1"/>
        <v/>
      </c>
      <c r="BE25" s="80"/>
      <c r="BF25" s="100"/>
      <c r="BG25" s="79" t="str">
        <f t="shared" si="2"/>
        <v/>
      </c>
      <c r="BH25" s="80"/>
      <c r="BI25" s="81"/>
      <c r="BJ25" s="32">
        <f t="shared" si="3"/>
        <v>0</v>
      </c>
      <c r="BK25" s="32">
        <f t="shared" si="4"/>
        <v>0</v>
      </c>
      <c r="BL25" s="32">
        <f t="shared" si="5"/>
        <v>0</v>
      </c>
      <c r="BM25" s="60">
        <f t="shared" si="6"/>
        <v>0</v>
      </c>
      <c r="BN25" s="60">
        <f t="shared" si="7"/>
        <v>0</v>
      </c>
    </row>
    <row r="26" spans="1:66" s="3" customFormat="1" ht="21" customHeight="1" x14ac:dyDescent="0.15">
      <c r="A26" s="31" t="s">
        <v>113</v>
      </c>
      <c r="B26" s="31"/>
      <c r="C26" s="123"/>
      <c r="D26" s="109"/>
      <c r="E26" s="109"/>
      <c r="F26" s="109"/>
      <c r="G26" s="109"/>
      <c r="H26" s="109"/>
      <c r="I26" s="109"/>
      <c r="J26" s="109"/>
      <c r="K26" s="109"/>
      <c r="L26" s="109"/>
      <c r="M26" s="109"/>
      <c r="N26" s="109"/>
      <c r="O26" s="109"/>
      <c r="P26" s="109"/>
      <c r="Q26" s="109"/>
      <c r="R26" s="119"/>
      <c r="S26" s="119"/>
      <c r="T26" s="119"/>
      <c r="U26" s="119"/>
      <c r="V26" s="119"/>
      <c r="W26" s="119"/>
      <c r="X26" s="120"/>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07" t="str">
        <f t="shared" si="0"/>
        <v/>
      </c>
      <c r="BB26" s="107"/>
      <c r="BC26" s="108"/>
      <c r="BD26" s="79" t="str">
        <f t="shared" si="1"/>
        <v/>
      </c>
      <c r="BE26" s="80"/>
      <c r="BF26" s="100"/>
      <c r="BG26" s="79" t="str">
        <f t="shared" si="2"/>
        <v/>
      </c>
      <c r="BH26" s="80"/>
      <c r="BI26" s="81"/>
      <c r="BJ26" s="32">
        <f t="shared" si="3"/>
        <v>0</v>
      </c>
      <c r="BK26" s="32">
        <f t="shared" si="4"/>
        <v>0</v>
      </c>
      <c r="BL26" s="32">
        <f t="shared" si="5"/>
        <v>0</v>
      </c>
      <c r="BM26" s="60">
        <f t="shared" si="6"/>
        <v>0</v>
      </c>
      <c r="BN26" s="60">
        <f t="shared" si="7"/>
        <v>0</v>
      </c>
    </row>
    <row r="27" spans="1:66" s="3" customFormat="1" ht="21" customHeight="1" x14ac:dyDescent="0.15">
      <c r="A27" s="31" t="s">
        <v>114</v>
      </c>
      <c r="B27" s="31"/>
      <c r="C27" s="123"/>
      <c r="D27" s="109"/>
      <c r="E27" s="109"/>
      <c r="F27" s="109"/>
      <c r="G27" s="109"/>
      <c r="H27" s="109"/>
      <c r="I27" s="109"/>
      <c r="J27" s="109"/>
      <c r="K27" s="119"/>
      <c r="L27" s="119"/>
      <c r="M27" s="119"/>
      <c r="N27" s="119"/>
      <c r="O27" s="119"/>
      <c r="P27" s="119"/>
      <c r="Q27" s="119"/>
      <c r="R27" s="119"/>
      <c r="S27" s="119"/>
      <c r="T27" s="119"/>
      <c r="U27" s="119"/>
      <c r="V27" s="119"/>
      <c r="W27" s="119"/>
      <c r="X27" s="120"/>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07" t="str">
        <f t="shared" si="0"/>
        <v/>
      </c>
      <c r="BB27" s="107"/>
      <c r="BC27" s="108"/>
      <c r="BD27" s="79" t="str">
        <f t="shared" si="1"/>
        <v/>
      </c>
      <c r="BE27" s="80"/>
      <c r="BF27" s="100"/>
      <c r="BG27" s="79" t="str">
        <f t="shared" si="2"/>
        <v/>
      </c>
      <c r="BH27" s="80"/>
      <c r="BI27" s="81"/>
      <c r="BJ27" s="32">
        <f t="shared" si="3"/>
        <v>0</v>
      </c>
      <c r="BK27" s="32">
        <f t="shared" si="4"/>
        <v>0</v>
      </c>
      <c r="BL27" s="32">
        <f t="shared" si="5"/>
        <v>0</v>
      </c>
      <c r="BM27" s="60">
        <f t="shared" si="6"/>
        <v>0</v>
      </c>
      <c r="BN27" s="60">
        <f t="shared" si="7"/>
        <v>0</v>
      </c>
    </row>
    <row r="28" spans="1:66" s="3" customFormat="1" ht="21" customHeight="1" x14ac:dyDescent="0.15">
      <c r="A28" s="31" t="s">
        <v>16</v>
      </c>
      <c r="B28" s="31"/>
      <c r="C28" s="123"/>
      <c r="D28" s="109"/>
      <c r="E28" s="109"/>
      <c r="F28" s="109"/>
      <c r="G28" s="109"/>
      <c r="H28" s="109"/>
      <c r="I28" s="109"/>
      <c r="J28" s="109"/>
      <c r="K28" s="119"/>
      <c r="L28" s="119"/>
      <c r="M28" s="119"/>
      <c r="N28" s="119"/>
      <c r="O28" s="119"/>
      <c r="P28" s="119"/>
      <c r="Q28" s="119"/>
      <c r="R28" s="119"/>
      <c r="S28" s="119"/>
      <c r="T28" s="119"/>
      <c r="U28" s="119"/>
      <c r="V28" s="119"/>
      <c r="W28" s="119"/>
      <c r="X28" s="120"/>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07" t="str">
        <f t="shared" si="0"/>
        <v/>
      </c>
      <c r="BB28" s="107"/>
      <c r="BC28" s="108"/>
      <c r="BD28" s="79" t="str">
        <f t="shared" si="1"/>
        <v/>
      </c>
      <c r="BE28" s="80"/>
      <c r="BF28" s="100"/>
      <c r="BG28" s="79" t="str">
        <f t="shared" si="2"/>
        <v/>
      </c>
      <c r="BH28" s="80"/>
      <c r="BI28" s="81"/>
      <c r="BJ28" s="32">
        <f t="shared" si="3"/>
        <v>0</v>
      </c>
      <c r="BK28" s="32">
        <f t="shared" si="4"/>
        <v>0</v>
      </c>
      <c r="BL28" s="32">
        <f t="shared" si="5"/>
        <v>0</v>
      </c>
      <c r="BM28" s="60">
        <f t="shared" si="6"/>
        <v>0</v>
      </c>
      <c r="BN28" s="60">
        <f t="shared" si="7"/>
        <v>0</v>
      </c>
    </row>
    <row r="29" spans="1:66" s="3" customFormat="1" ht="21" customHeight="1" x14ac:dyDescent="0.15">
      <c r="A29" s="31" t="s">
        <v>17</v>
      </c>
      <c r="B29" s="56"/>
      <c r="C29" s="123"/>
      <c r="D29" s="109"/>
      <c r="E29" s="109"/>
      <c r="F29" s="109"/>
      <c r="G29" s="109"/>
      <c r="H29" s="109"/>
      <c r="I29" s="109"/>
      <c r="J29" s="109"/>
      <c r="K29" s="109"/>
      <c r="L29" s="109"/>
      <c r="M29" s="109"/>
      <c r="N29" s="109"/>
      <c r="O29" s="109"/>
      <c r="P29" s="109"/>
      <c r="Q29" s="109"/>
      <c r="R29" s="119"/>
      <c r="S29" s="119"/>
      <c r="T29" s="119"/>
      <c r="U29" s="119"/>
      <c r="V29" s="119"/>
      <c r="W29" s="119"/>
      <c r="X29" s="120"/>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07" t="str">
        <f t="shared" si="0"/>
        <v/>
      </c>
      <c r="BB29" s="107"/>
      <c r="BC29" s="108"/>
      <c r="BD29" s="79" t="str">
        <f t="shared" si="1"/>
        <v/>
      </c>
      <c r="BE29" s="80"/>
      <c r="BF29" s="100"/>
      <c r="BG29" s="79" t="str">
        <f t="shared" si="2"/>
        <v/>
      </c>
      <c r="BH29" s="80"/>
      <c r="BI29" s="81"/>
      <c r="BJ29" s="32">
        <f t="shared" si="3"/>
        <v>0</v>
      </c>
      <c r="BK29" s="32">
        <f t="shared" si="4"/>
        <v>0</v>
      </c>
      <c r="BL29" s="32">
        <f t="shared" si="5"/>
        <v>0</v>
      </c>
      <c r="BM29" s="60">
        <f t="shared" si="6"/>
        <v>0</v>
      </c>
      <c r="BN29" s="60">
        <f t="shared" si="7"/>
        <v>0</v>
      </c>
    </row>
    <row r="30" spans="1:66" s="3" customFormat="1" ht="21" customHeight="1" thickBot="1" x14ac:dyDescent="0.2">
      <c r="A30" s="31"/>
      <c r="B30" s="56"/>
      <c r="C30" s="124"/>
      <c r="D30" s="125"/>
      <c r="E30" s="125"/>
      <c r="F30" s="125"/>
      <c r="G30" s="125"/>
      <c r="H30" s="125"/>
      <c r="I30" s="125"/>
      <c r="J30" s="125"/>
      <c r="K30" s="126"/>
      <c r="L30" s="126"/>
      <c r="M30" s="126"/>
      <c r="N30" s="126"/>
      <c r="O30" s="126"/>
      <c r="P30" s="126"/>
      <c r="Q30" s="126"/>
      <c r="R30" s="126"/>
      <c r="S30" s="126"/>
      <c r="T30" s="126"/>
      <c r="U30" s="126"/>
      <c r="V30" s="126"/>
      <c r="W30" s="126"/>
      <c r="X30" s="184"/>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104" t="str">
        <f t="shared" si="0"/>
        <v/>
      </c>
      <c r="BB30" s="104"/>
      <c r="BC30" s="105"/>
      <c r="BD30" s="85" t="str">
        <f t="shared" si="1"/>
        <v/>
      </c>
      <c r="BE30" s="86"/>
      <c r="BF30" s="99"/>
      <c r="BG30" s="85" t="str">
        <f t="shared" si="2"/>
        <v/>
      </c>
      <c r="BH30" s="86"/>
      <c r="BI30" s="87"/>
      <c r="BJ30" s="32">
        <f t="shared" si="3"/>
        <v>0</v>
      </c>
      <c r="BK30" s="32">
        <f t="shared" si="4"/>
        <v>0</v>
      </c>
      <c r="BL30" s="32">
        <f t="shared" si="5"/>
        <v>0</v>
      </c>
      <c r="BM30" s="60">
        <f t="shared" si="6"/>
        <v>0</v>
      </c>
      <c r="BN30" s="60">
        <f t="shared" si="7"/>
        <v>0</v>
      </c>
    </row>
    <row r="31" spans="1:66" s="3" customFormat="1" ht="21" customHeight="1" thickTop="1" thickBot="1" x14ac:dyDescent="0.2">
      <c r="A31" s="56" t="s">
        <v>66</v>
      </c>
      <c r="B31" s="56"/>
      <c r="C31" s="133" t="s">
        <v>3</v>
      </c>
      <c r="D31" s="134"/>
      <c r="E31" s="134"/>
      <c r="F31" s="134"/>
      <c r="G31" s="134"/>
      <c r="H31" s="134"/>
      <c r="I31" s="134"/>
      <c r="J31" s="134"/>
      <c r="K31" s="134"/>
      <c r="L31" s="134"/>
      <c r="M31" s="134"/>
      <c r="N31" s="134"/>
      <c r="O31" s="134"/>
      <c r="P31" s="134"/>
      <c r="Q31" s="134"/>
      <c r="R31" s="134"/>
      <c r="S31" s="134"/>
      <c r="T31" s="134"/>
      <c r="U31" s="134"/>
      <c r="V31" s="134"/>
      <c r="W31" s="134"/>
      <c r="X31" s="135"/>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101" t="str">
        <f t="shared" si="8"/>
        <v/>
      </c>
      <c r="BB31" s="102" t="str">
        <f t="shared" si="8"/>
        <v/>
      </c>
      <c r="BC31" s="103" t="str">
        <f t="shared" si="8"/>
        <v/>
      </c>
      <c r="BD31" s="82" t="str">
        <f t="shared" si="8"/>
        <v/>
      </c>
      <c r="BE31" s="83" t="str">
        <f t="shared" si="8"/>
        <v/>
      </c>
      <c r="BF31" s="106" t="str">
        <f t="shared" si="8"/>
        <v/>
      </c>
      <c r="BG31" s="82" t="s">
        <v>68</v>
      </c>
      <c r="BH31" s="83" t="str">
        <f>IF(SUM(BH10:BH30)=0,"",SUM(BH10:BH30))</f>
        <v/>
      </c>
      <c r="BI31" s="84" t="str">
        <f>IF(SUM(BI10:BI30)=0,"",SUM(BI10:BI30))</f>
        <v/>
      </c>
    </row>
    <row r="32" spans="1:66" s="3" customFormat="1" ht="21" customHeight="1" x14ac:dyDescent="0.15">
      <c r="A32" s="56" t="s">
        <v>67</v>
      </c>
      <c r="B32" s="56"/>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21" t="s">
        <v>98</v>
      </c>
      <c r="BB32" s="96"/>
      <c r="BC32" s="96"/>
      <c r="BD32" s="122"/>
      <c r="BE32" s="96">
        <f>ROUNDDOWN(SUM(BK11:BK30),1)</f>
        <v>0</v>
      </c>
      <c r="BF32" s="96"/>
      <c r="BG32" s="97"/>
      <c r="BH32" s="90" t="str">
        <f>IF(BE32&gt;0,"○","")</f>
        <v/>
      </c>
      <c r="BI32" s="91"/>
    </row>
    <row r="33" spans="1:64" s="28" customFormat="1" ht="21" customHeight="1" thickBot="1" x14ac:dyDescent="0.2">
      <c r="A33" s="56"/>
      <c r="B33" s="56"/>
      <c r="C33" s="57"/>
      <c r="D33" s="57"/>
      <c r="E33" s="57"/>
      <c r="F33" s="57"/>
      <c r="G33" s="57"/>
      <c r="H33" s="57"/>
      <c r="I33" s="57"/>
      <c r="J33" s="57"/>
      <c r="K33" s="57"/>
      <c r="L33" s="57"/>
      <c r="M33" s="57"/>
      <c r="N33" s="57"/>
      <c r="O33" s="57"/>
      <c r="P33" s="5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94" t="s">
        <v>33</v>
      </c>
      <c r="BB33" s="95"/>
      <c r="BC33" s="95"/>
      <c r="BD33" s="95"/>
      <c r="BE33" s="95">
        <f>ROUNDDOWN(SUM(BL11:BL30),1)</f>
        <v>0</v>
      </c>
      <c r="BF33" s="95"/>
      <c r="BG33" s="98"/>
      <c r="BH33" s="88" t="str">
        <f>IF(BE33&gt;0,"○","")</f>
        <v/>
      </c>
      <c r="BI33" s="89"/>
      <c r="BJ33" s="22"/>
    </row>
    <row r="34" spans="1:64" s="28" customFormat="1" ht="21" customHeight="1" thickBot="1" x14ac:dyDescent="0.2">
      <c r="B34" s="56"/>
      <c r="C34" s="27"/>
      <c r="D34" s="57"/>
      <c r="E34" s="57"/>
      <c r="F34" s="57"/>
      <c r="G34" s="57"/>
      <c r="H34" s="25"/>
      <c r="I34" s="57"/>
      <c r="J34" s="57"/>
      <c r="K34" s="25"/>
      <c r="L34" s="27"/>
      <c r="M34" s="25"/>
      <c r="N34" s="25"/>
      <c r="O34" s="25"/>
      <c r="P34" s="75"/>
      <c r="Q34" s="25"/>
      <c r="R34" s="25"/>
      <c r="S34" s="25"/>
      <c r="T34" s="25"/>
      <c r="U34" s="25"/>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76"/>
      <c r="AW34" s="232" t="s">
        <v>99</v>
      </c>
      <c r="AX34" s="233"/>
      <c r="AY34" s="233"/>
      <c r="AZ34" s="233"/>
      <c r="BA34" s="117"/>
      <c r="BB34" s="117"/>
      <c r="BC34" s="117"/>
      <c r="BD34" s="118"/>
      <c r="BE34" s="114">
        <f>ROUNDDOWN(SUM(BK11:BL30),1)</f>
        <v>0</v>
      </c>
      <c r="BF34" s="114"/>
      <c r="BG34" s="115"/>
      <c r="BH34" s="88" t="str">
        <f>IF(SUM(BM11:BN30)&gt;0,IF(BE34&gt;=H5/BJ5,"○",""),"")</f>
        <v/>
      </c>
      <c r="BI34" s="89"/>
      <c r="BJ34" s="22"/>
    </row>
    <row r="35" spans="1:64" s="28" customFormat="1" ht="20.25" customHeight="1" x14ac:dyDescent="0.15">
      <c r="A35" s="56" t="s">
        <v>106</v>
      </c>
      <c r="B35" s="77">
        <v>10</v>
      </c>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9.5" customHeight="1" x14ac:dyDescent="0.15">
      <c r="A36" s="56" t="s">
        <v>107</v>
      </c>
      <c r="B36" s="77">
        <v>7.5</v>
      </c>
      <c r="C36" s="22" t="s">
        <v>59</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234" t="s">
        <v>121</v>
      </c>
      <c r="B37" s="30">
        <v>6</v>
      </c>
      <c r="C37" s="22" t="s">
        <v>100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B38" s="30"/>
      <c r="C38" s="22" t="s">
        <v>71</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30"/>
      <c r="B39" s="30"/>
      <c r="C39" s="22" t="s">
        <v>72</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30"/>
      <c r="B40" s="30"/>
      <c r="C40" s="23" t="s">
        <v>73</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30"/>
      <c r="B41" s="30"/>
      <c r="C41" s="23"/>
      <c r="D41" s="23" t="s">
        <v>19</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2"/>
      <c r="AE41" s="22"/>
      <c r="AF41" s="22"/>
      <c r="AG41" s="22"/>
      <c r="AH41" s="22"/>
      <c r="AI41" s="22"/>
      <c r="AJ41" s="22"/>
      <c r="AK41" s="22"/>
      <c r="AL41" s="22"/>
      <c r="AM41" s="22"/>
      <c r="AN41" s="22"/>
      <c r="AO41" s="22"/>
      <c r="AP41" s="22"/>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30"/>
      <c r="B42" s="30"/>
      <c r="C42" s="23"/>
      <c r="D42" s="23"/>
      <c r="E42" s="23" t="s">
        <v>21</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2"/>
      <c r="AE42" s="22"/>
      <c r="AF42" s="22"/>
      <c r="AG42" s="22"/>
      <c r="AH42" s="22"/>
      <c r="AI42" s="22"/>
      <c r="AJ42" s="22"/>
      <c r="AK42" s="22"/>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30"/>
      <c r="B43" s="30"/>
      <c r="C43" s="23"/>
      <c r="D43" s="23" t="s">
        <v>20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30"/>
      <c r="B44" s="30"/>
      <c r="C44" s="23"/>
      <c r="D44" s="23" t="s">
        <v>22</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30"/>
      <c r="B45" s="30"/>
      <c r="C45" s="23"/>
      <c r="D45" s="23" t="s">
        <v>23</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30"/>
      <c r="B46" s="30"/>
      <c r="C46" s="23"/>
      <c r="D46" s="23"/>
      <c r="E46" s="23" t="s">
        <v>24</v>
      </c>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30"/>
      <c r="B47" s="30"/>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row>
    <row r="48" spans="1:64" s="28" customFormat="1" ht="14.25" x14ac:dyDescent="0.15">
      <c r="A48" s="30"/>
      <c r="B48" s="30"/>
      <c r="C48" s="22"/>
      <c r="D48" s="22"/>
      <c r="E48" s="22"/>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2"/>
      <c r="BL48" s="142"/>
    </row>
    <row r="49" spans="1:64" s="28" customFormat="1" ht="14.25" x14ac:dyDescent="0.15">
      <c r="A49" s="30"/>
      <c r="B49" s="30"/>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3"/>
      <c r="AE49" s="23"/>
      <c r="AF49" s="23"/>
      <c r="AG49" s="23"/>
      <c r="AH49" s="23"/>
      <c r="AI49" s="23"/>
      <c r="AJ49" s="23"/>
      <c r="AK49" s="23"/>
      <c r="AL49" s="23"/>
      <c r="AM49" s="23"/>
      <c r="AN49" s="23"/>
      <c r="AO49" s="23"/>
      <c r="AP49" s="23"/>
      <c r="AQ49" s="22"/>
      <c r="AR49" s="22"/>
      <c r="AS49" s="22"/>
      <c r="AT49" s="22"/>
      <c r="AU49" s="22"/>
      <c r="AV49" s="22"/>
      <c r="AW49" s="22"/>
      <c r="AX49" s="22"/>
      <c r="AY49" s="22"/>
      <c r="AZ49" s="22"/>
      <c r="BA49" s="22"/>
      <c r="BB49" s="22"/>
      <c r="BC49" s="22"/>
      <c r="BD49" s="22"/>
      <c r="BE49" s="22"/>
      <c r="BF49" s="22"/>
      <c r="BG49" s="22"/>
      <c r="BH49" s="22"/>
      <c r="BI49" s="22"/>
      <c r="BL49" s="142"/>
    </row>
    <row r="50" spans="1:64" s="28" customFormat="1" ht="14.25" x14ac:dyDescent="0.15">
      <c r="A50" s="30"/>
      <c r="B50" s="30"/>
      <c r="C50" s="23"/>
      <c r="D50" s="29"/>
      <c r="E50" s="29"/>
      <c r="F50" s="22"/>
      <c r="G50" s="22"/>
      <c r="H50" s="22"/>
      <c r="I50" s="22"/>
      <c r="J50" s="22"/>
      <c r="K50" s="22"/>
      <c r="L50" s="22"/>
      <c r="M50" s="22"/>
      <c r="N50" s="22"/>
      <c r="O50" s="22"/>
      <c r="P50" s="22"/>
      <c r="Q50" s="22"/>
      <c r="R50" s="22"/>
      <c r="S50" s="22"/>
      <c r="T50" s="22"/>
      <c r="U50" s="22"/>
      <c r="V50" s="22"/>
      <c r="W50" s="22"/>
      <c r="X50" s="22"/>
      <c r="Y50" s="22"/>
      <c r="Z50" s="22"/>
      <c r="AA50" s="22"/>
      <c r="AB50" s="22"/>
      <c r="AC50" s="22"/>
      <c r="AD50" s="23"/>
      <c r="AE50" s="23"/>
      <c r="AF50" s="23"/>
      <c r="AG50" s="23"/>
      <c r="AH50" s="23"/>
      <c r="AI50" s="23"/>
      <c r="AJ50" s="23"/>
      <c r="AK50" s="23"/>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L50" s="142"/>
    </row>
    <row r="51" spans="1:64" s="28" customFormat="1" ht="14.25" x14ac:dyDescent="0.15">
      <c r="A51" s="30"/>
      <c r="B51" s="30"/>
      <c r="C51" s="29"/>
      <c r="D51" s="29"/>
      <c r="E51" s="29"/>
      <c r="F51" s="29"/>
      <c r="G51" s="29"/>
      <c r="H51" s="29"/>
      <c r="AD51" s="22"/>
      <c r="AE51" s="22"/>
      <c r="AF51" s="22"/>
      <c r="AG51" s="22"/>
      <c r="AH51" s="22"/>
      <c r="AI51" s="22"/>
      <c r="AJ51" s="22"/>
      <c r="AK51" s="22"/>
      <c r="AL51" s="22"/>
      <c r="AM51" s="22"/>
      <c r="AN51" s="22"/>
      <c r="AO51" s="22"/>
      <c r="AP51" s="22"/>
    </row>
    <row r="52" spans="1:64" s="28" customFormat="1" ht="21" customHeight="1" x14ac:dyDescent="0.15">
      <c r="A52" s="30"/>
      <c r="B52" s="30"/>
      <c r="C52" s="29"/>
      <c r="D52" s="29"/>
      <c r="E52" s="29"/>
      <c r="F52" s="29"/>
      <c r="G52" s="29"/>
      <c r="H52" s="29"/>
      <c r="AD52" s="22"/>
      <c r="AE52" s="22"/>
      <c r="AF52" s="22"/>
      <c r="AG52" s="22"/>
      <c r="AH52" s="22"/>
      <c r="AI52" s="22"/>
      <c r="AJ52" s="22"/>
      <c r="AK52" s="22"/>
    </row>
    <row r="53" spans="1:64" s="28" customFormat="1" ht="21" customHeight="1" x14ac:dyDescent="0.15">
      <c r="A53" s="30"/>
      <c r="B53" s="30"/>
      <c r="C53" s="29"/>
      <c r="D53" s="29"/>
      <c r="E53" s="29"/>
      <c r="F53" s="29"/>
      <c r="G53" s="29"/>
      <c r="H53" s="29"/>
    </row>
    <row r="54" spans="1:64" s="28" customFormat="1" ht="21" customHeight="1" x14ac:dyDescent="0.15">
      <c r="A54" s="30"/>
      <c r="B54" s="30"/>
      <c r="C54" s="29"/>
      <c r="D54" s="29"/>
      <c r="E54" s="29"/>
      <c r="F54" s="29"/>
      <c r="G54" s="29"/>
      <c r="H54" s="29"/>
    </row>
    <row r="55" spans="1:64" s="28" customFormat="1" ht="21" customHeight="1" x14ac:dyDescent="0.15">
      <c r="A55" s="30"/>
      <c r="B55" s="30"/>
      <c r="C55" s="29"/>
      <c r="D55" s="29"/>
      <c r="E55" s="29"/>
      <c r="F55" s="29"/>
      <c r="G55" s="29"/>
      <c r="H55" s="29"/>
    </row>
    <row r="56" spans="1:64" s="28" customFormat="1" ht="21" customHeight="1" x14ac:dyDescent="0.15">
      <c r="A56" s="30"/>
      <c r="B56" s="30"/>
      <c r="C56" s="29"/>
      <c r="D56" s="29"/>
      <c r="E56" s="29"/>
      <c r="F56" s="29"/>
      <c r="G56" s="29"/>
      <c r="H56" s="29"/>
    </row>
    <row r="57" spans="1:64" s="28" customFormat="1" ht="21" customHeight="1" x14ac:dyDescent="0.15">
      <c r="A57" s="30"/>
      <c r="B57" s="30"/>
      <c r="C57" s="29"/>
      <c r="D57" s="29"/>
      <c r="E57" s="29"/>
      <c r="F57" s="29"/>
      <c r="G57" s="29"/>
      <c r="H57" s="29"/>
    </row>
    <row r="58" spans="1:64" s="28" customFormat="1" ht="21" customHeight="1" x14ac:dyDescent="0.15">
      <c r="A58" s="30"/>
      <c r="B58" s="30"/>
      <c r="C58" s="29"/>
      <c r="D58" s="29"/>
      <c r="E58" s="29"/>
      <c r="F58" s="29"/>
      <c r="G58" s="29"/>
      <c r="H58" s="29"/>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row>
    <row r="62" spans="1:64" ht="21" customHeight="1" x14ac:dyDescent="0.15">
      <c r="AD62" s="28"/>
      <c r="AE62" s="28"/>
      <c r="AF62" s="28"/>
      <c r="AG62" s="28"/>
      <c r="AH62" s="28"/>
      <c r="AI62" s="28"/>
      <c r="AJ62" s="28"/>
      <c r="AK62" s="28"/>
      <c r="AL62" s="28"/>
      <c r="AM62" s="28"/>
      <c r="AN62" s="28"/>
      <c r="AO62" s="28"/>
      <c r="AP62" s="28"/>
    </row>
    <row r="63" spans="1:64" ht="21" customHeight="1" x14ac:dyDescent="0.15">
      <c r="AD63" s="28"/>
      <c r="AE63" s="28"/>
      <c r="AF63" s="28"/>
      <c r="AG63" s="28"/>
      <c r="AH63" s="28"/>
      <c r="AI63" s="28"/>
      <c r="AJ63" s="28"/>
      <c r="AK63" s="28"/>
    </row>
  </sheetData>
  <mergeCells count="173">
    <mergeCell ref="AW34:BD34"/>
    <mergeCell ref="BE34:BG34"/>
    <mergeCell ref="BH34:BI34"/>
    <mergeCell ref="BL48:BL50"/>
    <mergeCell ref="BA32:BD32"/>
    <mergeCell ref="BE32:BG32"/>
    <mergeCell ref="BH32:BI32"/>
    <mergeCell ref="BA33:BD33"/>
    <mergeCell ref="BE33:BG33"/>
    <mergeCell ref="BH33:BI33"/>
    <mergeCell ref="C31:X31"/>
    <mergeCell ref="BA31:BC31"/>
    <mergeCell ref="BD31:BF31"/>
    <mergeCell ref="BG31:BI31"/>
    <mergeCell ref="C30:J30"/>
    <mergeCell ref="K30:Q30"/>
    <mergeCell ref="R30:X30"/>
    <mergeCell ref="BA30:BC30"/>
    <mergeCell ref="BD30:BF30"/>
    <mergeCell ref="BG30:BI30"/>
    <mergeCell ref="C28:J28"/>
    <mergeCell ref="K28:Q28"/>
    <mergeCell ref="R28:X28"/>
    <mergeCell ref="BA28:BC28"/>
    <mergeCell ref="BD28:BF28"/>
    <mergeCell ref="BG28:BI28"/>
    <mergeCell ref="C29:J29"/>
    <mergeCell ref="K29:Q29"/>
    <mergeCell ref="R29:X29"/>
    <mergeCell ref="BA29:BC29"/>
    <mergeCell ref="BD29:BF29"/>
    <mergeCell ref="BG29:BI29"/>
    <mergeCell ref="C26:J26"/>
    <mergeCell ref="K26:Q26"/>
    <mergeCell ref="R26:X26"/>
    <mergeCell ref="BA26:BC26"/>
    <mergeCell ref="BD26:BF26"/>
    <mergeCell ref="BG26:BI26"/>
    <mergeCell ref="C27:J27"/>
    <mergeCell ref="K27:Q27"/>
    <mergeCell ref="R27:X27"/>
    <mergeCell ref="BA27:BC27"/>
    <mergeCell ref="BD27:BF27"/>
    <mergeCell ref="BG27:BI27"/>
    <mergeCell ref="C24:J24"/>
    <mergeCell ref="K24:Q24"/>
    <mergeCell ref="R24:X24"/>
    <mergeCell ref="BA24:BC24"/>
    <mergeCell ref="BD24:BF24"/>
    <mergeCell ref="BG24:BI24"/>
    <mergeCell ref="C25:J25"/>
    <mergeCell ref="K25:Q25"/>
    <mergeCell ref="R25:X25"/>
    <mergeCell ref="BA25:BC25"/>
    <mergeCell ref="BD25:BF25"/>
    <mergeCell ref="BG25:BI25"/>
    <mergeCell ref="C22:J22"/>
    <mergeCell ref="K22:Q22"/>
    <mergeCell ref="R22:X22"/>
    <mergeCell ref="BA22:BC22"/>
    <mergeCell ref="BD22:BF22"/>
    <mergeCell ref="BG22:BI22"/>
    <mergeCell ref="C23:J23"/>
    <mergeCell ref="K23:Q23"/>
    <mergeCell ref="R23:X23"/>
    <mergeCell ref="BA23:BC23"/>
    <mergeCell ref="BD23:BF23"/>
    <mergeCell ref="BG23:BI23"/>
    <mergeCell ref="C20:J20"/>
    <mergeCell ref="K20:Q20"/>
    <mergeCell ref="R20:X20"/>
    <mergeCell ref="BA20:BC20"/>
    <mergeCell ref="BD20:BF20"/>
    <mergeCell ref="BG20:BI20"/>
    <mergeCell ref="C21:J21"/>
    <mergeCell ref="K21:Q21"/>
    <mergeCell ref="R21:X21"/>
    <mergeCell ref="BA21:BC21"/>
    <mergeCell ref="BD21:BF21"/>
    <mergeCell ref="BG21:BI21"/>
    <mergeCell ref="C18:J18"/>
    <mergeCell ref="K18:Q18"/>
    <mergeCell ref="R18:X18"/>
    <mergeCell ref="BA18:BC18"/>
    <mergeCell ref="BD18:BF18"/>
    <mergeCell ref="BG18:BI18"/>
    <mergeCell ref="C19:J19"/>
    <mergeCell ref="K19:Q19"/>
    <mergeCell ref="R19:X19"/>
    <mergeCell ref="BA19:BC19"/>
    <mergeCell ref="BD19:BF19"/>
    <mergeCell ref="BG19:BI19"/>
    <mergeCell ref="C16:J16"/>
    <mergeCell ref="K16:Q16"/>
    <mergeCell ref="R16:X16"/>
    <mergeCell ref="BA16:BC16"/>
    <mergeCell ref="BD16:BF16"/>
    <mergeCell ref="BG16:BI16"/>
    <mergeCell ref="C17:J17"/>
    <mergeCell ref="K17:Q17"/>
    <mergeCell ref="R17:X17"/>
    <mergeCell ref="BA17:BC17"/>
    <mergeCell ref="BD17:BF17"/>
    <mergeCell ref="BG17:BI17"/>
    <mergeCell ref="C14:J14"/>
    <mergeCell ref="K14:Q14"/>
    <mergeCell ref="R14:X14"/>
    <mergeCell ref="BA14:BC14"/>
    <mergeCell ref="BD14:BF14"/>
    <mergeCell ref="BG14:BI14"/>
    <mergeCell ref="C15:J15"/>
    <mergeCell ref="K15:Q15"/>
    <mergeCell ref="R15:X15"/>
    <mergeCell ref="BA15:BC15"/>
    <mergeCell ref="BD15:BF15"/>
    <mergeCell ref="BG15:BI15"/>
    <mergeCell ref="C12:J12"/>
    <mergeCell ref="K12:Q12"/>
    <mergeCell ref="R12:X12"/>
    <mergeCell ref="BA12:BC12"/>
    <mergeCell ref="BD12:BF12"/>
    <mergeCell ref="BG12:BI12"/>
    <mergeCell ref="C13:J13"/>
    <mergeCell ref="K13:Q13"/>
    <mergeCell ref="R13:X13"/>
    <mergeCell ref="BA13:BC13"/>
    <mergeCell ref="BD13:BF13"/>
    <mergeCell ref="BG13:BI13"/>
    <mergeCell ref="C10:J10"/>
    <mergeCell ref="K10:Q10"/>
    <mergeCell ref="R10:X10"/>
    <mergeCell ref="BA10:BC10"/>
    <mergeCell ref="BD10:BF10"/>
    <mergeCell ref="BG10:BI10"/>
    <mergeCell ref="C11:J11"/>
    <mergeCell ref="K11:Q11"/>
    <mergeCell ref="R11:X11"/>
    <mergeCell ref="BA11:BC11"/>
    <mergeCell ref="BD11:BF11"/>
    <mergeCell ref="BG11:BI11"/>
    <mergeCell ref="AM6:AS6"/>
    <mergeCell ref="AT6:AZ6"/>
    <mergeCell ref="BA6:BC8"/>
    <mergeCell ref="BD6:BF8"/>
    <mergeCell ref="BG6:BI8"/>
    <mergeCell ref="BJ7:BJ8"/>
    <mergeCell ref="C9:J9"/>
    <mergeCell ref="K9:Q9"/>
    <mergeCell ref="R9:X9"/>
    <mergeCell ref="BA9:BC9"/>
    <mergeCell ref="BD9:BF9"/>
    <mergeCell ref="BG9:BI9"/>
    <mergeCell ref="C5:G5"/>
    <mergeCell ref="H5:M5"/>
    <mergeCell ref="N5:R5"/>
    <mergeCell ref="S5:AA5"/>
    <mergeCell ref="AB5:AF5"/>
    <mergeCell ref="AG5:AL5"/>
    <mergeCell ref="C6:J8"/>
    <mergeCell ref="K6:Q8"/>
    <mergeCell ref="R6:X8"/>
    <mergeCell ref="Y6:AE6"/>
    <mergeCell ref="AF6:AL6"/>
    <mergeCell ref="C2:BI2"/>
    <mergeCell ref="AT3:BC3"/>
    <mergeCell ref="BD3:BE3"/>
    <mergeCell ref="BF3:BI3"/>
    <mergeCell ref="C4:G4"/>
    <mergeCell ref="H4:M4"/>
    <mergeCell ref="N4:R4"/>
    <mergeCell ref="S4:AA4"/>
    <mergeCell ref="AB4:AF4"/>
    <mergeCell ref="AG4:AL4"/>
  </mergeCells>
  <phoneticPr fontId="2"/>
  <dataValidations count="6">
    <dataValidation type="list" allowBlank="1" showInputMessage="1" showErrorMessage="1" sqref="C11:J30" xr:uid="{00000000-0002-0000-0400-000000000000}">
      <formula1>$A$17:$A$22</formula1>
    </dataValidation>
    <dataValidation type="list" allowBlank="1" showInputMessage="1" showErrorMessage="1" sqref="BD3:BE3" xr:uid="{00000000-0002-0000-0400-000001000000}">
      <formula1>$A$3:$A$15</formula1>
    </dataValidation>
    <dataValidation type="list" allowBlank="1" showInputMessage="1" showErrorMessage="1" sqref="AT5:AZ5 AG5:AL5" xr:uid="{00000000-0002-0000-0400-000004000000}">
      <formula1>$A$31:$A$32</formula1>
    </dataValidation>
    <dataValidation type="list" allowBlank="1" showInputMessage="1" showErrorMessage="1" sqref="K9:Q30" xr:uid="{00000000-0002-0000-0400-000005000000}">
      <formula1>$A$24:$A$29</formula1>
    </dataValidation>
    <dataValidation type="list" allowBlank="1" showInputMessage="1" showErrorMessage="1" sqref="S5:AA5" xr:uid="{00000000-0002-0000-0400-000003000000}">
      <formula1>$B$1:$B$2</formula1>
    </dataValidation>
    <dataValidation type="list" allowBlank="1" showInputMessage="1" showErrorMessage="1" sqref="AG4:AL4" xr:uid="{00000000-0002-0000-0400-000002000000}">
      <formula1>$A$35:$A$37</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+生活介護</vt:lpstr>
      <vt:lpstr>+機能訓練</vt:lpstr>
      <vt:lpstr>+生活訓練</vt:lpstr>
      <vt:lpstr>+就労移行支援</vt:lpstr>
      <vt:lpstr>+就労継続支援B型</vt:lpstr>
      <vt:lpstr>'+機能訓練'!Print_Area</vt:lpstr>
      <vt:lpstr>'+就労移行支援'!Print_Area</vt:lpstr>
      <vt:lpstr>'+就労継続支援B型'!Print_Area</vt:lpstr>
      <vt:lpstr>'+生活介護'!Print_Area</vt:lpstr>
      <vt:lpstr>'+生活訓練'!Print_Area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2023-03-20T09:14:43Z</dcterms:created>
  <dcterms:modified xsi:type="dcterms:W3CDTF">2025-04-03T07:12:27Z</dcterms:modified>
</cp:coreProperties>
</file>