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xr:revisionPtr revIDLastSave="0" documentId="13_ncr:1_{BFAB113C-34BD-4680-B559-58244BDD6D21}" xr6:coauthVersionLast="47" xr6:coauthVersionMax="47" xr10:uidLastSave="{00000000-0000-0000-0000-000000000000}"/>
  <bookViews>
    <workbookView xWindow="28680" yWindow="-120" windowWidth="19440" windowHeight="14880" tabRatio="500" firstSheet="1" activeTab="1" xr2:uid="{00000000-000D-0000-FFFF-FFFF00000000}"/>
  </bookViews>
  <sheets>
    <sheet name="付表３－２" sheetId="1" state="hidden" r:id="rId1"/>
    <sheet name="勤務形態一覧表（就労選択支援）" sheetId="2" r:id="rId2"/>
    <sheet name="選択肢" sheetId="3" r:id="rId3"/>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'勤務形態一覧表（就労選択支援）'!$A$1:$AN$82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C50" i="2" l="1"/>
  <c r="I49" i="2"/>
  <c r="AL50" i="2"/>
  <c r="AG50" i="2"/>
  <c r="AD49" i="2"/>
  <c r="X49" i="2"/>
  <c r="O50" i="2"/>
  <c r="I50" i="2"/>
  <c r="F48" i="2"/>
  <c r="D48" i="2"/>
  <c r="AJ39" i="2"/>
  <c r="AJ38" i="2"/>
  <c r="AL38" i="2" s="1"/>
  <c r="C43" i="2" s="1"/>
  <c r="AJ31" i="2"/>
  <c r="AI31" i="2"/>
  <c r="AH31" i="2"/>
  <c r="AG31" i="2"/>
  <c r="AF31" i="2"/>
  <c r="AE31" i="2"/>
  <c r="AD31" i="2"/>
  <c r="AC31" i="2"/>
  <c r="AB31" i="2"/>
  <c r="AA31" i="2"/>
  <c r="Z31" i="2"/>
  <c r="Y31" i="2"/>
  <c r="X31" i="2"/>
  <c r="W31" i="2"/>
  <c r="V31" i="2"/>
  <c r="U31" i="2"/>
  <c r="T31" i="2"/>
  <c r="S31" i="2"/>
  <c r="R31" i="2"/>
  <c r="Q31" i="2"/>
  <c r="P31" i="2"/>
  <c r="O31" i="2"/>
  <c r="N31" i="2"/>
  <c r="M31" i="2"/>
  <c r="L31" i="2"/>
  <c r="K31" i="2"/>
  <c r="J31" i="2"/>
  <c r="I31" i="2"/>
  <c r="H31" i="2"/>
  <c r="G31" i="2"/>
  <c r="AK31" i="2" s="1"/>
  <c r="AL31" i="2" s="1"/>
  <c r="F31" i="2"/>
  <c r="AK30" i="2"/>
  <c r="AL30" i="2" s="1"/>
  <c r="AL29" i="2"/>
  <c r="AK29" i="2"/>
  <c r="AL28" i="2"/>
  <c r="AK28" i="2"/>
  <c r="AL27" i="2"/>
  <c r="AK27" i="2"/>
  <c r="AL26" i="2"/>
  <c r="AK26" i="2"/>
  <c r="AK25" i="2"/>
  <c r="AL25" i="2" s="1"/>
  <c r="AK24" i="2"/>
  <c r="AL24" i="2" s="1"/>
  <c r="AL23" i="2"/>
  <c r="AK23" i="2"/>
  <c r="AL22" i="2"/>
  <c r="AK22" i="2"/>
  <c r="AL21" i="2"/>
  <c r="AK21" i="2"/>
  <c r="AL20" i="2"/>
  <c r="AK20" i="2"/>
  <c r="AK19" i="2"/>
  <c r="AL19" i="2" s="1"/>
  <c r="AK18" i="2"/>
  <c r="AL18" i="2" s="1"/>
  <c r="AL17" i="2"/>
  <c r="AK17" i="2"/>
  <c r="AL16" i="2"/>
  <c r="AK16" i="2"/>
  <c r="AL15" i="2"/>
  <c r="AK15" i="2"/>
  <c r="AL14" i="2"/>
  <c r="AK14" i="2"/>
  <c r="AK13" i="2"/>
  <c r="AL13" i="2" s="1"/>
  <c r="AK12" i="2"/>
  <c r="AL12" i="2" s="1"/>
  <c r="AL11" i="2"/>
  <c r="AK11" i="2"/>
  <c r="AJ10" i="2"/>
  <c r="AI10" i="2"/>
  <c r="AH10" i="2"/>
  <c r="AG10" i="2"/>
  <c r="AF10" i="2"/>
  <c r="AE10" i="2"/>
  <c r="AD10" i="2"/>
  <c r="AC10" i="2"/>
  <c r="AB10" i="2"/>
  <c r="AA10" i="2"/>
  <c r="Z10" i="2"/>
  <c r="Y10" i="2"/>
  <c r="X10" i="2"/>
  <c r="W10" i="2"/>
  <c r="V10" i="2"/>
  <c r="U10" i="2"/>
  <c r="T10" i="2"/>
  <c r="S10" i="2"/>
  <c r="R10" i="2"/>
  <c r="Q10" i="2"/>
  <c r="P10" i="2"/>
  <c r="O10" i="2"/>
  <c r="N10" i="2"/>
  <c r="M10" i="2"/>
  <c r="L10" i="2"/>
  <c r="K10" i="2"/>
  <c r="J10" i="2"/>
  <c r="I10" i="2"/>
  <c r="H10" i="2"/>
  <c r="G10" i="2"/>
  <c r="F10" i="2"/>
  <c r="AG9" i="2"/>
  <c r="AF9" i="2"/>
  <c r="AE9" i="2"/>
  <c r="AD9" i="2"/>
  <c r="AC9" i="2"/>
  <c r="AB9" i="2"/>
  <c r="AA9" i="2"/>
  <c r="Z9" i="2"/>
  <c r="Y9" i="2"/>
  <c r="X9" i="2"/>
  <c r="W9" i="2"/>
  <c r="V9" i="2"/>
  <c r="U9" i="2"/>
  <c r="T9" i="2"/>
  <c r="S9" i="2"/>
  <c r="R9" i="2"/>
  <c r="Q9" i="2"/>
  <c r="P9" i="2"/>
  <c r="O9" i="2"/>
  <c r="N9" i="2"/>
  <c r="M9" i="2"/>
  <c r="L9" i="2"/>
  <c r="K9" i="2"/>
  <c r="J9" i="2"/>
  <c r="I9" i="2"/>
  <c r="H9" i="2"/>
  <c r="G9" i="2"/>
  <c r="F9" i="2"/>
  <c r="AI9" i="2" s="1"/>
  <c r="AH9" i="2" l="1"/>
  <c r="I48" i="2"/>
  <c r="C49" i="2"/>
  <c r="AG49" i="2"/>
  <c r="L48" i="2"/>
  <c r="D49" i="2"/>
  <c r="AJ49" i="2"/>
  <c r="U48" i="2"/>
  <c r="O48" i="2"/>
  <c r="E49" i="2"/>
  <c r="AL49" i="2"/>
  <c r="AJ9" i="2"/>
  <c r="R48" i="2"/>
  <c r="F49" i="2"/>
  <c r="AM49" i="2"/>
  <c r="X48" i="2"/>
  <c r="L49" i="2"/>
  <c r="E50" i="2"/>
  <c r="AA48" i="2"/>
  <c r="O49" i="2"/>
  <c r="AD48" i="2"/>
  <c r="R49" i="2"/>
  <c r="C48" i="2"/>
  <c r="AG48" i="2"/>
  <c r="U49" i="2"/>
  <c r="U50" i="2"/>
  <c r="AJ48" i="2"/>
  <c r="AA50" i="2"/>
  <c r="E48" i="2"/>
  <c r="AL48" i="2"/>
  <c r="AA49" i="2"/>
  <c r="AM48" i="2"/>
</calcChain>
</file>

<file path=xl/sharedStrings.xml><?xml version="1.0" encoding="utf-8"?>
<sst xmlns="http://schemas.openxmlformats.org/spreadsheetml/2006/main" count="399" uniqueCount="235">
  <si>
    <t>付表３－２　一体的に実施する従たる事業所の指定に係る記載事項</t>
  </si>
  <si>
    <t>※多機能型事業実施時は、各事業の付表と付表１３を併せて提出してください。</t>
  </si>
  <si>
    <t>受付番号</t>
  </si>
  <si>
    <t>フリガナ</t>
  </si>
  <si>
    <t>施</t>
  </si>
  <si>
    <t>名　　称</t>
  </si>
  <si>
    <t>所在地</t>
  </si>
  <si>
    <t>（郵便番号　　　　　－　　　　　）</t>
  </si>
  <si>
    <t>設</t>
  </si>
  <si>
    <t>県</t>
  </si>
  <si>
    <t>郡・市</t>
  </si>
  <si>
    <t>連 絡 先</t>
  </si>
  <si>
    <t>電話番号</t>
  </si>
  <si>
    <t>ＦＡＸ番号</t>
  </si>
  <si>
    <t>実施主体が地方公共団体である場合は、当該事業の実施について定めてある条例等</t>
  </si>
  <si>
    <t>第　　条第　　項第　　号</t>
  </si>
  <si>
    <t>サービス</t>
  </si>
  <si>
    <t>住 所</t>
  </si>
  <si>
    <t>管理責任者</t>
  </si>
  <si>
    <t>氏　名</t>
  </si>
  <si>
    <t>従業者の職種・員数</t>
  </si>
  <si>
    <t>医　師</t>
  </si>
  <si>
    <t>サービス管理責任者</t>
  </si>
  <si>
    <t>看護職員</t>
  </si>
  <si>
    <t>理学療法士</t>
  </si>
  <si>
    <t>作業療法士</t>
  </si>
  <si>
    <t>専従</t>
  </si>
  <si>
    <t>※兼務</t>
  </si>
  <si>
    <t>従業者数</t>
  </si>
  <si>
    <t>常勤（人）</t>
  </si>
  <si>
    <t>非常勤（人）</t>
  </si>
  <si>
    <t>常勤換算後の人数（人）</t>
  </si>
  <si>
    <t>基準上の必要人数（人）</t>
  </si>
  <si>
    <t>機能訓練指導員</t>
  </si>
  <si>
    <t>生活支援員</t>
  </si>
  <si>
    <t>精神保健福祉士</t>
  </si>
  <si>
    <t>その他の従業者</t>
  </si>
  <si>
    <t>前年度の平均
実利用者数（人）</t>
  </si>
  <si>
    <t>施設が申告する障害程度区分の平均値</t>
  </si>
  <si>
    <t>サービス単位</t>
  </si>
  <si>
    <t>４未満</t>
  </si>
  <si>
    <t>４以上５未満</t>
  </si>
  <si>
    <t>５以上</t>
  </si>
  <si>
    <t>サービス単位１</t>
  </si>
  <si>
    <t>サービス単位２</t>
  </si>
  <si>
    <t>サービス単位３</t>
  </si>
  <si>
    <t>主な掲示事項</t>
  </si>
  <si>
    <t>営業日</t>
  </si>
  <si>
    <t>単位ごとの営業日</t>
  </si>
  <si>
    <t>営業時間</t>
  </si>
  <si>
    <t>単位ごとのサービス提供時間（送迎時間を除く）（①　　：　　～　　：　　②　　：　　～　　：　　）</t>
  </si>
  <si>
    <t>主たる対象者</t>
  </si>
  <si>
    <t>特定無し</t>
  </si>
  <si>
    <t>身体障害者</t>
  </si>
  <si>
    <t>細分無し</t>
  </si>
  <si>
    <t>肢体不自由</t>
  </si>
  <si>
    <t>視覚障害</t>
  </si>
  <si>
    <t>聴覚・言語</t>
  </si>
  <si>
    <t>内部障害</t>
  </si>
  <si>
    <t>知的障害者</t>
  </si>
  <si>
    <t>精神障害者</t>
  </si>
  <si>
    <t>難病等対象者</t>
  </si>
  <si>
    <t>利用定員</t>
  </si>
  <si>
    <t>人（単位ごとの定員）（①　　　　　　　　②　　　　　　　　　）</t>
  </si>
  <si>
    <t>基準上の必要定員</t>
  </si>
  <si>
    <t>多機能型実施の有無</t>
  </si>
  <si>
    <t>有　　・　　無</t>
  </si>
  <si>
    <t>利用料</t>
  </si>
  <si>
    <t>その他の費用</t>
  </si>
  <si>
    <t>その他参考となる事項</t>
  </si>
  <si>
    <t>第三者評価の実施状況</t>
  </si>
  <si>
    <t>している　・　していない</t>
  </si>
  <si>
    <t>苦情解決の措置概要</t>
  </si>
  <si>
    <t>窓口（連絡先）</t>
  </si>
  <si>
    <t>担当者</t>
  </si>
  <si>
    <t>その他</t>
  </si>
  <si>
    <t>協力医療機関</t>
  </si>
  <si>
    <t>名　称</t>
  </si>
  <si>
    <t>主な診療科名</t>
  </si>
  <si>
    <t>一体的に管理運営する
他の事業所</t>
  </si>
  <si>
    <t>添付書類</t>
  </si>
  <si>
    <r>
      <rPr>
        <sz val="8"/>
        <rFont val="ＭＳ Ｐゴシック"/>
        <family val="3"/>
        <charset val="128"/>
      </rP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rgb="FFFF0000"/>
        <rFont val="ＭＳ Ｐゴシック"/>
        <family val="3"/>
        <charset val="128"/>
      </rPr>
      <t>事業計画書</t>
    </r>
  </si>
  <si>
    <t>（備考）</t>
  </si>
  <si>
    <t>１．「受付番号」「基準上の必要人数」「基準上の必要値」「基準上の必要定員」欄には、記載しないでください。</t>
  </si>
  <si>
    <t>２．記入欄が不足する場合は、適宜欄を設けて記載するか又は別葉に記載した書類を添付してください。</t>
  </si>
  <si>
    <t>３．「看護職員」とは保健師、看護師、准看護師のことを言います。</t>
  </si>
  <si>
    <t>４．新設の場合には、「前年度の平均利用者数」欄は推定数を記入してください。</t>
  </si>
  <si>
    <t>５．「主な掲示事項」欄には、その内容を簡潔に記載してください。</t>
  </si>
  <si>
    <t>６．「※兼務」欄は、施設入所支援事業以外との兼務を行う職員について記載してください。</t>
  </si>
  <si>
    <t>７．「その他の費用」欄には、入所者に直接金銭の負担を求める場合のサービス内容について記載してください。</t>
  </si>
  <si>
    <t>従業者の勤務の体制及び勤務形態一覧表</t>
  </si>
  <si>
    <t>サービス種別</t>
  </si>
  <si>
    <t>就労選択支援</t>
  </si>
  <si>
    <t>年</t>
  </si>
  <si>
    <t>月</t>
  </si>
  <si>
    <t>事業所名</t>
  </si>
  <si>
    <t>(1)記載する期間</t>
  </si>
  <si>
    <t>４週</t>
  </si>
  <si>
    <t>(2)予定/実績の別</t>
  </si>
  <si>
    <t>(3)事業所における常勤の従業者が勤務すべき時間数</t>
  </si>
  <si>
    <t>時間/週</t>
  </si>
  <si>
    <t>時間/月</t>
  </si>
  <si>
    <t>No.</t>
  </si>
  <si>
    <t>(4)職種</t>
  </si>
  <si>
    <t>(5)勤務形態</t>
  </si>
  <si>
    <t>(6)資格</t>
  </si>
  <si>
    <t>(7)氏名</t>
  </si>
  <si>
    <t>(8)</t>
  </si>
  <si>
    <t>(9)勤務時間数合計</t>
  </si>
  <si>
    <t>(10)週平均の勤務時間数</t>
  </si>
  <si>
    <t>(11)兼務状況
（兼務先／兼務する職務の内容）等</t>
  </si>
  <si>
    <t>第１週</t>
  </si>
  <si>
    <t>第２週</t>
  </si>
  <si>
    <t>第３週</t>
  </si>
  <si>
    <t>第４週</t>
  </si>
  <si>
    <t>第５週</t>
  </si>
  <si>
    <t>※選択肢にない職種については直接入力してください</t>
  </si>
  <si>
    <t>管理者</t>
  </si>
  <si>
    <t>A</t>
  </si>
  <si>
    <t>就労選択支援員</t>
  </si>
  <si>
    <t>B</t>
  </si>
  <si>
    <t>C</t>
  </si>
  <si>
    <t>D</t>
  </si>
  <si>
    <t>合計</t>
  </si>
  <si>
    <t>サービス提供時間</t>
  </si>
  <si>
    <t>＜前年度の平均値＞※新規申請の場合は推定数を記載ください。</t>
  </si>
  <si>
    <t>計</t>
  </si>
  <si>
    <t>平均利用者数</t>
  </si>
  <si>
    <t>利用者延べ数</t>
  </si>
  <si>
    <t>開所日数</t>
  </si>
  <si>
    <t>＜人員に関する基準＞</t>
  </si>
  <si>
    <t>区分</t>
  </si>
  <si>
    <t>必要な配置数</t>
  </si>
  <si>
    <t>＜人員基準に関する実人数集計＞</t>
  </si>
  <si>
    <t>兼務</t>
  </si>
  <si>
    <t>常勤</t>
  </si>
  <si>
    <t>非常勤</t>
  </si>
  <si>
    <t>常勤換算数</t>
  </si>
  <si>
    <t>　・最初に「年月欄」「サービス種別」「事業所名」を入力してください。</t>
  </si>
  <si>
    <t>　(1) 「４週」・「暦月」のいずれかを選択してください。</t>
  </si>
  <si>
    <t>　(2) 「予定」・「実績」のいずれかを選択してください。</t>
  </si>
  <si>
    <t>　(3) 事業所における常勤の従業者が勤務すべき時間数を入力してください。</t>
  </si>
  <si>
    <t>　(4) 従業者の職種を入力してください。</t>
  </si>
  <si>
    <t xml:space="preserve"> 　　 記入の順序は、職種ごとにまとめてください。</t>
  </si>
  <si>
    <t>　(5) 従業者の勤務形態について、下記のうち該当する区分の記号を入力してください。</t>
  </si>
  <si>
    <t>記号</t>
  </si>
  <si>
    <t>常勤で専従</t>
  </si>
  <si>
    <t>常勤で兼務</t>
  </si>
  <si>
    <t>非常勤で専従</t>
  </si>
  <si>
    <t>非常勤で兼務</t>
  </si>
  <si>
    <t>（注）常勤・非常勤の区分について</t>
  </si>
  <si>
    <r>
      <rPr>
        <sz val="9"/>
        <rFont val="ＭＳ ゴシック"/>
        <family val="3"/>
        <charset val="128"/>
      </rP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</si>
  <si>
    <t>　　（例えば、常勤者は週に40時間勤務することとされた事業所であれば、非正規雇用であっても、週40時間勤務する従業者は常勤扱いとなります。）</t>
  </si>
  <si>
    <t>　(6) 従業者の保有する資格を入力してください。</t>
  </si>
  <si>
    <t xml:space="preserve"> 　　 保有資格を全て記入するのではなく、人員基準上、求められる資格等を入力してください。</t>
  </si>
  <si>
    <r>
      <rPr>
        <sz val="9"/>
        <rFont val="ＭＳ ゴシック"/>
        <family val="3"/>
        <charset val="128"/>
      </rP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</si>
  <si>
    <t>　(7) 従業者の氏名を記入してください。</t>
  </si>
  <si>
    <t>　(8) 申請する事業に係る従業者（管理者を含む。）の1ヶ月分の勤務時間を入力してください。</t>
  </si>
  <si>
    <t>　(9) 常勤の職員の休暇等については、その期間が暦年で１月を超えるものでない限り、常勤換算の計算上は勤務したものとみなすことができます。</t>
  </si>
  <si>
    <t>その場合、勤務時間欄には「休」と記入し、勤務時間の合計に含めてください（非常勤職員の休暇等は常勤換算の計算に含めることはできません）。</t>
  </si>
  <si>
    <t>※指定基準の確認に際しては、４週分の入力で差し支えありません。</t>
  </si>
  <si>
    <t>　(10) 従業者ごとに、合計勤務時間数を入力してください。</t>
  </si>
  <si>
    <t xml:space="preserve"> 　　 ※ 入力することができる時間数は、当該事業所において常勤の従業者が勤務すべき勤務時間数を上限とします。</t>
  </si>
  <si>
    <t>　(11) 従業者ごとに、週平均の勤務時間数を入力してください。</t>
  </si>
  <si>
    <t>　(12) 申請する事業所以外の事業所・施設との兼務がある場合は、兼務先の事業所・施設の名称、兼務する職務の内容について記入してください。</t>
  </si>
  <si>
    <t>　　　 同一事業所内の兼務についても兼務する職務の内容を記入してください。</t>
  </si>
  <si>
    <t>　　　 その他、特記事項欄としてもご活用ください。</t>
  </si>
  <si>
    <t xml:space="preserve"> （13)本表には計算式を設定していますが、結果に誤りがないかご確認ください。</t>
  </si>
  <si>
    <t xml:space="preserve"> （14) 必要項目を満たしていれば、各事業所で使用するシフト表等をもって代替書類として差し支えありません。</t>
  </si>
  <si>
    <t>！申請するサービス類型を選択してください</t>
  </si>
  <si>
    <t>職種①</t>
  </si>
  <si>
    <t>職種②</t>
  </si>
  <si>
    <t>職種③</t>
  </si>
  <si>
    <t>職種④</t>
  </si>
  <si>
    <t>職種⑤</t>
  </si>
  <si>
    <t>職種⑥</t>
  </si>
  <si>
    <t>職種⑦</t>
  </si>
  <si>
    <t>職種⑧</t>
  </si>
  <si>
    <t>職種⑨</t>
  </si>
  <si>
    <t>職種⑩</t>
  </si>
  <si>
    <t>居宅介護</t>
  </si>
  <si>
    <t>サービス提供責任者</t>
  </si>
  <si>
    <t>従業者</t>
  </si>
  <si>
    <t>重度訪問介護</t>
  </si>
  <si>
    <t>同行援護</t>
  </si>
  <si>
    <t>行動援護</t>
  </si>
  <si>
    <t>療養介護</t>
  </si>
  <si>
    <t>医師</t>
  </si>
  <si>
    <t>生活介護</t>
  </si>
  <si>
    <t>言語聴覚士</t>
  </si>
  <si>
    <t>短期入所・併設型</t>
  </si>
  <si>
    <t>短期入所・空床利用型</t>
  </si>
  <si>
    <t>短期入所・単独型</t>
  </si>
  <si>
    <t>重度障害者等包括支援</t>
  </si>
  <si>
    <t>共同生活援助・介護サービス包括型</t>
  </si>
  <si>
    <t>世話人</t>
  </si>
  <si>
    <t>共同生活援助・外部サービス利用型</t>
  </si>
  <si>
    <t>共同生活援助・日中サービス支援型</t>
  </si>
  <si>
    <t>夜間支援従事者</t>
  </si>
  <si>
    <t>障害者支援施設</t>
  </si>
  <si>
    <t>就労支援員</t>
  </si>
  <si>
    <t>職業指導員</t>
  </si>
  <si>
    <t>機能訓練</t>
  </si>
  <si>
    <t>生活訓練</t>
  </si>
  <si>
    <t>地域移行支援員</t>
  </si>
  <si>
    <t>就労移行支援</t>
  </si>
  <si>
    <t>認定指定就労移行支援</t>
  </si>
  <si>
    <t>就労継続支援Ａ型・Ｂ型</t>
  </si>
  <si>
    <t>一般相談支援事業</t>
  </si>
  <si>
    <t>就労定着支援</t>
  </si>
  <si>
    <t>就労定着支援員</t>
  </si>
  <si>
    <t>自立生活援助</t>
  </si>
  <si>
    <t>地域生活支援員</t>
  </si>
  <si>
    <t>特定相談支援・障害児相談支援</t>
  </si>
  <si>
    <t>相談支援専門員</t>
  </si>
  <si>
    <t>相談支援員</t>
  </si>
  <si>
    <t>児童発達支援・放課後等デイサービス</t>
  </si>
  <si>
    <t>児童発達支援管理責任者</t>
  </si>
  <si>
    <t>児童指導員</t>
  </si>
  <si>
    <t>保育士</t>
  </si>
  <si>
    <t>機能訓練担当職員</t>
  </si>
  <si>
    <t>その他職員</t>
  </si>
  <si>
    <t>児童発達支援・主として重症心身障害児を対象とする場合</t>
  </si>
  <si>
    <t>嘱託医</t>
  </si>
  <si>
    <t>児童発達支援・児童発達支援センターであるもの</t>
  </si>
  <si>
    <t>栄養士</t>
  </si>
  <si>
    <t>調理員</t>
  </si>
  <si>
    <t>保育所等訪問支援</t>
  </si>
  <si>
    <t>訪問支援員</t>
  </si>
  <si>
    <t>居宅訪問型児童発達支援</t>
  </si>
  <si>
    <t>福祉型障害児入所施設</t>
  </si>
  <si>
    <t>心理担当職員</t>
  </si>
  <si>
    <t>医療型障害児入所施設</t>
  </si>
  <si>
    <t>理学療法士又は作業療法士</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</si>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</sst>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Red]&quot;¥-&quot;#,##0"/>
    <numFmt numFmtId="177" formatCode="[$-409]d;@"/>
    <numFmt numFmtId="178" formatCode="aaa"/>
    <numFmt numFmtId="179" formatCode="0.0_ "/>
    <numFmt numFmtId="180" formatCode="[$-409]d&quot;月&quot;"/>
  </numFmts>
  <fonts count="26">
    <font>
      <sz val="11"/>
      <color theme="1"/>
      <name val="游ゴシック"/>
      <family val="3"/>
      <charset val="128"/>
    </font>
    <font>
      <sz val="11"/>
      <name val="ＭＳ Ｐゴシック"/>
      <family val="3"/>
      <charset val="128"/>
    </font>
    <font>
      <sz val="10"/>
      <color theme="1"/>
      <name val="ＭＳ ゴシック"/>
      <family val="3"/>
      <charset val="128"/>
    </font>
    <font>
      <sz val="11"/>
      <color theme="1"/>
      <name val="ＭＳ ゴシック"/>
      <family val="3"/>
      <charset val="128"/>
    </font>
    <font>
      <sz val="6"/>
      <name val="ＭＳ Ｐゴシック"/>
      <family val="3"/>
      <charset val="128"/>
    </font>
    <font>
      <sz val="8"/>
      <name val="ＭＳ Ｐゴシック"/>
      <family val="3"/>
      <charset val="128"/>
    </font>
    <font>
      <sz val="9"/>
      <name val="ＭＳ Ｐゴシック"/>
      <family val="3"/>
      <charset val="128"/>
    </font>
    <font>
      <sz val="8"/>
      <color rgb="FFFF0000"/>
      <name val="ＭＳ Ｐゴシック"/>
      <family val="3"/>
      <charset val="128"/>
    </font>
    <font>
      <sz val="12"/>
      <name val="ＭＳ Ｐゴシック"/>
      <family val="3"/>
      <charset val="128"/>
    </font>
    <font>
      <sz val="12"/>
      <name val="ＭＳ ゴシック"/>
      <family val="3"/>
      <charset val="128"/>
    </font>
    <font>
      <b/>
      <sz val="11"/>
      <name val="ＭＳ ゴシック"/>
      <family val="3"/>
      <charset val="128"/>
    </font>
    <font>
      <sz val="11"/>
      <name val="ＭＳ ゴシック"/>
      <family val="3"/>
      <charset val="128"/>
    </font>
    <font>
      <sz val="10"/>
      <name val="ＭＳ ゴシック"/>
      <family val="3"/>
      <charset val="128"/>
    </font>
    <font>
      <sz val="10"/>
      <color theme="1"/>
      <name val="游ゴシック"/>
      <family val="3"/>
      <charset val="128"/>
    </font>
    <font>
      <sz val="9"/>
      <name val="ＭＳ ゴシック"/>
      <family val="3"/>
      <charset val="128"/>
    </font>
    <font>
      <sz val="8"/>
      <color rgb="FFC00000"/>
      <name val="ＭＳ ゴシック"/>
      <family val="3"/>
      <charset val="128"/>
    </font>
    <font>
      <sz val="9"/>
      <color rgb="FFFF0000"/>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name val="游ゴシック"/>
      <family val="3"/>
      <charset val="128"/>
    </font>
    <font>
      <sz val="11"/>
      <color theme="1"/>
      <name val="游ゴシック"/>
      <family val="3"/>
      <charset val="128"/>
    </font>
    <font>
      <sz val="6"/>
      <name val="游ゴシック"/>
      <family val="3"/>
      <charset val="128"/>
    </font>
  </fonts>
  <fills count="7">
    <fill>
      <patternFill patternType="none"/>
    </fill>
    <fill>
      <patternFill patternType="gray125"/>
    </fill>
    <fill>
      <patternFill patternType="solid">
        <fgColor rgb="FFC0C0C0"/>
        <bgColor rgb="FF99CCFF"/>
      </patternFill>
    </fill>
    <fill>
      <patternFill patternType="solid">
        <fgColor theme="5" tint="0.79989013336588644"/>
        <bgColor rgb="FFFFF2CC"/>
      </patternFill>
    </fill>
    <fill>
      <patternFill patternType="solid">
        <fgColor theme="8" tint="0.79989013336588644"/>
        <bgColor rgb="FFDAE3F3"/>
      </patternFill>
    </fill>
    <fill>
      <patternFill patternType="solid">
        <fgColor theme="7" tint="0.79989013336588644"/>
        <bgColor rgb="FFFBE5D6"/>
      </patternFill>
    </fill>
    <fill>
      <patternFill patternType="solid">
        <fgColor theme="4" tint="0.79989013336588644"/>
        <bgColor rgb="FFDEEBF7"/>
      </patternFill>
    </fill>
  </fills>
  <borders count="42">
    <border>
      <left/>
      <right/>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diagonal/>
    </border>
    <border>
      <left/>
      <right style="thin">
        <color auto="1"/>
      </right>
      <top style="thin">
        <color auto="1"/>
      </top>
      <bottom style="thin">
        <color auto="1"/>
      </bottom>
      <diagonal/>
    </border>
    <border>
      <left style="thin">
        <color auto="1"/>
      </left>
      <right style="medium">
        <color auto="1"/>
      </right>
      <top/>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top/>
      <bottom style="dotted">
        <color auto="1"/>
      </bottom>
      <diagonal/>
    </border>
    <border>
      <left/>
      <right/>
      <top/>
      <bottom style="dotted">
        <color auto="1"/>
      </bottom>
      <diagonal/>
    </border>
    <border>
      <left/>
      <right style="medium">
        <color auto="1"/>
      </right>
      <top/>
      <bottom style="dotted">
        <color auto="1"/>
      </bottom>
      <diagonal/>
    </border>
    <border>
      <left style="thin">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thin">
        <color auto="1"/>
      </right>
      <top style="thin">
        <color auto="1"/>
      </top>
      <bottom style="dashed">
        <color auto="1"/>
      </bottom>
      <diagonal/>
    </border>
    <border>
      <left style="thin">
        <color auto="1"/>
      </left>
      <right style="thin">
        <color auto="1"/>
      </right>
      <top/>
      <bottom style="thin">
        <color auto="1"/>
      </bottom>
      <diagonal/>
    </border>
    <border>
      <left style="medium">
        <color auto="1"/>
      </left>
      <right/>
      <top/>
      <bottom/>
      <diagonal/>
    </border>
    <border>
      <left style="thin">
        <color auto="1"/>
      </left>
      <right/>
      <top/>
      <bottom/>
      <diagonal/>
    </border>
    <border>
      <left/>
      <right style="medium">
        <color auto="1"/>
      </right>
      <top/>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bottom style="dashed">
        <color auto="1"/>
      </bottom>
      <diagonal/>
    </border>
    <border>
      <left/>
      <right style="thin">
        <color auto="1"/>
      </right>
      <top style="thin">
        <color auto="1"/>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bottom style="medium">
        <color auto="1"/>
      </bottom>
      <diagonal/>
    </border>
    <border diagonalUp="1">
      <left style="thin">
        <color auto="1"/>
      </left>
      <right style="thin">
        <color auto="1"/>
      </right>
      <top style="thin">
        <color auto="1"/>
      </top>
      <bottom style="thin">
        <color auto="1"/>
      </bottom>
      <diagonal style="thin">
        <color auto="1"/>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176" fontId="24" fillId="0" borderId="0" applyBorder="0" applyProtection="0">
      <alignment vertical="center"/>
    </xf>
  </cellStyleXfs>
  <cellXfs count="187">
    <xf numFmtId="0" fontId="0" fillId="0" borderId="0" xfId="0">
      <alignment vertical="center"/>
    </xf>
    <xf numFmtId="0" fontId="1" fillId="0" borderId="0" xfId="4" applyFont="1" applyAlignment="1">
      <alignment horizontal="center" vertical="center"/>
    </xf>
    <xf numFmtId="0" fontId="1" fillId="0" borderId="0" xfId="4" applyFont="1" applyAlignment="1">
      <alignment horizontal="left" vertical="center"/>
    </xf>
    <xf numFmtId="0" fontId="4" fillId="0" borderId="0" xfId="4" applyFont="1" applyAlignment="1">
      <alignment horizontal="left" vertical="center"/>
    </xf>
    <xf numFmtId="0" fontId="5" fillId="0" borderId="0" xfId="4" applyFont="1" applyAlignment="1">
      <alignment horizontal="left" vertical="center" wrapText="1"/>
    </xf>
    <xf numFmtId="0" fontId="5" fillId="0" borderId="0" xfId="4" applyFont="1" applyAlignment="1">
      <alignment horizontal="left" vertical="top"/>
    </xf>
    <xf numFmtId="0" fontId="1" fillId="0" borderId="0" xfId="4" applyFont="1" applyAlignment="1">
      <alignment horizontal="left"/>
    </xf>
    <xf numFmtId="0" fontId="1" fillId="0" borderId="3" xfId="4" applyFont="1" applyBorder="1" applyAlignment="1">
      <alignment horizontal="center" vertical="center" wrapText="1"/>
    </xf>
    <xf numFmtId="0" fontId="6" fillId="0" borderId="6" xfId="4" applyFont="1" applyBorder="1" applyAlignment="1">
      <alignment horizontal="center" vertical="center" wrapText="1"/>
    </xf>
    <xf numFmtId="0" fontId="6" fillId="0" borderId="7" xfId="4" applyFont="1" applyBorder="1" applyAlignment="1">
      <alignment horizontal="center" vertical="center"/>
    </xf>
    <xf numFmtId="0" fontId="6" fillId="0" borderId="9" xfId="4" applyFont="1" applyBorder="1" applyAlignment="1">
      <alignment horizontal="left" vertical="top"/>
    </xf>
    <xf numFmtId="0" fontId="1" fillId="0" borderId="10" xfId="4" applyFont="1" applyBorder="1" applyAlignment="1">
      <alignment horizontal="left" vertical="top"/>
    </xf>
    <xf numFmtId="0" fontId="1" fillId="0" borderId="11" xfId="4" applyFont="1" applyBorder="1" applyAlignment="1">
      <alignment horizontal="left" vertical="top"/>
    </xf>
    <xf numFmtId="0" fontId="1" fillId="0" borderId="12" xfId="4" applyFont="1" applyBorder="1" applyAlignment="1">
      <alignment horizontal="left" vertical="top"/>
    </xf>
    <xf numFmtId="0" fontId="1" fillId="0" borderId="13" xfId="4" applyFont="1" applyBorder="1" applyAlignment="1">
      <alignment horizontal="left" vertical="top"/>
    </xf>
    <xf numFmtId="0" fontId="6" fillId="0" borderId="13" xfId="4" applyFont="1" applyBorder="1" applyAlignment="1">
      <alignment horizontal="right" vertical="top"/>
    </xf>
    <xf numFmtId="0" fontId="6" fillId="0" borderId="13" xfId="4" applyFont="1" applyBorder="1" applyAlignment="1">
      <alignment horizontal="left" vertical="top"/>
    </xf>
    <xf numFmtId="0" fontId="1" fillId="0" borderId="14" xfId="4" applyFont="1" applyBorder="1" applyAlignment="1">
      <alignment horizontal="left" vertical="top"/>
    </xf>
    <xf numFmtId="0" fontId="1" fillId="0" borderId="6" xfId="4" applyFont="1" applyBorder="1" applyAlignment="1">
      <alignment horizontal="center" vertical="center" wrapText="1"/>
    </xf>
    <xf numFmtId="0" fontId="1" fillId="0" borderId="15" xfId="4" applyFont="1" applyBorder="1" applyAlignment="1">
      <alignment horizontal="left" vertical="top"/>
    </xf>
    <xf numFmtId="0" fontId="1" fillId="0" borderId="16" xfId="4" applyFont="1" applyBorder="1" applyAlignment="1">
      <alignment horizontal="left" vertical="top"/>
    </xf>
    <xf numFmtId="0" fontId="1" fillId="0" borderId="17" xfId="4" applyFont="1" applyBorder="1" applyAlignment="1">
      <alignment horizontal="left" vertical="top"/>
    </xf>
    <xf numFmtId="0" fontId="1" fillId="0" borderId="18" xfId="4" applyFont="1" applyBorder="1" applyAlignment="1">
      <alignment horizontal="center" vertical="center" wrapText="1"/>
    </xf>
    <xf numFmtId="0" fontId="6" fillId="0" borderId="19" xfId="4" applyFont="1" applyBorder="1" applyAlignment="1">
      <alignment horizontal="center" vertical="center"/>
    </xf>
    <xf numFmtId="0" fontId="6" fillId="0" borderId="25" xfId="4" applyFont="1" applyBorder="1" applyAlignment="1">
      <alignment horizontal="center" vertical="center" shrinkToFit="1"/>
    </xf>
    <xf numFmtId="0" fontId="6" fillId="0" borderId="26" xfId="4" applyFont="1" applyBorder="1" applyAlignment="1">
      <alignment horizontal="center" vertical="center" shrinkToFit="1"/>
    </xf>
    <xf numFmtId="0" fontId="6" fillId="0" borderId="27" xfId="4" applyFont="1" applyBorder="1" applyAlignment="1">
      <alignment horizontal="center" vertical="center" shrinkToFit="1"/>
    </xf>
    <xf numFmtId="0" fontId="6" fillId="0" borderId="15" xfId="4" applyFont="1" applyBorder="1" applyAlignment="1">
      <alignment horizontal="center" vertical="center"/>
    </xf>
    <xf numFmtId="0" fontId="6" fillId="0" borderId="16" xfId="4" applyFont="1" applyBorder="1" applyAlignment="1">
      <alignment horizontal="center" vertical="center"/>
    </xf>
    <xf numFmtId="0" fontId="6" fillId="0" borderId="17" xfId="4" applyFont="1" applyBorder="1" applyAlignment="1">
      <alignment horizontal="center" vertical="center"/>
    </xf>
    <xf numFmtId="0" fontId="6" fillId="0" borderId="29" xfId="4" applyFont="1" applyBorder="1" applyAlignment="1">
      <alignment horizontal="center" vertical="center"/>
    </xf>
    <xf numFmtId="0" fontId="1" fillId="0" borderId="30" xfId="4" applyFont="1" applyBorder="1" applyAlignment="1">
      <alignment horizontal="center" vertical="center"/>
    </xf>
    <xf numFmtId="0" fontId="1" fillId="0" borderId="31" xfId="4" applyFont="1" applyBorder="1" applyAlignment="1">
      <alignment horizontal="center" vertical="center"/>
    </xf>
    <xf numFmtId="0" fontId="6" fillId="0" borderId="6" xfId="8" applyFont="1" applyBorder="1" applyAlignment="1">
      <alignment vertical="center"/>
    </xf>
    <xf numFmtId="0" fontId="6" fillId="0" borderId="0" xfId="8" applyFont="1" applyAlignment="1">
      <alignment vertical="center"/>
    </xf>
    <xf numFmtId="0" fontId="6" fillId="0" borderId="7" xfId="8" applyFont="1" applyBorder="1" applyAlignment="1">
      <alignment vertical="center"/>
    </xf>
    <xf numFmtId="0" fontId="6" fillId="0" borderId="19" xfId="8" applyFont="1" applyBorder="1" applyAlignment="1">
      <alignment vertical="center"/>
    </xf>
    <xf numFmtId="0" fontId="6" fillId="0" borderId="18" xfId="8" applyFont="1" applyBorder="1" applyAlignment="1">
      <alignment vertical="center"/>
    </xf>
    <xf numFmtId="0" fontId="1" fillId="0" borderId="9" xfId="4" applyFont="1" applyBorder="1" applyAlignment="1">
      <alignment horizontal="center" vertical="center"/>
    </xf>
    <xf numFmtId="0" fontId="1" fillId="0" borderId="10" xfId="4" applyFont="1" applyBorder="1" applyAlignment="1">
      <alignment horizontal="center" vertical="center"/>
    </xf>
    <xf numFmtId="0" fontId="1" fillId="0" borderId="11" xfId="4" applyFont="1" applyBorder="1" applyAlignment="1">
      <alignment horizontal="center" vertical="center"/>
    </xf>
    <xf numFmtId="0" fontId="6" fillId="0" borderId="10" xfId="7" applyFont="1" applyBorder="1" applyAlignment="1">
      <alignment horizontal="center" vertical="center"/>
    </xf>
    <xf numFmtId="0" fontId="6" fillId="0" borderId="0" xfId="7" applyFont="1" applyAlignment="1">
      <alignment horizontal="center" vertical="center"/>
    </xf>
    <xf numFmtId="0" fontId="6" fillId="0" borderId="31" xfId="7" applyFont="1" applyBorder="1" applyAlignment="1">
      <alignment horizontal="center" vertical="center"/>
    </xf>
    <xf numFmtId="0" fontId="6" fillId="0" borderId="16" xfId="7" applyFont="1" applyBorder="1" applyAlignment="1">
      <alignment horizontal="center" vertical="center"/>
    </xf>
    <xf numFmtId="0" fontId="6" fillId="0" borderId="17" xfId="7" applyFont="1" applyBorder="1" applyAlignment="1">
      <alignment horizontal="center" vertical="center"/>
    </xf>
    <xf numFmtId="0" fontId="6" fillId="0" borderId="10" xfId="4" applyFont="1" applyBorder="1" applyAlignment="1">
      <alignment horizontal="center" vertical="center"/>
    </xf>
    <xf numFmtId="0" fontId="6" fillId="0" borderId="35" xfId="4" applyFont="1" applyBorder="1" applyAlignment="1">
      <alignment horizontal="center" vertical="center"/>
    </xf>
    <xf numFmtId="0" fontId="6" fillId="0" borderId="33" xfId="4" applyFont="1" applyBorder="1" applyAlignment="1">
      <alignment horizontal="center" vertical="center" shrinkToFit="1"/>
    </xf>
    <xf numFmtId="0" fontId="6" fillId="0" borderId="36" xfId="4" applyFont="1" applyBorder="1" applyAlignment="1">
      <alignment vertical="center"/>
    </xf>
    <xf numFmtId="0" fontId="6" fillId="0" borderId="16" xfId="4" applyFont="1" applyBorder="1" applyAlignment="1">
      <alignment vertical="center"/>
    </xf>
    <xf numFmtId="0" fontId="6" fillId="0" borderId="37" xfId="4" applyFont="1" applyBorder="1" applyAlignment="1">
      <alignment vertical="center"/>
    </xf>
    <xf numFmtId="0" fontId="1" fillId="0" borderId="24" xfId="4" applyFont="1" applyBorder="1" applyAlignment="1">
      <alignment horizontal="center" vertical="center"/>
    </xf>
    <xf numFmtId="0" fontId="1" fillId="0" borderId="36" xfId="4" applyFont="1" applyBorder="1" applyAlignment="1">
      <alignment horizontal="center" vertical="center"/>
    </xf>
    <xf numFmtId="0" fontId="1" fillId="0" borderId="38" xfId="4" applyFont="1" applyBorder="1" applyAlignment="1">
      <alignment horizontal="center" vertical="center"/>
    </xf>
    <xf numFmtId="0" fontId="8" fillId="0" borderId="0" xfId="4" applyFont="1" applyAlignment="1">
      <alignment horizontal="center" vertical="center" shrinkToFit="1"/>
    </xf>
    <xf numFmtId="0" fontId="6" fillId="0" borderId="0" xfId="4" applyFont="1" applyAlignment="1">
      <alignment horizontal="center" vertical="center"/>
    </xf>
    <xf numFmtId="0" fontId="6" fillId="0" borderId="0" xfId="4" applyFont="1" applyAlignment="1">
      <alignment horizontal="left" vertical="center"/>
    </xf>
    <xf numFmtId="0" fontId="1" fillId="0" borderId="0" xfId="4" applyFont="1" applyAlignment="1">
      <alignment vertical="center"/>
    </xf>
    <xf numFmtId="0" fontId="9" fillId="0" borderId="0" xfId="6" applyFont="1" applyAlignment="1">
      <alignment vertical="center"/>
    </xf>
    <xf numFmtId="0" fontId="9" fillId="0" borderId="0" xfId="6" applyFont="1" applyAlignment="1">
      <alignment horizontal="right" vertical="center" textRotation="255" shrinkToFit="1"/>
    </xf>
    <xf numFmtId="0" fontId="10" fillId="0" borderId="0" xfId="6" applyFont="1" applyAlignment="1">
      <alignment horizontal="left" vertical="center"/>
    </xf>
    <xf numFmtId="0" fontId="11" fillId="0" borderId="0" xfId="6" applyFont="1" applyAlignment="1">
      <alignment horizontal="left" vertical="center"/>
    </xf>
    <xf numFmtId="0" fontId="12" fillId="0" borderId="0" xfId="6" applyFont="1" applyAlignment="1">
      <alignment horizontal="left" vertical="center"/>
    </xf>
    <xf numFmtId="0" fontId="12" fillId="0" borderId="0" xfId="6" applyFont="1" applyAlignment="1">
      <alignment vertical="center"/>
    </xf>
    <xf numFmtId="0" fontId="13" fillId="0" borderId="0" xfId="0" applyFont="1" applyAlignment="1">
      <alignment vertical="center"/>
    </xf>
    <xf numFmtId="0" fontId="12" fillId="0" borderId="0" xfId="6" applyFont="1" applyAlignment="1">
      <alignment horizontal="right" vertical="center"/>
    </xf>
    <xf numFmtId="0" fontId="12" fillId="0" borderId="0" xfId="6" applyFont="1" applyAlignment="1">
      <alignment horizontal="center" vertical="center"/>
    </xf>
    <xf numFmtId="0" fontId="3" fillId="0" borderId="0" xfId="0" applyFont="1" applyAlignment="1">
      <alignment vertical="center"/>
    </xf>
    <xf numFmtId="0" fontId="2" fillId="0" borderId="0" xfId="0" applyFont="1" applyAlignment="1">
      <alignment vertical="center"/>
    </xf>
    <xf numFmtId="0" fontId="2" fillId="0" borderId="0" xfId="0" applyFont="1" applyAlignment="1">
      <alignment horizontal="right" vertical="center"/>
    </xf>
    <xf numFmtId="0" fontId="2" fillId="6" borderId="19" xfId="0" applyFont="1" applyFill="1" applyBorder="1" applyAlignment="1">
      <alignment vertical="center"/>
    </xf>
    <xf numFmtId="0" fontId="14" fillId="0" borderId="0" xfId="6" applyFont="1" applyAlignment="1">
      <alignment horizontal="center" vertical="center"/>
    </xf>
    <xf numFmtId="0" fontId="12" fillId="0" borderId="19" xfId="6" applyFont="1" applyBorder="1" applyAlignment="1">
      <alignment vertical="center"/>
    </xf>
    <xf numFmtId="0" fontId="14" fillId="0" borderId="19" xfId="6" applyFont="1" applyBorder="1" applyAlignment="1">
      <alignment horizontal="center" vertical="center"/>
    </xf>
    <xf numFmtId="0" fontId="14" fillId="0" borderId="19" xfId="6" applyFont="1" applyBorder="1" applyAlignment="1">
      <alignment horizontal="center" vertical="center" wrapText="1"/>
    </xf>
    <xf numFmtId="177" fontId="14" fillId="0" borderId="19" xfId="6" applyNumberFormat="1" applyFont="1" applyBorder="1" applyAlignment="1">
      <alignment vertical="center"/>
    </xf>
    <xf numFmtId="178" fontId="14" fillId="0" borderId="19" xfId="6" applyNumberFormat="1" applyFont="1" applyBorder="1" applyAlignment="1">
      <alignment vertical="center"/>
    </xf>
    <xf numFmtId="0" fontId="14" fillId="3" borderId="19" xfId="6" applyFont="1" applyFill="1" applyBorder="1" applyAlignment="1">
      <alignment horizontal="left" vertical="center"/>
    </xf>
    <xf numFmtId="0" fontId="14" fillId="3" borderId="24" xfId="6" applyFont="1" applyFill="1" applyBorder="1" applyAlignment="1">
      <alignment horizontal="center" vertical="center"/>
    </xf>
    <xf numFmtId="0" fontId="14" fillId="5" borderId="19" xfId="6" applyFont="1" applyFill="1" applyBorder="1" applyAlignment="1">
      <alignment vertical="center"/>
    </xf>
    <xf numFmtId="0" fontId="14" fillId="5" borderId="24" xfId="6" applyFont="1" applyFill="1" applyBorder="1" applyAlignment="1">
      <alignment vertical="center"/>
    </xf>
    <xf numFmtId="0" fontId="14" fillId="4" borderId="19" xfId="6" applyFont="1" applyFill="1" applyBorder="1" applyAlignment="1">
      <alignment horizontal="right" vertical="center"/>
    </xf>
    <xf numFmtId="0" fontId="14" fillId="0" borderId="7" xfId="6" applyFont="1" applyBorder="1" applyAlignment="1">
      <alignment horizontal="right" vertical="center"/>
    </xf>
    <xf numFmtId="179" fontId="14" fillId="0" borderId="19" xfId="6" applyNumberFormat="1" applyFont="1" applyBorder="1" applyAlignment="1">
      <alignment horizontal="right" vertical="center"/>
    </xf>
    <xf numFmtId="0" fontId="14" fillId="0" borderId="19" xfId="6" applyFont="1" applyBorder="1" applyAlignment="1">
      <alignment horizontal="right" vertical="center"/>
    </xf>
    <xf numFmtId="0" fontId="14" fillId="4" borderId="28" xfId="6" applyFont="1" applyFill="1" applyBorder="1" applyAlignment="1">
      <alignment horizontal="right" vertical="center"/>
    </xf>
    <xf numFmtId="0" fontId="14" fillId="0" borderId="41" xfId="6" applyFont="1" applyBorder="1" applyAlignment="1">
      <alignment horizontal="right" vertical="center"/>
    </xf>
    <xf numFmtId="0" fontId="14" fillId="0" borderId="0" xfId="6" applyFont="1" applyAlignment="1">
      <alignment vertical="center"/>
    </xf>
    <xf numFmtId="180" fontId="14" fillId="0" borderId="19" xfId="6" applyNumberFormat="1" applyFont="1" applyBorder="1" applyAlignment="1">
      <alignment horizontal="center" vertical="center"/>
    </xf>
    <xf numFmtId="0" fontId="16" fillId="4" borderId="19" xfId="6" applyFont="1" applyFill="1" applyBorder="1" applyAlignment="1">
      <alignment horizontal="right" vertical="center"/>
    </xf>
    <xf numFmtId="0" fontId="14" fillId="0" borderId="0" xfId="6" applyFont="1" applyAlignment="1">
      <alignment horizontal="left" vertical="center"/>
    </xf>
    <xf numFmtId="0" fontId="17" fillId="0" borderId="0" xfId="6" applyFont="1" applyAlignment="1">
      <alignment vertical="center"/>
    </xf>
    <xf numFmtId="0" fontId="14" fillId="0" borderId="24" xfId="2" applyFont="1" applyBorder="1" applyAlignment="1">
      <alignment horizontal="center" vertical="center"/>
    </xf>
    <xf numFmtId="0" fontId="14" fillId="0" borderId="19" xfId="2" applyFont="1" applyBorder="1" applyAlignment="1">
      <alignment horizontal="center" vertical="center"/>
    </xf>
    <xf numFmtId="0" fontId="18" fillId="0" borderId="0" xfId="2" applyFont="1" applyAlignment="1">
      <alignment horizontal="center" vertical="center"/>
    </xf>
    <xf numFmtId="0" fontId="12" fillId="0" borderId="0" xfId="2" applyFont="1" applyAlignment="1">
      <alignment horizontal="center" vertical="center"/>
    </xf>
    <xf numFmtId="0" fontId="19" fillId="0" borderId="0" xfId="6" applyFont="1" applyAlignment="1">
      <alignment horizontal="center" vertical="center"/>
    </xf>
    <xf numFmtId="0" fontId="19" fillId="0" borderId="0" xfId="2" applyFont="1" applyAlignment="1">
      <alignment horizontal="center" vertical="center"/>
    </xf>
    <xf numFmtId="0" fontId="19" fillId="0" borderId="0" xfId="6" applyFont="1" applyAlignment="1">
      <alignment vertical="center"/>
    </xf>
    <xf numFmtId="0" fontId="18" fillId="0" borderId="0" xfId="6" applyFont="1" applyAlignment="1">
      <alignment vertical="center"/>
    </xf>
    <xf numFmtId="0" fontId="18" fillId="0" borderId="0" xfId="6" applyFont="1" applyAlignment="1">
      <alignment horizontal="center" vertical="center"/>
    </xf>
    <xf numFmtId="0" fontId="14" fillId="0" borderId="0" xfId="6" applyFont="1" applyAlignment="1">
      <alignment horizontal="right" vertical="center" textRotation="255" shrinkToFit="1"/>
    </xf>
    <xf numFmtId="0" fontId="14" fillId="0" borderId="19" xfId="6" applyFont="1" applyBorder="1" applyAlignment="1">
      <alignment horizontal="right" vertical="center" textRotation="255" shrinkToFit="1"/>
    </xf>
    <xf numFmtId="0" fontId="23" fillId="0" borderId="0" xfId="0" applyFont="1" applyAlignment="1">
      <alignment vertical="center"/>
    </xf>
    <xf numFmtId="0" fontId="0" fillId="0" borderId="0" xfId="0" applyFont="1">
      <alignment vertical="center"/>
    </xf>
    <xf numFmtId="0" fontId="1" fillId="0" borderId="0" xfId="4" applyFont="1" applyBorder="1" applyAlignment="1">
      <alignment horizontal="right" vertical="center"/>
    </xf>
    <xf numFmtId="0" fontId="1" fillId="0" borderId="0" xfId="4" applyFont="1" applyBorder="1" applyAlignment="1">
      <alignment horizontal="left" vertical="center"/>
    </xf>
    <xf numFmtId="0" fontId="6" fillId="0" borderId="1" xfId="4" applyFont="1" applyBorder="1" applyAlignment="1">
      <alignment horizontal="center" vertical="center"/>
    </xf>
    <xf numFmtId="0" fontId="1" fillId="2" borderId="2" xfId="4" applyFont="1" applyFill="1" applyBorder="1" applyAlignment="1">
      <alignment horizontal="center" vertical="center"/>
    </xf>
    <xf numFmtId="0" fontId="6" fillId="0" borderId="4" xfId="4" applyFont="1" applyBorder="1" applyAlignment="1">
      <alignment horizontal="center" vertical="center"/>
    </xf>
    <xf numFmtId="0" fontId="1" fillId="0" borderId="5" xfId="4" applyFont="1" applyBorder="1" applyAlignment="1">
      <alignment horizontal="center" vertical="center"/>
    </xf>
    <xf numFmtId="0" fontId="6" fillId="0" borderId="7" xfId="4" applyFont="1" applyBorder="1" applyAlignment="1">
      <alignment horizontal="center" vertical="center"/>
    </xf>
    <xf numFmtId="0" fontId="1" fillId="0" borderId="8" xfId="4" applyFont="1" applyBorder="1" applyAlignment="1">
      <alignment horizontal="center" vertical="center"/>
    </xf>
    <xf numFmtId="0" fontId="6" fillId="0" borderId="13" xfId="4" applyFont="1" applyBorder="1" applyAlignment="1">
      <alignment horizontal="left" vertical="top"/>
    </xf>
    <xf numFmtId="0" fontId="6" fillId="0" borderId="19" xfId="4" applyFont="1" applyBorder="1" applyAlignment="1">
      <alignment horizontal="center" vertical="center"/>
    </xf>
    <xf numFmtId="0" fontId="1" fillId="0" borderId="19" xfId="4" applyFont="1" applyBorder="1" applyAlignment="1">
      <alignment horizontal="center" vertical="center"/>
    </xf>
    <xf numFmtId="0" fontId="6" fillId="0" borderId="20" xfId="4" applyFont="1" applyBorder="1" applyAlignment="1">
      <alignment horizontal="center" vertical="center"/>
    </xf>
    <xf numFmtId="0" fontId="6" fillId="0" borderId="21" xfId="4" applyFont="1" applyBorder="1" applyAlignment="1">
      <alignment horizontal="center" vertical="center" shrinkToFit="1"/>
    </xf>
    <xf numFmtId="0" fontId="6" fillId="0" borderId="22" xfId="4" applyFont="1" applyBorder="1" applyAlignment="1">
      <alignment horizontal="center" vertical="center"/>
    </xf>
    <xf numFmtId="0" fontId="6" fillId="0" borderId="23" xfId="4" applyFont="1" applyBorder="1" applyAlignment="1">
      <alignment horizontal="left" vertical="center" shrinkToFit="1"/>
    </xf>
    <xf numFmtId="0" fontId="6" fillId="0" borderId="24" xfId="4" applyFont="1" applyBorder="1" applyAlignment="1">
      <alignment horizontal="center" vertical="center"/>
    </xf>
    <xf numFmtId="0" fontId="6" fillId="0" borderId="28" xfId="4" applyFont="1" applyBorder="1" applyAlignment="1">
      <alignment horizontal="center" vertical="center"/>
    </xf>
    <xf numFmtId="0" fontId="5" fillId="0" borderId="8" xfId="4" applyFont="1" applyBorder="1" applyAlignment="1">
      <alignment horizontal="left" vertical="top"/>
    </xf>
    <xf numFmtId="0" fontId="6" fillId="0" borderId="18" xfId="4" applyFont="1" applyBorder="1" applyAlignment="1">
      <alignment horizontal="left" vertical="top"/>
    </xf>
    <xf numFmtId="0" fontId="6" fillId="0" borderId="23" xfId="4" applyFont="1" applyBorder="1" applyAlignment="1">
      <alignment horizontal="center" vertical="center"/>
    </xf>
    <xf numFmtId="0" fontId="6" fillId="0" borderId="19" xfId="4" applyFont="1" applyBorder="1" applyAlignment="1">
      <alignment horizontal="center" vertical="center" shrinkToFit="1"/>
    </xf>
    <xf numFmtId="0" fontId="6" fillId="0" borderId="22" xfId="4" applyFont="1" applyBorder="1" applyAlignment="1">
      <alignment horizontal="center" vertical="center" shrinkToFit="1"/>
    </xf>
    <xf numFmtId="0" fontId="6" fillId="2" borderId="19" xfId="4" applyFont="1" applyFill="1" applyBorder="1" applyAlignment="1">
      <alignment horizontal="center" vertical="center"/>
    </xf>
    <xf numFmtId="0" fontId="6" fillId="2" borderId="24" xfId="4" applyFont="1" applyFill="1" applyBorder="1" applyAlignment="1">
      <alignment horizontal="center" vertical="center"/>
    </xf>
    <xf numFmtId="0" fontId="6" fillId="2" borderId="22" xfId="4" applyFont="1" applyFill="1" applyBorder="1" applyAlignment="1">
      <alignment horizontal="center" vertical="center"/>
    </xf>
    <xf numFmtId="0" fontId="6" fillId="2" borderId="20" xfId="4" applyFont="1" applyFill="1" applyBorder="1" applyAlignment="1">
      <alignment horizontal="center" vertical="center"/>
    </xf>
    <xf numFmtId="0" fontId="6" fillId="2" borderId="9" xfId="4" applyFont="1" applyFill="1" applyBorder="1" applyAlignment="1">
      <alignment horizontal="center" vertical="center"/>
    </xf>
    <xf numFmtId="0" fontId="6" fillId="0" borderId="19" xfId="8" applyFont="1" applyBorder="1" applyAlignment="1">
      <alignment horizontal="center" vertical="center" wrapText="1"/>
    </xf>
    <xf numFmtId="0" fontId="6" fillId="0" borderId="22" xfId="8" applyFont="1" applyBorder="1" applyAlignment="1">
      <alignment horizontal="center" vertical="center"/>
    </xf>
    <xf numFmtId="0" fontId="6" fillId="0" borderId="28" xfId="8" applyFont="1" applyBorder="1" applyAlignment="1">
      <alignment horizontal="center" vertical="center" wrapText="1"/>
    </xf>
    <xf numFmtId="0" fontId="6" fillId="0" borderId="32" xfId="8" applyFont="1" applyBorder="1" applyAlignment="1">
      <alignment horizontal="center" vertical="center" wrapText="1"/>
    </xf>
    <xf numFmtId="0" fontId="6" fillId="0" borderId="19" xfId="8" applyFont="1" applyBorder="1" applyAlignment="1">
      <alignment horizontal="center" vertical="center"/>
    </xf>
    <xf numFmtId="0" fontId="6" fillId="0" borderId="21" xfId="4" applyFont="1" applyBorder="1" applyAlignment="1">
      <alignment horizontal="center" vertical="center"/>
    </xf>
    <xf numFmtId="0" fontId="6" fillId="0" borderId="19" xfId="4" applyFont="1" applyBorder="1" applyAlignment="1">
      <alignment horizontal="left" vertical="center"/>
    </xf>
    <xf numFmtId="0" fontId="6" fillId="0" borderId="22" xfId="4" applyFont="1" applyBorder="1" applyAlignment="1">
      <alignment horizontal="left" vertical="center"/>
    </xf>
    <xf numFmtId="0" fontId="6" fillId="0" borderId="33" xfId="7" applyFont="1" applyBorder="1" applyAlignment="1">
      <alignment horizontal="center" vertical="center"/>
    </xf>
    <xf numFmtId="0" fontId="6" fillId="0" borderId="34" xfId="7" applyFont="1" applyBorder="1" applyAlignment="1">
      <alignment horizontal="center" vertical="center"/>
    </xf>
    <xf numFmtId="0" fontId="6" fillId="0" borderId="28" xfId="7" applyFont="1" applyBorder="1" applyAlignment="1">
      <alignment horizontal="center" vertical="center"/>
    </xf>
    <xf numFmtId="0" fontId="6" fillId="0" borderId="15" xfId="7" applyFont="1" applyBorder="1" applyAlignment="1">
      <alignment horizontal="center" vertical="center"/>
    </xf>
    <xf numFmtId="0" fontId="6" fillId="0" borderId="19" xfId="7" applyFont="1" applyBorder="1" applyAlignment="1">
      <alignment horizontal="center" vertical="center"/>
    </xf>
    <xf numFmtId="0" fontId="6" fillId="0" borderId="24" xfId="7" applyFont="1" applyBorder="1" applyAlignment="1">
      <alignment horizontal="center" vertical="center"/>
    </xf>
    <xf numFmtId="0" fontId="6" fillId="0" borderId="19" xfId="7" applyFont="1" applyBorder="1" applyAlignment="1">
      <alignment horizontal="center" vertical="center" shrinkToFit="1"/>
    </xf>
    <xf numFmtId="0" fontId="6" fillId="0" borderId="20" xfId="4" applyFont="1" applyBorder="1" applyAlignment="1">
      <alignment horizontal="center" vertical="center" shrinkToFit="1"/>
    </xf>
    <xf numFmtId="0" fontId="6" fillId="0" borderId="30" xfId="4" applyFont="1" applyBorder="1" applyAlignment="1">
      <alignment horizontal="center" vertical="center"/>
    </xf>
    <xf numFmtId="0" fontId="6" fillId="0" borderId="21" xfId="4" applyFont="1" applyBorder="1" applyAlignment="1">
      <alignment horizontal="left" vertical="center" wrapText="1"/>
    </xf>
    <xf numFmtId="0" fontId="6" fillId="0" borderId="39" xfId="4" applyFont="1" applyBorder="1" applyAlignment="1">
      <alignment horizontal="center" vertical="center"/>
    </xf>
    <xf numFmtId="0" fontId="5" fillId="0" borderId="40" xfId="4" applyFont="1" applyBorder="1" applyAlignment="1">
      <alignment horizontal="left" vertical="center" wrapText="1"/>
    </xf>
    <xf numFmtId="0" fontId="6" fillId="0" borderId="0" xfId="4" applyFont="1" applyBorder="1" applyAlignment="1">
      <alignment horizontal="left" vertical="center"/>
    </xf>
    <xf numFmtId="0" fontId="1" fillId="0" borderId="0" xfId="4" applyFont="1" applyBorder="1" applyAlignment="1">
      <alignment horizontal="center" vertical="center" shrinkToFit="1"/>
    </xf>
    <xf numFmtId="0" fontId="12" fillId="3" borderId="19" xfId="6" applyFont="1" applyFill="1" applyBorder="1" applyAlignment="1">
      <alignment horizontal="center" vertical="center" wrapText="1"/>
    </xf>
    <xf numFmtId="0" fontId="12" fillId="4" borderId="16" xfId="6" applyFont="1" applyFill="1" applyBorder="1" applyAlignment="1">
      <alignment horizontal="center" vertical="center"/>
    </xf>
    <xf numFmtId="0" fontId="12" fillId="0" borderId="16" xfId="6" applyFont="1" applyBorder="1" applyAlignment="1">
      <alignment horizontal="center" vertical="center"/>
    </xf>
    <xf numFmtId="0" fontId="12" fillId="5" borderId="19" xfId="6" applyFont="1" applyFill="1" applyBorder="1" applyAlignment="1">
      <alignment horizontal="center" vertical="center"/>
    </xf>
    <xf numFmtId="0" fontId="12" fillId="3" borderId="19" xfId="6" applyFont="1" applyFill="1" applyBorder="1" applyAlignment="1">
      <alignment horizontal="center" vertical="center"/>
    </xf>
    <xf numFmtId="0" fontId="2" fillId="6" borderId="19" xfId="0" applyFont="1" applyFill="1" applyBorder="1" applyAlignment="1">
      <alignment vertical="center"/>
    </xf>
    <xf numFmtId="0" fontId="12" fillId="0" borderId="19" xfId="6" applyFont="1" applyBorder="1" applyAlignment="1">
      <alignment vertical="center"/>
    </xf>
    <xf numFmtId="0" fontId="14" fillId="0" borderId="9" xfId="6" applyFont="1" applyBorder="1" applyAlignment="1">
      <alignment horizontal="center" vertical="center"/>
    </xf>
    <xf numFmtId="0" fontId="14" fillId="0" borderId="24" xfId="6" applyFont="1" applyBorder="1" applyAlignment="1">
      <alignment horizontal="center" vertical="center" wrapText="1"/>
    </xf>
    <xf numFmtId="0" fontId="14" fillId="0" borderId="19" xfId="6" applyFont="1" applyBorder="1" applyAlignment="1">
      <alignment horizontal="center" vertical="center"/>
    </xf>
    <xf numFmtId="0" fontId="14" fillId="0" borderId="24" xfId="6" applyFont="1" applyBorder="1" applyAlignment="1">
      <alignment horizontal="center" vertical="center"/>
    </xf>
    <xf numFmtId="49" fontId="14" fillId="0" borderId="19" xfId="6" applyNumberFormat="1" applyFont="1" applyBorder="1" applyAlignment="1">
      <alignment horizontal="center" vertical="center"/>
    </xf>
    <xf numFmtId="0" fontId="14" fillId="0" borderId="7" xfId="6" applyFont="1" applyBorder="1" applyAlignment="1">
      <alignment horizontal="center" vertical="center" wrapText="1"/>
    </xf>
    <xf numFmtId="0" fontId="14" fillId="0" borderId="19" xfId="6" applyFont="1" applyBorder="1" applyAlignment="1">
      <alignment horizontal="center" vertical="center" wrapText="1"/>
    </xf>
    <xf numFmtId="0" fontId="12" fillId="0" borderId="19" xfId="6" applyFont="1" applyBorder="1" applyAlignment="1">
      <alignment horizontal="center" vertical="center" wrapText="1"/>
    </xf>
    <xf numFmtId="0" fontId="15" fillId="0" borderId="15" xfId="6" applyFont="1" applyBorder="1" applyAlignment="1">
      <alignment horizontal="center" vertical="center" wrapText="1"/>
    </xf>
    <xf numFmtId="0" fontId="12" fillId="5" borderId="19" xfId="6" applyFont="1" applyFill="1" applyBorder="1" applyAlignment="1">
      <alignment vertical="center"/>
    </xf>
    <xf numFmtId="0" fontId="16" fillId="4" borderId="19" xfId="6" applyFont="1" applyFill="1" applyBorder="1" applyAlignment="1">
      <alignment horizontal="right" vertical="center"/>
    </xf>
    <xf numFmtId="0" fontId="14" fillId="0" borderId="7" xfId="6" applyFont="1" applyBorder="1" applyAlignment="1">
      <alignment horizontal="center" vertical="center"/>
    </xf>
    <xf numFmtId="180" fontId="14" fillId="0" borderId="19" xfId="6" applyNumberFormat="1" applyFont="1" applyBorder="1" applyAlignment="1">
      <alignment horizontal="center" vertical="center"/>
    </xf>
    <xf numFmtId="0" fontId="14" fillId="0" borderId="19" xfId="6" applyFont="1" applyBorder="1" applyAlignment="1">
      <alignment vertical="center"/>
    </xf>
    <xf numFmtId="179" fontId="14" fillId="0" borderId="19" xfId="6" applyNumberFormat="1" applyFont="1" applyBorder="1" applyAlignment="1">
      <alignment vertical="center"/>
    </xf>
    <xf numFmtId="0" fontId="14" fillId="0" borderId="19" xfId="6" applyFont="1" applyBorder="1" applyAlignment="1">
      <alignment horizontal="left" vertical="center"/>
    </xf>
    <xf numFmtId="0" fontId="14" fillId="4" borderId="19" xfId="6" applyFont="1" applyFill="1" applyBorder="1" applyAlignment="1">
      <alignment horizontal="right" vertical="center"/>
    </xf>
    <xf numFmtId="0" fontId="14" fillId="0" borderId="30" xfId="6" applyFont="1" applyBorder="1" applyAlignment="1">
      <alignment horizontal="center" vertical="center" wrapText="1"/>
    </xf>
    <xf numFmtId="0" fontId="14" fillId="0" borderId="0" xfId="2" applyFont="1" applyBorder="1" applyAlignment="1">
      <alignment horizontal="center" vertical="center" wrapText="1"/>
    </xf>
    <xf numFmtId="0" fontId="16" fillId="0" borderId="19" xfId="6" applyFont="1" applyBorder="1" applyAlignment="1">
      <alignment horizontal="right" vertical="center"/>
    </xf>
    <xf numFmtId="0" fontId="14" fillId="0" borderId="30" xfId="6" applyFont="1" applyBorder="1" applyAlignment="1">
      <alignment horizontal="right" vertical="center"/>
    </xf>
    <xf numFmtId="0" fontId="14" fillId="0" borderId="0" xfId="6" applyFont="1" applyBorder="1" applyAlignment="1">
      <alignment horizontal="right" vertical="center"/>
    </xf>
    <xf numFmtId="0" fontId="14" fillId="0" borderId="24" xfId="2" applyFont="1" applyBorder="1" applyAlignment="1">
      <alignment horizontal="center" vertical="center" wrapText="1"/>
    </xf>
    <xf numFmtId="0" fontId="14" fillId="0" borderId="19" xfId="2" applyFont="1" applyBorder="1" applyAlignment="1">
      <alignment horizontal="center" vertical="center" wrapText="1"/>
    </xf>
    <xf numFmtId="0" fontId="14" fillId="0" borderId="19" xfId="2" applyFont="1" applyBorder="1" applyAlignment="1">
      <alignment horizontal="center" vertical="center"/>
    </xf>
  </cellXfs>
  <cellStyles count="10">
    <cellStyle name="Normal 2" xfId="1" xr:uid="{00000000-0005-0000-0000-000006000000}"/>
    <cellStyle name="通貨 2" xfId="9" xr:uid="{00000000-0005-0000-0000-00000E000000}"/>
    <cellStyle name="標準" xfId="0" builtinId="0"/>
    <cellStyle name="標準 2" xfId="2" xr:uid="{00000000-0005-0000-0000-000007000000}"/>
    <cellStyle name="標準 2 2" xfId="3" xr:uid="{00000000-0005-0000-0000-000008000000}"/>
    <cellStyle name="標準 3" xfId="4" xr:uid="{00000000-0005-0000-0000-000009000000}"/>
    <cellStyle name="標準 4" xfId="5" xr:uid="{00000000-0005-0000-0000-00000A000000}"/>
    <cellStyle name="標準_③-２加算様式（就労）" xfId="6" xr:uid="{00000000-0005-0000-0000-00000B000000}"/>
    <cellStyle name="標準_⑨指定申請様式（案）（多機能用総括表）" xfId="7" xr:uid="{00000000-0005-0000-0000-00000C000000}"/>
    <cellStyle name="標準_事業者指定様式（多機能用総括表）作業ファイル" xfId="8" xr:uid="{00000000-0005-0000-0000-00000D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C0C0C0"/>
      <rgbColor rgb="FF808080"/>
      <rgbColor rgb="FF9999FF"/>
      <rgbColor rgb="FF993366"/>
      <rgbColor rgb="FFFFF2CC"/>
      <rgbColor rgb="FFDEEBF7"/>
      <rgbColor rgb="FF660066"/>
      <rgbColor rgb="FFFF8080"/>
      <rgbColor rgb="FF0066CC"/>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BE5D6"/>
      <rgbColor rgb="FF3366FF"/>
      <rgbColor rgb="FF33CCCC"/>
      <rgbColor rgb="FF99CC00"/>
      <rgbColor rgb="FFFFCC00"/>
      <rgbColor rgb="FFFF9900"/>
      <rgbColor rgb="FFED7D31"/>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66"/>
  <sheetViews>
    <sheetView showGridLines="0" view="pageBreakPreview" zoomScaleNormal="80" workbookViewId="0">
      <selection activeCell="A33" sqref="A33"/>
    </sheetView>
  </sheetViews>
  <sheetFormatPr defaultColWidth="8.25" defaultRowHeight="13.5"/>
  <cols>
    <col min="1" max="20" width="3.875" style="1" customWidth="1"/>
    <col min="21" max="255" width="4.25" style="1" customWidth="1"/>
    <col min="256" max="16384" width="8.25" style="1"/>
  </cols>
  <sheetData>
    <row r="1" spans="1:20" ht="12.75" customHeight="1">
      <c r="A1" s="2" t="s">
        <v>0</v>
      </c>
    </row>
    <row r="2" spans="1:20" ht="12.75" customHeight="1">
      <c r="L2" s="3" t="s">
        <v>1</v>
      </c>
    </row>
    <row r="3" spans="1:20" ht="12.75" customHeight="1">
      <c r="A3" s="106"/>
      <c r="B3" s="4"/>
      <c r="C3" s="4"/>
      <c r="D3" s="4"/>
      <c r="E3" s="4"/>
      <c r="F3" s="4"/>
      <c r="G3" s="4"/>
      <c r="H3" s="4"/>
      <c r="I3" s="107"/>
    </row>
    <row r="4" spans="1:20" ht="12.75" customHeight="1">
      <c r="A4" s="106"/>
      <c r="B4" s="4"/>
      <c r="C4" s="4"/>
      <c r="D4" s="4"/>
      <c r="E4" s="4"/>
      <c r="F4" s="4"/>
      <c r="G4" s="4"/>
      <c r="H4" s="4"/>
      <c r="I4" s="107"/>
      <c r="N4" s="108" t="s">
        <v>2</v>
      </c>
      <c r="O4" s="108"/>
      <c r="P4" s="109"/>
      <c r="Q4" s="109"/>
      <c r="R4" s="109"/>
      <c r="S4" s="109"/>
      <c r="T4" s="109"/>
    </row>
    <row r="5" spans="1:20" ht="12.75" customHeight="1">
      <c r="B5" s="5"/>
      <c r="C5" s="6"/>
      <c r="D5" s="6"/>
      <c r="E5" s="6"/>
      <c r="F5" s="6"/>
      <c r="G5" s="6"/>
      <c r="H5" s="6"/>
    </row>
    <row r="6" spans="1:20" ht="12.75" customHeight="1">
      <c r="A6" s="7"/>
      <c r="B6" s="110" t="s">
        <v>3</v>
      </c>
      <c r="C6" s="110"/>
      <c r="D6" s="111"/>
      <c r="E6" s="111"/>
      <c r="F6" s="111"/>
      <c r="G6" s="111"/>
      <c r="H6" s="111"/>
      <c r="I6" s="111"/>
      <c r="J6" s="111"/>
      <c r="K6" s="111"/>
      <c r="L6" s="111"/>
      <c r="M6" s="111"/>
      <c r="N6" s="111"/>
      <c r="O6" s="111"/>
      <c r="P6" s="111"/>
      <c r="Q6" s="111"/>
      <c r="R6" s="111"/>
      <c r="S6" s="111"/>
      <c r="T6" s="111"/>
    </row>
    <row r="7" spans="1:20" ht="12.75" customHeight="1">
      <c r="A7" s="8" t="s">
        <v>4</v>
      </c>
      <c r="B7" s="112" t="s">
        <v>5</v>
      </c>
      <c r="C7" s="112"/>
      <c r="D7" s="113"/>
      <c r="E7" s="113"/>
      <c r="F7" s="113"/>
      <c r="G7" s="113"/>
      <c r="H7" s="113"/>
      <c r="I7" s="113"/>
      <c r="J7" s="113"/>
      <c r="K7" s="113"/>
      <c r="L7" s="113"/>
      <c r="M7" s="113"/>
      <c r="N7" s="113"/>
      <c r="O7" s="113"/>
      <c r="P7" s="113"/>
      <c r="Q7" s="113"/>
      <c r="R7" s="113"/>
      <c r="S7" s="113"/>
      <c r="T7" s="113"/>
    </row>
    <row r="8" spans="1:20" ht="12.75" customHeight="1">
      <c r="A8" s="8"/>
      <c r="B8" s="112" t="s">
        <v>6</v>
      </c>
      <c r="C8" s="112"/>
      <c r="D8" s="10" t="s">
        <v>7</v>
      </c>
      <c r="E8" s="11"/>
      <c r="F8" s="11"/>
      <c r="G8" s="11"/>
      <c r="H8" s="11"/>
      <c r="I8" s="11"/>
      <c r="J8" s="11"/>
      <c r="K8" s="11"/>
      <c r="L8" s="11"/>
      <c r="M8" s="11"/>
      <c r="N8" s="11"/>
      <c r="O8" s="11"/>
      <c r="P8" s="11"/>
      <c r="Q8" s="11"/>
      <c r="R8" s="11"/>
      <c r="S8" s="11"/>
      <c r="T8" s="12"/>
    </row>
    <row r="9" spans="1:20" ht="12.75" customHeight="1">
      <c r="A9" s="8" t="s">
        <v>8</v>
      </c>
      <c r="B9" s="112"/>
      <c r="C9" s="112"/>
      <c r="D9" s="13"/>
      <c r="E9" s="14"/>
      <c r="F9" s="15" t="s">
        <v>9</v>
      </c>
      <c r="G9" s="16"/>
      <c r="H9" s="16"/>
      <c r="I9" s="114" t="s">
        <v>10</v>
      </c>
      <c r="J9" s="114"/>
      <c r="K9" s="14"/>
      <c r="L9" s="14"/>
      <c r="M9" s="14"/>
      <c r="N9" s="14"/>
      <c r="O9" s="14"/>
      <c r="P9" s="14"/>
      <c r="Q9" s="14"/>
      <c r="R9" s="14"/>
      <c r="S9" s="14"/>
      <c r="T9" s="17"/>
    </row>
    <row r="10" spans="1:20" ht="12.75" customHeight="1">
      <c r="A10" s="18"/>
      <c r="B10" s="112"/>
      <c r="C10" s="112"/>
      <c r="D10" s="19"/>
      <c r="E10" s="20"/>
      <c r="F10" s="20"/>
      <c r="G10" s="20"/>
      <c r="H10" s="20"/>
      <c r="I10" s="20"/>
      <c r="J10" s="20"/>
      <c r="K10" s="20"/>
      <c r="L10" s="20"/>
      <c r="M10" s="20"/>
      <c r="N10" s="20"/>
      <c r="O10" s="20"/>
      <c r="P10" s="20"/>
      <c r="Q10" s="20"/>
      <c r="R10" s="20"/>
      <c r="S10" s="20"/>
      <c r="T10" s="21"/>
    </row>
    <row r="11" spans="1:20" ht="12.75" customHeight="1">
      <c r="A11" s="22"/>
      <c r="B11" s="112" t="s">
        <v>11</v>
      </c>
      <c r="C11" s="112"/>
      <c r="D11" s="115" t="s">
        <v>12</v>
      </c>
      <c r="E11" s="115"/>
      <c r="F11" s="116"/>
      <c r="G11" s="116"/>
      <c r="H11" s="116"/>
      <c r="I11" s="116"/>
      <c r="J11" s="116"/>
      <c r="K11" s="117" t="s">
        <v>13</v>
      </c>
      <c r="L11" s="117"/>
      <c r="M11" s="113"/>
      <c r="N11" s="113"/>
      <c r="O11" s="113"/>
      <c r="P11" s="113"/>
      <c r="Q11" s="113"/>
      <c r="R11" s="113"/>
      <c r="S11" s="113"/>
      <c r="T11" s="113"/>
    </row>
    <row r="12" spans="1:20" ht="12.75" customHeight="1">
      <c r="A12" s="118" t="s">
        <v>14</v>
      </c>
      <c r="B12" s="118"/>
      <c r="C12" s="118"/>
      <c r="D12" s="118"/>
      <c r="E12" s="118"/>
      <c r="F12" s="118"/>
      <c r="G12" s="118"/>
      <c r="H12" s="118"/>
      <c r="I12" s="118"/>
      <c r="J12" s="119" t="s">
        <v>15</v>
      </c>
      <c r="K12" s="119"/>
      <c r="L12" s="119"/>
      <c r="M12" s="119"/>
      <c r="N12" s="119"/>
      <c r="O12" s="119"/>
      <c r="P12" s="119"/>
      <c r="Q12" s="119"/>
      <c r="R12" s="119"/>
      <c r="S12" s="119"/>
      <c r="T12" s="119"/>
    </row>
    <row r="13" spans="1:20">
      <c r="A13" s="120" t="s">
        <v>16</v>
      </c>
      <c r="B13" s="120"/>
      <c r="C13" s="121" t="s">
        <v>3</v>
      </c>
      <c r="D13" s="121"/>
      <c r="E13" s="24"/>
      <c r="F13" s="25"/>
      <c r="G13" s="25"/>
      <c r="H13" s="25"/>
      <c r="I13" s="26"/>
      <c r="J13" s="122" t="s">
        <v>17</v>
      </c>
      <c r="K13" s="122"/>
      <c r="L13" s="123" t="s">
        <v>7</v>
      </c>
      <c r="M13" s="123"/>
      <c r="N13" s="123"/>
      <c r="O13" s="123"/>
      <c r="P13" s="123"/>
      <c r="Q13" s="123"/>
      <c r="R13" s="123"/>
      <c r="S13" s="123"/>
      <c r="T13" s="123"/>
    </row>
    <row r="14" spans="1:20" ht="20.25" customHeight="1">
      <c r="A14" s="124" t="s">
        <v>18</v>
      </c>
      <c r="B14" s="124"/>
      <c r="C14" s="121" t="s">
        <v>19</v>
      </c>
      <c r="D14" s="121"/>
      <c r="E14" s="122"/>
      <c r="F14" s="122"/>
      <c r="G14" s="122"/>
      <c r="H14" s="122"/>
      <c r="I14" s="122"/>
      <c r="J14" s="122"/>
      <c r="K14" s="122"/>
      <c r="L14" s="27"/>
      <c r="M14" s="28"/>
      <c r="N14" s="28"/>
      <c r="O14" s="28"/>
      <c r="P14" s="28"/>
      <c r="Q14" s="28"/>
      <c r="R14" s="28"/>
      <c r="S14" s="28"/>
      <c r="T14" s="29"/>
    </row>
    <row r="15" spans="1:20" ht="12.75" customHeight="1">
      <c r="A15" s="125" t="s">
        <v>20</v>
      </c>
      <c r="B15" s="125"/>
      <c r="C15" s="125"/>
      <c r="D15" s="125"/>
      <c r="E15" s="125"/>
      <c r="F15" s="115" t="s">
        <v>21</v>
      </c>
      <c r="G15" s="115"/>
      <c r="H15" s="115"/>
      <c r="I15" s="126" t="s">
        <v>22</v>
      </c>
      <c r="J15" s="126"/>
      <c r="K15" s="126"/>
      <c r="L15" s="115" t="s">
        <v>23</v>
      </c>
      <c r="M15" s="115"/>
      <c r="N15" s="115"/>
      <c r="O15" s="121" t="s">
        <v>24</v>
      </c>
      <c r="P15" s="121"/>
      <c r="Q15" s="121"/>
      <c r="R15" s="127" t="s">
        <v>25</v>
      </c>
      <c r="S15" s="127"/>
      <c r="T15" s="127"/>
    </row>
    <row r="16" spans="1:20" ht="12.75" customHeight="1">
      <c r="A16" s="125"/>
      <c r="B16" s="125"/>
      <c r="C16" s="125"/>
      <c r="D16" s="125"/>
      <c r="E16" s="125"/>
      <c r="F16" s="9" t="s">
        <v>26</v>
      </c>
      <c r="G16" s="115" t="s">
        <v>27</v>
      </c>
      <c r="H16" s="115"/>
      <c r="I16" s="23" t="s">
        <v>26</v>
      </c>
      <c r="J16" s="115" t="s">
        <v>27</v>
      </c>
      <c r="K16" s="115"/>
      <c r="L16" s="23" t="s">
        <v>26</v>
      </c>
      <c r="M16" s="115" t="s">
        <v>27</v>
      </c>
      <c r="N16" s="115"/>
      <c r="O16" s="23" t="s">
        <v>26</v>
      </c>
      <c r="P16" s="121" t="s">
        <v>27</v>
      </c>
      <c r="Q16" s="121"/>
      <c r="R16" s="23" t="s">
        <v>26</v>
      </c>
      <c r="S16" s="119" t="s">
        <v>27</v>
      </c>
      <c r="T16" s="119"/>
    </row>
    <row r="17" spans="1:20" ht="12.75" customHeight="1">
      <c r="A17" s="30"/>
      <c r="B17" s="115" t="s">
        <v>28</v>
      </c>
      <c r="C17" s="115"/>
      <c r="D17" s="126" t="s">
        <v>29</v>
      </c>
      <c r="E17" s="126"/>
      <c r="F17" s="23"/>
      <c r="G17" s="115"/>
      <c r="H17" s="115"/>
      <c r="I17" s="23"/>
      <c r="J17" s="115"/>
      <c r="K17" s="115"/>
      <c r="L17" s="23"/>
      <c r="M17" s="115"/>
      <c r="N17" s="115"/>
      <c r="O17" s="23"/>
      <c r="P17" s="121"/>
      <c r="Q17" s="121"/>
      <c r="R17" s="23"/>
      <c r="S17" s="119"/>
      <c r="T17" s="119"/>
    </row>
    <row r="18" spans="1:20" ht="12.75" customHeight="1">
      <c r="A18" s="30"/>
      <c r="B18" s="115"/>
      <c r="C18" s="115"/>
      <c r="D18" s="126" t="s">
        <v>30</v>
      </c>
      <c r="E18" s="126"/>
      <c r="F18" s="23"/>
      <c r="G18" s="115"/>
      <c r="H18" s="115"/>
      <c r="I18" s="23"/>
      <c r="J18" s="115"/>
      <c r="K18" s="115"/>
      <c r="L18" s="23"/>
      <c r="M18" s="115"/>
      <c r="N18" s="115"/>
      <c r="O18" s="23"/>
      <c r="P18" s="121"/>
      <c r="Q18" s="121"/>
      <c r="R18" s="23"/>
      <c r="S18" s="119"/>
      <c r="T18" s="119"/>
    </row>
    <row r="19" spans="1:20" ht="12.75" customHeight="1">
      <c r="A19" s="30"/>
      <c r="B19" s="126" t="s">
        <v>31</v>
      </c>
      <c r="C19" s="126"/>
      <c r="D19" s="126"/>
      <c r="E19" s="126"/>
      <c r="F19" s="115"/>
      <c r="G19" s="115"/>
      <c r="H19" s="115"/>
      <c r="I19" s="115"/>
      <c r="J19" s="115"/>
      <c r="K19" s="115"/>
      <c r="L19" s="115"/>
      <c r="M19" s="115"/>
      <c r="N19" s="115"/>
      <c r="O19" s="121"/>
      <c r="P19" s="121"/>
      <c r="Q19" s="121"/>
      <c r="R19" s="119"/>
      <c r="S19" s="119"/>
      <c r="T19" s="119"/>
    </row>
    <row r="20" spans="1:20" ht="12.75" customHeight="1">
      <c r="A20" s="30"/>
      <c r="B20" s="126" t="s">
        <v>32</v>
      </c>
      <c r="C20" s="126"/>
      <c r="D20" s="126"/>
      <c r="E20" s="126"/>
      <c r="F20" s="128"/>
      <c r="G20" s="128"/>
      <c r="H20" s="128"/>
      <c r="I20" s="128"/>
      <c r="J20" s="128"/>
      <c r="K20" s="128"/>
      <c r="L20" s="128"/>
      <c r="M20" s="128"/>
      <c r="N20" s="128"/>
      <c r="O20" s="129"/>
      <c r="P20" s="129"/>
      <c r="Q20" s="129"/>
      <c r="R20" s="130"/>
      <c r="S20" s="130"/>
      <c r="T20" s="130"/>
    </row>
    <row r="21" spans="1:20" ht="12.75" customHeight="1">
      <c r="A21" s="30"/>
      <c r="B21" s="112"/>
      <c r="C21" s="112"/>
      <c r="D21" s="112"/>
      <c r="E21" s="112"/>
      <c r="F21" s="115" t="s">
        <v>33</v>
      </c>
      <c r="G21" s="115"/>
      <c r="H21" s="115"/>
      <c r="I21" s="115" t="s">
        <v>34</v>
      </c>
      <c r="J21" s="115"/>
      <c r="K21" s="115"/>
      <c r="L21" s="126" t="s">
        <v>35</v>
      </c>
      <c r="M21" s="126"/>
      <c r="N21" s="126"/>
      <c r="O21" s="121" t="s">
        <v>36</v>
      </c>
      <c r="P21" s="121"/>
      <c r="Q21" s="121"/>
      <c r="R21" s="31"/>
      <c r="T21" s="32"/>
    </row>
    <row r="22" spans="1:20" ht="12.75" customHeight="1">
      <c r="A22" s="30"/>
      <c r="B22" s="112"/>
      <c r="C22" s="112"/>
      <c r="D22" s="112"/>
      <c r="E22" s="112"/>
      <c r="F22" s="9" t="s">
        <v>26</v>
      </c>
      <c r="G22" s="115" t="s">
        <v>27</v>
      </c>
      <c r="H22" s="115"/>
      <c r="I22" s="23" t="s">
        <v>26</v>
      </c>
      <c r="J22" s="115" t="s">
        <v>27</v>
      </c>
      <c r="K22" s="115"/>
      <c r="L22" s="23" t="s">
        <v>26</v>
      </c>
      <c r="M22" s="115" t="s">
        <v>27</v>
      </c>
      <c r="N22" s="115"/>
      <c r="O22" s="23" t="s">
        <v>26</v>
      </c>
      <c r="P22" s="121" t="s">
        <v>27</v>
      </c>
      <c r="Q22" s="121"/>
      <c r="R22" s="31"/>
      <c r="T22" s="32"/>
    </row>
    <row r="23" spans="1:20" ht="12.75" customHeight="1">
      <c r="A23" s="30"/>
      <c r="B23" s="115" t="s">
        <v>28</v>
      </c>
      <c r="C23" s="115"/>
      <c r="D23" s="126" t="s">
        <v>29</v>
      </c>
      <c r="E23" s="126"/>
      <c r="F23" s="23"/>
      <c r="G23" s="115"/>
      <c r="H23" s="115"/>
      <c r="I23" s="23"/>
      <c r="J23" s="115"/>
      <c r="K23" s="115"/>
      <c r="L23" s="23"/>
      <c r="M23" s="115"/>
      <c r="N23" s="115"/>
      <c r="O23" s="23"/>
      <c r="P23" s="121"/>
      <c r="Q23" s="121"/>
      <c r="R23" s="31"/>
      <c r="T23" s="32"/>
    </row>
    <row r="24" spans="1:20" ht="12.75" customHeight="1">
      <c r="A24" s="30"/>
      <c r="B24" s="115"/>
      <c r="C24" s="115"/>
      <c r="D24" s="126" t="s">
        <v>30</v>
      </c>
      <c r="E24" s="126"/>
      <c r="F24" s="23"/>
      <c r="G24" s="115"/>
      <c r="H24" s="115"/>
      <c r="I24" s="23"/>
      <c r="J24" s="115"/>
      <c r="K24" s="115"/>
      <c r="L24" s="23"/>
      <c r="M24" s="115"/>
      <c r="N24" s="115"/>
      <c r="O24" s="23"/>
      <c r="P24" s="121"/>
      <c r="Q24" s="121"/>
      <c r="R24" s="31"/>
      <c r="T24" s="32"/>
    </row>
    <row r="25" spans="1:20" ht="12.75" customHeight="1">
      <c r="A25" s="30"/>
      <c r="B25" s="126" t="s">
        <v>31</v>
      </c>
      <c r="C25" s="126"/>
      <c r="D25" s="126"/>
      <c r="E25" s="126"/>
      <c r="F25" s="115"/>
      <c r="G25" s="115"/>
      <c r="H25" s="115"/>
      <c r="I25" s="115"/>
      <c r="J25" s="115"/>
      <c r="K25" s="115"/>
      <c r="L25" s="115"/>
      <c r="M25" s="115"/>
      <c r="N25" s="115"/>
      <c r="O25" s="121"/>
      <c r="P25" s="121"/>
      <c r="Q25" s="121"/>
      <c r="R25" s="31"/>
      <c r="T25" s="32"/>
    </row>
    <row r="26" spans="1:20" ht="12.75" customHeight="1">
      <c r="A26" s="30"/>
      <c r="B26" s="126" t="s">
        <v>32</v>
      </c>
      <c r="C26" s="126"/>
      <c r="D26" s="126"/>
      <c r="E26" s="126"/>
      <c r="F26" s="131"/>
      <c r="G26" s="131"/>
      <c r="H26" s="131"/>
      <c r="I26" s="131"/>
      <c r="J26" s="131"/>
      <c r="K26" s="131"/>
      <c r="L26" s="131"/>
      <c r="M26" s="131"/>
      <c r="N26" s="131"/>
      <c r="O26" s="132"/>
      <c r="P26" s="132"/>
      <c r="Q26" s="132"/>
      <c r="R26" s="31"/>
      <c r="T26" s="32"/>
    </row>
    <row r="27" spans="1:20" s="34" customFormat="1" ht="13.5" customHeight="1">
      <c r="A27" s="33"/>
      <c r="B27" s="133" t="s">
        <v>37</v>
      </c>
      <c r="C27" s="133"/>
      <c r="D27" s="133"/>
      <c r="E27" s="133"/>
      <c r="F27" s="134" t="s">
        <v>38</v>
      </c>
      <c r="G27" s="134"/>
      <c r="H27" s="134"/>
      <c r="I27" s="134"/>
      <c r="J27" s="134"/>
      <c r="K27" s="134"/>
      <c r="L27" s="134"/>
      <c r="M27" s="134"/>
      <c r="N27" s="134"/>
      <c r="O27" s="134"/>
      <c r="P27" s="134"/>
      <c r="Q27" s="134"/>
      <c r="R27" s="134"/>
      <c r="S27" s="134"/>
      <c r="T27" s="134"/>
    </row>
    <row r="28" spans="1:20" s="34" customFormat="1" ht="13.5" customHeight="1">
      <c r="A28" s="33"/>
      <c r="B28" s="133"/>
      <c r="C28" s="133"/>
      <c r="D28" s="133"/>
      <c r="E28" s="133"/>
      <c r="F28" s="35" t="s">
        <v>39</v>
      </c>
      <c r="G28" s="36"/>
      <c r="H28" s="36"/>
      <c r="I28" s="135" t="s">
        <v>40</v>
      </c>
      <c r="J28" s="135"/>
      <c r="K28" s="135"/>
      <c r="L28" s="135"/>
      <c r="M28" s="135" t="s">
        <v>41</v>
      </c>
      <c r="N28" s="135"/>
      <c r="O28" s="135"/>
      <c r="P28" s="135"/>
      <c r="Q28" s="136" t="s">
        <v>42</v>
      </c>
      <c r="R28" s="136"/>
      <c r="S28" s="136"/>
      <c r="T28" s="136"/>
    </row>
    <row r="29" spans="1:20" s="34" customFormat="1" ht="13.5" customHeight="1">
      <c r="A29" s="33"/>
      <c r="B29" s="133"/>
      <c r="C29" s="133"/>
      <c r="D29" s="133"/>
      <c r="E29" s="133"/>
      <c r="F29" s="35" t="s">
        <v>43</v>
      </c>
      <c r="G29" s="36"/>
      <c r="H29" s="36"/>
      <c r="I29" s="137"/>
      <c r="J29" s="137"/>
      <c r="K29" s="137"/>
      <c r="L29" s="137"/>
      <c r="M29" s="137"/>
      <c r="N29" s="137"/>
      <c r="O29" s="137"/>
      <c r="P29" s="137"/>
      <c r="Q29" s="134"/>
      <c r="R29" s="134"/>
      <c r="S29" s="134"/>
      <c r="T29" s="134"/>
    </row>
    <row r="30" spans="1:20" s="34" customFormat="1" ht="13.5" customHeight="1">
      <c r="A30" s="33"/>
      <c r="B30" s="133"/>
      <c r="C30" s="133"/>
      <c r="D30" s="133"/>
      <c r="E30" s="133"/>
      <c r="F30" s="35" t="s">
        <v>44</v>
      </c>
      <c r="G30" s="36"/>
      <c r="H30" s="36"/>
      <c r="I30" s="137"/>
      <c r="J30" s="137"/>
      <c r="K30" s="137"/>
      <c r="L30" s="137"/>
      <c r="M30" s="137"/>
      <c r="N30" s="137"/>
      <c r="O30" s="137"/>
      <c r="P30" s="137"/>
      <c r="Q30" s="134"/>
      <c r="R30" s="134"/>
      <c r="S30" s="134"/>
      <c r="T30" s="134"/>
    </row>
    <row r="31" spans="1:20" s="34" customFormat="1" ht="13.5" customHeight="1">
      <c r="A31" s="37"/>
      <c r="B31" s="133"/>
      <c r="C31" s="133"/>
      <c r="D31" s="133"/>
      <c r="E31" s="133"/>
      <c r="F31" s="35" t="s">
        <v>45</v>
      </c>
      <c r="G31" s="36"/>
      <c r="H31" s="36"/>
      <c r="I31" s="137"/>
      <c r="J31" s="137"/>
      <c r="K31" s="137"/>
      <c r="L31" s="137"/>
      <c r="M31" s="137"/>
      <c r="N31" s="137"/>
      <c r="O31" s="137"/>
      <c r="P31" s="137"/>
      <c r="Q31" s="134"/>
      <c r="R31" s="134"/>
      <c r="S31" s="134"/>
      <c r="T31" s="134"/>
    </row>
    <row r="32" spans="1:20" ht="12.75" customHeight="1">
      <c r="A32" s="138" t="s">
        <v>46</v>
      </c>
      <c r="B32" s="138"/>
      <c r="C32" s="138"/>
      <c r="D32" s="138"/>
      <c r="E32" s="138"/>
      <c r="F32" s="119"/>
      <c r="G32" s="119"/>
      <c r="H32" s="119"/>
      <c r="I32" s="119"/>
      <c r="J32" s="119"/>
      <c r="K32" s="119"/>
      <c r="L32" s="119"/>
      <c r="M32" s="119"/>
      <c r="N32" s="119"/>
      <c r="O32" s="119"/>
      <c r="P32" s="119"/>
      <c r="Q32" s="119"/>
      <c r="R32" s="119"/>
      <c r="S32" s="119"/>
      <c r="T32" s="119"/>
    </row>
    <row r="33" spans="1:21" ht="12.75" customHeight="1">
      <c r="A33" s="138"/>
      <c r="B33" s="139" t="s">
        <v>47</v>
      </c>
      <c r="C33" s="139"/>
      <c r="D33" s="139"/>
      <c r="E33" s="139"/>
      <c r="F33" s="140" t="s">
        <v>48</v>
      </c>
      <c r="G33" s="140"/>
      <c r="H33" s="140"/>
      <c r="I33" s="140"/>
      <c r="J33" s="140"/>
      <c r="K33" s="140"/>
      <c r="L33" s="140"/>
      <c r="M33" s="140"/>
      <c r="N33" s="140"/>
      <c r="O33" s="140"/>
      <c r="P33" s="140"/>
      <c r="Q33" s="140"/>
      <c r="R33" s="140"/>
      <c r="S33" s="140"/>
      <c r="T33" s="140"/>
    </row>
    <row r="34" spans="1:21" ht="12.75" customHeight="1">
      <c r="A34" s="138"/>
      <c r="B34" s="139" t="s">
        <v>49</v>
      </c>
      <c r="C34" s="139"/>
      <c r="D34" s="139"/>
      <c r="E34" s="139"/>
      <c r="F34" s="140" t="s">
        <v>50</v>
      </c>
      <c r="G34" s="140"/>
      <c r="H34" s="140"/>
      <c r="I34" s="140"/>
      <c r="J34" s="140"/>
      <c r="K34" s="140"/>
      <c r="L34" s="140"/>
      <c r="M34" s="140"/>
      <c r="N34" s="140"/>
      <c r="O34" s="140"/>
      <c r="P34" s="140"/>
      <c r="Q34" s="140"/>
      <c r="R34" s="140"/>
      <c r="S34" s="140"/>
      <c r="T34" s="140"/>
    </row>
    <row r="35" spans="1:21" ht="12.75" customHeight="1">
      <c r="A35" s="138"/>
      <c r="B35" s="139" t="s">
        <v>51</v>
      </c>
      <c r="C35" s="139"/>
      <c r="D35" s="139"/>
      <c r="E35" s="139"/>
      <c r="F35" s="141" t="s">
        <v>52</v>
      </c>
      <c r="G35" s="141"/>
      <c r="H35" s="142" t="s">
        <v>53</v>
      </c>
      <c r="I35" s="142"/>
      <c r="J35" s="142"/>
      <c r="K35" s="142"/>
      <c r="L35" s="142"/>
      <c r="M35" s="142"/>
      <c r="N35" s="142"/>
      <c r="O35" s="142"/>
      <c r="P35" s="142"/>
      <c r="Q35" s="142"/>
      <c r="R35" s="38"/>
      <c r="S35" s="39"/>
      <c r="T35" s="40"/>
    </row>
    <row r="36" spans="1:21" ht="12.75" customHeight="1">
      <c r="A36" s="138"/>
      <c r="B36" s="139"/>
      <c r="C36" s="139"/>
      <c r="D36" s="139"/>
      <c r="E36" s="139"/>
      <c r="F36" s="141"/>
      <c r="G36" s="141"/>
      <c r="H36" s="143" t="s">
        <v>54</v>
      </c>
      <c r="I36" s="143"/>
      <c r="J36" s="143" t="s">
        <v>55</v>
      </c>
      <c r="K36" s="143"/>
      <c r="L36" s="143" t="s">
        <v>56</v>
      </c>
      <c r="M36" s="143"/>
      <c r="N36" s="143" t="s">
        <v>57</v>
      </c>
      <c r="O36" s="143"/>
      <c r="P36" s="144" t="s">
        <v>58</v>
      </c>
      <c r="Q36" s="144"/>
      <c r="R36" s="31"/>
      <c r="T36" s="32"/>
    </row>
    <row r="37" spans="1:21" ht="12.75" customHeight="1">
      <c r="A37" s="138"/>
      <c r="B37" s="139"/>
      <c r="C37" s="139"/>
      <c r="D37" s="139"/>
      <c r="E37" s="139"/>
      <c r="F37" s="145"/>
      <c r="G37" s="145"/>
      <c r="H37" s="145"/>
      <c r="I37" s="145"/>
      <c r="J37" s="145"/>
      <c r="K37" s="145"/>
      <c r="L37" s="145"/>
      <c r="M37" s="145"/>
      <c r="N37" s="145"/>
      <c r="O37" s="145"/>
      <c r="P37" s="146"/>
      <c r="Q37" s="146"/>
      <c r="R37" s="31"/>
      <c r="T37" s="32"/>
    </row>
    <row r="38" spans="1:21" ht="12.75" customHeight="1">
      <c r="A38" s="138"/>
      <c r="B38" s="139"/>
      <c r="C38" s="139"/>
      <c r="D38" s="139"/>
      <c r="E38" s="139"/>
      <c r="F38" s="145" t="s">
        <v>59</v>
      </c>
      <c r="G38" s="145"/>
      <c r="H38" s="146" t="s">
        <v>60</v>
      </c>
      <c r="I38" s="146"/>
      <c r="J38" s="147" t="s">
        <v>61</v>
      </c>
      <c r="K38" s="147"/>
      <c r="L38" s="41"/>
      <c r="M38" s="41"/>
      <c r="N38" s="41"/>
      <c r="O38" s="41"/>
      <c r="P38" s="41"/>
      <c r="Q38" s="41"/>
      <c r="R38" s="42"/>
      <c r="S38" s="42"/>
      <c r="T38" s="43"/>
      <c r="U38" s="42"/>
    </row>
    <row r="39" spans="1:21" ht="12.75" customHeight="1">
      <c r="A39" s="138"/>
      <c r="B39" s="139"/>
      <c r="C39" s="139"/>
      <c r="D39" s="139"/>
      <c r="E39" s="139"/>
      <c r="F39" s="145"/>
      <c r="G39" s="145"/>
      <c r="H39" s="146"/>
      <c r="I39" s="146"/>
      <c r="J39" s="147"/>
      <c r="K39" s="147"/>
      <c r="L39" s="42"/>
      <c r="M39" s="42"/>
      <c r="N39" s="42"/>
      <c r="O39" s="42"/>
      <c r="P39" s="42"/>
      <c r="Q39" s="42"/>
      <c r="R39" s="42"/>
      <c r="S39" s="42"/>
      <c r="T39" s="43"/>
      <c r="U39" s="42"/>
    </row>
    <row r="40" spans="1:21" ht="12.75" customHeight="1">
      <c r="A40" s="138"/>
      <c r="B40" s="139"/>
      <c r="C40" s="139"/>
      <c r="D40" s="139"/>
      <c r="E40" s="139"/>
      <c r="F40" s="145"/>
      <c r="G40" s="145"/>
      <c r="H40" s="146"/>
      <c r="I40" s="146"/>
      <c r="J40" s="145"/>
      <c r="K40" s="145"/>
      <c r="L40" s="44"/>
      <c r="M40" s="44"/>
      <c r="N40" s="44"/>
      <c r="O40" s="44"/>
      <c r="P40" s="44"/>
      <c r="Q40" s="44"/>
      <c r="R40" s="44"/>
      <c r="S40" s="44"/>
      <c r="T40" s="45"/>
      <c r="U40" s="42"/>
    </row>
    <row r="41" spans="1:21" ht="12.75" customHeight="1">
      <c r="A41" s="138"/>
      <c r="B41" s="139" t="s">
        <v>62</v>
      </c>
      <c r="C41" s="139"/>
      <c r="D41" s="139"/>
      <c r="E41" s="139"/>
      <c r="F41" s="119" t="s">
        <v>63</v>
      </c>
      <c r="G41" s="119"/>
      <c r="H41" s="119"/>
      <c r="I41" s="119"/>
      <c r="J41" s="119"/>
      <c r="K41" s="119"/>
      <c r="L41" s="119"/>
      <c r="M41" s="119"/>
      <c r="N41" s="119"/>
      <c r="O41" s="119"/>
      <c r="P41" s="119"/>
      <c r="Q41" s="119"/>
      <c r="R41" s="119"/>
      <c r="S41" s="119"/>
      <c r="T41" s="119"/>
    </row>
    <row r="42" spans="1:21" ht="12.75" customHeight="1">
      <c r="A42" s="138"/>
      <c r="B42" s="139" t="s">
        <v>64</v>
      </c>
      <c r="C42" s="139"/>
      <c r="D42" s="139"/>
      <c r="E42" s="139"/>
      <c r="F42" s="130"/>
      <c r="G42" s="130"/>
      <c r="H42" s="130"/>
      <c r="I42" s="130"/>
      <c r="J42" s="130"/>
      <c r="K42" s="130"/>
      <c r="L42" s="130"/>
      <c r="M42" s="130"/>
      <c r="N42" s="130"/>
      <c r="O42" s="130"/>
      <c r="P42" s="130"/>
      <c r="Q42" s="130"/>
      <c r="R42" s="130"/>
      <c r="S42" s="130"/>
      <c r="T42" s="130"/>
    </row>
    <row r="43" spans="1:21" ht="12.75" customHeight="1">
      <c r="A43" s="138"/>
      <c r="B43" s="139" t="s">
        <v>65</v>
      </c>
      <c r="C43" s="139"/>
      <c r="D43" s="139"/>
      <c r="E43" s="139"/>
      <c r="F43" s="119" t="s">
        <v>66</v>
      </c>
      <c r="G43" s="119"/>
      <c r="H43" s="119"/>
      <c r="I43" s="119"/>
      <c r="J43" s="119"/>
      <c r="K43" s="119"/>
      <c r="L43" s="119"/>
      <c r="M43" s="119"/>
      <c r="N43" s="119"/>
      <c r="O43" s="119"/>
      <c r="P43" s="119"/>
      <c r="Q43" s="119"/>
      <c r="R43" s="119"/>
      <c r="S43" s="119"/>
      <c r="T43" s="119"/>
    </row>
    <row r="44" spans="1:21" ht="12.75" customHeight="1">
      <c r="A44" s="138"/>
      <c r="B44" s="139" t="s">
        <v>67</v>
      </c>
      <c r="C44" s="139"/>
      <c r="D44" s="139"/>
      <c r="E44" s="139"/>
      <c r="F44" s="119"/>
      <c r="G44" s="119"/>
      <c r="H44" s="119"/>
      <c r="I44" s="119"/>
      <c r="J44" s="119"/>
      <c r="K44" s="119"/>
      <c r="L44" s="119"/>
      <c r="M44" s="119"/>
      <c r="N44" s="119"/>
      <c r="O44" s="119"/>
      <c r="P44" s="119"/>
      <c r="Q44" s="119"/>
      <c r="R44" s="119"/>
      <c r="S44" s="119"/>
      <c r="T44" s="119"/>
    </row>
    <row r="45" spans="1:21" ht="12.75" customHeight="1">
      <c r="A45" s="138"/>
      <c r="B45" s="139"/>
      <c r="C45" s="139"/>
      <c r="D45" s="139"/>
      <c r="E45" s="139"/>
      <c r="F45" s="119"/>
      <c r="G45" s="119"/>
      <c r="H45" s="119"/>
      <c r="I45" s="119"/>
      <c r="J45" s="119"/>
      <c r="K45" s="119"/>
      <c r="L45" s="119"/>
      <c r="M45" s="119"/>
      <c r="N45" s="119"/>
      <c r="O45" s="119"/>
      <c r="P45" s="119"/>
      <c r="Q45" s="119"/>
      <c r="R45" s="119"/>
      <c r="S45" s="119"/>
      <c r="T45" s="119"/>
    </row>
    <row r="46" spans="1:21" ht="12.75" customHeight="1">
      <c r="A46" s="138"/>
      <c r="B46" s="139" t="s">
        <v>68</v>
      </c>
      <c r="C46" s="139"/>
      <c r="D46" s="139"/>
      <c r="E46" s="139"/>
      <c r="F46" s="119"/>
      <c r="G46" s="119"/>
      <c r="H46" s="119"/>
      <c r="I46" s="119"/>
      <c r="J46" s="119"/>
      <c r="K46" s="119"/>
      <c r="L46" s="119"/>
      <c r="M46" s="119"/>
      <c r="N46" s="119"/>
      <c r="O46" s="119"/>
      <c r="P46" s="119"/>
      <c r="Q46" s="119"/>
      <c r="R46" s="119"/>
      <c r="S46" s="119"/>
      <c r="T46" s="119"/>
    </row>
    <row r="47" spans="1:21" ht="12.75" customHeight="1">
      <c r="A47" s="138"/>
      <c r="B47" s="139" t="s">
        <v>69</v>
      </c>
      <c r="C47" s="139"/>
      <c r="D47" s="139"/>
      <c r="E47" s="139"/>
      <c r="F47" s="122" t="s">
        <v>70</v>
      </c>
      <c r="G47" s="122"/>
      <c r="H47" s="122"/>
      <c r="I47" s="122"/>
      <c r="J47" s="122" t="s">
        <v>71</v>
      </c>
      <c r="K47" s="122"/>
      <c r="L47" s="122"/>
      <c r="M47" s="122"/>
      <c r="N47" s="119"/>
      <c r="O47" s="119"/>
      <c r="P47" s="119"/>
      <c r="Q47" s="119"/>
      <c r="R47" s="119"/>
      <c r="S47" s="119"/>
      <c r="T47" s="119"/>
    </row>
    <row r="48" spans="1:21" ht="12.75" customHeight="1">
      <c r="A48" s="138"/>
      <c r="B48" s="139"/>
      <c r="C48" s="139"/>
      <c r="D48" s="139"/>
      <c r="E48" s="139"/>
      <c r="F48" s="115" t="s">
        <v>72</v>
      </c>
      <c r="G48" s="115"/>
      <c r="H48" s="115"/>
      <c r="I48" s="115"/>
      <c r="J48" s="148" t="s">
        <v>73</v>
      </c>
      <c r="K48" s="148"/>
      <c r="L48" s="46"/>
      <c r="M48" s="47"/>
      <c r="N48" s="48" t="s">
        <v>74</v>
      </c>
      <c r="O48" s="149"/>
      <c r="P48" s="149"/>
      <c r="Q48" s="149"/>
      <c r="R48" s="149"/>
      <c r="S48" s="149"/>
      <c r="T48" s="32"/>
    </row>
    <row r="49" spans="1:20" ht="12.75" customHeight="1">
      <c r="A49" s="138"/>
      <c r="B49" s="139"/>
      <c r="C49" s="139"/>
      <c r="D49" s="139"/>
      <c r="E49" s="139"/>
      <c r="F49" s="115" t="s">
        <v>75</v>
      </c>
      <c r="G49" s="115"/>
      <c r="H49" s="115"/>
      <c r="I49" s="115"/>
      <c r="J49" s="119"/>
      <c r="K49" s="119"/>
      <c r="L49" s="119"/>
      <c r="M49" s="119"/>
      <c r="N49" s="119"/>
      <c r="O49" s="119"/>
      <c r="P49" s="119"/>
      <c r="Q49" s="119"/>
      <c r="R49" s="119"/>
      <c r="S49" s="119"/>
      <c r="T49" s="119"/>
    </row>
    <row r="50" spans="1:20" ht="12.75" customHeight="1">
      <c r="A50" s="138" t="s">
        <v>76</v>
      </c>
      <c r="B50" s="138"/>
      <c r="C50" s="138"/>
      <c r="D50" s="138"/>
      <c r="E50" s="138"/>
      <c r="F50" s="115" t="s">
        <v>77</v>
      </c>
      <c r="G50" s="115"/>
      <c r="H50" s="49"/>
      <c r="I50" s="49"/>
      <c r="J50" s="50"/>
      <c r="K50" s="51"/>
      <c r="L50" s="122" t="s">
        <v>78</v>
      </c>
      <c r="M50" s="122"/>
      <c r="N50" s="122"/>
      <c r="O50" s="52"/>
      <c r="P50" s="53"/>
      <c r="Q50" s="53"/>
      <c r="R50" s="53"/>
      <c r="S50" s="53"/>
      <c r="T50" s="54"/>
    </row>
    <row r="51" spans="1:20" ht="26.25" customHeight="1">
      <c r="A51" s="150" t="s">
        <v>79</v>
      </c>
      <c r="B51" s="150"/>
      <c r="C51" s="150"/>
      <c r="D51" s="150"/>
      <c r="E51" s="150"/>
      <c r="F51" s="119"/>
      <c r="G51" s="119"/>
      <c r="H51" s="119"/>
      <c r="I51" s="119"/>
      <c r="J51" s="119"/>
      <c r="K51" s="119"/>
      <c r="L51" s="119"/>
      <c r="M51" s="119"/>
      <c r="N51" s="119"/>
      <c r="O51" s="119"/>
      <c r="P51" s="119"/>
      <c r="Q51" s="119"/>
      <c r="R51" s="119"/>
      <c r="S51" s="119"/>
      <c r="T51" s="119"/>
    </row>
    <row r="52" spans="1:20" ht="39" customHeight="1">
      <c r="A52" s="151" t="s">
        <v>80</v>
      </c>
      <c r="B52" s="151"/>
      <c r="C52" s="151"/>
      <c r="D52" s="151"/>
      <c r="E52" s="151"/>
      <c r="F52" s="152" t="s">
        <v>81</v>
      </c>
      <c r="G52" s="152"/>
      <c r="H52" s="152"/>
      <c r="I52" s="152"/>
      <c r="J52" s="152"/>
      <c r="K52" s="152"/>
      <c r="L52" s="152"/>
      <c r="M52" s="152"/>
      <c r="N52" s="152"/>
      <c r="O52" s="152"/>
      <c r="P52" s="152"/>
      <c r="Q52" s="152"/>
      <c r="R52" s="152"/>
      <c r="S52" s="152"/>
      <c r="T52" s="152"/>
    </row>
    <row r="53" spans="1:20" ht="12.75" customHeight="1">
      <c r="A53" s="55" t="s">
        <v>82</v>
      </c>
    </row>
    <row r="54" spans="1:20" ht="12.75" customHeight="1">
      <c r="A54" s="153" t="s">
        <v>83</v>
      </c>
      <c r="B54" s="153"/>
      <c r="C54" s="153"/>
      <c r="D54" s="153"/>
      <c r="E54" s="153"/>
      <c r="F54" s="153"/>
      <c r="G54" s="153"/>
      <c r="H54" s="153"/>
      <c r="I54" s="153"/>
      <c r="J54" s="153"/>
      <c r="K54" s="153"/>
      <c r="L54" s="153"/>
      <c r="M54" s="153"/>
      <c r="N54" s="153"/>
      <c r="O54" s="153"/>
      <c r="P54" s="153"/>
      <c r="Q54" s="153"/>
      <c r="R54" s="153"/>
      <c r="S54" s="153"/>
      <c r="T54" s="153"/>
    </row>
    <row r="55" spans="1:20" ht="12.75" customHeight="1">
      <c r="A55" s="153" t="s">
        <v>84</v>
      </c>
      <c r="B55" s="153"/>
      <c r="C55" s="153"/>
      <c r="D55" s="153"/>
      <c r="E55" s="153"/>
      <c r="F55" s="153"/>
      <c r="G55" s="153"/>
      <c r="H55" s="153"/>
      <c r="I55" s="153"/>
      <c r="J55" s="153"/>
      <c r="K55" s="153"/>
      <c r="L55" s="153"/>
      <c r="M55" s="153"/>
      <c r="N55" s="153"/>
      <c r="O55" s="153"/>
      <c r="P55" s="153"/>
      <c r="Q55" s="153"/>
      <c r="R55" s="153"/>
      <c r="S55" s="153"/>
      <c r="T55" s="153"/>
    </row>
    <row r="56" spans="1:20" ht="12.75" customHeight="1">
      <c r="A56" s="153" t="s">
        <v>85</v>
      </c>
      <c r="B56" s="153"/>
      <c r="C56" s="153"/>
      <c r="D56" s="153"/>
      <c r="E56" s="153"/>
      <c r="F56" s="153"/>
      <c r="G56" s="153"/>
      <c r="H56" s="153"/>
      <c r="I56" s="153"/>
      <c r="J56" s="153"/>
      <c r="K56" s="153"/>
      <c r="L56" s="153"/>
      <c r="M56" s="153"/>
      <c r="N56" s="153"/>
      <c r="O56" s="153"/>
      <c r="P56" s="153"/>
      <c r="Q56" s="153"/>
      <c r="R56" s="153"/>
      <c r="S56" s="153"/>
      <c r="T56" s="153"/>
    </row>
    <row r="57" spans="1:20" s="56" customFormat="1" ht="13.5" customHeight="1">
      <c r="A57" s="153" t="s">
        <v>86</v>
      </c>
      <c r="B57" s="153"/>
      <c r="C57" s="153"/>
      <c r="D57" s="153"/>
      <c r="E57" s="153"/>
      <c r="F57" s="153"/>
      <c r="G57" s="153"/>
      <c r="H57" s="153"/>
      <c r="I57" s="153"/>
      <c r="J57" s="153"/>
      <c r="K57" s="153"/>
      <c r="L57" s="153"/>
      <c r="M57" s="153"/>
      <c r="N57" s="153"/>
      <c r="O57" s="153"/>
      <c r="P57" s="153"/>
      <c r="Q57" s="153"/>
    </row>
    <row r="58" spans="1:20" ht="12.75" customHeight="1">
      <c r="A58" s="153" t="s">
        <v>87</v>
      </c>
      <c r="B58" s="153"/>
      <c r="C58" s="153"/>
      <c r="D58" s="153"/>
      <c r="E58" s="153"/>
      <c r="F58" s="153"/>
      <c r="G58" s="153"/>
      <c r="H58" s="153"/>
      <c r="I58" s="153"/>
      <c r="J58" s="153"/>
      <c r="K58" s="153"/>
      <c r="L58" s="153"/>
      <c r="M58" s="153"/>
      <c r="N58" s="153"/>
      <c r="O58" s="153"/>
      <c r="P58" s="153"/>
      <c r="Q58" s="153"/>
      <c r="R58" s="153"/>
      <c r="S58" s="153"/>
      <c r="T58" s="153"/>
    </row>
    <row r="59" spans="1:20" ht="12.75" customHeight="1">
      <c r="A59" s="153" t="s">
        <v>88</v>
      </c>
      <c r="B59" s="153"/>
      <c r="C59" s="153"/>
      <c r="D59" s="153"/>
      <c r="E59" s="153"/>
      <c r="F59" s="153"/>
      <c r="G59" s="153"/>
      <c r="H59" s="153"/>
      <c r="I59" s="153"/>
      <c r="J59" s="153"/>
      <c r="K59" s="153"/>
      <c r="L59" s="153"/>
      <c r="M59" s="153"/>
      <c r="N59" s="153"/>
      <c r="O59" s="153"/>
      <c r="P59" s="153"/>
      <c r="Q59" s="153"/>
      <c r="R59" s="153"/>
      <c r="S59" s="153"/>
      <c r="T59" s="153"/>
    </row>
    <row r="60" spans="1:20" ht="12.75" customHeight="1">
      <c r="A60" s="153" t="s">
        <v>89</v>
      </c>
      <c r="B60" s="153"/>
      <c r="C60" s="153"/>
      <c r="D60" s="153"/>
      <c r="E60" s="153"/>
      <c r="F60" s="153"/>
      <c r="G60" s="153"/>
      <c r="H60" s="153"/>
      <c r="I60" s="153"/>
      <c r="J60" s="153"/>
      <c r="K60" s="153"/>
      <c r="L60" s="153"/>
      <c r="M60" s="153"/>
      <c r="N60" s="153"/>
      <c r="O60" s="153"/>
      <c r="P60" s="153"/>
      <c r="Q60" s="153"/>
      <c r="R60" s="153"/>
      <c r="S60" s="153"/>
      <c r="T60" s="153"/>
    </row>
    <row r="61" spans="1:20" ht="12.75" customHeight="1">
      <c r="A61" s="57"/>
      <c r="B61" s="58"/>
      <c r="C61" s="58"/>
      <c r="D61" s="58"/>
      <c r="E61" s="58"/>
      <c r="F61" s="58"/>
      <c r="G61" s="58"/>
      <c r="H61" s="58"/>
      <c r="I61" s="58"/>
      <c r="J61" s="58"/>
      <c r="K61" s="58"/>
      <c r="L61" s="58"/>
      <c r="M61" s="58"/>
      <c r="N61" s="58"/>
      <c r="O61" s="58"/>
      <c r="P61" s="58"/>
      <c r="Q61" s="58"/>
    </row>
    <row r="62" spans="1:20" ht="12.75" customHeight="1">
      <c r="A62" s="154"/>
      <c r="B62" s="154"/>
      <c r="C62" s="154"/>
    </row>
    <row r="63" spans="1:20" ht="12.75" customHeight="1">
      <c r="A63" s="154"/>
      <c r="B63" s="154"/>
      <c r="C63" s="154"/>
    </row>
    <row r="64" spans="1:20" ht="12.75" customHeight="1">
      <c r="A64" s="154"/>
      <c r="B64" s="154"/>
      <c r="C64" s="154"/>
    </row>
    <row r="65" spans="1:3" ht="12.75" customHeight="1">
      <c r="A65" s="154"/>
      <c r="B65" s="154"/>
      <c r="C65" s="154"/>
    </row>
    <row r="66" spans="1:3" ht="12.75" customHeight="1">
      <c r="A66" s="154"/>
      <c r="B66" s="154"/>
      <c r="C66" s="154"/>
    </row>
  </sheetData>
  <mergeCells count="169">
    <mergeCell ref="A66:C66"/>
    <mergeCell ref="A56:T56"/>
    <mergeCell ref="A57:Q57"/>
    <mergeCell ref="A58:T58"/>
    <mergeCell ref="A59:T59"/>
    <mergeCell ref="A60:T60"/>
    <mergeCell ref="A62:C62"/>
    <mergeCell ref="A63:C63"/>
    <mergeCell ref="A64:C64"/>
    <mergeCell ref="A65:C65"/>
    <mergeCell ref="A50:E50"/>
    <mergeCell ref="F50:G50"/>
    <mergeCell ref="L50:N50"/>
    <mergeCell ref="A51:E51"/>
    <mergeCell ref="F51:T51"/>
    <mergeCell ref="A52:E52"/>
    <mergeCell ref="F52:T52"/>
    <mergeCell ref="A54:T54"/>
    <mergeCell ref="A55:T55"/>
    <mergeCell ref="B44:E45"/>
    <mergeCell ref="F44:T45"/>
    <mergeCell ref="B46:E46"/>
    <mergeCell ref="F46:T46"/>
    <mergeCell ref="B47:E49"/>
    <mergeCell ref="F47:I47"/>
    <mergeCell ref="J47:M47"/>
    <mergeCell ref="N47:T47"/>
    <mergeCell ref="F48:I48"/>
    <mergeCell ref="J48:K48"/>
    <mergeCell ref="O48:S48"/>
    <mergeCell ref="F49:I49"/>
    <mergeCell ref="J49:T49"/>
    <mergeCell ref="F40:G40"/>
    <mergeCell ref="H40:I40"/>
    <mergeCell ref="J40:K40"/>
    <mergeCell ref="B41:E41"/>
    <mergeCell ref="F41:T41"/>
    <mergeCell ref="B42:E42"/>
    <mergeCell ref="F42:T42"/>
    <mergeCell ref="B43:E43"/>
    <mergeCell ref="F43:T43"/>
    <mergeCell ref="A32:E32"/>
    <mergeCell ref="F32:T32"/>
    <mergeCell ref="A33:A49"/>
    <mergeCell ref="B33:E33"/>
    <mergeCell ref="F33:T33"/>
    <mergeCell ref="B34:E34"/>
    <mergeCell ref="F34:T34"/>
    <mergeCell ref="B35:E40"/>
    <mergeCell ref="F35:G36"/>
    <mergeCell ref="H35:Q35"/>
    <mergeCell ref="H36:I36"/>
    <mergeCell ref="J36:K36"/>
    <mergeCell ref="L36:M36"/>
    <mergeCell ref="N36:O36"/>
    <mergeCell ref="P36:Q36"/>
    <mergeCell ref="F37:G37"/>
    <mergeCell ref="H37:I37"/>
    <mergeCell ref="J37:K37"/>
    <mergeCell ref="L37:M37"/>
    <mergeCell ref="N37:O37"/>
    <mergeCell ref="P37:Q37"/>
    <mergeCell ref="F38:G39"/>
    <mergeCell ref="H38:I39"/>
    <mergeCell ref="J38:K39"/>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B25:E25"/>
    <mergeCell ref="F25:H25"/>
    <mergeCell ref="I25:K25"/>
    <mergeCell ref="L25:N25"/>
    <mergeCell ref="O25:Q25"/>
    <mergeCell ref="B26:E26"/>
    <mergeCell ref="F26:H26"/>
    <mergeCell ref="I26:K26"/>
    <mergeCell ref="L26:N26"/>
    <mergeCell ref="O26:Q26"/>
    <mergeCell ref="B23:C24"/>
    <mergeCell ref="D23:E23"/>
    <mergeCell ref="G23:H23"/>
    <mergeCell ref="J23:K23"/>
    <mergeCell ref="M23:N23"/>
    <mergeCell ref="P23:Q23"/>
    <mergeCell ref="D24:E24"/>
    <mergeCell ref="G24:H24"/>
    <mergeCell ref="J24:K24"/>
    <mergeCell ref="M24:N24"/>
    <mergeCell ref="P24:Q24"/>
    <mergeCell ref="B21:E22"/>
    <mergeCell ref="F21:H21"/>
    <mergeCell ref="I21:K21"/>
    <mergeCell ref="L21:N21"/>
    <mergeCell ref="O21:Q21"/>
    <mergeCell ref="G22:H22"/>
    <mergeCell ref="J22:K22"/>
    <mergeCell ref="M22:N22"/>
    <mergeCell ref="P22:Q22"/>
    <mergeCell ref="B19:E19"/>
    <mergeCell ref="F19:H19"/>
    <mergeCell ref="I19:K19"/>
    <mergeCell ref="L19:N19"/>
    <mergeCell ref="O19:Q19"/>
    <mergeCell ref="R19:T19"/>
    <mergeCell ref="B20:E20"/>
    <mergeCell ref="F20:H20"/>
    <mergeCell ref="I20:K20"/>
    <mergeCell ref="L20:N20"/>
    <mergeCell ref="O20:Q20"/>
    <mergeCell ref="R20:T20"/>
    <mergeCell ref="B17:C18"/>
    <mergeCell ref="D17:E17"/>
    <mergeCell ref="G17:H17"/>
    <mergeCell ref="J17:K17"/>
    <mergeCell ref="M17:N17"/>
    <mergeCell ref="P17:Q17"/>
    <mergeCell ref="S17:T17"/>
    <mergeCell ref="D18:E18"/>
    <mergeCell ref="G18:H18"/>
    <mergeCell ref="J18:K18"/>
    <mergeCell ref="M18:N18"/>
    <mergeCell ref="P18:Q18"/>
    <mergeCell ref="S18:T18"/>
    <mergeCell ref="A15:E16"/>
    <mergeCell ref="F15:H15"/>
    <mergeCell ref="I15:K15"/>
    <mergeCell ref="L15:N15"/>
    <mergeCell ref="O15:Q15"/>
    <mergeCell ref="R15:T15"/>
    <mergeCell ref="G16:H16"/>
    <mergeCell ref="J16:K16"/>
    <mergeCell ref="M16:N16"/>
    <mergeCell ref="P16:Q16"/>
    <mergeCell ref="S16:T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25"/>
  <printOptions horizontalCentered="1" verticalCentered="1"/>
  <pageMargins left="0.66944444444444495" right="0.196527777777778" top="0.47222222222222199" bottom="0.27569444444444402" header="0.511811023622047" footer="0.511811023622047"/>
  <pageSetup paperSize="9" scale="103"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82"/>
  <sheetViews>
    <sheetView showGridLines="0" tabSelected="1" view="pageBreakPreview" topLeftCell="A3" zoomScaleNormal="100" workbookViewId="0">
      <selection activeCell="B11" sqref="B11"/>
    </sheetView>
  </sheetViews>
  <sheetFormatPr defaultColWidth="8.25" defaultRowHeight="14.25"/>
  <cols>
    <col min="1" max="1" width="2.625" style="59" customWidth="1"/>
    <col min="2" max="2" width="14.25" style="60"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19.5" customHeight="1">
      <c r="A1" s="61" t="s">
        <v>90</v>
      </c>
      <c r="C1" s="62"/>
      <c r="D1" s="62"/>
      <c r="E1" s="62"/>
      <c r="F1" s="62"/>
      <c r="G1" s="62"/>
      <c r="H1" s="62"/>
      <c r="I1" s="62"/>
      <c r="J1" s="62"/>
      <c r="K1" s="62"/>
      <c r="L1" s="62"/>
      <c r="M1" s="62"/>
      <c r="N1" s="62"/>
      <c r="O1" s="62"/>
      <c r="P1" s="62"/>
      <c r="Q1" s="62"/>
      <c r="R1" s="62"/>
      <c r="S1" s="62"/>
      <c r="T1" s="62"/>
      <c r="U1" s="62"/>
      <c r="V1" s="62"/>
      <c r="W1" s="62"/>
      <c r="X1" s="63"/>
      <c r="Y1" s="63"/>
      <c r="Z1" s="64"/>
      <c r="AA1" s="64"/>
      <c r="AB1" s="64"/>
      <c r="AC1" s="64"/>
      <c r="AD1" s="65"/>
      <c r="AE1" s="65"/>
      <c r="AF1" s="65"/>
      <c r="AG1" s="65"/>
      <c r="AH1" s="65"/>
      <c r="AI1" s="66" t="s">
        <v>91</v>
      </c>
      <c r="AJ1" s="66"/>
      <c r="AK1" s="155" t="s">
        <v>92</v>
      </c>
      <c r="AL1" s="155"/>
      <c r="AM1" s="155"/>
      <c r="AN1" s="155"/>
    </row>
    <row r="2" spans="1:40" ht="18" customHeight="1">
      <c r="A2" s="64"/>
      <c r="B2" s="67"/>
      <c r="C2" s="67"/>
      <c r="D2" s="67"/>
      <c r="E2" s="67"/>
      <c r="F2" s="67"/>
      <c r="G2" s="67"/>
      <c r="H2" s="67"/>
      <c r="I2" s="67"/>
      <c r="J2" s="67"/>
      <c r="K2" s="67"/>
      <c r="L2" s="67"/>
      <c r="M2" s="156">
        <v>2024</v>
      </c>
      <c r="N2" s="156"/>
      <c r="O2" s="156"/>
      <c r="P2" s="156"/>
      <c r="Q2" s="157" t="s">
        <v>93</v>
      </c>
      <c r="R2" s="157"/>
      <c r="S2" s="156">
        <v>5</v>
      </c>
      <c r="T2" s="156"/>
      <c r="U2" s="157" t="s">
        <v>94</v>
      </c>
      <c r="V2" s="157"/>
      <c r="W2" s="67"/>
      <c r="X2" s="67"/>
      <c r="Y2" s="67"/>
      <c r="Z2" s="64"/>
      <c r="AA2" s="64"/>
      <c r="AC2" s="66"/>
      <c r="AD2" s="67"/>
      <c r="AE2" s="67"/>
      <c r="AF2" s="67"/>
      <c r="AG2" s="67"/>
      <c r="AH2" s="67"/>
      <c r="AI2" s="66" t="s">
        <v>95</v>
      </c>
      <c r="AJ2" s="66"/>
      <c r="AK2" s="158"/>
      <c r="AL2" s="158"/>
      <c r="AM2" s="158"/>
      <c r="AN2" s="158"/>
    </row>
    <row r="3" spans="1:40" ht="18" customHeight="1">
      <c r="A3" s="68"/>
      <c r="B3" s="68"/>
      <c r="C3" s="68"/>
      <c r="D3" s="68"/>
      <c r="E3" s="68"/>
      <c r="F3" s="68"/>
      <c r="G3" s="68"/>
      <c r="H3" s="68"/>
      <c r="I3" s="68"/>
      <c r="J3" s="68"/>
      <c r="K3" s="68"/>
      <c r="L3" s="68"/>
      <c r="M3" s="68"/>
      <c r="N3" s="68"/>
      <c r="O3" s="68"/>
      <c r="P3" s="68"/>
      <c r="Q3" s="68"/>
      <c r="R3" s="68"/>
      <c r="S3" s="68"/>
      <c r="T3" s="68"/>
      <c r="U3" s="68"/>
      <c r="V3" s="68"/>
      <c r="W3" s="68"/>
      <c r="Y3" s="69"/>
      <c r="Z3" s="69"/>
      <c r="AA3" s="69"/>
      <c r="AB3" s="64"/>
      <c r="AC3" s="69"/>
      <c r="AD3" s="69"/>
      <c r="AE3" s="69"/>
      <c r="AF3" s="69"/>
      <c r="AG3" s="69"/>
      <c r="AH3" s="69"/>
      <c r="AI3" s="70" t="s">
        <v>96</v>
      </c>
      <c r="AJ3" s="66"/>
      <c r="AK3" s="159" t="s">
        <v>97</v>
      </c>
      <c r="AL3" s="159"/>
      <c r="AM3" s="159"/>
      <c r="AN3" s="159"/>
    </row>
    <row r="4" spans="1:40" ht="18" customHeight="1">
      <c r="A4" s="68"/>
      <c r="B4" s="68"/>
      <c r="C4" s="68"/>
      <c r="D4" s="68"/>
      <c r="E4" s="68"/>
      <c r="F4" s="68"/>
      <c r="G4" s="68"/>
      <c r="H4" s="68"/>
      <c r="I4" s="68"/>
      <c r="J4" s="68"/>
      <c r="K4" s="68"/>
      <c r="L4" s="68"/>
      <c r="M4" s="68"/>
      <c r="N4" s="68"/>
      <c r="O4" s="68"/>
      <c r="P4" s="68"/>
      <c r="Q4" s="68"/>
      <c r="R4" s="68"/>
      <c r="S4" s="68"/>
      <c r="T4" s="68"/>
      <c r="U4" s="68"/>
      <c r="V4" s="68"/>
      <c r="W4" s="68"/>
      <c r="Y4" s="69"/>
      <c r="Z4" s="69"/>
      <c r="AA4" s="69"/>
      <c r="AB4" s="64"/>
      <c r="AC4" s="69"/>
      <c r="AD4" s="69"/>
      <c r="AE4" s="69"/>
      <c r="AF4" s="69"/>
      <c r="AG4" s="69"/>
      <c r="AH4" s="69"/>
      <c r="AI4" s="70" t="s">
        <v>98</v>
      </c>
      <c r="AJ4" s="66"/>
      <c r="AK4" s="159"/>
      <c r="AL4" s="159"/>
      <c r="AM4" s="159"/>
      <c r="AN4" s="159"/>
    </row>
    <row r="5" spans="1:40" ht="18" customHeight="1">
      <c r="A5" s="68"/>
      <c r="B5" s="68"/>
      <c r="C5" s="68"/>
      <c r="D5" s="68"/>
      <c r="E5" s="68"/>
      <c r="F5" s="68"/>
      <c r="G5" s="68"/>
      <c r="H5" s="68"/>
      <c r="I5" s="68"/>
      <c r="J5" s="68"/>
      <c r="K5" s="68"/>
      <c r="L5" s="68"/>
      <c r="M5" s="68"/>
      <c r="N5" s="68"/>
      <c r="O5" s="68"/>
      <c r="P5" s="68"/>
      <c r="Q5" s="68"/>
      <c r="R5" s="68"/>
      <c r="S5" s="68"/>
      <c r="U5" s="68"/>
      <c r="V5" s="68"/>
      <c r="W5" s="68"/>
      <c r="Y5" s="69"/>
      <c r="Z5" s="69"/>
      <c r="AA5" s="69"/>
      <c r="AB5" s="64"/>
      <c r="AC5" s="69"/>
      <c r="AD5" s="69"/>
      <c r="AE5" s="69"/>
      <c r="AF5" s="69"/>
      <c r="AG5" s="70" t="s">
        <v>99</v>
      </c>
      <c r="AH5" s="160"/>
      <c r="AI5" s="160"/>
      <c r="AJ5" s="160"/>
      <c r="AK5" s="69" t="s">
        <v>100</v>
      </c>
      <c r="AL5" s="71"/>
      <c r="AM5" s="69" t="s">
        <v>101</v>
      </c>
      <c r="AN5" s="64"/>
    </row>
    <row r="6" spans="1:40" ht="9.75" customHeight="1">
      <c r="A6" s="64"/>
      <c r="B6" s="72"/>
      <c r="C6" s="72"/>
      <c r="D6" s="72"/>
      <c r="E6" s="72"/>
      <c r="F6" s="72"/>
      <c r="G6" s="72"/>
      <c r="H6" s="72"/>
      <c r="I6" s="72"/>
      <c r="J6" s="72"/>
      <c r="K6" s="72"/>
      <c r="L6" s="72"/>
      <c r="M6" s="72"/>
      <c r="N6" s="72"/>
      <c r="O6" s="72"/>
      <c r="P6" s="72"/>
      <c r="Q6" s="72"/>
      <c r="R6" s="72"/>
      <c r="S6" s="72"/>
      <c r="T6" s="72"/>
      <c r="U6" s="72"/>
      <c r="V6" s="72"/>
      <c r="W6" s="72"/>
      <c r="X6" s="67"/>
      <c r="Y6" s="67"/>
      <c r="Z6" s="67"/>
      <c r="AA6" s="67"/>
      <c r="AB6" s="67"/>
      <c r="AC6" s="67"/>
      <c r="AD6" s="67"/>
      <c r="AE6" s="67"/>
      <c r="AF6" s="67"/>
      <c r="AG6" s="67"/>
      <c r="AH6" s="67"/>
      <c r="AI6" s="67"/>
      <c r="AJ6" s="67"/>
      <c r="AK6" s="67"/>
      <c r="AL6" s="67"/>
      <c r="AM6" s="64"/>
      <c r="AN6" s="64"/>
    </row>
    <row r="7" spans="1:40" ht="15" customHeight="1">
      <c r="A7" s="161" t="s">
        <v>102</v>
      </c>
      <c r="B7" s="162" t="s">
        <v>103</v>
      </c>
      <c r="C7" s="163" t="s">
        <v>104</v>
      </c>
      <c r="D7" s="164" t="s">
        <v>105</v>
      </c>
      <c r="E7" s="165" t="s">
        <v>106</v>
      </c>
      <c r="F7" s="166" t="s">
        <v>107</v>
      </c>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7" t="s">
        <v>108</v>
      </c>
      <c r="AL7" s="168" t="s">
        <v>109</v>
      </c>
      <c r="AM7" s="169" t="s">
        <v>110</v>
      </c>
      <c r="AN7" s="169"/>
    </row>
    <row r="8" spans="1:40" ht="15" customHeight="1">
      <c r="A8" s="161"/>
      <c r="B8" s="162"/>
      <c r="C8" s="163"/>
      <c r="D8" s="164"/>
      <c r="E8" s="165"/>
      <c r="F8" s="164" t="s">
        <v>111</v>
      </c>
      <c r="G8" s="164"/>
      <c r="H8" s="164"/>
      <c r="I8" s="164"/>
      <c r="J8" s="164"/>
      <c r="K8" s="164"/>
      <c r="L8" s="164"/>
      <c r="M8" s="164" t="s">
        <v>112</v>
      </c>
      <c r="N8" s="164"/>
      <c r="O8" s="164"/>
      <c r="P8" s="164"/>
      <c r="Q8" s="164"/>
      <c r="R8" s="164"/>
      <c r="S8" s="164"/>
      <c r="T8" s="164" t="s">
        <v>113</v>
      </c>
      <c r="U8" s="164"/>
      <c r="V8" s="164"/>
      <c r="W8" s="164"/>
      <c r="X8" s="164"/>
      <c r="Y8" s="164"/>
      <c r="Z8" s="164"/>
      <c r="AA8" s="164" t="s">
        <v>114</v>
      </c>
      <c r="AB8" s="164"/>
      <c r="AC8" s="164"/>
      <c r="AD8" s="164"/>
      <c r="AE8" s="164"/>
      <c r="AF8" s="164"/>
      <c r="AG8" s="164"/>
      <c r="AH8" s="164" t="s">
        <v>115</v>
      </c>
      <c r="AI8" s="164"/>
      <c r="AJ8" s="164"/>
      <c r="AK8" s="167"/>
      <c r="AL8" s="168"/>
      <c r="AM8" s="169"/>
      <c r="AN8" s="169"/>
    </row>
    <row r="9" spans="1:40" ht="15" customHeight="1">
      <c r="A9" s="161"/>
      <c r="B9" s="170" t="s">
        <v>116</v>
      </c>
      <c r="C9" s="163"/>
      <c r="D9" s="164"/>
      <c r="E9" s="165"/>
      <c r="F9" s="76">
        <f>DATE($M$2,$S$2,1)</f>
        <v>45413</v>
      </c>
      <c r="G9" s="76">
        <f>DATE($M$2,$S$2,2)</f>
        <v>45414</v>
      </c>
      <c r="H9" s="76">
        <f>DATE($M$2,$S$2,3)</f>
        <v>45415</v>
      </c>
      <c r="I9" s="76">
        <f>DATE($M$2,$S$2,4)</f>
        <v>45416</v>
      </c>
      <c r="J9" s="76">
        <f>DATE($M$2,$S$2,5)</f>
        <v>45417</v>
      </c>
      <c r="K9" s="76">
        <f>DATE($M$2,$S$2,6)</f>
        <v>45418</v>
      </c>
      <c r="L9" s="76">
        <f>DATE($M$2,$S$2,7)</f>
        <v>45419</v>
      </c>
      <c r="M9" s="76">
        <f>DATE($M$2,$S$2,8)</f>
        <v>45420</v>
      </c>
      <c r="N9" s="76">
        <f>DATE($M$2,$S$2,9)</f>
        <v>45421</v>
      </c>
      <c r="O9" s="76">
        <f>DATE($M$2,$S$2,10)</f>
        <v>45422</v>
      </c>
      <c r="P9" s="76">
        <f>DATE($M$2,$S$2,11)</f>
        <v>45423</v>
      </c>
      <c r="Q9" s="76">
        <f>DATE($M$2,$S$2,12)</f>
        <v>45424</v>
      </c>
      <c r="R9" s="76">
        <f>DATE($M$2,$S$2,13)</f>
        <v>45425</v>
      </c>
      <c r="S9" s="76">
        <f>DATE($M$2,$S$2,14)</f>
        <v>45426</v>
      </c>
      <c r="T9" s="76">
        <f>DATE($M$2,$S$2,15)</f>
        <v>45427</v>
      </c>
      <c r="U9" s="76">
        <f>DATE($M$2,$S$2,16)</f>
        <v>45428</v>
      </c>
      <c r="V9" s="76">
        <f>DATE($M$2,$S$2,17)</f>
        <v>45429</v>
      </c>
      <c r="W9" s="76">
        <f>DATE($M$2,$S$2,18)</f>
        <v>45430</v>
      </c>
      <c r="X9" s="76">
        <f>DATE($M$2,$S$2,19)</f>
        <v>45431</v>
      </c>
      <c r="Y9" s="76">
        <f>DATE($M$2,$S$2,20)</f>
        <v>45432</v>
      </c>
      <c r="Z9" s="76">
        <f>DATE($M$2,$S$2,21)</f>
        <v>45433</v>
      </c>
      <c r="AA9" s="76">
        <f>DATE($M$2,$S$2,22)</f>
        <v>45434</v>
      </c>
      <c r="AB9" s="76">
        <f>DATE($M$2,$S$2,23)</f>
        <v>45435</v>
      </c>
      <c r="AC9" s="76">
        <f>DATE($M$2,$S$2,24)</f>
        <v>45436</v>
      </c>
      <c r="AD9" s="76">
        <f>DATE($M$2,$S$2,25)</f>
        <v>45437</v>
      </c>
      <c r="AE9" s="76">
        <f>DATE($M$2,$S$2,26)</f>
        <v>45438</v>
      </c>
      <c r="AF9" s="76">
        <f>DATE($M$2,$S$2,27)</f>
        <v>45439</v>
      </c>
      <c r="AG9" s="76">
        <f>DATE($M$2,$S$2,28)</f>
        <v>45440</v>
      </c>
      <c r="AH9" s="76">
        <f>IF(DAY(EOMONTH(F9,0))&lt;29,"",DATE($M$2,$S$2,29))</f>
        <v>45441</v>
      </c>
      <c r="AI9" s="76">
        <f>IF(DAY(EOMONTH(F9,0))&lt;30,"",DATE($M$2,$S$2,30))</f>
        <v>45442</v>
      </c>
      <c r="AJ9" s="76">
        <f>IF(DAY(EOMONTH(F9,0))&lt;31,"",DATE($M$2,$S$2,31))</f>
        <v>45443</v>
      </c>
      <c r="AK9" s="167"/>
      <c r="AL9" s="168"/>
      <c r="AM9" s="169"/>
      <c r="AN9" s="169"/>
    </row>
    <row r="10" spans="1:40" ht="15" customHeight="1">
      <c r="A10" s="161"/>
      <c r="B10" s="170"/>
      <c r="C10" s="163"/>
      <c r="D10" s="164"/>
      <c r="E10" s="165"/>
      <c r="F10" s="77">
        <f>DATE($M$2,$S$2,1)</f>
        <v>45413</v>
      </c>
      <c r="G10" s="77">
        <f>DATE($M$2,$S$2,2)</f>
        <v>45414</v>
      </c>
      <c r="H10" s="77">
        <f>DATE($M$2,$S$2,3)</f>
        <v>45415</v>
      </c>
      <c r="I10" s="77">
        <f>DATE($M$2,$S$2,4)</f>
        <v>45416</v>
      </c>
      <c r="J10" s="77">
        <f>DATE($M$2,$S$2,5)</f>
        <v>45417</v>
      </c>
      <c r="K10" s="77">
        <f>DATE($M$2,$S$2,6)</f>
        <v>45418</v>
      </c>
      <c r="L10" s="77">
        <f>DATE($M$2,$S$2,7)</f>
        <v>45419</v>
      </c>
      <c r="M10" s="77">
        <f>DATE($M$2,$S$2,8)</f>
        <v>45420</v>
      </c>
      <c r="N10" s="77">
        <f>DATE($M$2,$S$2,9)</f>
        <v>45421</v>
      </c>
      <c r="O10" s="77">
        <f>DATE($M$2,$S$2,10)</f>
        <v>45422</v>
      </c>
      <c r="P10" s="77">
        <f>DATE($M$2,$S$2,11)</f>
        <v>45423</v>
      </c>
      <c r="Q10" s="77">
        <f>DATE($M$2,$S$2,12)</f>
        <v>45424</v>
      </c>
      <c r="R10" s="77">
        <f>DATE($M$2,$S$2,13)</f>
        <v>45425</v>
      </c>
      <c r="S10" s="77">
        <f>DATE($M$2,$S$2,14)</f>
        <v>45426</v>
      </c>
      <c r="T10" s="77">
        <f>DATE($M$2,$S$2,15)</f>
        <v>45427</v>
      </c>
      <c r="U10" s="77">
        <f>DATE($M$2,$S$2,16)</f>
        <v>45428</v>
      </c>
      <c r="V10" s="77">
        <f>DATE($M$2,$S$2,17)</f>
        <v>45429</v>
      </c>
      <c r="W10" s="77">
        <f>DATE($M$2,$S$2,18)</f>
        <v>45430</v>
      </c>
      <c r="X10" s="77">
        <f>DATE($M$2,$S$2,19)</f>
        <v>45431</v>
      </c>
      <c r="Y10" s="77">
        <f>DATE($M$2,$S$2,20)</f>
        <v>45432</v>
      </c>
      <c r="Z10" s="77">
        <f>DATE($M$2,$S$2,21)</f>
        <v>45433</v>
      </c>
      <c r="AA10" s="77">
        <f>DATE($M$2,$S$2,22)</f>
        <v>45434</v>
      </c>
      <c r="AB10" s="77">
        <f>DATE($M$2,$S$2,23)</f>
        <v>45435</v>
      </c>
      <c r="AC10" s="77">
        <f>DATE($M$2,$S$2,24)</f>
        <v>45436</v>
      </c>
      <c r="AD10" s="77">
        <f>DATE($M$2,$S$2,25)</f>
        <v>45437</v>
      </c>
      <c r="AE10" s="77">
        <f>DATE($M$2,$S$2,26)</f>
        <v>45438</v>
      </c>
      <c r="AF10" s="77">
        <f>DATE($M$2,$S$2,27)</f>
        <v>45439</v>
      </c>
      <c r="AG10" s="77">
        <f>DATE($M$2,$S$2,28)</f>
        <v>45440</v>
      </c>
      <c r="AH10" s="77">
        <f>IF(DAY(EOMONTH(F10,0))&lt;29,"",DATE($M$2,$S$2,29))</f>
        <v>45441</v>
      </c>
      <c r="AI10" s="77">
        <f>IF(DAY(EOMONTH(F10,0))&lt;30,"",DATE($M$2,$S$2,30))</f>
        <v>45442</v>
      </c>
      <c r="AJ10" s="77">
        <f>IF(DAY(EOMONTH(F10,0))&lt;31,"",DATE($M$2,$S$2,31))</f>
        <v>45443</v>
      </c>
      <c r="AK10" s="167"/>
      <c r="AL10" s="168"/>
      <c r="AM10" s="169"/>
      <c r="AN10" s="169"/>
    </row>
    <row r="11" spans="1:40" ht="18" customHeight="1">
      <c r="A11" s="73">
        <v>1</v>
      </c>
      <c r="B11" s="78" t="s">
        <v>117</v>
      </c>
      <c r="C11" s="79"/>
      <c r="D11" s="80"/>
      <c r="E11" s="81"/>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3">
        <f t="shared" ref="AK11:AK31" si="0">+SUM(F11:AJ11)</f>
        <v>0</v>
      </c>
      <c r="AL11" s="84">
        <f t="shared" ref="AL11:AL31" si="1">IF($AK$3="４週",AK11/4,AK11/(DAY(EOMONTH($F$9,0))/7))</f>
        <v>0</v>
      </c>
      <c r="AM11" s="171"/>
      <c r="AN11" s="171"/>
    </row>
    <row r="12" spans="1:40" ht="18" customHeight="1">
      <c r="A12" s="73">
        <v>2</v>
      </c>
      <c r="B12" s="78"/>
      <c r="C12" s="79"/>
      <c r="D12" s="80"/>
      <c r="E12" s="81"/>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3">
        <f t="shared" si="0"/>
        <v>0</v>
      </c>
      <c r="AL12" s="84">
        <f t="shared" si="1"/>
        <v>0</v>
      </c>
      <c r="AM12" s="171"/>
      <c r="AN12" s="171"/>
    </row>
    <row r="13" spans="1:40" ht="18" customHeight="1">
      <c r="A13" s="73">
        <v>3</v>
      </c>
      <c r="B13" s="78"/>
      <c r="C13" s="79"/>
      <c r="D13" s="80"/>
      <c r="E13" s="81"/>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3">
        <f t="shared" si="0"/>
        <v>0</v>
      </c>
      <c r="AL13" s="84">
        <f t="shared" si="1"/>
        <v>0</v>
      </c>
      <c r="AM13" s="171"/>
      <c r="AN13" s="171"/>
    </row>
    <row r="14" spans="1:40" ht="18" customHeight="1">
      <c r="A14" s="73">
        <v>4</v>
      </c>
      <c r="B14" s="78"/>
      <c r="C14" s="79"/>
      <c r="D14" s="80"/>
      <c r="E14" s="81"/>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3">
        <f t="shared" si="0"/>
        <v>0</v>
      </c>
      <c r="AL14" s="84">
        <f t="shared" si="1"/>
        <v>0</v>
      </c>
      <c r="AM14" s="171"/>
      <c r="AN14" s="171"/>
    </row>
    <row r="15" spans="1:40" ht="18" customHeight="1">
      <c r="A15" s="73">
        <v>5</v>
      </c>
      <c r="B15" s="78"/>
      <c r="C15" s="79"/>
      <c r="D15" s="80"/>
      <c r="E15" s="81"/>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3">
        <f t="shared" si="0"/>
        <v>0</v>
      </c>
      <c r="AL15" s="84">
        <f t="shared" si="1"/>
        <v>0</v>
      </c>
      <c r="AM15" s="171"/>
      <c r="AN15" s="171"/>
    </row>
    <row r="16" spans="1:40" ht="18" customHeight="1">
      <c r="A16" s="73">
        <v>6</v>
      </c>
      <c r="B16" s="78"/>
      <c r="C16" s="79"/>
      <c r="D16" s="80"/>
      <c r="E16" s="81"/>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3">
        <f t="shared" si="0"/>
        <v>0</v>
      </c>
      <c r="AL16" s="84">
        <f t="shared" si="1"/>
        <v>0</v>
      </c>
      <c r="AM16" s="171"/>
      <c r="AN16" s="171"/>
    </row>
    <row r="17" spans="1:40" ht="18" customHeight="1">
      <c r="A17" s="73">
        <v>7</v>
      </c>
      <c r="B17" s="78"/>
      <c r="C17" s="79"/>
      <c r="D17" s="80"/>
      <c r="E17" s="81"/>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3">
        <f t="shared" si="0"/>
        <v>0</v>
      </c>
      <c r="AL17" s="84">
        <f t="shared" si="1"/>
        <v>0</v>
      </c>
      <c r="AM17" s="171"/>
      <c r="AN17" s="171"/>
    </row>
    <row r="18" spans="1:40" ht="18" customHeight="1">
      <c r="A18" s="73">
        <v>8</v>
      </c>
      <c r="B18" s="78"/>
      <c r="C18" s="79"/>
      <c r="D18" s="80"/>
      <c r="E18" s="81"/>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3">
        <f t="shared" si="0"/>
        <v>0</v>
      </c>
      <c r="AL18" s="84">
        <f t="shared" si="1"/>
        <v>0</v>
      </c>
      <c r="AM18" s="171"/>
      <c r="AN18" s="171"/>
    </row>
    <row r="19" spans="1:40" ht="18" customHeight="1">
      <c r="A19" s="73">
        <v>9</v>
      </c>
      <c r="B19" s="78"/>
      <c r="C19" s="79"/>
      <c r="D19" s="80"/>
      <c r="E19" s="81"/>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3">
        <f t="shared" si="0"/>
        <v>0</v>
      </c>
      <c r="AL19" s="84">
        <f t="shared" si="1"/>
        <v>0</v>
      </c>
      <c r="AM19" s="171"/>
      <c r="AN19" s="171"/>
    </row>
    <row r="20" spans="1:40" ht="18" customHeight="1">
      <c r="A20" s="73">
        <v>10</v>
      </c>
      <c r="B20" s="78"/>
      <c r="C20" s="79"/>
      <c r="D20" s="80"/>
      <c r="E20" s="81"/>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3">
        <f t="shared" si="0"/>
        <v>0</v>
      </c>
      <c r="AL20" s="84">
        <f t="shared" si="1"/>
        <v>0</v>
      </c>
      <c r="AM20" s="171"/>
      <c r="AN20" s="171"/>
    </row>
    <row r="21" spans="1:40" ht="18" customHeight="1">
      <c r="A21" s="73">
        <v>11</v>
      </c>
      <c r="B21" s="78"/>
      <c r="C21" s="79"/>
      <c r="D21" s="80"/>
      <c r="E21" s="81"/>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3">
        <f t="shared" si="0"/>
        <v>0</v>
      </c>
      <c r="AL21" s="84">
        <f t="shared" si="1"/>
        <v>0</v>
      </c>
      <c r="AM21" s="171"/>
      <c r="AN21" s="171"/>
    </row>
    <row r="22" spans="1:40" ht="18" customHeight="1">
      <c r="A22" s="73">
        <v>12</v>
      </c>
      <c r="B22" s="78"/>
      <c r="C22" s="79"/>
      <c r="D22" s="80"/>
      <c r="E22" s="81"/>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3">
        <f t="shared" si="0"/>
        <v>0</v>
      </c>
      <c r="AL22" s="84">
        <f t="shared" si="1"/>
        <v>0</v>
      </c>
      <c r="AM22" s="171"/>
      <c r="AN22" s="171"/>
    </row>
    <row r="23" spans="1:40" ht="18" customHeight="1">
      <c r="A23" s="73">
        <v>13</v>
      </c>
      <c r="B23" s="78"/>
      <c r="C23" s="79"/>
      <c r="D23" s="80"/>
      <c r="E23" s="81"/>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3">
        <f t="shared" si="0"/>
        <v>0</v>
      </c>
      <c r="AL23" s="84">
        <f t="shared" si="1"/>
        <v>0</v>
      </c>
      <c r="AM23" s="171"/>
      <c r="AN23" s="171"/>
    </row>
    <row r="24" spans="1:40" ht="18" customHeight="1">
      <c r="A24" s="73">
        <v>14</v>
      </c>
      <c r="B24" s="78"/>
      <c r="C24" s="79"/>
      <c r="D24" s="80"/>
      <c r="E24" s="81"/>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3">
        <f t="shared" si="0"/>
        <v>0</v>
      </c>
      <c r="AL24" s="84">
        <f t="shared" si="1"/>
        <v>0</v>
      </c>
      <c r="AM24" s="171"/>
      <c r="AN24" s="171"/>
    </row>
    <row r="25" spans="1:40" ht="18" customHeight="1">
      <c r="A25" s="73">
        <v>15</v>
      </c>
      <c r="B25" s="78"/>
      <c r="C25" s="79"/>
      <c r="D25" s="80"/>
      <c r="E25" s="81"/>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3">
        <f t="shared" si="0"/>
        <v>0</v>
      </c>
      <c r="AL25" s="84">
        <f t="shared" si="1"/>
        <v>0</v>
      </c>
      <c r="AM25" s="171"/>
      <c r="AN25" s="171"/>
    </row>
    <row r="26" spans="1:40" ht="18" customHeight="1">
      <c r="A26" s="73">
        <v>16</v>
      </c>
      <c r="B26" s="78"/>
      <c r="C26" s="79"/>
      <c r="D26" s="80"/>
      <c r="E26" s="81"/>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3">
        <f t="shared" si="0"/>
        <v>0</v>
      </c>
      <c r="AL26" s="84">
        <f t="shared" si="1"/>
        <v>0</v>
      </c>
      <c r="AM26" s="171"/>
      <c r="AN26" s="171"/>
    </row>
    <row r="27" spans="1:40" ht="18" customHeight="1">
      <c r="A27" s="73">
        <v>17</v>
      </c>
      <c r="B27" s="78"/>
      <c r="C27" s="79"/>
      <c r="D27" s="80"/>
      <c r="E27" s="81"/>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3">
        <f t="shared" si="0"/>
        <v>0</v>
      </c>
      <c r="AL27" s="84">
        <f t="shared" si="1"/>
        <v>0</v>
      </c>
      <c r="AM27" s="171"/>
      <c r="AN27" s="171"/>
    </row>
    <row r="28" spans="1:40" ht="18" customHeight="1">
      <c r="A28" s="73">
        <v>18</v>
      </c>
      <c r="B28" s="78"/>
      <c r="C28" s="79"/>
      <c r="D28" s="80"/>
      <c r="E28" s="81"/>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3">
        <f t="shared" si="0"/>
        <v>0</v>
      </c>
      <c r="AL28" s="84">
        <f t="shared" si="1"/>
        <v>0</v>
      </c>
      <c r="AM28" s="171"/>
      <c r="AN28" s="171"/>
    </row>
    <row r="29" spans="1:40" ht="18" customHeight="1">
      <c r="A29" s="73">
        <v>19</v>
      </c>
      <c r="B29" s="78"/>
      <c r="C29" s="79"/>
      <c r="D29" s="80"/>
      <c r="E29" s="81"/>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3">
        <f t="shared" si="0"/>
        <v>0</v>
      </c>
      <c r="AL29" s="84">
        <f t="shared" si="1"/>
        <v>0</v>
      </c>
      <c r="AM29" s="171"/>
      <c r="AN29" s="171"/>
    </row>
    <row r="30" spans="1:40" ht="18" customHeight="1">
      <c r="A30" s="73">
        <v>20</v>
      </c>
      <c r="B30" s="78"/>
      <c r="C30" s="79"/>
      <c r="D30" s="80"/>
      <c r="E30" s="81"/>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3">
        <f t="shared" si="0"/>
        <v>0</v>
      </c>
      <c r="AL30" s="84">
        <f t="shared" si="1"/>
        <v>0</v>
      </c>
      <c r="AM30" s="171"/>
      <c r="AN30" s="171"/>
    </row>
    <row r="31" spans="1:40" ht="18" customHeight="1">
      <c r="A31" s="165" t="s">
        <v>123</v>
      </c>
      <c r="B31" s="165"/>
      <c r="C31" s="165"/>
      <c r="D31" s="165"/>
      <c r="E31" s="165"/>
      <c r="F31" s="85">
        <f t="shared" ref="F31:AJ31" si="2">+SUM(F11:F30)</f>
        <v>0</v>
      </c>
      <c r="G31" s="85">
        <f t="shared" si="2"/>
        <v>0</v>
      </c>
      <c r="H31" s="85">
        <f t="shared" si="2"/>
        <v>0</v>
      </c>
      <c r="I31" s="85">
        <f t="shared" si="2"/>
        <v>0</v>
      </c>
      <c r="J31" s="85">
        <f t="shared" si="2"/>
        <v>0</v>
      </c>
      <c r="K31" s="85">
        <f t="shared" si="2"/>
        <v>0</v>
      </c>
      <c r="L31" s="85">
        <f t="shared" si="2"/>
        <v>0</v>
      </c>
      <c r="M31" s="85">
        <f t="shared" si="2"/>
        <v>0</v>
      </c>
      <c r="N31" s="85">
        <f t="shared" si="2"/>
        <v>0</v>
      </c>
      <c r="O31" s="85">
        <f t="shared" si="2"/>
        <v>0</v>
      </c>
      <c r="P31" s="85">
        <f t="shared" si="2"/>
        <v>0</v>
      </c>
      <c r="Q31" s="85">
        <f t="shared" si="2"/>
        <v>0</v>
      </c>
      <c r="R31" s="85">
        <f t="shared" si="2"/>
        <v>0</v>
      </c>
      <c r="S31" s="85">
        <f t="shared" si="2"/>
        <v>0</v>
      </c>
      <c r="T31" s="85">
        <f t="shared" si="2"/>
        <v>0</v>
      </c>
      <c r="U31" s="85">
        <f t="shared" si="2"/>
        <v>0</v>
      </c>
      <c r="V31" s="85">
        <f t="shared" si="2"/>
        <v>0</v>
      </c>
      <c r="W31" s="85">
        <f t="shared" si="2"/>
        <v>0</v>
      </c>
      <c r="X31" s="85">
        <f t="shared" si="2"/>
        <v>0</v>
      </c>
      <c r="Y31" s="85">
        <f t="shared" si="2"/>
        <v>0</v>
      </c>
      <c r="Z31" s="85">
        <f t="shared" si="2"/>
        <v>0</v>
      </c>
      <c r="AA31" s="85">
        <f t="shared" si="2"/>
        <v>0</v>
      </c>
      <c r="AB31" s="85">
        <f t="shared" si="2"/>
        <v>0</v>
      </c>
      <c r="AC31" s="85">
        <f t="shared" si="2"/>
        <v>0</v>
      </c>
      <c r="AD31" s="85">
        <f t="shared" si="2"/>
        <v>0</v>
      </c>
      <c r="AE31" s="85">
        <f t="shared" si="2"/>
        <v>0</v>
      </c>
      <c r="AF31" s="85">
        <f t="shared" si="2"/>
        <v>0</v>
      </c>
      <c r="AG31" s="85">
        <f t="shared" si="2"/>
        <v>0</v>
      </c>
      <c r="AH31" s="85">
        <f t="shared" si="2"/>
        <v>0</v>
      </c>
      <c r="AI31" s="85">
        <f t="shared" si="2"/>
        <v>0</v>
      </c>
      <c r="AJ31" s="85">
        <f t="shared" si="2"/>
        <v>0</v>
      </c>
      <c r="AK31" s="83">
        <f t="shared" si="0"/>
        <v>0</v>
      </c>
      <c r="AL31" s="84">
        <f t="shared" si="1"/>
        <v>0</v>
      </c>
      <c r="AM31" s="161"/>
      <c r="AN31" s="161"/>
    </row>
    <row r="32" spans="1:40" ht="18" customHeight="1">
      <c r="A32" s="173" t="s">
        <v>124</v>
      </c>
      <c r="B32" s="173"/>
      <c r="C32" s="173"/>
      <c r="D32" s="173"/>
      <c r="E32" s="173"/>
      <c r="F32" s="86"/>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5"/>
      <c r="AL32" s="87"/>
      <c r="AM32" s="161"/>
      <c r="AN32" s="161"/>
    </row>
    <row r="33" spans="1:40" ht="15" customHeight="1">
      <c r="A33" s="72"/>
      <c r="B33" s="72"/>
      <c r="C33" s="72"/>
      <c r="D33" s="72"/>
      <c r="E33" s="72"/>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72"/>
      <c r="AL33" s="72"/>
      <c r="AM33" s="64"/>
    </row>
    <row r="34" spans="1:40" ht="15" customHeight="1">
      <c r="A34" s="72"/>
      <c r="B34" s="72"/>
      <c r="C34" s="72"/>
      <c r="D34" s="72"/>
      <c r="E34" s="72"/>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72"/>
      <c r="AL34" s="72"/>
      <c r="AM34" s="64"/>
    </row>
    <row r="35" spans="1:40" ht="15" customHeight="1">
      <c r="A35" s="72"/>
      <c r="B35" s="72"/>
      <c r="C35" s="72"/>
      <c r="D35" s="72"/>
      <c r="E35" s="72"/>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72"/>
      <c r="AL35" s="72"/>
      <c r="AM35" s="64"/>
    </row>
    <row r="36" spans="1:40" ht="21" customHeight="1">
      <c r="A36" s="63" t="s">
        <v>125</v>
      </c>
      <c r="B36" s="72"/>
      <c r="C36" s="72"/>
      <c r="D36" s="72"/>
      <c r="E36" s="72"/>
      <c r="F36" s="72"/>
      <c r="G36" s="88"/>
      <c r="H36" s="88"/>
      <c r="I36" s="88"/>
      <c r="J36" s="88"/>
      <c r="K36" s="88"/>
      <c r="L36" s="88"/>
      <c r="M36" s="88"/>
      <c r="N36" s="88"/>
      <c r="O36" s="88"/>
      <c r="AM36" s="72"/>
      <c r="AN36" s="64"/>
    </row>
    <row r="37" spans="1:40" ht="24.75" customHeight="1">
      <c r="A37" s="164"/>
      <c r="B37" s="164"/>
      <c r="C37" s="164"/>
      <c r="D37" s="89">
        <v>4</v>
      </c>
      <c r="E37" s="89">
        <v>5</v>
      </c>
      <c r="F37" s="174">
        <v>6</v>
      </c>
      <c r="G37" s="174"/>
      <c r="H37" s="174"/>
      <c r="I37" s="174">
        <v>7</v>
      </c>
      <c r="J37" s="174"/>
      <c r="K37" s="174"/>
      <c r="L37" s="174">
        <v>8</v>
      </c>
      <c r="M37" s="174"/>
      <c r="N37" s="174"/>
      <c r="O37" s="174">
        <v>9</v>
      </c>
      <c r="P37" s="174"/>
      <c r="Q37" s="174"/>
      <c r="R37" s="174">
        <v>10</v>
      </c>
      <c r="S37" s="174"/>
      <c r="T37" s="174"/>
      <c r="U37" s="174">
        <v>11</v>
      </c>
      <c r="V37" s="174"/>
      <c r="W37" s="174"/>
      <c r="X37" s="174">
        <v>12</v>
      </c>
      <c r="Y37" s="174"/>
      <c r="Z37" s="174"/>
      <c r="AA37" s="174">
        <v>1</v>
      </c>
      <c r="AB37" s="174"/>
      <c r="AC37" s="174"/>
      <c r="AD37" s="174">
        <v>2</v>
      </c>
      <c r="AE37" s="174"/>
      <c r="AF37" s="174"/>
      <c r="AG37" s="174">
        <v>3</v>
      </c>
      <c r="AH37" s="174"/>
      <c r="AI37" s="174"/>
      <c r="AJ37" s="164" t="s">
        <v>126</v>
      </c>
      <c r="AK37" s="164"/>
      <c r="AL37" s="75" t="s">
        <v>127</v>
      </c>
    </row>
    <row r="38" spans="1:40" ht="18" customHeight="1">
      <c r="A38" s="177" t="s">
        <v>128</v>
      </c>
      <c r="B38" s="177"/>
      <c r="C38" s="177"/>
      <c r="D38" s="90"/>
      <c r="E38" s="90"/>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5">
        <f>SUM(D38:AI38)</f>
        <v>0</v>
      </c>
      <c r="AK38" s="175"/>
      <c r="AL38" s="176" t="e">
        <f>ROUNDUP(AJ38/AJ39,1)</f>
        <v>#DIV/0!</v>
      </c>
    </row>
    <row r="39" spans="1:40" ht="18" customHeight="1">
      <c r="A39" s="177" t="s">
        <v>129</v>
      </c>
      <c r="B39" s="177"/>
      <c r="C39" s="177"/>
      <c r="D39" s="82"/>
      <c r="E39" s="82"/>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5">
        <f>+SUM(D39:AI39)</f>
        <v>0</v>
      </c>
      <c r="AK39" s="175"/>
      <c r="AL39" s="176"/>
    </row>
    <row r="40" spans="1:40" ht="4.5" customHeight="1">
      <c r="A40" s="91"/>
      <c r="B40" s="91"/>
      <c r="C40" s="91"/>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92"/>
      <c r="AK40" s="88"/>
      <c r="AL40" s="72"/>
      <c r="AM40" s="72"/>
      <c r="AN40" s="64"/>
    </row>
    <row r="41" spans="1:40" ht="18" customHeight="1">
      <c r="A41" s="63" t="s">
        <v>130</v>
      </c>
      <c r="B41" s="88"/>
      <c r="D41" s="88"/>
      <c r="E41" s="88"/>
      <c r="F41" s="88"/>
      <c r="G41" s="88"/>
      <c r="H41" s="88"/>
      <c r="O41" s="88"/>
      <c r="P41" s="88"/>
      <c r="Q41" s="88"/>
      <c r="R41" s="88"/>
      <c r="S41" s="88"/>
      <c r="T41" s="88"/>
      <c r="U41" s="88"/>
      <c r="V41" s="88"/>
      <c r="W41" s="72"/>
      <c r="X41" s="88"/>
      <c r="Y41" s="88"/>
      <c r="Z41" s="88"/>
      <c r="AA41" s="88"/>
      <c r="AB41" s="88"/>
      <c r="AC41" s="88"/>
      <c r="AD41" s="88"/>
      <c r="AE41" s="88"/>
      <c r="AF41" s="88"/>
      <c r="AG41" s="88"/>
      <c r="AH41" s="88"/>
      <c r="AI41" s="88"/>
      <c r="AJ41" s="92"/>
      <c r="AK41" s="88"/>
      <c r="AL41" s="72"/>
      <c r="AM41" s="72"/>
      <c r="AN41" s="64"/>
    </row>
    <row r="42" spans="1:40" ht="24.75" customHeight="1">
      <c r="A42" s="164" t="s">
        <v>131</v>
      </c>
      <c r="B42" s="164"/>
      <c r="C42" s="164" t="s">
        <v>119</v>
      </c>
      <c r="D42" s="164"/>
      <c r="E42" s="179"/>
      <c r="F42" s="179"/>
      <c r="G42" s="179"/>
      <c r="H42" s="179"/>
      <c r="I42" s="180"/>
      <c r="J42" s="180"/>
      <c r="K42" s="180"/>
      <c r="L42" s="180"/>
      <c r="M42" s="180"/>
      <c r="N42" s="180"/>
      <c r="W42" s="72"/>
      <c r="X42" s="88"/>
      <c r="Y42" s="88"/>
      <c r="Z42" s="88"/>
      <c r="AA42" s="88"/>
      <c r="AB42" s="88"/>
      <c r="AC42" s="88"/>
      <c r="AD42" s="88"/>
      <c r="AE42" s="88"/>
      <c r="AF42" s="88"/>
      <c r="AG42" s="88"/>
      <c r="AH42" s="88"/>
      <c r="AI42" s="88"/>
      <c r="AJ42" s="92"/>
      <c r="AK42" s="88"/>
      <c r="AL42" s="72"/>
      <c r="AM42" s="72"/>
      <c r="AN42" s="64"/>
    </row>
    <row r="43" spans="1:40" ht="18" customHeight="1">
      <c r="A43" s="168" t="s">
        <v>132</v>
      </c>
      <c r="B43" s="168"/>
      <c r="C43" s="181" t="e">
        <f>ROUNDDOWN(AL38/15,1)</f>
        <v>#DIV/0!</v>
      </c>
      <c r="D43" s="181"/>
      <c r="E43" s="182"/>
      <c r="F43" s="182"/>
      <c r="G43" s="182"/>
      <c r="H43" s="182"/>
      <c r="I43" s="183"/>
      <c r="J43" s="183"/>
      <c r="K43" s="183"/>
      <c r="L43" s="183"/>
      <c r="M43" s="183"/>
      <c r="N43" s="183"/>
      <c r="W43" s="72"/>
      <c r="X43" s="88"/>
      <c r="Y43" s="88"/>
      <c r="Z43" s="88"/>
      <c r="AA43" s="88"/>
      <c r="AB43" s="88"/>
      <c r="AC43" s="88"/>
      <c r="AD43" s="88"/>
      <c r="AE43" s="88"/>
      <c r="AF43" s="88"/>
      <c r="AG43" s="88"/>
      <c r="AH43" s="88"/>
      <c r="AI43" s="88"/>
      <c r="AJ43" s="92"/>
      <c r="AK43" s="88"/>
      <c r="AL43" s="72"/>
      <c r="AM43" s="72"/>
      <c r="AN43" s="64"/>
    </row>
    <row r="44" spans="1:40" ht="4.5" customHeight="1">
      <c r="A44" s="91"/>
      <c r="B44" s="91"/>
      <c r="C44" s="91"/>
      <c r="D44" s="91"/>
      <c r="E44" s="91"/>
      <c r="F44" s="91"/>
      <c r="G44" s="91"/>
      <c r="H44" s="91"/>
      <c r="I44" s="91"/>
      <c r="J44" s="88"/>
      <c r="K44" s="88"/>
      <c r="L44" s="88"/>
      <c r="M44" s="92"/>
      <c r="N44" s="88"/>
      <c r="O44" s="88"/>
      <c r="P44" s="88"/>
      <c r="W44" s="72"/>
      <c r="X44" s="88"/>
      <c r="Y44" s="88"/>
      <c r="Z44" s="88"/>
      <c r="AA44" s="88"/>
      <c r="AB44" s="88"/>
      <c r="AC44" s="88"/>
      <c r="AD44" s="88"/>
      <c r="AE44" s="88"/>
      <c r="AF44" s="88"/>
      <c r="AG44" s="88"/>
      <c r="AH44" s="88"/>
      <c r="AI44" s="88"/>
      <c r="AJ44" s="92"/>
      <c r="AK44" s="88"/>
      <c r="AL44" s="72"/>
      <c r="AM44" s="72"/>
      <c r="AN44" s="64"/>
    </row>
    <row r="45" spans="1:40" ht="21" customHeight="1">
      <c r="A45" s="63" t="s">
        <v>133</v>
      </c>
      <c r="B45" s="59"/>
      <c r="C45" s="67"/>
      <c r="D45" s="67"/>
      <c r="E45" s="67"/>
      <c r="F45" s="67"/>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7"/>
      <c r="AM45" s="67"/>
      <c r="AN45" s="64"/>
    </row>
    <row r="46" spans="1:40" ht="24.75" customHeight="1">
      <c r="A46" s="64"/>
      <c r="B46" s="72"/>
      <c r="C46" s="184" t="s">
        <v>117</v>
      </c>
      <c r="D46" s="184"/>
      <c r="E46" s="185" t="s">
        <v>119</v>
      </c>
      <c r="F46" s="185"/>
      <c r="G46" s="185"/>
      <c r="H46" s="185"/>
      <c r="I46" s="185" t="s">
        <v>234</v>
      </c>
      <c r="J46" s="185"/>
      <c r="K46" s="185"/>
      <c r="L46" s="185"/>
      <c r="M46" s="185"/>
      <c r="N46" s="185"/>
      <c r="O46" s="185" t="s">
        <v>234</v>
      </c>
      <c r="P46" s="185"/>
      <c r="Q46" s="185"/>
      <c r="R46" s="185"/>
      <c r="S46" s="185"/>
      <c r="T46" s="185"/>
      <c r="U46" s="185" t="s">
        <v>234</v>
      </c>
      <c r="V46" s="185"/>
      <c r="W46" s="185"/>
      <c r="X46" s="185"/>
      <c r="Y46" s="185"/>
      <c r="Z46" s="185"/>
      <c r="AA46" s="185" t="s">
        <v>234</v>
      </c>
      <c r="AB46" s="185"/>
      <c r="AC46" s="185"/>
      <c r="AD46" s="185"/>
      <c r="AE46" s="185"/>
      <c r="AF46" s="185"/>
      <c r="AG46" s="185" t="s">
        <v>234</v>
      </c>
      <c r="AH46" s="185"/>
      <c r="AI46" s="185"/>
      <c r="AJ46" s="185"/>
      <c r="AK46" s="185"/>
      <c r="AL46" s="185" t="s">
        <v>234</v>
      </c>
      <c r="AM46" s="185"/>
      <c r="AN46" s="64"/>
    </row>
    <row r="47" spans="1:40" ht="18" customHeight="1">
      <c r="A47" s="64"/>
      <c r="B47" s="72"/>
      <c r="C47" s="93" t="s">
        <v>26</v>
      </c>
      <c r="D47" s="93" t="s">
        <v>134</v>
      </c>
      <c r="E47" s="94" t="s">
        <v>26</v>
      </c>
      <c r="F47" s="186" t="s">
        <v>134</v>
      </c>
      <c r="G47" s="186"/>
      <c r="H47" s="186"/>
      <c r="I47" s="186" t="s">
        <v>26</v>
      </c>
      <c r="J47" s="186"/>
      <c r="K47" s="186"/>
      <c r="L47" s="186" t="s">
        <v>134</v>
      </c>
      <c r="M47" s="186"/>
      <c r="N47" s="186"/>
      <c r="O47" s="186" t="s">
        <v>26</v>
      </c>
      <c r="P47" s="186"/>
      <c r="Q47" s="186"/>
      <c r="R47" s="186" t="s">
        <v>134</v>
      </c>
      <c r="S47" s="186"/>
      <c r="T47" s="186"/>
      <c r="U47" s="186" t="s">
        <v>26</v>
      </c>
      <c r="V47" s="186"/>
      <c r="W47" s="186"/>
      <c r="X47" s="186" t="s">
        <v>134</v>
      </c>
      <c r="Y47" s="186"/>
      <c r="Z47" s="186"/>
      <c r="AA47" s="186" t="s">
        <v>26</v>
      </c>
      <c r="AB47" s="186"/>
      <c r="AC47" s="186"/>
      <c r="AD47" s="186" t="s">
        <v>134</v>
      </c>
      <c r="AE47" s="186"/>
      <c r="AF47" s="186"/>
      <c r="AG47" s="186" t="s">
        <v>26</v>
      </c>
      <c r="AH47" s="186"/>
      <c r="AI47" s="186"/>
      <c r="AJ47" s="186" t="s">
        <v>134</v>
      </c>
      <c r="AK47" s="186"/>
      <c r="AL47" s="94" t="s">
        <v>26</v>
      </c>
      <c r="AM47" s="94" t="s">
        <v>134</v>
      </c>
      <c r="AN47" s="64"/>
    </row>
    <row r="48" spans="1:40" ht="18" customHeight="1">
      <c r="A48" s="64"/>
      <c r="B48" s="74" t="s">
        <v>135</v>
      </c>
      <c r="C48" s="94">
        <f>COUNTIFS($B$11:$B$30,C$46,$C$11:$C$30,"A",$E$11:$E$30,"*")</f>
        <v>0</v>
      </c>
      <c r="D48" s="94">
        <f>COUNTIFS($B$11:$B$30,C$46,$C$11:$C$30,"B",$E$11:$E$30,"*")</f>
        <v>0</v>
      </c>
      <c r="E48" s="94">
        <f>COUNTIFS($B$11:$B$30,E$46,$C$11:$C$30,"A",$E$11:$E$30,"*")</f>
        <v>0</v>
      </c>
      <c r="F48" s="186">
        <f>COUNTIFS($B$11:$B$30,E$46,$C$11:$C$30,"B",$E$11:$E$30,"*")</f>
        <v>0</v>
      </c>
      <c r="G48" s="186"/>
      <c r="H48" s="186"/>
      <c r="I48" s="186">
        <f>COUNTIFS($B$11:$B$30,I$46,$C$11:$C$30,"A",$E$11:$E$30,"*")</f>
        <v>0</v>
      </c>
      <c r="J48" s="186"/>
      <c r="K48" s="186"/>
      <c r="L48" s="186">
        <f>COUNTIFS($B$11:$B$30,I$46,$C$11:$C$30,"B",$E$11:$E$30,"*")</f>
        <v>0</v>
      </c>
      <c r="M48" s="186"/>
      <c r="N48" s="186"/>
      <c r="O48" s="186">
        <f>COUNTIFS($B$11:$B$30,O$46,$C$11:$C$30,"A",$E$11:$E$30,"*")</f>
        <v>0</v>
      </c>
      <c r="P48" s="186"/>
      <c r="Q48" s="186"/>
      <c r="R48" s="186">
        <f>COUNTIFS($B$11:$B$30,O$46,$C$11:$C$30,"B",$E$11:$E$30,"*")</f>
        <v>0</v>
      </c>
      <c r="S48" s="186"/>
      <c r="T48" s="186"/>
      <c r="U48" s="186">
        <f>COUNTIFS($B$11:$B$30,U$46,$C$11:$C$30,"A",$E$11:$E$30,"*")</f>
        <v>0</v>
      </c>
      <c r="V48" s="186"/>
      <c r="W48" s="186"/>
      <c r="X48" s="186">
        <f>COUNTIFS($B$11:$B$30,U$46,$C$11:$C$30,"B",$E$11:$E$30,"*")</f>
        <v>0</v>
      </c>
      <c r="Y48" s="186"/>
      <c r="Z48" s="186"/>
      <c r="AA48" s="186">
        <f>COUNTIFS($B$11:$B$30,AA$46,$C$11:$C$30,"A",$E$11:$E$30,"*")</f>
        <v>0</v>
      </c>
      <c r="AB48" s="186"/>
      <c r="AC48" s="186"/>
      <c r="AD48" s="186">
        <f>COUNTIFS($B$11:$B$30,AA$46,$C$11:$C$30,"B",$E$11:$E$30,"*")</f>
        <v>0</v>
      </c>
      <c r="AE48" s="186"/>
      <c r="AF48" s="186"/>
      <c r="AG48" s="186">
        <f>COUNTIFS($B$11:$B$30,AG$46,$C$11:$C$30,"A",$E$11:$E$30,"*")</f>
        <v>0</v>
      </c>
      <c r="AH48" s="186"/>
      <c r="AI48" s="186"/>
      <c r="AJ48" s="186">
        <f>COUNTIFS($B$11:$B$30,AG$46,$C$11:$C$30,"B",$E$11:$E$30,"*")</f>
        <v>0</v>
      </c>
      <c r="AK48" s="186"/>
      <c r="AL48" s="94">
        <f>COUNTIFS($B$11:$B$30,AL$46,$C$11:$C$30,"A",$E$11:$E$30,"*")</f>
        <v>0</v>
      </c>
      <c r="AM48" s="94">
        <f>COUNTIFS($B$11:$B$30,AL$46,$C$11:$C$30,"B",$E$11:$E$30,"*")</f>
        <v>0</v>
      </c>
      <c r="AN48" s="64"/>
    </row>
    <row r="49" spans="1:40" ht="18" customHeight="1">
      <c r="A49" s="64"/>
      <c r="B49" s="75" t="s">
        <v>136</v>
      </c>
      <c r="C49" s="94">
        <f>COUNTIFS($B$11:$B$30,C$46,$C$11:$C$30,"C",$E$11:$E$30,"*")</f>
        <v>0</v>
      </c>
      <c r="D49" s="94">
        <f>COUNTIFS($B$11:$B$30,C$46,$C$11:$C$30,"D",$E$11:$E$30,"*")</f>
        <v>0</v>
      </c>
      <c r="E49" s="94">
        <f>COUNTIFS($B$11:$B$30,E$46,$C$11:$C$30,"C",$E$11:$E$30,"*")</f>
        <v>0</v>
      </c>
      <c r="F49" s="186">
        <f>COUNTIFS($B$11:$B$30,E$46,$C$11:$C$30,"D",$E$11:$E$30,"*")</f>
        <v>0</v>
      </c>
      <c r="G49" s="186"/>
      <c r="H49" s="186"/>
      <c r="I49" s="186">
        <f>COUNTIFS($B$11:$B$30,I$46,$C$11:$C$30,"C",$E$11:$E$30,"*")</f>
        <v>0</v>
      </c>
      <c r="J49" s="186"/>
      <c r="K49" s="186"/>
      <c r="L49" s="186">
        <f>COUNTIFS($B$11:$B$30,I$46,$C$11:$C$30,"D",$E$11:$E$30,"*")</f>
        <v>0</v>
      </c>
      <c r="M49" s="186"/>
      <c r="N49" s="186"/>
      <c r="O49" s="186">
        <f>COUNTIFS($B$11:$B$30,O$46,$C$11:$C$30,"C",$E$11:$E$30,"*")</f>
        <v>0</v>
      </c>
      <c r="P49" s="186"/>
      <c r="Q49" s="186"/>
      <c r="R49" s="186">
        <f>COUNTIFS($B$11:$B$30,O$46,$C$11:$C$30,"D",$E$11:$E$30,"*")</f>
        <v>0</v>
      </c>
      <c r="S49" s="186"/>
      <c r="T49" s="186"/>
      <c r="U49" s="186">
        <f>COUNTIFS($B$11:$B$30,U$46,$C$11:$C$30,"C",$E$11:$E$30,"*")</f>
        <v>0</v>
      </c>
      <c r="V49" s="186"/>
      <c r="W49" s="186"/>
      <c r="X49" s="186">
        <f>COUNTIFS($B$11:$B$30,U$46,$C$11:$C$30,"D",$E$11:$E$30,"*")</f>
        <v>0</v>
      </c>
      <c r="Y49" s="186"/>
      <c r="Z49" s="186"/>
      <c r="AA49" s="186">
        <f>COUNTIFS($B$11:$B$30,AA$46,$C$11:$C$30,"C",$E$11:$E$30,"*")</f>
        <v>0</v>
      </c>
      <c r="AB49" s="186"/>
      <c r="AC49" s="186"/>
      <c r="AD49" s="186">
        <f>COUNTIFS($B$11:$B$30,AA$46,$C$11:$C$30,"D",$E$11:$E$30,"*")</f>
        <v>0</v>
      </c>
      <c r="AE49" s="186"/>
      <c r="AF49" s="186"/>
      <c r="AG49" s="186">
        <f>COUNTIFS($B$11:$B$30,AG$46,$C$11:$C$30,"C",$E$11:$E$30,"*")</f>
        <v>0</v>
      </c>
      <c r="AH49" s="186"/>
      <c r="AI49" s="186"/>
      <c r="AJ49" s="186">
        <f>COUNTIFS($B$11:$B$30,AG$46,$C$11:$C$30,"D",$E$11:$E$30,"*")</f>
        <v>0</v>
      </c>
      <c r="AK49" s="186"/>
      <c r="AL49" s="94">
        <f>COUNTIFS($B$11:$B$30,AL$46,$C$11:$C$30,"C",$E$11:$E$30,"*")</f>
        <v>0</v>
      </c>
      <c r="AM49" s="94">
        <f>COUNTIFS($B$11:$B$30,AL$46,$C$11:$C$30,"D",$E$11:$E$30,"*")</f>
        <v>0</v>
      </c>
      <c r="AN49" s="64"/>
    </row>
    <row r="50" spans="1:40" ht="24.75" customHeight="1">
      <c r="A50" s="64"/>
      <c r="B50" s="75" t="s">
        <v>137</v>
      </c>
      <c r="C50" s="185" t="e">
        <f>IF($AK$3="４週",SUMIFS($AK$11:$AK$30,$B$11:$B$30,C46)/4/$AH$5,IF($AK$3="歴月",SUMIFS($AK$11:$AK$30,$B$11:$B$30,C46)/$AL$5,"記載する期間を選択してください"))</f>
        <v>#DIV/0!</v>
      </c>
      <c r="D50" s="185"/>
      <c r="E50" s="185" t="e">
        <f>IF($AK$3="４週",SUMIFS($AK$11:$AK$30,$B$11:$B$30,E46)/4/$AH$5,IF($AK$3="歴月",SUMIFS($AK$11:$AK$30,$B$11:$B$30,E46)/$AL$5,"記載する期間を選択してください"))</f>
        <v>#DIV/0!</v>
      </c>
      <c r="F50" s="185"/>
      <c r="G50" s="185"/>
      <c r="H50" s="185"/>
      <c r="I50" s="185" t="e">
        <f>IF($AK$3="４週",SUMIFS($AK$11:$AK$30,$B$11:$B$30,I46)/4/$AH$5,IF($AK$3="歴月",SUMIFS($AK$11:$AK$30,$B$11:$B$30,I46)/$AL$5,"記載する期間を選択してください"))</f>
        <v>#DIV/0!</v>
      </c>
      <c r="J50" s="185"/>
      <c r="K50" s="185"/>
      <c r="L50" s="185"/>
      <c r="M50" s="185"/>
      <c r="N50" s="185"/>
      <c r="O50" s="185" t="e">
        <f>IF($AK$3="４週",SUMIFS($AK$11:$AK$30,$B$11:$B$30,O46)/4/$AH$5,IF($AK$3="歴月",SUMIFS($AK$11:$AK$30,$B$11:$B$30,O46)/$AL$5,"記載する期間を選択してください"))</f>
        <v>#DIV/0!</v>
      </c>
      <c r="P50" s="185"/>
      <c r="Q50" s="185"/>
      <c r="R50" s="185"/>
      <c r="S50" s="185"/>
      <c r="T50" s="185"/>
      <c r="U50" s="185" t="e">
        <f>IF($AK$3="４週",SUMIFS($AK$11:$AK$30,$B$11:$B$30,U46)/4/$AH$5,IF($AK$3="歴月",SUMIFS($AK$11:$AK$30,$B$11:$B$30,U46)/$AL$5,"記載する期間を選択してください"))</f>
        <v>#DIV/0!</v>
      </c>
      <c r="V50" s="185"/>
      <c r="W50" s="185"/>
      <c r="X50" s="185"/>
      <c r="Y50" s="185"/>
      <c r="Z50" s="185"/>
      <c r="AA50" s="185" t="e">
        <f>IF($AK$3="４週",SUMIFS($AK$11:$AK$30,$B$11:$B$30,AA46)/4/$AH$5,IF($AK$3="歴月",SUMIFS($AK$11:$AK$30,$B$11:$B$30,AA46)/$AL$5,"記載する期間を選択してください"))</f>
        <v>#DIV/0!</v>
      </c>
      <c r="AB50" s="185"/>
      <c r="AC50" s="185"/>
      <c r="AD50" s="185"/>
      <c r="AE50" s="185"/>
      <c r="AF50" s="185"/>
      <c r="AG50" s="185" t="e">
        <f>IF($AK$3="４週",SUMIFS($AK$11:$AK$30,$B$11:$B$30,AG46)/4/$AH$5,IF($AK$3="歴月",SUMIFS($AK$11:$AK$30,$B$11:$B$30,AG46)/$AL$5,"記載する期間を選択してください"))</f>
        <v>#DIV/0!</v>
      </c>
      <c r="AH50" s="185"/>
      <c r="AI50" s="185"/>
      <c r="AJ50" s="185"/>
      <c r="AK50" s="185"/>
      <c r="AL50" s="185" t="e">
        <f>IF($AK$3="４週",SUMIFS($AK$11:$AK$30,$B$11:$B$30,AL46)/4/$AH$5,IF($AK$3="歴月",SUMIFS($AK$11:$AK$30,$B$11:$B$30,AL46)/$AL$5,"記載する期間を選択してください"))</f>
        <v>#DIV/0!</v>
      </c>
      <c r="AM50" s="185"/>
      <c r="AN50" s="64"/>
    </row>
    <row r="51" spans="1:40" ht="4.5" customHeight="1">
      <c r="A51" s="64"/>
      <c r="B51" s="59"/>
      <c r="C51" s="95">
        <v>2</v>
      </c>
      <c r="D51" s="95"/>
      <c r="E51" s="95">
        <v>3</v>
      </c>
      <c r="F51" s="95"/>
      <c r="G51" s="95"/>
      <c r="H51" s="95"/>
      <c r="I51" s="95">
        <v>4</v>
      </c>
      <c r="J51" s="95"/>
      <c r="K51" s="95"/>
      <c r="L51" s="95"/>
      <c r="M51" s="95"/>
      <c r="N51" s="95"/>
      <c r="O51" s="95">
        <v>5</v>
      </c>
      <c r="P51" s="95"/>
      <c r="Q51" s="95"/>
      <c r="R51" s="95"/>
      <c r="S51" s="95"/>
      <c r="T51" s="95"/>
      <c r="U51" s="95">
        <v>6</v>
      </c>
      <c r="V51" s="95"/>
      <c r="W51" s="95"/>
      <c r="X51" s="95"/>
      <c r="Y51" s="95"/>
      <c r="Z51" s="95"/>
      <c r="AA51" s="95">
        <v>7</v>
      </c>
      <c r="AB51" s="95"/>
      <c r="AC51" s="95"/>
      <c r="AD51" s="95"/>
      <c r="AE51" s="95"/>
      <c r="AF51" s="95"/>
      <c r="AG51" s="95">
        <v>8</v>
      </c>
      <c r="AH51" s="95"/>
      <c r="AI51" s="95"/>
      <c r="AJ51" s="95"/>
      <c r="AK51" s="95"/>
      <c r="AL51" s="95">
        <v>9</v>
      </c>
      <c r="AM51" s="96"/>
      <c r="AN51" s="64"/>
    </row>
    <row r="52" spans="1:40" ht="15" customHeight="1">
      <c r="A52" s="88" t="s">
        <v>138</v>
      </c>
      <c r="B52" s="97"/>
      <c r="C52" s="98"/>
      <c r="D52" s="98"/>
      <c r="E52" s="98"/>
      <c r="F52" s="99"/>
      <c r="G52" s="98"/>
      <c r="H52" s="95"/>
      <c r="I52" s="95"/>
      <c r="J52" s="95"/>
      <c r="K52" s="95"/>
      <c r="L52" s="95"/>
      <c r="M52" s="95"/>
      <c r="N52" s="95"/>
      <c r="O52" s="95"/>
      <c r="P52" s="95"/>
      <c r="Q52" s="95"/>
      <c r="R52" s="95">
        <v>6</v>
      </c>
      <c r="S52" s="95"/>
      <c r="T52" s="95"/>
      <c r="U52" s="95"/>
      <c r="V52" s="95"/>
      <c r="W52" s="95"/>
      <c r="X52" s="95">
        <v>7</v>
      </c>
      <c r="Y52" s="95"/>
      <c r="Z52" s="95"/>
      <c r="AA52" s="95"/>
      <c r="AB52" s="95"/>
      <c r="AC52" s="95"/>
      <c r="AD52" s="95">
        <v>8</v>
      </c>
      <c r="AE52" s="95"/>
      <c r="AF52" s="95"/>
      <c r="AG52" s="100"/>
      <c r="AH52" s="100"/>
      <c r="AI52" s="100"/>
      <c r="AJ52" s="100">
        <v>9</v>
      </c>
      <c r="AK52" s="101"/>
      <c r="AL52" s="101"/>
      <c r="AM52" s="64"/>
    </row>
    <row r="53" spans="1:40" s="88" customFormat="1" ht="15" customHeight="1">
      <c r="A53" s="88" t="s">
        <v>139</v>
      </c>
      <c r="B53" s="91"/>
      <c r="C53" s="91"/>
      <c r="D53" s="91"/>
      <c r="E53" s="91"/>
      <c r="F53" s="91"/>
      <c r="G53" s="91"/>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40" s="88" customFormat="1" ht="15" customHeight="1">
      <c r="A54" s="88" t="s">
        <v>140</v>
      </c>
      <c r="B54" s="91"/>
      <c r="C54" s="91"/>
      <c r="D54" s="91"/>
      <c r="E54" s="91"/>
      <c r="F54" s="91"/>
      <c r="G54" s="91"/>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40" s="88" customFormat="1" ht="15" customHeight="1">
      <c r="A55" s="88" t="s">
        <v>141</v>
      </c>
      <c r="B55" s="91"/>
      <c r="C55" s="91"/>
      <c r="D55" s="91"/>
      <c r="E55" s="91"/>
      <c r="F55" s="91"/>
      <c r="G55" s="91"/>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40" s="88" customFormat="1" ht="15" customHeight="1">
      <c r="A56" s="88" t="s">
        <v>142</v>
      </c>
      <c r="B56" s="91"/>
      <c r="C56" s="91"/>
      <c r="D56" s="91"/>
      <c r="E56" s="91"/>
      <c r="F56" s="91"/>
      <c r="G56" s="91"/>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40" ht="15" customHeight="1">
      <c r="A57" s="88" t="s">
        <v>143</v>
      </c>
      <c r="B57" s="102"/>
      <c r="C57" s="88"/>
      <c r="D57" s="88"/>
      <c r="E57" s="88"/>
      <c r="F57" s="88"/>
      <c r="G57" s="88"/>
    </row>
    <row r="58" spans="1:40" ht="15" customHeight="1">
      <c r="A58" s="88" t="s">
        <v>144</v>
      </c>
      <c r="B58" s="102"/>
      <c r="C58" s="88"/>
      <c r="D58" s="88"/>
      <c r="E58" s="88"/>
      <c r="F58" s="88"/>
      <c r="G58" s="88"/>
    </row>
    <row r="59" spans="1:40" ht="15" customHeight="1">
      <c r="A59" s="88"/>
      <c r="B59" s="74" t="s">
        <v>145</v>
      </c>
      <c r="C59" s="164" t="s">
        <v>131</v>
      </c>
      <c r="D59" s="164"/>
      <c r="E59" s="164"/>
      <c r="F59" s="88"/>
      <c r="G59" s="88"/>
    </row>
    <row r="60" spans="1:40" ht="15" customHeight="1">
      <c r="A60" s="88"/>
      <c r="B60" s="103" t="s">
        <v>118</v>
      </c>
      <c r="C60" s="175" t="s">
        <v>146</v>
      </c>
      <c r="D60" s="175"/>
      <c r="E60" s="175"/>
      <c r="F60" s="88"/>
      <c r="G60" s="88"/>
    </row>
    <row r="61" spans="1:40" ht="15" customHeight="1">
      <c r="A61" s="88"/>
      <c r="B61" s="103" t="s">
        <v>120</v>
      </c>
      <c r="C61" s="175" t="s">
        <v>147</v>
      </c>
      <c r="D61" s="175"/>
      <c r="E61" s="175"/>
      <c r="F61" s="88"/>
      <c r="G61" s="88"/>
    </row>
    <row r="62" spans="1:40" ht="15" customHeight="1">
      <c r="A62" s="88"/>
      <c r="B62" s="103" t="s">
        <v>121</v>
      </c>
      <c r="C62" s="175" t="s">
        <v>148</v>
      </c>
      <c r="D62" s="175"/>
      <c r="E62" s="175"/>
      <c r="F62" s="88"/>
      <c r="G62" s="88"/>
    </row>
    <row r="63" spans="1:40" ht="15" customHeight="1">
      <c r="A63" s="88"/>
      <c r="B63" s="103" t="s">
        <v>122</v>
      </c>
      <c r="C63" s="175" t="s">
        <v>149</v>
      </c>
      <c r="D63" s="175"/>
      <c r="E63" s="175"/>
      <c r="F63" s="88"/>
      <c r="G63" s="88"/>
    </row>
    <row r="64" spans="1:40" ht="15" customHeight="1">
      <c r="A64" s="88"/>
      <c r="B64" s="88" t="s">
        <v>150</v>
      </c>
      <c r="C64" s="88"/>
      <c r="D64" s="88"/>
      <c r="E64" s="88"/>
      <c r="F64" s="88"/>
      <c r="G64" s="88"/>
    </row>
    <row r="65" spans="1:7" ht="15" customHeight="1">
      <c r="A65" s="88"/>
      <c r="B65" s="88" t="s">
        <v>151</v>
      </c>
      <c r="C65" s="88"/>
      <c r="D65" s="88"/>
      <c r="E65" s="88"/>
      <c r="F65" s="88"/>
      <c r="G65" s="88"/>
    </row>
    <row r="66" spans="1:7" ht="15" customHeight="1">
      <c r="A66" s="88"/>
      <c r="B66" s="88" t="s">
        <v>152</v>
      </c>
      <c r="C66" s="88"/>
      <c r="D66" s="88"/>
      <c r="E66" s="88"/>
      <c r="F66" s="88"/>
      <c r="G66" s="88"/>
    </row>
    <row r="67" spans="1:7" ht="15" customHeight="1">
      <c r="A67" s="88" t="s">
        <v>153</v>
      </c>
      <c r="B67" s="102"/>
      <c r="C67" s="88"/>
      <c r="D67" s="88"/>
      <c r="E67" s="88"/>
      <c r="F67" s="88"/>
      <c r="G67" s="88"/>
    </row>
    <row r="68" spans="1:7" ht="15" customHeight="1">
      <c r="A68" s="88" t="s">
        <v>154</v>
      </c>
      <c r="B68" s="102"/>
      <c r="C68" s="88"/>
      <c r="D68" s="88"/>
      <c r="E68" s="88"/>
      <c r="F68" s="88"/>
      <c r="G68" s="88"/>
    </row>
    <row r="69" spans="1:7" ht="15" customHeight="1">
      <c r="A69" s="88" t="s">
        <v>155</v>
      </c>
      <c r="B69" s="102"/>
      <c r="C69" s="88"/>
      <c r="D69" s="88"/>
      <c r="E69" s="88"/>
      <c r="F69" s="88"/>
      <c r="G69" s="88"/>
    </row>
    <row r="70" spans="1:7" ht="15" customHeight="1">
      <c r="A70" s="88" t="s">
        <v>156</v>
      </c>
      <c r="B70" s="102"/>
      <c r="C70" s="88"/>
      <c r="D70" s="88"/>
      <c r="E70" s="88"/>
      <c r="F70" s="88"/>
      <c r="G70" s="88"/>
    </row>
    <row r="71" spans="1:7" ht="15" customHeight="1">
      <c r="A71" s="88" t="s">
        <v>157</v>
      </c>
      <c r="B71" s="102"/>
      <c r="C71" s="88"/>
      <c r="D71" s="88"/>
      <c r="E71" s="88"/>
      <c r="F71" s="88"/>
      <c r="G71" s="88"/>
    </row>
    <row r="72" spans="1:7" ht="15" customHeight="1">
      <c r="A72" s="88" t="s">
        <v>158</v>
      </c>
      <c r="B72" s="102"/>
      <c r="C72" s="88"/>
      <c r="D72" s="88"/>
      <c r="E72" s="88"/>
      <c r="F72" s="88"/>
      <c r="G72" s="88"/>
    </row>
    <row r="73" spans="1:7" ht="15" customHeight="1">
      <c r="A73" s="88"/>
      <c r="B73" s="88" t="s">
        <v>159</v>
      </c>
      <c r="C73" s="88"/>
      <c r="D73" s="88"/>
      <c r="E73" s="88"/>
      <c r="F73" s="88"/>
      <c r="G73" s="88"/>
    </row>
    <row r="74" spans="1:7" ht="15" customHeight="1">
      <c r="A74" s="88"/>
      <c r="B74" s="88" t="s">
        <v>160</v>
      </c>
      <c r="C74" s="88"/>
      <c r="D74" s="88"/>
      <c r="E74" s="88"/>
      <c r="F74" s="88"/>
      <c r="G74" s="88"/>
    </row>
    <row r="75" spans="1:7" ht="15" customHeight="1">
      <c r="A75" s="88" t="s">
        <v>161</v>
      </c>
      <c r="B75" s="102"/>
      <c r="C75" s="88"/>
      <c r="D75" s="88"/>
      <c r="E75" s="88"/>
      <c r="F75" s="88"/>
      <c r="G75" s="88"/>
    </row>
    <row r="76" spans="1:7" ht="15" customHeight="1">
      <c r="A76" s="88" t="s">
        <v>162</v>
      </c>
      <c r="B76" s="102"/>
      <c r="C76" s="88"/>
      <c r="D76" s="88"/>
      <c r="E76" s="88"/>
      <c r="F76" s="88"/>
      <c r="G76" s="88"/>
    </row>
    <row r="77" spans="1:7" ht="15" customHeight="1">
      <c r="A77" s="88" t="s">
        <v>163</v>
      </c>
      <c r="B77" s="102"/>
      <c r="C77" s="88"/>
      <c r="D77" s="88"/>
      <c r="E77" s="88"/>
      <c r="F77" s="88"/>
      <c r="G77" s="88"/>
    </row>
    <row r="78" spans="1:7" ht="15" customHeight="1">
      <c r="A78" s="88" t="s">
        <v>164</v>
      </c>
      <c r="B78" s="102"/>
      <c r="C78" s="88"/>
      <c r="D78" s="88"/>
      <c r="E78" s="88"/>
      <c r="F78" s="88"/>
      <c r="G78" s="88"/>
    </row>
    <row r="79" spans="1:7" ht="15" customHeight="1">
      <c r="A79" s="88" t="s">
        <v>165</v>
      </c>
      <c r="B79" s="102"/>
      <c r="C79" s="88"/>
      <c r="D79" s="88"/>
      <c r="E79" s="88"/>
      <c r="F79" s="88"/>
      <c r="G79" s="88"/>
    </row>
    <row r="80" spans="1:7" ht="15" customHeight="1">
      <c r="A80" s="88" t="s">
        <v>166</v>
      </c>
      <c r="B80" s="102"/>
      <c r="C80" s="88"/>
      <c r="D80" s="88"/>
      <c r="E80" s="88"/>
      <c r="F80" s="88"/>
      <c r="G80" s="88"/>
    </row>
    <row r="81" spans="1:7" ht="15" customHeight="1">
      <c r="A81" s="88" t="s">
        <v>167</v>
      </c>
      <c r="B81" s="102"/>
      <c r="C81" s="88"/>
      <c r="D81" s="88"/>
      <c r="E81" s="88"/>
      <c r="F81" s="88"/>
      <c r="G81" s="88"/>
    </row>
    <row r="82" spans="1:7" ht="15" customHeight="1">
      <c r="A82" s="88" t="s">
        <v>168</v>
      </c>
      <c r="B82" s="102"/>
      <c r="C82" s="88"/>
      <c r="D82" s="88"/>
      <c r="E82" s="88"/>
      <c r="F82" s="88"/>
      <c r="G82" s="88"/>
    </row>
  </sheetData>
  <mergeCells count="146">
    <mergeCell ref="C60:E60"/>
    <mergeCell ref="C61:E61"/>
    <mergeCell ref="C62:E62"/>
    <mergeCell ref="C63:E63"/>
    <mergeCell ref="C50:D50"/>
    <mergeCell ref="E50:H50"/>
    <mergeCell ref="I50:N50"/>
    <mergeCell ref="O50:T50"/>
    <mergeCell ref="U50:Z50"/>
    <mergeCell ref="AA50:AF50"/>
    <mergeCell ref="AG50:AK50"/>
    <mergeCell ref="AL50:AM50"/>
    <mergeCell ref="C59:E59"/>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A42:B42"/>
    <mergeCell ref="C42:D42"/>
    <mergeCell ref="E42:H42"/>
    <mergeCell ref="I42:N42"/>
    <mergeCell ref="A43:B43"/>
    <mergeCell ref="C43:D43"/>
    <mergeCell ref="E43:H43"/>
    <mergeCell ref="I43:N43"/>
    <mergeCell ref="C46:D46"/>
    <mergeCell ref="E46:H46"/>
    <mergeCell ref="I46:N46"/>
    <mergeCell ref="AJ39:AK39"/>
    <mergeCell ref="A38:C38"/>
    <mergeCell ref="F38:H38"/>
    <mergeCell ref="I38:K38"/>
    <mergeCell ref="L38:N38"/>
    <mergeCell ref="O38:Q38"/>
    <mergeCell ref="R38:T38"/>
    <mergeCell ref="U38:W38"/>
    <mergeCell ref="X38:Z38"/>
    <mergeCell ref="I39:K39"/>
    <mergeCell ref="L39:N39"/>
    <mergeCell ref="O39:Q39"/>
    <mergeCell ref="R39:T39"/>
    <mergeCell ref="U39:W39"/>
    <mergeCell ref="X39:Z39"/>
    <mergeCell ref="AA39:AC39"/>
    <mergeCell ref="AD39:AF39"/>
    <mergeCell ref="AG39:AI39"/>
    <mergeCell ref="AA38:AC3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D38:AF38"/>
    <mergeCell ref="AG38:AI38"/>
    <mergeCell ref="AJ38:AK38"/>
    <mergeCell ref="AL38:AL39"/>
    <mergeCell ref="A39:C39"/>
    <mergeCell ref="F39:H39"/>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B7:B8"/>
    <mergeCell ref="C7:C10"/>
    <mergeCell ref="D7:D10"/>
    <mergeCell ref="E7:E10"/>
    <mergeCell ref="F7:AJ7"/>
    <mergeCell ref="AK7:AK10"/>
    <mergeCell ref="AL7:AL10"/>
    <mergeCell ref="AM7:AN10"/>
    <mergeCell ref="F8:L8"/>
    <mergeCell ref="M8:S8"/>
    <mergeCell ref="T8:Z8"/>
    <mergeCell ref="AA8:AG8"/>
    <mergeCell ref="AH8:AJ8"/>
    <mergeCell ref="B9:B10"/>
    <mergeCell ref="AK1:AN1"/>
    <mergeCell ref="M2:P2"/>
    <mergeCell ref="Q2:R2"/>
    <mergeCell ref="S2:T2"/>
    <mergeCell ref="U2:V2"/>
    <mergeCell ref="AK2:AN2"/>
    <mergeCell ref="AK3:AN3"/>
    <mergeCell ref="AK4:AN4"/>
    <mergeCell ref="AH5:AJ5"/>
  </mergeCells>
  <phoneticPr fontId="25"/>
  <dataValidations count="6">
    <dataValidation operator="greaterThanOrEqual" allowBlank="1" showInputMessage="1" showErrorMessage="1" sqref="AJ38:AJ39 AL38 I40 L40 I44 L44" xr:uid="{00000000-0002-0000-0100-000000000000}">
      <formula1>0</formula1>
      <formula2>0</formula2>
    </dataValidation>
    <dataValidation type="whole" operator="greaterThanOrEqual" allowBlank="1" showInputMessage="1" showErrorMessage="1" sqref="D38:F39 I38:I39 L38:L39 O38:O39 R38:R39 U38:U39 X38:X39 AA38:AA39 AD38:AD39 AG38:AG39" xr:uid="{00000000-0002-0000-0100-000001000000}">
      <formula1>0</formula1>
      <formula2>0</formula2>
    </dataValidation>
    <dataValidation allowBlank="1" showInputMessage="1" sqref="B11" xr:uid="{00000000-0002-0000-0100-000002000000}">
      <formula1>0</formula1>
      <formula2>0</formula2>
    </dataValidation>
    <dataValidation type="list" allowBlank="1" showInputMessage="1" showErrorMessage="1" sqref="C11:C30" xr:uid="{00000000-0002-0000-0100-000003000000}">
      <formula1>"A,B,C,D"</formula1>
      <formula2>0</formula2>
    </dataValidation>
    <dataValidation type="list" allowBlank="1" showInputMessage="1" showErrorMessage="1" sqref="AK4:AN4" xr:uid="{00000000-0002-0000-0100-000004000000}">
      <formula1>"予定,実績"</formula1>
      <formula2>0</formula2>
    </dataValidation>
    <dataValidation type="list" allowBlank="1" showInputMessage="1" showErrorMessage="1" sqref="AK3:AN3" xr:uid="{00000000-0002-0000-0100-000005000000}">
      <formula1>"４週,歴月"</formula1>
      <formula2>0</formula2>
    </dataValidation>
  </dataValidations>
  <printOptions horizontalCentered="1" verticalCentered="1"/>
  <pageMargins left="0.196527777777778" right="0.196527777777778" top="0.39305555555555599" bottom="0.196527777777778" header="0.196527777777778" footer="0.511811023622047"/>
  <pageSetup paperSize="9" scale="75" orientation="landscape" horizontalDpi="300" verticalDpi="300" r:id="rId1"/>
  <headerFooter>
    <oddHeader>&amp;L&amp;"ＭＳ ゴシック,標準"&amp;10（参考様式）</oddHeader>
  </headerFooter>
  <rowBreaks count="1" manualBreakCount="1">
    <brk id="35" max="16383" man="1"/>
  </rowBreaks>
  <extLst>
    <ext xmlns:x14="http://schemas.microsoft.com/office/spreadsheetml/2009/9/main" uri="{CCE6A557-97BC-4b89-ADB6-D9C93CAAB3DF}">
      <x14:dataValidations xmlns:xm="http://schemas.microsoft.com/office/excel/2006/main" count="1">
        <x14:dataValidation type="list" allowBlank="1" showInputMessage="1" xr:uid="{00000000-0002-0000-0100-000006000000}">
          <x14:formula1>
            <xm:f>選択肢!$B$18:$C$18</xm:f>
          </x14:formula1>
          <xm:sqref>B12:B30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2"/>
  <sheetViews>
    <sheetView view="pageBreakPreview" zoomScaleNormal="100" workbookViewId="0"/>
  </sheetViews>
  <sheetFormatPr defaultColWidth="8.625" defaultRowHeight="18.75"/>
  <cols>
    <col min="1" max="1" width="26.375" customWidth="1"/>
    <col min="2" max="2" width="9" customWidth="1"/>
    <col min="3" max="3" width="22" customWidth="1"/>
  </cols>
  <sheetData>
    <row r="1" spans="1:12">
      <c r="A1" t="s">
        <v>169</v>
      </c>
      <c r="B1" t="s">
        <v>170</v>
      </c>
      <c r="C1" t="s">
        <v>171</v>
      </c>
      <c r="D1" t="s">
        <v>172</v>
      </c>
      <c r="E1" t="s">
        <v>173</v>
      </c>
      <c r="F1" t="s">
        <v>174</v>
      </c>
      <c r="G1" t="s">
        <v>175</v>
      </c>
      <c r="H1" t="s">
        <v>176</v>
      </c>
      <c r="I1" t="s">
        <v>177</v>
      </c>
      <c r="J1" t="s">
        <v>178</v>
      </c>
      <c r="K1" t="s">
        <v>179</v>
      </c>
    </row>
    <row r="2" spans="1:12">
      <c r="A2" t="s">
        <v>180</v>
      </c>
      <c r="B2" t="s">
        <v>117</v>
      </c>
      <c r="C2" t="s">
        <v>181</v>
      </c>
      <c r="D2" t="s">
        <v>182</v>
      </c>
    </row>
    <row r="3" spans="1:12">
      <c r="A3" t="s">
        <v>183</v>
      </c>
      <c r="B3" t="s">
        <v>117</v>
      </c>
      <c r="C3" t="s">
        <v>181</v>
      </c>
      <c r="D3" t="s">
        <v>182</v>
      </c>
    </row>
    <row r="4" spans="1:12">
      <c r="A4" t="s">
        <v>184</v>
      </c>
      <c r="B4" t="s">
        <v>117</v>
      </c>
      <c r="C4" t="s">
        <v>181</v>
      </c>
      <c r="D4" t="s">
        <v>182</v>
      </c>
    </row>
    <row r="5" spans="1:12">
      <c r="A5" t="s">
        <v>185</v>
      </c>
      <c r="B5" t="s">
        <v>117</v>
      </c>
      <c r="C5" t="s">
        <v>181</v>
      </c>
      <c r="D5" t="s">
        <v>182</v>
      </c>
    </row>
    <row r="6" spans="1:12">
      <c r="A6" s="104" t="s">
        <v>186</v>
      </c>
      <c r="B6" s="104" t="s">
        <v>117</v>
      </c>
      <c r="C6" s="104" t="s">
        <v>22</v>
      </c>
      <c r="D6" s="104" t="s">
        <v>187</v>
      </c>
      <c r="E6" s="104" t="s">
        <v>23</v>
      </c>
      <c r="F6" s="104" t="s">
        <v>34</v>
      </c>
      <c r="G6" s="104"/>
      <c r="H6" s="104"/>
      <c r="I6" s="104"/>
      <c r="J6" s="104"/>
    </row>
    <row r="7" spans="1:12">
      <c r="A7" s="104" t="s">
        <v>188</v>
      </c>
      <c r="B7" s="104" t="s">
        <v>117</v>
      </c>
      <c r="C7" s="104" t="s">
        <v>22</v>
      </c>
      <c r="D7" s="104" t="s">
        <v>187</v>
      </c>
      <c r="E7" s="104" t="s">
        <v>23</v>
      </c>
      <c r="F7" s="104" t="s">
        <v>24</v>
      </c>
      <c r="G7" s="104" t="s">
        <v>25</v>
      </c>
      <c r="H7" s="104" t="s">
        <v>189</v>
      </c>
      <c r="I7" s="104" t="s">
        <v>34</v>
      </c>
      <c r="J7" s="104"/>
    </row>
    <row r="8" spans="1:12">
      <c r="A8" s="104" t="s">
        <v>190</v>
      </c>
      <c r="B8" s="104" t="s">
        <v>117</v>
      </c>
      <c r="C8" s="104" t="s">
        <v>34</v>
      </c>
      <c r="D8" s="104"/>
      <c r="E8" s="104"/>
      <c r="F8" s="104"/>
      <c r="G8" s="104"/>
      <c r="H8" s="104"/>
      <c r="I8" s="104"/>
      <c r="J8" s="104"/>
    </row>
    <row r="9" spans="1:12">
      <c r="A9" s="104" t="s">
        <v>191</v>
      </c>
      <c r="B9" s="104" t="s">
        <v>117</v>
      </c>
      <c r="C9" s="104" t="s">
        <v>34</v>
      </c>
      <c r="D9" s="104"/>
      <c r="E9" s="104"/>
      <c r="F9" s="104"/>
      <c r="G9" s="104"/>
      <c r="H9" s="104"/>
      <c r="I9" s="104"/>
      <c r="J9" s="104"/>
    </row>
    <row r="10" spans="1:12">
      <c r="A10" s="104" t="s">
        <v>192</v>
      </c>
      <c r="B10" s="104" t="s">
        <v>117</v>
      </c>
      <c r="C10" s="104" t="s">
        <v>34</v>
      </c>
      <c r="D10" s="104"/>
      <c r="E10" s="104"/>
      <c r="F10" s="104"/>
      <c r="G10" s="104"/>
      <c r="H10" s="104"/>
      <c r="I10" s="104"/>
      <c r="J10" s="104"/>
    </row>
    <row r="11" spans="1:12">
      <c r="A11" s="104" t="s">
        <v>193</v>
      </c>
      <c r="B11" s="104" t="s">
        <v>117</v>
      </c>
      <c r="C11" s="104" t="s">
        <v>181</v>
      </c>
      <c r="D11" s="104" t="s">
        <v>182</v>
      </c>
      <c r="E11" s="104"/>
      <c r="F11" s="104"/>
      <c r="G11" s="104"/>
      <c r="H11" s="104"/>
      <c r="I11" s="104"/>
      <c r="J11" s="104"/>
    </row>
    <row r="12" spans="1:12">
      <c r="A12" s="104" t="s">
        <v>194</v>
      </c>
      <c r="B12" s="104" t="s">
        <v>117</v>
      </c>
      <c r="C12" s="104" t="s">
        <v>22</v>
      </c>
      <c r="D12" s="104" t="s">
        <v>195</v>
      </c>
      <c r="E12" s="104" t="s">
        <v>34</v>
      </c>
      <c r="F12" s="104"/>
      <c r="G12" s="104"/>
      <c r="H12" s="104"/>
      <c r="I12" s="104"/>
      <c r="J12" s="104"/>
    </row>
    <row r="13" spans="1:12">
      <c r="A13" s="104" t="s">
        <v>196</v>
      </c>
      <c r="B13" s="104" t="s">
        <v>117</v>
      </c>
      <c r="C13" s="104" t="s">
        <v>22</v>
      </c>
      <c r="D13" s="104" t="s">
        <v>195</v>
      </c>
      <c r="E13" s="104"/>
      <c r="F13" s="104"/>
      <c r="G13" s="104"/>
      <c r="H13" s="104"/>
      <c r="I13" s="104"/>
      <c r="J13" s="104"/>
    </row>
    <row r="14" spans="1:12">
      <c r="A14" s="104" t="s">
        <v>197</v>
      </c>
      <c r="B14" s="104" t="s">
        <v>117</v>
      </c>
      <c r="C14" s="104" t="s">
        <v>22</v>
      </c>
      <c r="D14" s="104" t="s">
        <v>195</v>
      </c>
      <c r="E14" s="104" t="s">
        <v>34</v>
      </c>
      <c r="F14" s="104" t="s">
        <v>198</v>
      </c>
      <c r="G14" s="104"/>
      <c r="H14" s="104"/>
      <c r="I14" s="104"/>
      <c r="J14" s="104"/>
    </row>
    <row r="15" spans="1:12">
      <c r="A15" s="104" t="s">
        <v>199</v>
      </c>
      <c r="B15" s="104" t="s">
        <v>117</v>
      </c>
      <c r="C15" s="104" t="s">
        <v>22</v>
      </c>
      <c r="D15" s="104" t="s">
        <v>187</v>
      </c>
      <c r="E15" s="104" t="s">
        <v>23</v>
      </c>
      <c r="F15" s="104" t="s">
        <v>24</v>
      </c>
      <c r="G15" s="104" t="s">
        <v>25</v>
      </c>
      <c r="H15" s="104" t="s">
        <v>189</v>
      </c>
      <c r="I15" s="104" t="s">
        <v>200</v>
      </c>
      <c r="J15" s="104" t="s">
        <v>201</v>
      </c>
      <c r="K15" s="105" t="s">
        <v>34</v>
      </c>
      <c r="L15" s="104"/>
    </row>
    <row r="16" spans="1:12">
      <c r="A16" s="104" t="s">
        <v>202</v>
      </c>
      <c r="B16" s="104" t="s">
        <v>117</v>
      </c>
      <c r="C16" s="104" t="s">
        <v>22</v>
      </c>
      <c r="D16" s="104" t="s">
        <v>23</v>
      </c>
      <c r="E16" s="104" t="s">
        <v>24</v>
      </c>
      <c r="F16" s="104" t="s">
        <v>25</v>
      </c>
      <c r="G16" s="104" t="s">
        <v>189</v>
      </c>
      <c r="H16" s="104" t="s">
        <v>34</v>
      </c>
      <c r="I16" s="104"/>
      <c r="J16" s="104"/>
    </row>
    <row r="17" spans="1:11">
      <c r="A17" s="104" t="s">
        <v>203</v>
      </c>
      <c r="B17" s="104" t="s">
        <v>117</v>
      </c>
      <c r="C17" s="104" t="s">
        <v>22</v>
      </c>
      <c r="D17" s="104" t="s">
        <v>204</v>
      </c>
      <c r="E17" s="104" t="s">
        <v>34</v>
      </c>
      <c r="F17" s="104"/>
      <c r="G17" s="104"/>
      <c r="H17" s="104"/>
      <c r="I17" s="104"/>
      <c r="J17" s="104"/>
    </row>
    <row r="18" spans="1:11">
      <c r="A18" s="104" t="s">
        <v>92</v>
      </c>
      <c r="B18" s="104" t="s">
        <v>117</v>
      </c>
      <c r="C18" s="104" t="s">
        <v>119</v>
      </c>
      <c r="D18" s="104"/>
      <c r="E18" s="104"/>
      <c r="F18" s="104"/>
      <c r="G18" s="104"/>
      <c r="H18" s="104"/>
      <c r="I18" s="104"/>
      <c r="J18" s="104"/>
    </row>
    <row r="19" spans="1:11">
      <c r="A19" s="104" t="s">
        <v>205</v>
      </c>
      <c r="B19" s="104" t="s">
        <v>117</v>
      </c>
      <c r="C19" s="104" t="s">
        <v>22</v>
      </c>
      <c r="D19" s="104" t="s">
        <v>200</v>
      </c>
      <c r="E19" s="104" t="s">
        <v>201</v>
      </c>
      <c r="F19" s="104" t="s">
        <v>34</v>
      </c>
      <c r="G19" s="104"/>
      <c r="H19" s="104"/>
      <c r="I19" s="104"/>
      <c r="J19" s="104"/>
    </row>
    <row r="20" spans="1:11">
      <c r="A20" s="104" t="s">
        <v>206</v>
      </c>
      <c r="B20" s="104" t="s">
        <v>117</v>
      </c>
      <c r="C20" s="104" t="s">
        <v>22</v>
      </c>
      <c r="D20" s="104" t="s">
        <v>201</v>
      </c>
      <c r="E20" s="104" t="s">
        <v>34</v>
      </c>
      <c r="F20" s="104"/>
      <c r="G20" s="104"/>
      <c r="H20" s="104"/>
      <c r="I20" s="104"/>
      <c r="J20" s="104"/>
    </row>
    <row r="21" spans="1:11">
      <c r="A21" s="104" t="s">
        <v>207</v>
      </c>
      <c r="B21" s="104" t="s">
        <v>117</v>
      </c>
      <c r="C21" s="104" t="s">
        <v>22</v>
      </c>
      <c r="D21" s="104" t="s">
        <v>201</v>
      </c>
      <c r="E21" s="104" t="s">
        <v>34</v>
      </c>
      <c r="F21" s="104"/>
      <c r="G21" s="104"/>
      <c r="H21" s="104"/>
      <c r="I21" s="104"/>
      <c r="J21" s="104"/>
    </row>
    <row r="22" spans="1:11">
      <c r="A22" s="104" t="s">
        <v>208</v>
      </c>
      <c r="B22" s="104" t="s">
        <v>117</v>
      </c>
      <c r="C22" s="104" t="s">
        <v>182</v>
      </c>
      <c r="D22" s="104"/>
      <c r="E22" s="104"/>
      <c r="F22" s="104"/>
      <c r="G22" s="104"/>
      <c r="H22" s="104"/>
      <c r="I22" s="104"/>
      <c r="J22" s="104"/>
    </row>
    <row r="23" spans="1:11">
      <c r="A23" s="104" t="s">
        <v>209</v>
      </c>
      <c r="B23" s="104" t="s">
        <v>117</v>
      </c>
      <c r="C23" s="104" t="s">
        <v>22</v>
      </c>
      <c r="D23" s="104" t="s">
        <v>210</v>
      </c>
      <c r="E23" s="104"/>
      <c r="F23" s="104"/>
      <c r="G23" s="104"/>
      <c r="H23" s="104"/>
      <c r="I23" s="104"/>
      <c r="J23" s="104"/>
    </row>
    <row r="24" spans="1:11">
      <c r="A24" s="104" t="s">
        <v>211</v>
      </c>
      <c r="B24" s="104" t="s">
        <v>117</v>
      </c>
      <c r="C24" s="104" t="s">
        <v>22</v>
      </c>
      <c r="D24" s="104" t="s">
        <v>212</v>
      </c>
      <c r="E24" s="104"/>
      <c r="F24" s="104"/>
      <c r="G24" s="104"/>
      <c r="H24" s="104"/>
      <c r="I24" s="104"/>
      <c r="J24" s="104"/>
    </row>
    <row r="25" spans="1:11">
      <c r="A25" s="104" t="s">
        <v>213</v>
      </c>
      <c r="B25" s="104" t="s">
        <v>117</v>
      </c>
      <c r="C25" s="104" t="s">
        <v>214</v>
      </c>
      <c r="D25" s="104" t="s">
        <v>215</v>
      </c>
      <c r="E25" s="104"/>
      <c r="F25" s="104"/>
      <c r="G25" s="104"/>
      <c r="H25" s="104"/>
      <c r="I25" s="104"/>
      <c r="J25" s="104"/>
    </row>
    <row r="26" spans="1:11">
      <c r="A26" s="104" t="s">
        <v>216</v>
      </c>
      <c r="B26" s="104" t="s">
        <v>117</v>
      </c>
      <c r="C26" s="104" t="s">
        <v>217</v>
      </c>
      <c r="D26" s="104" t="s">
        <v>218</v>
      </c>
      <c r="E26" s="104" t="s">
        <v>219</v>
      </c>
      <c r="F26" s="104" t="s">
        <v>220</v>
      </c>
      <c r="G26" s="104" t="s">
        <v>23</v>
      </c>
      <c r="H26" s="104" t="s">
        <v>221</v>
      </c>
      <c r="I26" s="104"/>
      <c r="J26" s="104"/>
    </row>
    <row r="27" spans="1:11">
      <c r="A27" s="104" t="s">
        <v>222</v>
      </c>
      <c r="B27" s="104" t="s">
        <v>117</v>
      </c>
      <c r="C27" s="104" t="s">
        <v>217</v>
      </c>
      <c r="D27" s="104" t="s">
        <v>223</v>
      </c>
      <c r="E27" s="104" t="s">
        <v>23</v>
      </c>
      <c r="F27" s="104" t="s">
        <v>218</v>
      </c>
      <c r="G27" s="104" t="s">
        <v>219</v>
      </c>
      <c r="H27" s="104" t="s">
        <v>220</v>
      </c>
      <c r="I27" s="104" t="s">
        <v>221</v>
      </c>
      <c r="J27" s="104"/>
    </row>
    <row r="28" spans="1:11">
      <c r="A28" s="104" t="s">
        <v>224</v>
      </c>
      <c r="B28" s="104" t="s">
        <v>117</v>
      </c>
      <c r="C28" s="104" t="s">
        <v>217</v>
      </c>
      <c r="D28" s="104" t="s">
        <v>223</v>
      </c>
      <c r="E28" s="104" t="s">
        <v>218</v>
      </c>
      <c r="F28" s="104" t="s">
        <v>219</v>
      </c>
      <c r="G28" s="104" t="s">
        <v>225</v>
      </c>
      <c r="H28" s="104" t="s">
        <v>226</v>
      </c>
      <c r="I28" s="104" t="s">
        <v>220</v>
      </c>
      <c r="J28" s="104" t="s">
        <v>23</v>
      </c>
      <c r="K28" s="104" t="s">
        <v>221</v>
      </c>
    </row>
    <row r="29" spans="1:11">
      <c r="A29" s="104" t="s">
        <v>227</v>
      </c>
      <c r="B29" s="104" t="s">
        <v>117</v>
      </c>
      <c r="C29" s="104" t="s">
        <v>217</v>
      </c>
      <c r="D29" s="104" t="s">
        <v>228</v>
      </c>
      <c r="E29" s="104"/>
      <c r="F29" s="104"/>
      <c r="G29" s="104"/>
      <c r="H29" s="104"/>
      <c r="I29" s="104"/>
      <c r="J29" s="104"/>
      <c r="K29" s="104"/>
    </row>
    <row r="30" spans="1:11">
      <c r="A30" s="104" t="s">
        <v>229</v>
      </c>
      <c r="B30" s="104" t="s">
        <v>117</v>
      </c>
      <c r="C30" s="104" t="s">
        <v>217</v>
      </c>
      <c r="D30" s="104" t="s">
        <v>228</v>
      </c>
      <c r="E30" s="104"/>
      <c r="F30" s="104"/>
      <c r="G30" s="104"/>
      <c r="H30" s="104"/>
      <c r="I30" s="104"/>
      <c r="J30" s="104"/>
      <c r="K30" s="104"/>
    </row>
    <row r="31" spans="1:11">
      <c r="A31" s="104" t="s">
        <v>230</v>
      </c>
      <c r="B31" s="104" t="s">
        <v>117</v>
      </c>
      <c r="C31" s="104" t="s">
        <v>217</v>
      </c>
      <c r="D31" s="104" t="s">
        <v>187</v>
      </c>
      <c r="E31" s="104" t="s">
        <v>23</v>
      </c>
      <c r="F31" s="104" t="s">
        <v>218</v>
      </c>
      <c r="G31" s="104" t="s">
        <v>219</v>
      </c>
      <c r="H31" s="104" t="s">
        <v>225</v>
      </c>
      <c r="I31" s="104" t="s">
        <v>226</v>
      </c>
      <c r="J31" s="104" t="s">
        <v>231</v>
      </c>
      <c r="K31" s="104"/>
    </row>
    <row r="32" spans="1:11">
      <c r="A32" s="104" t="s">
        <v>232</v>
      </c>
      <c r="B32" s="104" t="s">
        <v>217</v>
      </c>
      <c r="C32" s="104" t="s">
        <v>187</v>
      </c>
      <c r="D32" s="104" t="s">
        <v>23</v>
      </c>
      <c r="E32" s="104" t="s">
        <v>218</v>
      </c>
      <c r="F32" s="104" t="s">
        <v>219</v>
      </c>
      <c r="G32" s="104" t="s">
        <v>231</v>
      </c>
      <c r="H32" s="104" t="s">
        <v>233</v>
      </c>
      <c r="I32" s="104" t="s">
        <v>201</v>
      </c>
      <c r="J32" s="104"/>
    </row>
  </sheetData>
  <phoneticPr fontId="25"/>
  <pageMargins left="0.7" right="0.7" top="0.75" bottom="0.75" header="0.511811023622047" footer="0.511811023622047"/>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36</vt:i4>
      </vt:variant>
    </vt:vector>
  </HeadingPairs>
  <TitlesOfParts>
    <vt:vector size="39" baseType="lpstr">
      <vt:lpstr>付表３－２</vt:lpstr>
      <vt:lpstr>勤務形態一覧表（就労選択支援）</vt:lpstr>
      <vt:lpstr>選択肢</vt:lpstr>
      <vt:lpstr>'勤務形態一覧表（就労選択支援）'!Print_Area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
  <cp:revision>1</cp:revision>
  <dcterms:created xsi:type="dcterms:W3CDTF">2026-03-30T23:26:42Z</dcterms:created>
  <dcterms:modified xsi:type="dcterms:W3CDTF">2026-03-30T23:26:45Z</dcterms:modified>
  <dc:language/>
</cp:coreProperties>
</file>