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D86F6E1F-2766-4BB0-A78A-19038031EBD1}"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短期入所・併設型）" sheetId="2" r:id="rId2"/>
    <sheet name="勤務形態一覧表（短期入所・空床利用型）" sheetId="3" r:id="rId3"/>
    <sheet name="勤務形態一覧表（短期入所・単独型）" sheetId="4" r:id="rId4"/>
    <sheet name="選択肢" sheetId="5"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'勤務形態一覧表（短期入所・空床利用型）'!$A$1:$AN$66</definedName>
    <definedName name="_xlnm.Print_Area" localSheetId="3">'勤務形態一覧表（短期入所・単独型）'!$A$1:$AN$66</definedName>
    <definedName name="_xlnm.Print_Area" localSheetId="1">'勤務形態一覧表（短期入所・併設型）'!$A$1:$AN$66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J31" i="4" l="1"/>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1" i="4" s="1"/>
  <c r="AL31" i="4" s="1"/>
  <c r="AL30" i="4"/>
  <c r="AK30" i="4"/>
  <c r="AK29" i="4"/>
  <c r="AL29" i="4" s="1"/>
  <c r="AL28" i="4"/>
  <c r="AK28" i="4"/>
  <c r="AL27" i="4"/>
  <c r="AK27" i="4"/>
  <c r="AL26" i="4"/>
  <c r="AK26" i="4"/>
  <c r="AL25" i="4"/>
  <c r="AK25" i="4"/>
  <c r="AL24" i="4"/>
  <c r="AK24" i="4"/>
  <c r="AK23" i="4"/>
  <c r="AL23" i="4" s="1"/>
  <c r="AL22" i="4"/>
  <c r="AK22" i="4"/>
  <c r="AL21" i="4"/>
  <c r="AK21" i="4"/>
  <c r="AL20" i="4"/>
  <c r="AK20" i="4"/>
  <c r="AL19" i="4"/>
  <c r="AK19" i="4"/>
  <c r="AL18" i="4"/>
  <c r="AK18" i="4"/>
  <c r="AK17" i="4"/>
  <c r="AL17" i="4" s="1"/>
  <c r="AL16" i="4"/>
  <c r="AK16" i="4"/>
  <c r="AL15" i="4"/>
  <c r="AK15" i="4"/>
  <c r="AL14" i="4"/>
  <c r="AK14" i="4"/>
  <c r="AL13" i="4"/>
  <c r="AK13" i="4"/>
  <c r="AL12" i="4"/>
  <c r="AK12" i="4"/>
  <c r="AK11" i="4"/>
  <c r="AL11" i="4" s="1"/>
  <c r="AJ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I10" i="4" s="1"/>
  <c r="AJ9" i="4"/>
  <c r="AI9" i="4"/>
  <c r="AH9" i="4"/>
  <c r="AG9" i="4"/>
  <c r="AF9" i="4"/>
  <c r="AE9" i="4"/>
  <c r="AD9" i="4"/>
  <c r="AC9" i="4"/>
  <c r="AB9" i="4"/>
  <c r="AA9" i="4"/>
  <c r="Z9" i="4"/>
  <c r="Y9" i="4"/>
  <c r="X9" i="4"/>
  <c r="W9" i="4"/>
  <c r="V9" i="4"/>
  <c r="U9" i="4"/>
  <c r="T9" i="4"/>
  <c r="S9" i="4"/>
  <c r="R9" i="4"/>
  <c r="Q9" i="4"/>
  <c r="P9" i="4"/>
  <c r="O9" i="4"/>
  <c r="N9" i="4"/>
  <c r="M9" i="4"/>
  <c r="L9" i="4"/>
  <c r="K9" i="4"/>
  <c r="J9" i="4"/>
  <c r="I9" i="4"/>
  <c r="H9" i="4"/>
  <c r="G9" i="4"/>
  <c r="F9" i="4"/>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L31" i="3" s="1"/>
  <c r="AK30" i="3"/>
  <c r="AL30" i="3" s="1"/>
  <c r="AK29" i="3"/>
  <c r="AL29" i="3" s="1"/>
  <c r="AK28" i="3"/>
  <c r="AL28" i="3" s="1"/>
  <c r="AL27" i="3"/>
  <c r="AK27" i="3"/>
  <c r="AL26" i="3"/>
  <c r="AK26" i="3"/>
  <c r="AK25" i="3"/>
  <c r="AL25" i="3" s="1"/>
  <c r="AK24" i="3"/>
  <c r="AL24" i="3" s="1"/>
  <c r="AK23" i="3"/>
  <c r="AL23" i="3" s="1"/>
  <c r="AK22" i="3"/>
  <c r="AL22" i="3" s="1"/>
  <c r="AL21" i="3"/>
  <c r="AK21" i="3"/>
  <c r="AK20" i="3"/>
  <c r="AL20" i="3" s="1"/>
  <c r="AK19" i="3"/>
  <c r="AL19" i="3" s="1"/>
  <c r="AK18" i="3"/>
  <c r="AL18" i="3" s="1"/>
  <c r="AK17" i="3"/>
  <c r="AL17" i="3" s="1"/>
  <c r="AK16" i="3"/>
  <c r="AL16" i="3" s="1"/>
  <c r="AL15" i="3"/>
  <c r="AK15" i="3"/>
  <c r="AK14" i="3"/>
  <c r="AL14" i="3" s="1"/>
  <c r="AK13" i="3"/>
  <c r="AL13" i="3" s="1"/>
  <c r="AK12" i="3"/>
  <c r="AL12" i="3" s="1"/>
  <c r="AK11" i="3"/>
  <c r="AL11" i="3" s="1"/>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AJ9" i="3" s="1"/>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AK31" i="2" s="1"/>
  <c r="AL31" i="2" s="1"/>
  <c r="AL30" i="2"/>
  <c r="AK30" i="2"/>
  <c r="AL29" i="2"/>
  <c r="AK29" i="2"/>
  <c r="AK28" i="2"/>
  <c r="AL28" i="2" s="1"/>
  <c r="AL27" i="2"/>
  <c r="AK27" i="2"/>
  <c r="AK26" i="2"/>
  <c r="AL26" i="2" s="1"/>
  <c r="AL25" i="2"/>
  <c r="AK25" i="2"/>
  <c r="AL24" i="2"/>
  <c r="AK24" i="2"/>
  <c r="AL23" i="2"/>
  <c r="AK23" i="2"/>
  <c r="AK22" i="2"/>
  <c r="AL22" i="2" s="1"/>
  <c r="AL21" i="2"/>
  <c r="AK21" i="2"/>
  <c r="AK20" i="2"/>
  <c r="AL20" i="2" s="1"/>
  <c r="AL19" i="2"/>
  <c r="AK19" i="2"/>
  <c r="AL18" i="2"/>
  <c r="AK18" i="2"/>
  <c r="AL17" i="2"/>
  <c r="AK17" i="2"/>
  <c r="AK16" i="2"/>
  <c r="AL16" i="2" s="1"/>
  <c r="AL15" i="2"/>
  <c r="AK15" i="2"/>
  <c r="AK14" i="2"/>
  <c r="AL14" i="2" s="1"/>
  <c r="AL13" i="2"/>
  <c r="AK13" i="2"/>
  <c r="AL12" i="2"/>
  <c r="AK12" i="2"/>
  <c r="AL11" i="2"/>
  <c r="AK11"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I9" i="2"/>
  <c r="AG9" i="2"/>
  <c r="AF9" i="2"/>
  <c r="AE9" i="2"/>
  <c r="AD9" i="2"/>
  <c r="AC9" i="2"/>
  <c r="AB9" i="2"/>
  <c r="AA9" i="2"/>
  <c r="Z9" i="2"/>
  <c r="Y9" i="2"/>
  <c r="X9" i="2"/>
  <c r="W9" i="2"/>
  <c r="V9" i="2"/>
  <c r="U9" i="2"/>
  <c r="T9" i="2"/>
  <c r="S9" i="2"/>
  <c r="R9" i="2"/>
  <c r="Q9" i="2"/>
  <c r="P9" i="2"/>
  <c r="O9" i="2"/>
  <c r="N9" i="2"/>
  <c r="M9" i="2"/>
  <c r="L9" i="2"/>
  <c r="K9" i="2"/>
  <c r="J9" i="2"/>
  <c r="I9" i="2"/>
  <c r="H9" i="2"/>
  <c r="G9" i="2"/>
  <c r="F9" i="2"/>
  <c r="AJ9" i="2" s="1"/>
  <c r="AH10" i="2" l="1"/>
  <c r="AI10" i="2"/>
  <c r="AH9" i="2"/>
</calcChain>
</file>

<file path=xl/sharedStrings.xml><?xml version="1.0" encoding="utf-8"?>
<sst xmlns="http://schemas.openxmlformats.org/spreadsheetml/2006/main" count="494" uniqueCount="222">
  <si>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</si>
  <si>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</si>
  <si>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</si>
  <si>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</si>
  <si>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</si>
  <si>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</si>
  <si>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</si>
  <si>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</si>
  <si>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</si>
  <si>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</si>
  <si>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</si>
  <si>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</si>
  <si>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</si>
  <si>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</si>
  <si>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</si>
  <si>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</si>
  <si>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</si>
  <si>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</si>
  <si>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</si>
  <si>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</si>
  <si>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</si>
  <si>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</si>
  <si>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</si>
  <si>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</si>
  <si>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</si>
  <si>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</si>
  <si>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</si>
  <si>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</si>
  <si>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</si>
  <si>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</si>
  <si>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</si>
  <si>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</si>
  <si>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</si>
  <si>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</si>
  <si>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</si>
  <si>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</si>
  <si>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</si>
  <si>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</si>
  <si>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</si>
  <si>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</si>
  <si>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</si>
  <si>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</si>
  <si>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</si>
  <si>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</si>
  <si>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</si>
  <si>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</si>
  <si>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</si>
  <si>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</si>
  <si>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</si>
  <si>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</si>
  <si>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</si>
  <si>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</si>
  <si>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</si>
  <si>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</si>
  <si>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</si>
  <si>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</si>
  <si>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</si>
  <si>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</si>
  <si>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</si>
  <si>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</si>
  <si>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</si>
  <si>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</si>
  <si>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</si>
  <si>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</si>
  <si>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</si>
  <si>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</si>
  <si>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</si>
  <si>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</si>
  <si>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</si>
  <si>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</si>
  <si>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</si>
  <si>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</si>
  <si>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</si>
  <si>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</si>
  <si>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</si>
  <si>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</si>
  <si>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</si>
  <si>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</si>
  <si>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</si>
  <si>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</si>
  <si>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</si>
  <si>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</si>
  <si>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</si>
  <si>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</si>
  <si>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</si>
  <si>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</si>
  <si>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</si>
  <si>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</si>
  <si>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</si>
  <si>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</si>
  <si>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</si>
  <si>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</si>
  <si>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短期入所・併設型</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</si>
  <si>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</si>
  <si>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</si>
  <si>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</si>
  <si>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</si>
  <si>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</si>
  <si>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</si>
  <si>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</si>
  <si>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</si>
  <si>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</si>
  <si>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</si>
  <si>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</si>
  <si>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</si>
  <si>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</si>
  <si>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</si>
  <si>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</si>
  <si>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</si>
  <si>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</si>
  <si>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</si>
  <si>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</si>
  <si>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</si>
  <si>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</si>
  <si>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</si>
  <si>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</si>
  <si>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</si>
  <si>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</si>
  <si>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合計</t>
  </si>
  <si>
    <t>サービス提供時間</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</si>
  <si>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</si>
  <si>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</si>
  <si>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</si>
  <si>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</si>
  <si>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</si>
  <si>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</si>
  <si>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</si>
  <si>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</si>
  <si>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</si>
  <si>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A</t>
  </si>
  <si>
    <t>常勤で専従</t>
  </si>
  <si>
    <t>B</t>
  </si>
  <si>
    <t>常勤で兼務</t>
  </si>
  <si>
    <t>C</t>
  </si>
  <si>
    <t>非常勤で専従</t>
  </si>
  <si>
    <t>D</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</si>
  <si>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</si>
  <si>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</si>
  <si>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</si>
  <si>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</si>
  <si>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</si>
  <si>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</si>
  <si>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</si>
  <si>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</si>
  <si>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</si>
  <si>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</si>
  <si>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</si>
  <si>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</si>
  <si>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</si>
  <si>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</si>
  <si>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</si>
  <si>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</si>
  <si>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</si>
  <si>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</si>
  <si>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</si>
  <si>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</si>
  <si>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短期入所・空床利用型</t>
  </si>
  <si>
    <t>短期入所・単独型</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</si>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</sst>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409]d;@"/>
    <numFmt numFmtId="178" formatCode="aaa"/>
    <numFmt numFmtId="179" formatCode="0.0_ "/>
  </numFmts>
  <fonts count="24">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2" fillId="0" borderId="0" applyBorder="0" applyProtection="0">
      <alignment vertical="center"/>
    </xf>
  </cellStyleXfs>
  <cellXfs count="167">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0" fontId="16" fillId="0" borderId="0" xfId="6" applyFont="1" applyAlignment="1">
      <alignment horizontal="center" vertical="center"/>
    </xf>
    <xf numFmtId="0" fontId="16" fillId="0" borderId="0" xfId="2" applyFont="1" applyAlignment="1">
      <alignment horizontal="center" vertical="center"/>
    </xf>
    <xf numFmtId="0" fontId="16" fillId="0" borderId="0" xfId="6" applyFont="1" applyAlignment="1">
      <alignment vertical="center"/>
    </xf>
    <xf numFmtId="0" fontId="17" fillId="0" borderId="0" xfId="2" applyFont="1" applyAlignment="1">
      <alignment horizontal="center" vertical="center"/>
    </xf>
    <xf numFmtId="0" fontId="17" fillId="0" borderId="0" xfId="6" applyFont="1" applyAlignment="1">
      <alignment vertical="center"/>
    </xf>
    <xf numFmtId="0" fontId="17" fillId="0" borderId="0" xfId="6" applyFont="1" applyAlignment="1">
      <alignment horizontal="center" vertical="center"/>
    </xf>
    <xf numFmtId="0" fontId="14" fillId="0" borderId="0" xfId="6" applyFont="1" applyAlignment="1">
      <alignment horizontal="left"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1"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0" fontId="14" fillId="0" borderId="19" xfId="6" applyFont="1" applyBorder="1" applyAlignment="1">
      <alignment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13" t="s">
        <v>16</v>
      </c>
      <c r="B13" s="113"/>
      <c r="C13" s="114" t="s">
        <v>3</v>
      </c>
      <c r="D13" s="114"/>
      <c r="E13" s="38"/>
      <c r="F13" s="39"/>
      <c r="G13" s="39"/>
      <c r="H13" s="39"/>
      <c r="I13" s="40"/>
      <c r="J13" s="115" t="s">
        <v>17</v>
      </c>
      <c r="K13" s="115"/>
      <c r="L13" s="116" t="s">
        <v>7</v>
      </c>
      <c r="M13" s="116"/>
      <c r="N13" s="116"/>
      <c r="O13" s="116"/>
      <c r="P13" s="116"/>
      <c r="Q13" s="116"/>
      <c r="R13" s="116"/>
      <c r="S13" s="116"/>
      <c r="T13" s="116"/>
    </row>
    <row r="14" spans="1:20" ht="20.25" customHeight="1">
      <c r="A14" s="117" t="s">
        <v>18</v>
      </c>
      <c r="B14" s="117"/>
      <c r="C14" s="114" t="s">
        <v>19</v>
      </c>
      <c r="D14" s="114"/>
      <c r="E14" s="115"/>
      <c r="F14" s="115"/>
      <c r="G14" s="115"/>
      <c r="H14" s="115"/>
      <c r="I14" s="115"/>
      <c r="J14" s="115"/>
      <c r="K14" s="115"/>
      <c r="L14" s="41"/>
      <c r="M14" s="42"/>
      <c r="N14" s="42"/>
      <c r="O14" s="42"/>
      <c r="P14" s="42"/>
      <c r="Q14" s="42"/>
      <c r="R14" s="42"/>
      <c r="S14" s="42"/>
      <c r="T14" s="43"/>
    </row>
    <row r="15" spans="1:20" ht="12.75" customHeight="1">
      <c r="A15" s="118" t="s">
        <v>20</v>
      </c>
      <c r="B15" s="118"/>
      <c r="C15" s="118"/>
      <c r="D15" s="118"/>
      <c r="E15" s="118"/>
      <c r="F15" s="5" t="s">
        <v>21</v>
      </c>
      <c r="G15" s="5"/>
      <c r="H15" s="5"/>
      <c r="I15" s="119" t="s">
        <v>22</v>
      </c>
      <c r="J15" s="119"/>
      <c r="K15" s="119"/>
      <c r="L15" s="5" t="s">
        <v>23</v>
      </c>
      <c r="M15" s="5"/>
      <c r="N15" s="5"/>
      <c r="O15" s="114" t="s">
        <v>24</v>
      </c>
      <c r="P15" s="114"/>
      <c r="Q15" s="114"/>
      <c r="R15" s="120" t="s">
        <v>25</v>
      </c>
      <c r="S15" s="120"/>
      <c r="T15" s="120"/>
    </row>
    <row r="16" spans="1:20" ht="12.75" customHeight="1">
      <c r="A16" s="118"/>
      <c r="B16" s="118"/>
      <c r="C16" s="118"/>
      <c r="D16" s="118"/>
      <c r="E16" s="118"/>
      <c r="F16" s="23" t="s">
        <v>26</v>
      </c>
      <c r="G16" s="5" t="s">
        <v>27</v>
      </c>
      <c r="H16" s="5"/>
      <c r="I16" s="37" t="s">
        <v>26</v>
      </c>
      <c r="J16" s="5" t="s">
        <v>27</v>
      </c>
      <c r="K16" s="5"/>
      <c r="L16" s="37" t="s">
        <v>26</v>
      </c>
      <c r="M16" s="5" t="s">
        <v>27</v>
      </c>
      <c r="N16" s="5"/>
      <c r="O16" s="37" t="s">
        <v>26</v>
      </c>
      <c r="P16" s="114" t="s">
        <v>27</v>
      </c>
      <c r="Q16" s="114"/>
      <c r="R16" s="37" t="s">
        <v>26</v>
      </c>
      <c r="S16" s="1" t="s">
        <v>27</v>
      </c>
      <c r="T16" s="1"/>
    </row>
    <row r="17" spans="1:20" ht="12.75" customHeight="1">
      <c r="A17" s="44"/>
      <c r="B17" s="5" t="s">
        <v>28</v>
      </c>
      <c r="C17" s="5"/>
      <c r="D17" s="119" t="s">
        <v>29</v>
      </c>
      <c r="E17" s="119"/>
      <c r="F17" s="37"/>
      <c r="G17" s="5"/>
      <c r="H17" s="5"/>
      <c r="I17" s="37"/>
      <c r="J17" s="5"/>
      <c r="K17" s="5"/>
      <c r="L17" s="37"/>
      <c r="M17" s="5"/>
      <c r="N17" s="5"/>
      <c r="O17" s="37"/>
      <c r="P17" s="114"/>
      <c r="Q17" s="114"/>
      <c r="R17" s="37"/>
      <c r="S17" s="1"/>
      <c r="T17" s="1"/>
    </row>
    <row r="18" spans="1:20" ht="12.75" customHeight="1">
      <c r="A18" s="44"/>
      <c r="B18" s="5"/>
      <c r="C18" s="5"/>
      <c r="D18" s="119" t="s">
        <v>30</v>
      </c>
      <c r="E18" s="119"/>
      <c r="F18" s="37"/>
      <c r="G18" s="5"/>
      <c r="H18" s="5"/>
      <c r="I18" s="37"/>
      <c r="J18" s="5"/>
      <c r="K18" s="5"/>
      <c r="L18" s="37"/>
      <c r="M18" s="5"/>
      <c r="N18" s="5"/>
      <c r="O18" s="37"/>
      <c r="P18" s="114"/>
      <c r="Q18" s="114"/>
      <c r="R18" s="37"/>
      <c r="S18" s="1"/>
      <c r="T18" s="1"/>
    </row>
    <row r="19" spans="1:20" ht="12.75" customHeight="1">
      <c r="A19" s="44"/>
      <c r="B19" s="119" t="s">
        <v>31</v>
      </c>
      <c r="C19" s="119"/>
      <c r="D19" s="119"/>
      <c r="E19" s="119"/>
      <c r="F19" s="5"/>
      <c r="G19" s="5"/>
      <c r="H19" s="5"/>
      <c r="I19" s="5"/>
      <c r="J19" s="5"/>
      <c r="K19" s="5"/>
      <c r="L19" s="5"/>
      <c r="M19" s="5"/>
      <c r="N19" s="5"/>
      <c r="O19" s="114"/>
      <c r="P19" s="114"/>
      <c r="Q19" s="114"/>
      <c r="R19" s="1"/>
      <c r="S19" s="1"/>
      <c r="T19" s="1"/>
    </row>
    <row r="20" spans="1:20" ht="12.75" customHeight="1">
      <c r="A20" s="44"/>
      <c r="B20" s="119" t="s">
        <v>32</v>
      </c>
      <c r="C20" s="119"/>
      <c r="D20" s="119"/>
      <c r="E20" s="119"/>
      <c r="F20" s="121"/>
      <c r="G20" s="121"/>
      <c r="H20" s="121"/>
      <c r="I20" s="121"/>
      <c r="J20" s="121"/>
      <c r="K20" s="121"/>
      <c r="L20" s="121"/>
      <c r="M20" s="121"/>
      <c r="N20" s="121"/>
      <c r="O20" s="122"/>
      <c r="P20" s="122"/>
      <c r="Q20" s="122"/>
      <c r="R20" s="123"/>
      <c r="S20" s="123"/>
      <c r="T20" s="123"/>
    </row>
    <row r="21" spans="1:20" ht="12.75" customHeight="1">
      <c r="A21" s="44"/>
      <c r="B21" s="8"/>
      <c r="C21" s="8"/>
      <c r="D21" s="8"/>
      <c r="E21" s="8"/>
      <c r="F21" s="5" t="s">
        <v>33</v>
      </c>
      <c r="G21" s="5"/>
      <c r="H21" s="5"/>
      <c r="I21" s="5" t="s">
        <v>34</v>
      </c>
      <c r="J21" s="5"/>
      <c r="K21" s="5"/>
      <c r="L21" s="119" t="s">
        <v>35</v>
      </c>
      <c r="M21" s="119"/>
      <c r="N21" s="119"/>
      <c r="O21" s="114" t="s">
        <v>36</v>
      </c>
      <c r="P21" s="114"/>
      <c r="Q21" s="114"/>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14" t="s">
        <v>27</v>
      </c>
      <c r="Q22" s="114"/>
      <c r="R22" s="45"/>
      <c r="T22" s="46"/>
    </row>
    <row r="23" spans="1:20" ht="12.75" customHeight="1">
      <c r="A23" s="44"/>
      <c r="B23" s="5" t="s">
        <v>28</v>
      </c>
      <c r="C23" s="5"/>
      <c r="D23" s="119" t="s">
        <v>29</v>
      </c>
      <c r="E23" s="119"/>
      <c r="F23" s="37"/>
      <c r="G23" s="5"/>
      <c r="H23" s="5"/>
      <c r="I23" s="37"/>
      <c r="J23" s="5"/>
      <c r="K23" s="5"/>
      <c r="L23" s="37"/>
      <c r="M23" s="5"/>
      <c r="N23" s="5"/>
      <c r="O23" s="37"/>
      <c r="P23" s="114"/>
      <c r="Q23" s="114"/>
      <c r="R23" s="45"/>
      <c r="T23" s="46"/>
    </row>
    <row r="24" spans="1:20" ht="12.75" customHeight="1">
      <c r="A24" s="44"/>
      <c r="B24" s="5"/>
      <c r="C24" s="5"/>
      <c r="D24" s="119" t="s">
        <v>30</v>
      </c>
      <c r="E24" s="119"/>
      <c r="F24" s="37"/>
      <c r="G24" s="5"/>
      <c r="H24" s="5"/>
      <c r="I24" s="37"/>
      <c r="J24" s="5"/>
      <c r="K24" s="5"/>
      <c r="L24" s="37"/>
      <c r="M24" s="5"/>
      <c r="N24" s="5"/>
      <c r="O24" s="37"/>
      <c r="P24" s="114"/>
      <c r="Q24" s="114"/>
      <c r="R24" s="45"/>
      <c r="T24" s="46"/>
    </row>
    <row r="25" spans="1:20" ht="12.75" customHeight="1">
      <c r="A25" s="44"/>
      <c r="B25" s="119" t="s">
        <v>31</v>
      </c>
      <c r="C25" s="119"/>
      <c r="D25" s="119"/>
      <c r="E25" s="119"/>
      <c r="F25" s="5"/>
      <c r="G25" s="5"/>
      <c r="H25" s="5"/>
      <c r="I25" s="5"/>
      <c r="J25" s="5"/>
      <c r="K25" s="5"/>
      <c r="L25" s="5"/>
      <c r="M25" s="5"/>
      <c r="N25" s="5"/>
      <c r="O25" s="114"/>
      <c r="P25" s="114"/>
      <c r="Q25" s="114"/>
      <c r="R25" s="45"/>
      <c r="T25" s="46"/>
    </row>
    <row r="26" spans="1:20" ht="12.75" customHeight="1">
      <c r="A26" s="44"/>
      <c r="B26" s="119" t="s">
        <v>32</v>
      </c>
      <c r="C26" s="119"/>
      <c r="D26" s="119"/>
      <c r="E26" s="119"/>
      <c r="F26" s="124"/>
      <c r="G26" s="124"/>
      <c r="H26" s="124"/>
      <c r="I26" s="124"/>
      <c r="J26" s="124"/>
      <c r="K26" s="124"/>
      <c r="L26" s="124"/>
      <c r="M26" s="124"/>
      <c r="N26" s="124"/>
      <c r="O26" s="125"/>
      <c r="P26" s="125"/>
      <c r="Q26" s="125"/>
      <c r="R26" s="45"/>
      <c r="T26" s="46"/>
    </row>
    <row r="27" spans="1:20" s="48" customFormat="1" ht="13.5" customHeight="1">
      <c r="A27" s="47"/>
      <c r="B27" s="126" t="s">
        <v>37</v>
      </c>
      <c r="C27" s="126"/>
      <c r="D27" s="126"/>
      <c r="E27" s="126"/>
      <c r="F27" s="127" t="s">
        <v>38</v>
      </c>
      <c r="G27" s="127"/>
      <c r="H27" s="127"/>
      <c r="I27" s="127"/>
      <c r="J27" s="127"/>
      <c r="K27" s="127"/>
      <c r="L27" s="127"/>
      <c r="M27" s="127"/>
      <c r="N27" s="127"/>
      <c r="O27" s="127"/>
      <c r="P27" s="127"/>
      <c r="Q27" s="127"/>
      <c r="R27" s="127"/>
      <c r="S27" s="127"/>
      <c r="T27" s="127"/>
    </row>
    <row r="28" spans="1:20" s="48" customFormat="1" ht="13.5" customHeight="1">
      <c r="A28" s="47"/>
      <c r="B28" s="126"/>
      <c r="C28" s="126"/>
      <c r="D28" s="126"/>
      <c r="E28" s="126"/>
      <c r="F28" s="49" t="s">
        <v>39</v>
      </c>
      <c r="G28" s="50"/>
      <c r="H28" s="50"/>
      <c r="I28" s="128" t="s">
        <v>40</v>
      </c>
      <c r="J28" s="128"/>
      <c r="K28" s="128"/>
      <c r="L28" s="128"/>
      <c r="M28" s="128" t="s">
        <v>41</v>
      </c>
      <c r="N28" s="128"/>
      <c r="O28" s="128"/>
      <c r="P28" s="128"/>
      <c r="Q28" s="129" t="s">
        <v>42</v>
      </c>
      <c r="R28" s="129"/>
      <c r="S28" s="129"/>
      <c r="T28" s="129"/>
    </row>
    <row r="29" spans="1:20" s="48" customFormat="1" ht="13.5" customHeight="1">
      <c r="A29" s="47"/>
      <c r="B29" s="126"/>
      <c r="C29" s="126"/>
      <c r="D29" s="126"/>
      <c r="E29" s="126"/>
      <c r="F29" s="49" t="s">
        <v>43</v>
      </c>
      <c r="G29" s="50"/>
      <c r="H29" s="50"/>
      <c r="I29" s="130"/>
      <c r="J29" s="130"/>
      <c r="K29" s="130"/>
      <c r="L29" s="130"/>
      <c r="M29" s="130"/>
      <c r="N29" s="130"/>
      <c r="O29" s="130"/>
      <c r="P29" s="130"/>
      <c r="Q29" s="127"/>
      <c r="R29" s="127"/>
      <c r="S29" s="127"/>
      <c r="T29" s="127"/>
    </row>
    <row r="30" spans="1:20" s="48" customFormat="1" ht="13.5" customHeight="1">
      <c r="A30" s="47"/>
      <c r="B30" s="126"/>
      <c r="C30" s="126"/>
      <c r="D30" s="126"/>
      <c r="E30" s="126"/>
      <c r="F30" s="49" t="s">
        <v>44</v>
      </c>
      <c r="G30" s="50"/>
      <c r="H30" s="50"/>
      <c r="I30" s="130"/>
      <c r="J30" s="130"/>
      <c r="K30" s="130"/>
      <c r="L30" s="130"/>
      <c r="M30" s="130"/>
      <c r="N30" s="130"/>
      <c r="O30" s="130"/>
      <c r="P30" s="130"/>
      <c r="Q30" s="127"/>
      <c r="R30" s="127"/>
      <c r="S30" s="127"/>
      <c r="T30" s="127"/>
    </row>
    <row r="31" spans="1:20" s="48" customFormat="1" ht="13.5" customHeight="1">
      <c r="A31" s="51"/>
      <c r="B31" s="126"/>
      <c r="C31" s="126"/>
      <c r="D31" s="126"/>
      <c r="E31" s="126"/>
      <c r="F31" s="49" t="s">
        <v>45</v>
      </c>
      <c r="G31" s="50"/>
      <c r="H31" s="50"/>
      <c r="I31" s="130"/>
      <c r="J31" s="130"/>
      <c r="K31" s="130"/>
      <c r="L31" s="130"/>
      <c r="M31" s="130"/>
      <c r="N31" s="130"/>
      <c r="O31" s="130"/>
      <c r="P31" s="130"/>
      <c r="Q31" s="127"/>
      <c r="R31" s="127"/>
      <c r="S31" s="127"/>
      <c r="T31" s="127"/>
    </row>
    <row r="32" spans="1:20" ht="12.75" customHeight="1">
      <c r="A32" s="131" t="s">
        <v>46</v>
      </c>
      <c r="B32" s="131"/>
      <c r="C32" s="131"/>
      <c r="D32" s="131"/>
      <c r="E32" s="131"/>
      <c r="F32" s="1"/>
      <c r="G32" s="1"/>
      <c r="H32" s="1"/>
      <c r="I32" s="1"/>
      <c r="J32" s="1"/>
      <c r="K32" s="1"/>
      <c r="L32" s="1"/>
      <c r="M32" s="1"/>
      <c r="N32" s="1"/>
      <c r="O32" s="1"/>
      <c r="P32" s="1"/>
      <c r="Q32" s="1"/>
      <c r="R32" s="1"/>
      <c r="S32" s="1"/>
      <c r="T32" s="1"/>
    </row>
    <row r="33" spans="1:21" ht="12.75" customHeight="1">
      <c r="A33" s="131"/>
      <c r="B33" s="132" t="s">
        <v>47</v>
      </c>
      <c r="C33" s="132"/>
      <c r="D33" s="132"/>
      <c r="E33" s="132"/>
      <c r="F33" s="133" t="s">
        <v>48</v>
      </c>
      <c r="G33" s="133"/>
      <c r="H33" s="133"/>
      <c r="I33" s="133"/>
      <c r="J33" s="133"/>
      <c r="K33" s="133"/>
      <c r="L33" s="133"/>
      <c r="M33" s="133"/>
      <c r="N33" s="133"/>
      <c r="O33" s="133"/>
      <c r="P33" s="133"/>
      <c r="Q33" s="133"/>
      <c r="R33" s="133"/>
      <c r="S33" s="133"/>
      <c r="T33" s="133"/>
    </row>
    <row r="34" spans="1:21" ht="12.75" customHeight="1">
      <c r="A34" s="131"/>
      <c r="B34" s="132" t="s">
        <v>49</v>
      </c>
      <c r="C34" s="132"/>
      <c r="D34" s="132"/>
      <c r="E34" s="132"/>
      <c r="F34" s="133" t="s">
        <v>50</v>
      </c>
      <c r="G34" s="133"/>
      <c r="H34" s="133"/>
      <c r="I34" s="133"/>
      <c r="J34" s="133"/>
      <c r="K34" s="133"/>
      <c r="L34" s="133"/>
      <c r="M34" s="133"/>
      <c r="N34" s="133"/>
      <c r="O34" s="133"/>
      <c r="P34" s="133"/>
      <c r="Q34" s="133"/>
      <c r="R34" s="133"/>
      <c r="S34" s="133"/>
      <c r="T34" s="133"/>
    </row>
    <row r="35" spans="1:21" ht="12.75" customHeight="1">
      <c r="A35" s="131"/>
      <c r="B35" s="132" t="s">
        <v>51</v>
      </c>
      <c r="C35" s="132"/>
      <c r="D35" s="132"/>
      <c r="E35" s="132"/>
      <c r="F35" s="134" t="s">
        <v>52</v>
      </c>
      <c r="G35" s="134"/>
      <c r="H35" s="135" t="s">
        <v>53</v>
      </c>
      <c r="I35" s="135"/>
      <c r="J35" s="135"/>
      <c r="K35" s="135"/>
      <c r="L35" s="135"/>
      <c r="M35" s="135"/>
      <c r="N35" s="135"/>
      <c r="O35" s="135"/>
      <c r="P35" s="135"/>
      <c r="Q35" s="135"/>
      <c r="R35" s="52"/>
      <c r="S35" s="53"/>
      <c r="T35" s="54"/>
    </row>
    <row r="36" spans="1:21" ht="12.75" customHeight="1">
      <c r="A36" s="131"/>
      <c r="B36" s="132"/>
      <c r="C36" s="132"/>
      <c r="D36" s="132"/>
      <c r="E36" s="132"/>
      <c r="F36" s="134"/>
      <c r="G36" s="134"/>
      <c r="H36" s="136" t="s">
        <v>54</v>
      </c>
      <c r="I36" s="136"/>
      <c r="J36" s="136" t="s">
        <v>55</v>
      </c>
      <c r="K36" s="136"/>
      <c r="L36" s="136" t="s">
        <v>56</v>
      </c>
      <c r="M36" s="136"/>
      <c r="N36" s="136" t="s">
        <v>57</v>
      </c>
      <c r="O36" s="136"/>
      <c r="P36" s="137" t="s">
        <v>58</v>
      </c>
      <c r="Q36" s="137"/>
      <c r="R36" s="45"/>
      <c r="T36" s="46"/>
    </row>
    <row r="37" spans="1:21" ht="12.75" customHeight="1">
      <c r="A37" s="131"/>
      <c r="B37" s="132"/>
      <c r="C37" s="132"/>
      <c r="D37" s="132"/>
      <c r="E37" s="132"/>
      <c r="F37" s="138"/>
      <c r="G37" s="138"/>
      <c r="H37" s="138"/>
      <c r="I37" s="138"/>
      <c r="J37" s="138"/>
      <c r="K37" s="138"/>
      <c r="L37" s="138"/>
      <c r="M37" s="138"/>
      <c r="N37" s="138"/>
      <c r="O37" s="138"/>
      <c r="P37" s="139"/>
      <c r="Q37" s="139"/>
      <c r="R37" s="45"/>
      <c r="T37" s="46"/>
    </row>
    <row r="38" spans="1:21" ht="12.75" customHeight="1">
      <c r="A38" s="131"/>
      <c r="B38" s="132"/>
      <c r="C38" s="132"/>
      <c r="D38" s="132"/>
      <c r="E38" s="132"/>
      <c r="F38" s="138" t="s">
        <v>59</v>
      </c>
      <c r="G38" s="138"/>
      <c r="H38" s="139" t="s">
        <v>60</v>
      </c>
      <c r="I38" s="139"/>
      <c r="J38" s="140" t="s">
        <v>61</v>
      </c>
      <c r="K38" s="140"/>
      <c r="L38" s="55"/>
      <c r="M38" s="55"/>
      <c r="N38" s="55"/>
      <c r="O38" s="55"/>
      <c r="P38" s="55"/>
      <c r="Q38" s="55"/>
      <c r="R38" s="56"/>
      <c r="S38" s="56"/>
      <c r="T38" s="57"/>
      <c r="U38" s="56"/>
    </row>
    <row r="39" spans="1:21" ht="12.75" customHeight="1">
      <c r="A39" s="131"/>
      <c r="B39" s="132"/>
      <c r="C39" s="132"/>
      <c r="D39" s="132"/>
      <c r="E39" s="132"/>
      <c r="F39" s="138"/>
      <c r="G39" s="138"/>
      <c r="H39" s="139"/>
      <c r="I39" s="139"/>
      <c r="J39" s="140"/>
      <c r="K39" s="140"/>
      <c r="L39" s="56"/>
      <c r="M39" s="56"/>
      <c r="N39" s="56"/>
      <c r="O39" s="56"/>
      <c r="P39" s="56"/>
      <c r="Q39" s="56"/>
      <c r="R39" s="56"/>
      <c r="S39" s="56"/>
      <c r="T39" s="57"/>
      <c r="U39" s="56"/>
    </row>
    <row r="40" spans="1:21" ht="12.75" customHeight="1">
      <c r="A40" s="131"/>
      <c r="B40" s="132"/>
      <c r="C40" s="132"/>
      <c r="D40" s="132"/>
      <c r="E40" s="132"/>
      <c r="F40" s="138"/>
      <c r="G40" s="138"/>
      <c r="H40" s="139"/>
      <c r="I40" s="139"/>
      <c r="J40" s="138"/>
      <c r="K40" s="138"/>
      <c r="L40" s="58"/>
      <c r="M40" s="58"/>
      <c r="N40" s="58"/>
      <c r="O40" s="58"/>
      <c r="P40" s="58"/>
      <c r="Q40" s="58"/>
      <c r="R40" s="58"/>
      <c r="S40" s="58"/>
      <c r="T40" s="59"/>
      <c r="U40" s="56"/>
    </row>
    <row r="41" spans="1:21" ht="12.75" customHeight="1">
      <c r="A41" s="131"/>
      <c r="B41" s="132" t="s">
        <v>62</v>
      </c>
      <c r="C41" s="132"/>
      <c r="D41" s="132"/>
      <c r="E41" s="132"/>
      <c r="F41" s="1" t="s">
        <v>63</v>
      </c>
      <c r="G41" s="1"/>
      <c r="H41" s="1"/>
      <c r="I41" s="1"/>
      <c r="J41" s="1"/>
      <c r="K41" s="1"/>
      <c r="L41" s="1"/>
      <c r="M41" s="1"/>
      <c r="N41" s="1"/>
      <c r="O41" s="1"/>
      <c r="P41" s="1"/>
      <c r="Q41" s="1"/>
      <c r="R41" s="1"/>
      <c r="S41" s="1"/>
      <c r="T41" s="1"/>
    </row>
    <row r="42" spans="1:21" ht="12.75" customHeight="1">
      <c r="A42" s="131"/>
      <c r="B42" s="132" t="s">
        <v>64</v>
      </c>
      <c r="C42" s="132"/>
      <c r="D42" s="132"/>
      <c r="E42" s="132"/>
      <c r="F42" s="123"/>
      <c r="G42" s="123"/>
      <c r="H42" s="123"/>
      <c r="I42" s="123"/>
      <c r="J42" s="123"/>
      <c r="K42" s="123"/>
      <c r="L42" s="123"/>
      <c r="M42" s="123"/>
      <c r="N42" s="123"/>
      <c r="O42" s="123"/>
      <c r="P42" s="123"/>
      <c r="Q42" s="123"/>
      <c r="R42" s="123"/>
      <c r="S42" s="123"/>
      <c r="T42" s="123"/>
    </row>
    <row r="43" spans="1:21" ht="12.75" customHeight="1">
      <c r="A43" s="131"/>
      <c r="B43" s="132" t="s">
        <v>65</v>
      </c>
      <c r="C43" s="132"/>
      <c r="D43" s="132"/>
      <c r="E43" s="132"/>
      <c r="F43" s="1" t="s">
        <v>66</v>
      </c>
      <c r="G43" s="1"/>
      <c r="H43" s="1"/>
      <c r="I43" s="1"/>
      <c r="J43" s="1"/>
      <c r="K43" s="1"/>
      <c r="L43" s="1"/>
      <c r="M43" s="1"/>
      <c r="N43" s="1"/>
      <c r="O43" s="1"/>
      <c r="P43" s="1"/>
      <c r="Q43" s="1"/>
      <c r="R43" s="1"/>
      <c r="S43" s="1"/>
      <c r="T43" s="1"/>
    </row>
    <row r="44" spans="1:21" ht="12.75" customHeight="1">
      <c r="A44" s="131"/>
      <c r="B44" s="132" t="s">
        <v>67</v>
      </c>
      <c r="C44" s="132"/>
      <c r="D44" s="132"/>
      <c r="E44" s="132"/>
      <c r="F44" s="1"/>
      <c r="G44" s="1"/>
      <c r="H44" s="1"/>
      <c r="I44" s="1"/>
      <c r="J44" s="1"/>
      <c r="K44" s="1"/>
      <c r="L44" s="1"/>
      <c r="M44" s="1"/>
      <c r="N44" s="1"/>
      <c r="O44" s="1"/>
      <c r="P44" s="1"/>
      <c r="Q44" s="1"/>
      <c r="R44" s="1"/>
      <c r="S44" s="1"/>
      <c r="T44" s="1"/>
    </row>
    <row r="45" spans="1:21" ht="12.75" customHeight="1">
      <c r="A45" s="131"/>
      <c r="B45" s="132"/>
      <c r="C45" s="132"/>
      <c r="D45" s="132"/>
      <c r="E45" s="132"/>
      <c r="F45" s="1"/>
      <c r="G45" s="1"/>
      <c r="H45" s="1"/>
      <c r="I45" s="1"/>
      <c r="J45" s="1"/>
      <c r="K45" s="1"/>
      <c r="L45" s="1"/>
      <c r="M45" s="1"/>
      <c r="N45" s="1"/>
      <c r="O45" s="1"/>
      <c r="P45" s="1"/>
      <c r="Q45" s="1"/>
      <c r="R45" s="1"/>
      <c r="S45" s="1"/>
      <c r="T45" s="1"/>
    </row>
    <row r="46" spans="1:21" ht="12.75" customHeight="1">
      <c r="A46" s="131"/>
      <c r="B46" s="132" t="s">
        <v>68</v>
      </c>
      <c r="C46" s="132"/>
      <c r="D46" s="132"/>
      <c r="E46" s="132"/>
      <c r="F46" s="1"/>
      <c r="G46" s="1"/>
      <c r="H46" s="1"/>
      <c r="I46" s="1"/>
      <c r="J46" s="1"/>
      <c r="K46" s="1"/>
      <c r="L46" s="1"/>
      <c r="M46" s="1"/>
      <c r="N46" s="1"/>
      <c r="O46" s="1"/>
      <c r="P46" s="1"/>
      <c r="Q46" s="1"/>
      <c r="R46" s="1"/>
      <c r="S46" s="1"/>
      <c r="T46" s="1"/>
    </row>
    <row r="47" spans="1:21" ht="12.75" customHeight="1">
      <c r="A47" s="131"/>
      <c r="B47" s="132" t="s">
        <v>69</v>
      </c>
      <c r="C47" s="132"/>
      <c r="D47" s="132"/>
      <c r="E47" s="132"/>
      <c r="F47" s="115" t="s">
        <v>70</v>
      </c>
      <c r="G47" s="115"/>
      <c r="H47" s="115"/>
      <c r="I47" s="115"/>
      <c r="J47" s="115" t="s">
        <v>71</v>
      </c>
      <c r="K47" s="115"/>
      <c r="L47" s="115"/>
      <c r="M47" s="115"/>
      <c r="N47" s="1"/>
      <c r="O47" s="1"/>
      <c r="P47" s="1"/>
      <c r="Q47" s="1"/>
      <c r="R47" s="1"/>
      <c r="S47" s="1"/>
      <c r="T47" s="1"/>
    </row>
    <row r="48" spans="1:21" ht="12.75" customHeight="1">
      <c r="A48" s="131"/>
      <c r="B48" s="132"/>
      <c r="C48" s="132"/>
      <c r="D48" s="132"/>
      <c r="E48" s="132"/>
      <c r="F48" s="5" t="s">
        <v>72</v>
      </c>
      <c r="G48" s="5"/>
      <c r="H48" s="5"/>
      <c r="I48" s="5"/>
      <c r="J48" s="141" t="s">
        <v>73</v>
      </c>
      <c r="K48" s="141"/>
      <c r="L48" s="60"/>
      <c r="M48" s="61"/>
      <c r="N48" s="62" t="s">
        <v>74</v>
      </c>
      <c r="O48" s="142"/>
      <c r="P48" s="142"/>
      <c r="Q48" s="142"/>
      <c r="R48" s="142"/>
      <c r="S48" s="142"/>
      <c r="T48" s="46"/>
    </row>
    <row r="49" spans="1:20" ht="12.75" customHeight="1">
      <c r="A49" s="131"/>
      <c r="B49" s="132"/>
      <c r="C49" s="132"/>
      <c r="D49" s="132"/>
      <c r="E49" s="132"/>
      <c r="F49" s="5" t="s">
        <v>75</v>
      </c>
      <c r="G49" s="5"/>
      <c r="H49" s="5"/>
      <c r="I49" s="5"/>
      <c r="J49" s="1"/>
      <c r="K49" s="1"/>
      <c r="L49" s="1"/>
      <c r="M49" s="1"/>
      <c r="N49" s="1"/>
      <c r="O49" s="1"/>
      <c r="P49" s="1"/>
      <c r="Q49" s="1"/>
      <c r="R49" s="1"/>
      <c r="S49" s="1"/>
      <c r="T49" s="1"/>
    </row>
    <row r="50" spans="1:20" ht="12.75" customHeight="1">
      <c r="A50" s="131" t="s">
        <v>76</v>
      </c>
      <c r="B50" s="131"/>
      <c r="C50" s="131"/>
      <c r="D50" s="131"/>
      <c r="E50" s="131"/>
      <c r="F50" s="5" t="s">
        <v>77</v>
      </c>
      <c r="G50" s="5"/>
      <c r="H50" s="63"/>
      <c r="I50" s="63"/>
      <c r="J50" s="64"/>
      <c r="K50" s="65"/>
      <c r="L50" s="115" t="s">
        <v>78</v>
      </c>
      <c r="M50" s="115"/>
      <c r="N50" s="115"/>
      <c r="O50" s="66"/>
      <c r="P50" s="67"/>
      <c r="Q50" s="67"/>
      <c r="R50" s="67"/>
      <c r="S50" s="67"/>
      <c r="T50" s="68"/>
    </row>
    <row r="51" spans="1:20" ht="26.25" customHeight="1">
      <c r="A51" s="143" t="s">
        <v>79</v>
      </c>
      <c r="B51" s="143"/>
      <c r="C51" s="143"/>
      <c r="D51" s="143"/>
      <c r="E51" s="143"/>
      <c r="F51" s="1"/>
      <c r="G51" s="1"/>
      <c r="H51" s="1"/>
      <c r="I51" s="1"/>
      <c r="J51" s="1"/>
      <c r="K51" s="1"/>
      <c r="L51" s="1"/>
      <c r="M51" s="1"/>
      <c r="N51" s="1"/>
      <c r="O51" s="1"/>
      <c r="P51" s="1"/>
      <c r="Q51" s="1"/>
      <c r="R51" s="1"/>
      <c r="S51" s="1"/>
      <c r="T51" s="1"/>
    </row>
    <row r="52" spans="1:20" ht="39" customHeight="1">
      <c r="A52" s="144" t="s">
        <v>80</v>
      </c>
      <c r="B52" s="144"/>
      <c r="C52" s="144"/>
      <c r="D52" s="144"/>
      <c r="E52" s="144"/>
      <c r="F52" s="145" t="s">
        <v>81</v>
      </c>
      <c r="G52" s="145"/>
      <c r="H52" s="145"/>
      <c r="I52" s="145"/>
      <c r="J52" s="145"/>
      <c r="K52" s="145"/>
      <c r="L52" s="145"/>
      <c r="M52" s="145"/>
      <c r="N52" s="145"/>
      <c r="O52" s="145"/>
      <c r="P52" s="145"/>
      <c r="Q52" s="145"/>
      <c r="R52" s="145"/>
      <c r="S52" s="145"/>
      <c r="T52" s="145"/>
    </row>
    <row r="53" spans="1:20" ht="12.75" customHeight="1">
      <c r="A53" s="69" t="s">
        <v>82</v>
      </c>
    </row>
    <row r="54" spans="1:20" ht="12.75" customHeight="1">
      <c r="A54" s="146" t="s">
        <v>83</v>
      </c>
      <c r="B54" s="146"/>
      <c r="C54" s="146"/>
      <c r="D54" s="146"/>
      <c r="E54" s="146"/>
      <c r="F54" s="146"/>
      <c r="G54" s="146"/>
      <c r="H54" s="146"/>
      <c r="I54" s="146"/>
      <c r="J54" s="146"/>
      <c r="K54" s="146"/>
      <c r="L54" s="146"/>
      <c r="M54" s="146"/>
      <c r="N54" s="146"/>
      <c r="O54" s="146"/>
      <c r="P54" s="146"/>
      <c r="Q54" s="146"/>
      <c r="R54" s="146"/>
      <c r="S54" s="146"/>
      <c r="T54" s="146"/>
    </row>
    <row r="55" spans="1:20" ht="12.75" customHeight="1">
      <c r="A55" s="146" t="s">
        <v>84</v>
      </c>
      <c r="B55" s="146"/>
      <c r="C55" s="146"/>
      <c r="D55" s="146"/>
      <c r="E55" s="146"/>
      <c r="F55" s="146"/>
      <c r="G55" s="146"/>
      <c r="H55" s="146"/>
      <c r="I55" s="146"/>
      <c r="J55" s="146"/>
      <c r="K55" s="146"/>
      <c r="L55" s="146"/>
      <c r="M55" s="146"/>
      <c r="N55" s="146"/>
      <c r="O55" s="146"/>
      <c r="P55" s="146"/>
      <c r="Q55" s="146"/>
      <c r="R55" s="146"/>
      <c r="S55" s="146"/>
      <c r="T55" s="146"/>
    </row>
    <row r="56" spans="1:20" ht="12.75" customHeight="1">
      <c r="A56" s="146" t="s">
        <v>85</v>
      </c>
      <c r="B56" s="146"/>
      <c r="C56" s="146"/>
      <c r="D56" s="146"/>
      <c r="E56" s="146"/>
      <c r="F56" s="146"/>
      <c r="G56" s="146"/>
      <c r="H56" s="146"/>
      <c r="I56" s="146"/>
      <c r="J56" s="146"/>
      <c r="K56" s="146"/>
      <c r="L56" s="146"/>
      <c r="M56" s="146"/>
      <c r="N56" s="146"/>
      <c r="O56" s="146"/>
      <c r="P56" s="146"/>
      <c r="Q56" s="146"/>
      <c r="R56" s="146"/>
      <c r="S56" s="146"/>
      <c r="T56" s="146"/>
    </row>
    <row r="57" spans="1:20" s="70" customFormat="1" ht="13.5" customHeight="1">
      <c r="A57" s="146" t="s">
        <v>86</v>
      </c>
      <c r="B57" s="146"/>
      <c r="C57" s="146"/>
      <c r="D57" s="146"/>
      <c r="E57" s="146"/>
      <c r="F57" s="146"/>
      <c r="G57" s="146"/>
      <c r="H57" s="146"/>
      <c r="I57" s="146"/>
      <c r="J57" s="146"/>
      <c r="K57" s="146"/>
      <c r="L57" s="146"/>
      <c r="M57" s="146"/>
      <c r="N57" s="146"/>
      <c r="O57" s="146"/>
      <c r="P57" s="146"/>
      <c r="Q57" s="146"/>
    </row>
    <row r="58" spans="1:20" ht="12.75" customHeight="1">
      <c r="A58" s="146" t="s">
        <v>87</v>
      </c>
      <c r="B58" s="146"/>
      <c r="C58" s="146"/>
      <c r="D58" s="146"/>
      <c r="E58" s="146"/>
      <c r="F58" s="146"/>
      <c r="G58" s="146"/>
      <c r="H58" s="146"/>
      <c r="I58" s="146"/>
      <c r="J58" s="146"/>
      <c r="K58" s="146"/>
      <c r="L58" s="146"/>
      <c r="M58" s="146"/>
      <c r="N58" s="146"/>
      <c r="O58" s="146"/>
      <c r="P58" s="146"/>
      <c r="Q58" s="146"/>
      <c r="R58" s="146"/>
      <c r="S58" s="146"/>
      <c r="T58" s="146"/>
    </row>
    <row r="59" spans="1:20" ht="12.75" customHeight="1">
      <c r="A59" s="146" t="s">
        <v>88</v>
      </c>
      <c r="B59" s="146"/>
      <c r="C59" s="146"/>
      <c r="D59" s="146"/>
      <c r="E59" s="146"/>
      <c r="F59" s="146"/>
      <c r="G59" s="146"/>
      <c r="H59" s="146"/>
      <c r="I59" s="146"/>
      <c r="J59" s="146"/>
      <c r="K59" s="146"/>
      <c r="L59" s="146"/>
      <c r="M59" s="146"/>
      <c r="N59" s="146"/>
      <c r="O59" s="146"/>
      <c r="P59" s="146"/>
      <c r="Q59" s="146"/>
      <c r="R59" s="146"/>
      <c r="S59" s="146"/>
      <c r="T59" s="146"/>
    </row>
    <row r="60" spans="1:20" ht="12.75" customHeight="1">
      <c r="A60" s="146" t="s">
        <v>89</v>
      </c>
      <c r="B60" s="146"/>
      <c r="C60" s="146"/>
      <c r="D60" s="146"/>
      <c r="E60" s="146"/>
      <c r="F60" s="146"/>
      <c r="G60" s="146"/>
      <c r="H60" s="146"/>
      <c r="I60" s="146"/>
      <c r="J60" s="146"/>
      <c r="K60" s="146"/>
      <c r="L60" s="146"/>
      <c r="M60" s="146"/>
      <c r="N60" s="146"/>
      <c r="O60" s="146"/>
      <c r="P60" s="146"/>
      <c r="Q60" s="146"/>
      <c r="R60" s="146"/>
      <c r="S60" s="146"/>
      <c r="T60" s="146"/>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47"/>
      <c r="B62" s="147"/>
      <c r="C62" s="147"/>
    </row>
    <row r="63" spans="1:20" ht="12.75" customHeight="1">
      <c r="A63" s="147"/>
      <c r="B63" s="147"/>
      <c r="C63" s="147"/>
    </row>
    <row r="64" spans="1:20" ht="12.75" customHeight="1">
      <c r="A64" s="147"/>
      <c r="B64" s="147"/>
      <c r="C64" s="147"/>
    </row>
    <row r="65" spans="1:3" ht="12.75" customHeight="1">
      <c r="A65" s="147"/>
      <c r="B65" s="147"/>
      <c r="C65" s="147"/>
    </row>
    <row r="66" spans="1:3" ht="12.75" customHeight="1">
      <c r="A66" s="147"/>
      <c r="B66" s="147"/>
      <c r="C66" s="147"/>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3"/>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66"/>
  <sheetViews>
    <sheetView showGridLines="0" tabSelected="1" view="pageBreakPreview" topLeftCell="A3" zoomScaleNormal="100" workbookViewId="0">
      <selection activeCell="B11" sqref="B11"/>
    </sheetView>
  </sheetViews>
  <sheetFormatPr defaultColWidth="8.25" defaultRowHeight="14.25"/>
  <cols>
    <col min="1" max="1" width="2.625" style="73" customWidth="1"/>
    <col min="2" max="2" width="14.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48" t="s">
        <v>92</v>
      </c>
      <c r="AL1" s="148"/>
      <c r="AM1" s="148"/>
      <c r="AN1" s="148"/>
    </row>
    <row r="2" spans="1:40" ht="18" customHeight="1">
      <c r="A2" s="78"/>
      <c r="B2" s="81"/>
      <c r="C2" s="81"/>
      <c r="D2" s="81"/>
      <c r="E2" s="81"/>
      <c r="F2" s="81"/>
      <c r="G2" s="81"/>
      <c r="H2" s="81"/>
      <c r="I2" s="81"/>
      <c r="J2" s="81"/>
      <c r="K2" s="81"/>
      <c r="L2" s="81"/>
      <c r="M2" s="149">
        <v>2024</v>
      </c>
      <c r="N2" s="149"/>
      <c r="O2" s="149"/>
      <c r="P2" s="149"/>
      <c r="Q2" s="150" t="s">
        <v>93</v>
      </c>
      <c r="R2" s="150"/>
      <c r="S2" s="149">
        <v>5</v>
      </c>
      <c r="T2" s="149"/>
      <c r="U2" s="150" t="s">
        <v>94</v>
      </c>
      <c r="V2" s="150"/>
      <c r="W2" s="81"/>
      <c r="X2" s="81"/>
      <c r="Y2" s="81"/>
      <c r="Z2" s="78"/>
      <c r="AA2" s="78"/>
      <c r="AC2" s="80"/>
      <c r="AD2" s="81"/>
      <c r="AE2" s="81"/>
      <c r="AF2" s="81"/>
      <c r="AG2" s="81"/>
      <c r="AH2" s="81"/>
      <c r="AI2" s="80" t="s">
        <v>95</v>
      </c>
      <c r="AJ2" s="80"/>
      <c r="AK2" s="151"/>
      <c r="AL2" s="151"/>
      <c r="AM2" s="151"/>
      <c r="AN2" s="151"/>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2" t="s">
        <v>97</v>
      </c>
      <c r="AL3" s="152"/>
      <c r="AM3" s="152"/>
      <c r="AN3" s="152"/>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52"/>
      <c r="AL4" s="152"/>
      <c r="AM4" s="152"/>
      <c r="AN4" s="152"/>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53">
        <v>160</v>
      </c>
      <c r="AI5" s="153"/>
      <c r="AJ5" s="153"/>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54" t="s">
        <v>102</v>
      </c>
      <c r="B7" s="155" t="s">
        <v>103</v>
      </c>
      <c r="C7" s="156" t="s">
        <v>104</v>
      </c>
      <c r="D7" s="157" t="s">
        <v>105</v>
      </c>
      <c r="E7" s="158" t="s">
        <v>106</v>
      </c>
      <c r="F7" s="159" t="s">
        <v>107</v>
      </c>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60" t="s">
        <v>108</v>
      </c>
      <c r="AL7" s="161" t="s">
        <v>109</v>
      </c>
      <c r="AM7" s="162" t="s">
        <v>110</v>
      </c>
      <c r="AN7" s="162"/>
    </row>
    <row r="8" spans="1:40" ht="15" customHeight="1">
      <c r="A8" s="154"/>
      <c r="B8" s="155"/>
      <c r="C8" s="156"/>
      <c r="D8" s="157"/>
      <c r="E8" s="158"/>
      <c r="F8" s="157" t="s">
        <v>111</v>
      </c>
      <c r="G8" s="157"/>
      <c r="H8" s="157"/>
      <c r="I8" s="157"/>
      <c r="J8" s="157"/>
      <c r="K8" s="157"/>
      <c r="L8" s="157"/>
      <c r="M8" s="157" t="s">
        <v>112</v>
      </c>
      <c r="N8" s="157"/>
      <c r="O8" s="157"/>
      <c r="P8" s="157"/>
      <c r="Q8" s="157"/>
      <c r="R8" s="157"/>
      <c r="S8" s="157"/>
      <c r="T8" s="157" t="s">
        <v>113</v>
      </c>
      <c r="U8" s="157"/>
      <c r="V8" s="157"/>
      <c r="W8" s="157"/>
      <c r="X8" s="157"/>
      <c r="Y8" s="157"/>
      <c r="Z8" s="157"/>
      <c r="AA8" s="157" t="s">
        <v>114</v>
      </c>
      <c r="AB8" s="157"/>
      <c r="AC8" s="157"/>
      <c r="AD8" s="157"/>
      <c r="AE8" s="157"/>
      <c r="AF8" s="157"/>
      <c r="AG8" s="157"/>
      <c r="AH8" s="157" t="s">
        <v>115</v>
      </c>
      <c r="AI8" s="157"/>
      <c r="AJ8" s="157"/>
      <c r="AK8" s="160"/>
      <c r="AL8" s="161"/>
      <c r="AM8" s="162"/>
      <c r="AN8" s="162"/>
    </row>
    <row r="9" spans="1:40" ht="15" customHeight="1">
      <c r="A9" s="154"/>
      <c r="B9" s="163" t="s">
        <v>116</v>
      </c>
      <c r="C9" s="156"/>
      <c r="D9" s="157"/>
      <c r="E9" s="158"/>
      <c r="F9" s="89">
        <f>DATE($M$2,$S$2,1)</f>
        <v>45413</v>
      </c>
      <c r="G9" s="89">
        <f>DATE($M$2,$S$2,2)</f>
        <v>45414</v>
      </c>
      <c r="H9" s="89">
        <f>DATE($M$2,$S$2,3)</f>
        <v>45415</v>
      </c>
      <c r="I9" s="89">
        <f>DATE($M$2,$S$2,4)</f>
        <v>45416</v>
      </c>
      <c r="J9" s="89">
        <f>DATE($M$2,$S$2,5)</f>
        <v>45417</v>
      </c>
      <c r="K9" s="89">
        <f>DATE($M$2,$S$2,6)</f>
        <v>45418</v>
      </c>
      <c r="L9" s="89">
        <f>DATE($M$2,$S$2,7)</f>
        <v>45419</v>
      </c>
      <c r="M9" s="89">
        <f>DATE($M$2,$S$2,8)</f>
        <v>45420</v>
      </c>
      <c r="N9" s="89">
        <f>DATE($M$2,$S$2,9)</f>
        <v>45421</v>
      </c>
      <c r="O9" s="89">
        <f>DATE($M$2,$S$2,10)</f>
        <v>45422</v>
      </c>
      <c r="P9" s="89">
        <f>DATE($M$2,$S$2,11)</f>
        <v>45423</v>
      </c>
      <c r="Q9" s="89">
        <f>DATE($M$2,$S$2,12)</f>
        <v>45424</v>
      </c>
      <c r="R9" s="89">
        <f>DATE($M$2,$S$2,13)</f>
        <v>45425</v>
      </c>
      <c r="S9" s="89">
        <f>DATE($M$2,$S$2,14)</f>
        <v>45426</v>
      </c>
      <c r="T9" s="89">
        <f>DATE($M$2,$S$2,15)</f>
        <v>45427</v>
      </c>
      <c r="U9" s="89">
        <f>DATE($M$2,$S$2,16)</f>
        <v>45428</v>
      </c>
      <c r="V9" s="89">
        <f>DATE($M$2,$S$2,17)</f>
        <v>45429</v>
      </c>
      <c r="W9" s="89">
        <f>DATE($M$2,$S$2,18)</f>
        <v>45430</v>
      </c>
      <c r="X9" s="89">
        <f>DATE($M$2,$S$2,19)</f>
        <v>45431</v>
      </c>
      <c r="Y9" s="89">
        <f>DATE($M$2,$S$2,20)</f>
        <v>45432</v>
      </c>
      <c r="Z9" s="89">
        <f>DATE($M$2,$S$2,21)</f>
        <v>45433</v>
      </c>
      <c r="AA9" s="89">
        <f>DATE($M$2,$S$2,22)</f>
        <v>45434</v>
      </c>
      <c r="AB9" s="89">
        <f>DATE($M$2,$S$2,23)</f>
        <v>45435</v>
      </c>
      <c r="AC9" s="89">
        <f>DATE($M$2,$S$2,24)</f>
        <v>45436</v>
      </c>
      <c r="AD9" s="89">
        <f>DATE($M$2,$S$2,25)</f>
        <v>45437</v>
      </c>
      <c r="AE9" s="89">
        <f>DATE($M$2,$S$2,26)</f>
        <v>45438</v>
      </c>
      <c r="AF9" s="89">
        <f>DATE($M$2,$S$2,27)</f>
        <v>45439</v>
      </c>
      <c r="AG9" s="89">
        <f>DATE($M$2,$S$2,28)</f>
        <v>45440</v>
      </c>
      <c r="AH9" s="89">
        <f>IF(DAY(EOMONTH(F9,0))&lt;29,"",DATE($M$2,$S$2,29))</f>
        <v>45441</v>
      </c>
      <c r="AI9" s="89">
        <f>IF(DAY(EOMONTH(F9,0))&lt;30,"",DATE($M$2,$S$2,30))</f>
        <v>45442</v>
      </c>
      <c r="AJ9" s="89">
        <f>IF(DAY(EOMONTH(F9,0))&lt;31,"",DATE($M$2,$S$2,31))</f>
        <v>45443</v>
      </c>
      <c r="AK9" s="160"/>
      <c r="AL9" s="161"/>
      <c r="AM9" s="162"/>
      <c r="AN9" s="162"/>
    </row>
    <row r="10" spans="1:40" ht="15" customHeight="1">
      <c r="A10" s="154"/>
      <c r="B10" s="163"/>
      <c r="C10" s="156"/>
      <c r="D10" s="157"/>
      <c r="E10" s="158"/>
      <c r="F10" s="90">
        <f>DATE($M$2,$S$2,1)</f>
        <v>45413</v>
      </c>
      <c r="G10" s="90">
        <f>DATE($M$2,$S$2,2)</f>
        <v>45414</v>
      </c>
      <c r="H10" s="90">
        <f>DATE($M$2,$S$2,3)</f>
        <v>45415</v>
      </c>
      <c r="I10" s="90">
        <f>DATE($M$2,$S$2,4)</f>
        <v>45416</v>
      </c>
      <c r="J10" s="90">
        <f>DATE($M$2,$S$2,5)</f>
        <v>45417</v>
      </c>
      <c r="K10" s="90">
        <f>DATE($M$2,$S$2,6)</f>
        <v>45418</v>
      </c>
      <c r="L10" s="90">
        <f>DATE($M$2,$S$2,7)</f>
        <v>45419</v>
      </c>
      <c r="M10" s="90">
        <f>DATE($M$2,$S$2,8)</f>
        <v>45420</v>
      </c>
      <c r="N10" s="90">
        <f>DATE($M$2,$S$2,9)</f>
        <v>45421</v>
      </c>
      <c r="O10" s="90">
        <f>DATE($M$2,$S$2,10)</f>
        <v>45422</v>
      </c>
      <c r="P10" s="90">
        <f>DATE($M$2,$S$2,11)</f>
        <v>45423</v>
      </c>
      <c r="Q10" s="90">
        <f>DATE($M$2,$S$2,12)</f>
        <v>45424</v>
      </c>
      <c r="R10" s="90">
        <f>DATE($M$2,$S$2,13)</f>
        <v>45425</v>
      </c>
      <c r="S10" s="90">
        <f>DATE($M$2,$S$2,14)</f>
        <v>45426</v>
      </c>
      <c r="T10" s="90">
        <f>DATE($M$2,$S$2,15)</f>
        <v>45427</v>
      </c>
      <c r="U10" s="90">
        <f>DATE($M$2,$S$2,16)</f>
        <v>45428</v>
      </c>
      <c r="V10" s="90">
        <f>DATE($M$2,$S$2,17)</f>
        <v>45429</v>
      </c>
      <c r="W10" s="90">
        <f>DATE($M$2,$S$2,18)</f>
        <v>45430</v>
      </c>
      <c r="X10" s="90">
        <f>DATE($M$2,$S$2,19)</f>
        <v>45431</v>
      </c>
      <c r="Y10" s="90">
        <f>DATE($M$2,$S$2,20)</f>
        <v>45432</v>
      </c>
      <c r="Z10" s="90">
        <f>DATE($M$2,$S$2,21)</f>
        <v>45433</v>
      </c>
      <c r="AA10" s="90">
        <f>DATE($M$2,$S$2,22)</f>
        <v>45434</v>
      </c>
      <c r="AB10" s="90">
        <f>DATE($M$2,$S$2,23)</f>
        <v>45435</v>
      </c>
      <c r="AC10" s="90">
        <f>DATE($M$2,$S$2,24)</f>
        <v>45436</v>
      </c>
      <c r="AD10" s="90">
        <f>DATE($M$2,$S$2,25)</f>
        <v>45437</v>
      </c>
      <c r="AE10" s="90">
        <f>DATE($M$2,$S$2,26)</f>
        <v>45438</v>
      </c>
      <c r="AF10" s="90">
        <f>DATE($M$2,$S$2,27)</f>
        <v>45439</v>
      </c>
      <c r="AG10" s="90">
        <f>DATE($M$2,$S$2,28)</f>
        <v>45440</v>
      </c>
      <c r="AH10" s="90">
        <f>IF(DAY(EOMONTH(F10,0))&lt;29,"",DATE($M$2,$S$2,29))</f>
        <v>45441</v>
      </c>
      <c r="AI10" s="90">
        <f>IF(DAY(EOMONTH(F10,0))&lt;30,"",DATE($M$2,$S$2,30))</f>
        <v>45442</v>
      </c>
      <c r="AJ10" s="90">
        <f>IF(DAY(EOMONTH(F10,0))&lt;31,"",DATE($M$2,$S$2,31))</f>
        <v>45443</v>
      </c>
      <c r="AK10" s="160"/>
      <c r="AL10" s="161"/>
      <c r="AM10" s="162"/>
      <c r="AN10" s="162"/>
    </row>
    <row r="11" spans="1:40" ht="18" customHeight="1">
      <c r="A11" s="87">
        <v>1</v>
      </c>
      <c r="B11" s="91" t="s">
        <v>117</v>
      </c>
      <c r="C11" s="92"/>
      <c r="D11" s="93"/>
      <c r="E11" s="94"/>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f t="shared" ref="AK11:AK31" si="0">+SUM(F11:AJ11)</f>
        <v>0</v>
      </c>
      <c r="AL11" s="97">
        <f t="shared" ref="AL11:AL31" si="1">IF($AK$3="４週",AK11/4,AK11/(DAY(EOMONTH($F$9,0))/7))</f>
        <v>0</v>
      </c>
      <c r="AM11" s="164"/>
      <c r="AN11" s="164"/>
    </row>
    <row r="12" spans="1:40" ht="18" customHeight="1">
      <c r="A12" s="87">
        <v>2</v>
      </c>
      <c r="B12" s="91"/>
      <c r="C12" s="92"/>
      <c r="D12" s="93"/>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6">
        <f t="shared" si="0"/>
        <v>0</v>
      </c>
      <c r="AL12" s="97">
        <f t="shared" si="1"/>
        <v>0</v>
      </c>
      <c r="AM12" s="164"/>
      <c r="AN12" s="164"/>
    </row>
    <row r="13" spans="1:40" ht="16.5" customHeight="1">
      <c r="A13" s="87">
        <v>3</v>
      </c>
      <c r="B13" s="91"/>
      <c r="C13" s="92"/>
      <c r="D13" s="93"/>
      <c r="E13" s="94"/>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6">
        <f t="shared" si="0"/>
        <v>0</v>
      </c>
      <c r="AL13" s="97">
        <f t="shared" si="1"/>
        <v>0</v>
      </c>
      <c r="AM13" s="164"/>
      <c r="AN13" s="164"/>
    </row>
    <row r="14" spans="1:40" ht="18" customHeight="1">
      <c r="A14" s="87">
        <v>4</v>
      </c>
      <c r="B14" s="91"/>
      <c r="C14" s="92"/>
      <c r="D14" s="93"/>
      <c r="E14" s="94"/>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6">
        <f t="shared" si="0"/>
        <v>0</v>
      </c>
      <c r="AL14" s="97">
        <f t="shared" si="1"/>
        <v>0</v>
      </c>
      <c r="AM14" s="164"/>
      <c r="AN14" s="164"/>
    </row>
    <row r="15" spans="1:40" ht="18" customHeight="1">
      <c r="A15" s="87">
        <v>5</v>
      </c>
      <c r="B15" s="91"/>
      <c r="C15" s="92"/>
      <c r="D15" s="93"/>
      <c r="E15" s="94"/>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6">
        <f t="shared" si="0"/>
        <v>0</v>
      </c>
      <c r="AL15" s="97">
        <f t="shared" si="1"/>
        <v>0</v>
      </c>
      <c r="AM15" s="164"/>
      <c r="AN15" s="164"/>
    </row>
    <row r="16" spans="1:40" ht="18" customHeight="1">
      <c r="A16" s="87">
        <v>6</v>
      </c>
      <c r="B16" s="91"/>
      <c r="C16" s="92"/>
      <c r="D16" s="93"/>
      <c r="E16" s="94"/>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6">
        <f t="shared" si="0"/>
        <v>0</v>
      </c>
      <c r="AL16" s="97">
        <f t="shared" si="1"/>
        <v>0</v>
      </c>
      <c r="AM16" s="164"/>
      <c r="AN16" s="164"/>
    </row>
    <row r="17" spans="1:40" ht="18" customHeight="1">
      <c r="A17" s="87">
        <v>7</v>
      </c>
      <c r="B17" s="91"/>
      <c r="C17" s="92"/>
      <c r="D17" s="93"/>
      <c r="E17" s="94"/>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6">
        <f t="shared" si="0"/>
        <v>0</v>
      </c>
      <c r="AL17" s="97">
        <f t="shared" si="1"/>
        <v>0</v>
      </c>
      <c r="AM17" s="164"/>
      <c r="AN17" s="164"/>
    </row>
    <row r="18" spans="1:40" ht="18" customHeight="1">
      <c r="A18" s="87">
        <v>8</v>
      </c>
      <c r="B18" s="91"/>
      <c r="C18" s="92"/>
      <c r="D18" s="93"/>
      <c r="E18" s="94"/>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6">
        <f t="shared" si="0"/>
        <v>0</v>
      </c>
      <c r="AL18" s="97">
        <f t="shared" si="1"/>
        <v>0</v>
      </c>
      <c r="AM18" s="164"/>
      <c r="AN18" s="164"/>
    </row>
    <row r="19" spans="1:40" ht="18" customHeight="1">
      <c r="A19" s="87">
        <v>9</v>
      </c>
      <c r="B19" s="91"/>
      <c r="C19" s="92"/>
      <c r="D19" s="93"/>
      <c r="E19" s="94"/>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f t="shared" si="0"/>
        <v>0</v>
      </c>
      <c r="AL19" s="97">
        <f t="shared" si="1"/>
        <v>0</v>
      </c>
      <c r="AM19" s="164"/>
      <c r="AN19" s="164"/>
    </row>
    <row r="20" spans="1:40" ht="18" customHeight="1">
      <c r="A20" s="87">
        <v>10</v>
      </c>
      <c r="B20" s="91"/>
      <c r="C20" s="92"/>
      <c r="D20" s="93"/>
      <c r="E20" s="94"/>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6">
        <f t="shared" si="0"/>
        <v>0</v>
      </c>
      <c r="AL20" s="97">
        <f t="shared" si="1"/>
        <v>0</v>
      </c>
      <c r="AM20" s="164"/>
      <c r="AN20" s="164"/>
    </row>
    <row r="21" spans="1:40" ht="18" customHeight="1">
      <c r="A21" s="87">
        <v>11</v>
      </c>
      <c r="B21" s="91"/>
      <c r="C21" s="92"/>
      <c r="D21" s="93"/>
      <c r="E21" s="94"/>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6">
        <f t="shared" si="0"/>
        <v>0</v>
      </c>
      <c r="AL21" s="97">
        <f t="shared" si="1"/>
        <v>0</v>
      </c>
      <c r="AM21" s="164"/>
      <c r="AN21" s="164"/>
    </row>
    <row r="22" spans="1:40" ht="18" customHeight="1">
      <c r="A22" s="87">
        <v>12</v>
      </c>
      <c r="B22" s="91"/>
      <c r="C22" s="92"/>
      <c r="D22" s="93"/>
      <c r="E22" s="94"/>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6">
        <f t="shared" si="0"/>
        <v>0</v>
      </c>
      <c r="AL22" s="97">
        <f t="shared" si="1"/>
        <v>0</v>
      </c>
      <c r="AM22" s="164"/>
      <c r="AN22" s="164"/>
    </row>
    <row r="23" spans="1:40" ht="18" customHeight="1">
      <c r="A23" s="87">
        <v>13</v>
      </c>
      <c r="B23" s="91"/>
      <c r="C23" s="92"/>
      <c r="D23" s="93"/>
      <c r="E23" s="94"/>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6">
        <f t="shared" si="0"/>
        <v>0</v>
      </c>
      <c r="AL23" s="97">
        <f t="shared" si="1"/>
        <v>0</v>
      </c>
      <c r="AM23" s="164"/>
      <c r="AN23" s="164"/>
    </row>
    <row r="24" spans="1:40" ht="18" customHeight="1">
      <c r="A24" s="87">
        <v>14</v>
      </c>
      <c r="B24" s="91"/>
      <c r="C24" s="92"/>
      <c r="D24" s="93"/>
      <c r="E24" s="94"/>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6">
        <f t="shared" si="0"/>
        <v>0</v>
      </c>
      <c r="AL24" s="97">
        <f t="shared" si="1"/>
        <v>0</v>
      </c>
      <c r="AM24" s="164"/>
      <c r="AN24" s="164"/>
    </row>
    <row r="25" spans="1:40" ht="18" customHeight="1">
      <c r="A25" s="87">
        <v>15</v>
      </c>
      <c r="B25" s="91"/>
      <c r="C25" s="92"/>
      <c r="D25" s="93"/>
      <c r="E25" s="94"/>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6">
        <f t="shared" si="0"/>
        <v>0</v>
      </c>
      <c r="AL25" s="97">
        <f t="shared" si="1"/>
        <v>0</v>
      </c>
      <c r="AM25" s="164"/>
      <c r="AN25" s="164"/>
    </row>
    <row r="26" spans="1:40" ht="18" customHeight="1">
      <c r="A26" s="87">
        <v>16</v>
      </c>
      <c r="B26" s="91"/>
      <c r="C26" s="92"/>
      <c r="D26" s="93"/>
      <c r="E26" s="94"/>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6">
        <f t="shared" si="0"/>
        <v>0</v>
      </c>
      <c r="AL26" s="97">
        <f t="shared" si="1"/>
        <v>0</v>
      </c>
      <c r="AM26" s="164"/>
      <c r="AN26" s="164"/>
    </row>
    <row r="27" spans="1:40" ht="18" customHeight="1">
      <c r="A27" s="87">
        <v>17</v>
      </c>
      <c r="B27" s="91"/>
      <c r="C27" s="92"/>
      <c r="D27" s="93"/>
      <c r="E27" s="94"/>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6">
        <f t="shared" si="0"/>
        <v>0</v>
      </c>
      <c r="AL27" s="97">
        <f t="shared" si="1"/>
        <v>0</v>
      </c>
      <c r="AM27" s="164"/>
      <c r="AN27" s="164"/>
    </row>
    <row r="28" spans="1:40" ht="18" customHeight="1">
      <c r="A28" s="87">
        <v>18</v>
      </c>
      <c r="B28" s="91"/>
      <c r="C28" s="92"/>
      <c r="D28" s="93"/>
      <c r="E28" s="94"/>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6">
        <f t="shared" si="0"/>
        <v>0</v>
      </c>
      <c r="AL28" s="97">
        <f t="shared" si="1"/>
        <v>0</v>
      </c>
      <c r="AM28" s="164"/>
      <c r="AN28" s="164"/>
    </row>
    <row r="29" spans="1:40" ht="18" customHeight="1">
      <c r="A29" s="87">
        <v>19</v>
      </c>
      <c r="B29" s="91"/>
      <c r="C29" s="92"/>
      <c r="D29" s="93"/>
      <c r="E29" s="94"/>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6">
        <f t="shared" si="0"/>
        <v>0</v>
      </c>
      <c r="AL29" s="97">
        <f t="shared" si="1"/>
        <v>0</v>
      </c>
      <c r="AM29" s="164"/>
      <c r="AN29" s="164"/>
    </row>
    <row r="30" spans="1:40" ht="18" customHeight="1">
      <c r="A30" s="87">
        <v>20</v>
      </c>
      <c r="B30" s="91"/>
      <c r="C30" s="92"/>
      <c r="D30" s="93"/>
      <c r="E30" s="94"/>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f t="shared" si="0"/>
        <v>0</v>
      </c>
      <c r="AL30" s="97">
        <f t="shared" si="1"/>
        <v>0</v>
      </c>
      <c r="AM30" s="164"/>
      <c r="AN30" s="164"/>
    </row>
    <row r="31" spans="1:40" ht="18" customHeight="1">
      <c r="A31" s="158" t="s">
        <v>118</v>
      </c>
      <c r="B31" s="158"/>
      <c r="C31" s="158"/>
      <c r="D31" s="158"/>
      <c r="E31" s="158"/>
      <c r="F31" s="98">
        <f t="shared" ref="F31:AJ31" si="2">+SUM(F11:F30)</f>
        <v>0</v>
      </c>
      <c r="G31" s="98">
        <f t="shared" si="2"/>
        <v>0</v>
      </c>
      <c r="H31" s="98">
        <f t="shared" si="2"/>
        <v>0</v>
      </c>
      <c r="I31" s="98">
        <f t="shared" si="2"/>
        <v>0</v>
      </c>
      <c r="J31" s="98">
        <f t="shared" si="2"/>
        <v>0</v>
      </c>
      <c r="K31" s="98">
        <f t="shared" si="2"/>
        <v>0</v>
      </c>
      <c r="L31" s="98">
        <f t="shared" si="2"/>
        <v>0</v>
      </c>
      <c r="M31" s="98">
        <f t="shared" si="2"/>
        <v>0</v>
      </c>
      <c r="N31" s="98">
        <f t="shared" si="2"/>
        <v>0</v>
      </c>
      <c r="O31" s="98">
        <f t="shared" si="2"/>
        <v>0</v>
      </c>
      <c r="P31" s="98">
        <f t="shared" si="2"/>
        <v>0</v>
      </c>
      <c r="Q31" s="98">
        <f t="shared" si="2"/>
        <v>0</v>
      </c>
      <c r="R31" s="98">
        <f t="shared" si="2"/>
        <v>0</v>
      </c>
      <c r="S31" s="98">
        <f t="shared" si="2"/>
        <v>0</v>
      </c>
      <c r="T31" s="98">
        <f t="shared" si="2"/>
        <v>0</v>
      </c>
      <c r="U31" s="98">
        <f t="shared" si="2"/>
        <v>0</v>
      </c>
      <c r="V31" s="98">
        <f t="shared" si="2"/>
        <v>0</v>
      </c>
      <c r="W31" s="98">
        <f t="shared" si="2"/>
        <v>0</v>
      </c>
      <c r="X31" s="98">
        <f t="shared" si="2"/>
        <v>0</v>
      </c>
      <c r="Y31" s="98">
        <f t="shared" si="2"/>
        <v>0</v>
      </c>
      <c r="Z31" s="98">
        <f t="shared" si="2"/>
        <v>0</v>
      </c>
      <c r="AA31" s="98">
        <f t="shared" si="2"/>
        <v>0</v>
      </c>
      <c r="AB31" s="98">
        <f t="shared" si="2"/>
        <v>0</v>
      </c>
      <c r="AC31" s="98">
        <f t="shared" si="2"/>
        <v>0</v>
      </c>
      <c r="AD31" s="98">
        <f t="shared" si="2"/>
        <v>0</v>
      </c>
      <c r="AE31" s="98">
        <f t="shared" si="2"/>
        <v>0</v>
      </c>
      <c r="AF31" s="98">
        <f t="shared" si="2"/>
        <v>0</v>
      </c>
      <c r="AG31" s="98">
        <f t="shared" si="2"/>
        <v>0</v>
      </c>
      <c r="AH31" s="98">
        <f t="shared" si="2"/>
        <v>0</v>
      </c>
      <c r="AI31" s="98">
        <f t="shared" si="2"/>
        <v>0</v>
      </c>
      <c r="AJ31" s="98">
        <f t="shared" si="2"/>
        <v>0</v>
      </c>
      <c r="AK31" s="96">
        <f t="shared" si="0"/>
        <v>0</v>
      </c>
      <c r="AL31" s="97">
        <f t="shared" si="1"/>
        <v>0</v>
      </c>
      <c r="AM31" s="154"/>
      <c r="AN31" s="154"/>
    </row>
    <row r="32" spans="1:40" ht="18" customHeight="1">
      <c r="A32" s="165" t="s">
        <v>119</v>
      </c>
      <c r="B32" s="165"/>
      <c r="C32" s="165"/>
      <c r="D32" s="165"/>
      <c r="E32" s="165"/>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8"/>
      <c r="AL32" s="100"/>
      <c r="AM32" s="154"/>
      <c r="AN32" s="154"/>
    </row>
    <row r="33" spans="1:39" ht="15" customHeight="1">
      <c r="A33" s="86"/>
      <c r="B33" s="86"/>
      <c r="C33" s="86"/>
      <c r="D33" s="86"/>
      <c r="E33" s="86"/>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86"/>
      <c r="AL33" s="86"/>
      <c r="AM33" s="78"/>
    </row>
    <row r="34" spans="1:39" ht="15" customHeight="1">
      <c r="A34" s="86"/>
      <c r="B34" s="86"/>
      <c r="C34" s="86"/>
      <c r="D34" s="86"/>
      <c r="E34" s="86"/>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86"/>
      <c r="AL34" s="86"/>
      <c r="AM34" s="78"/>
    </row>
    <row r="35" spans="1:39" ht="15" customHeight="1">
      <c r="A35" s="86"/>
      <c r="B35" s="86"/>
      <c r="C35" s="86"/>
      <c r="D35" s="86"/>
      <c r="E35" s="86"/>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86"/>
      <c r="AL35" s="86"/>
      <c r="AM35" s="78"/>
    </row>
    <row r="36" spans="1:39" ht="15" customHeight="1">
      <c r="A36" s="101" t="s">
        <v>120</v>
      </c>
      <c r="B36" s="102"/>
      <c r="C36" s="103"/>
      <c r="D36" s="103"/>
      <c r="E36" s="103"/>
      <c r="F36" s="104"/>
      <c r="G36" s="103"/>
      <c r="H36" s="105"/>
      <c r="I36" s="105"/>
      <c r="J36" s="105"/>
      <c r="K36" s="105"/>
      <c r="L36" s="105"/>
      <c r="M36" s="105"/>
      <c r="N36" s="105"/>
      <c r="O36" s="105"/>
      <c r="P36" s="105"/>
      <c r="Q36" s="105"/>
      <c r="R36" s="105">
        <v>6</v>
      </c>
      <c r="S36" s="105"/>
      <c r="T36" s="105"/>
      <c r="U36" s="105"/>
      <c r="V36" s="105"/>
      <c r="W36" s="105"/>
      <c r="X36" s="105">
        <v>7</v>
      </c>
      <c r="Y36" s="105"/>
      <c r="Z36" s="105"/>
      <c r="AA36" s="105"/>
      <c r="AB36" s="105"/>
      <c r="AC36" s="105"/>
      <c r="AD36" s="105">
        <v>8</v>
      </c>
      <c r="AE36" s="105"/>
      <c r="AF36" s="105"/>
      <c r="AG36" s="106"/>
      <c r="AH36" s="106"/>
      <c r="AI36" s="106"/>
      <c r="AJ36" s="106">
        <v>9</v>
      </c>
      <c r="AK36" s="107"/>
      <c r="AL36" s="107"/>
      <c r="AM36" s="78"/>
    </row>
    <row r="37" spans="1:39" s="101" customFormat="1" ht="15" customHeight="1">
      <c r="A37" s="101" t="s">
        <v>121</v>
      </c>
      <c r="B37" s="108"/>
      <c r="C37" s="108"/>
      <c r="D37" s="108"/>
      <c r="E37" s="108"/>
      <c r="F37" s="108"/>
      <c r="G37" s="108"/>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row>
    <row r="38" spans="1:39" s="101" customFormat="1" ht="15" customHeight="1">
      <c r="A38" s="101" t="s">
        <v>122</v>
      </c>
      <c r="B38" s="108"/>
      <c r="C38" s="108"/>
      <c r="D38" s="108"/>
      <c r="E38" s="108"/>
      <c r="F38" s="108"/>
      <c r="G38" s="108"/>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row>
    <row r="39" spans="1:39" s="101" customFormat="1" ht="15" customHeight="1">
      <c r="A39" s="101" t="s">
        <v>123</v>
      </c>
      <c r="B39" s="108"/>
      <c r="C39" s="108"/>
      <c r="D39" s="108"/>
      <c r="E39" s="108"/>
      <c r="F39" s="108"/>
      <c r="G39" s="108"/>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row>
    <row r="40" spans="1:39" s="101" customFormat="1" ht="15" customHeight="1">
      <c r="A40" s="101" t="s">
        <v>124</v>
      </c>
      <c r="B40" s="108"/>
      <c r="C40" s="108"/>
      <c r="D40" s="108"/>
      <c r="E40" s="108"/>
      <c r="F40" s="108"/>
      <c r="G40" s="108"/>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row>
    <row r="41" spans="1:39" ht="15" customHeight="1">
      <c r="A41" s="101" t="s">
        <v>125</v>
      </c>
      <c r="B41" s="109"/>
      <c r="C41" s="101"/>
      <c r="D41" s="101"/>
      <c r="E41" s="101"/>
      <c r="F41" s="101"/>
      <c r="G41" s="101"/>
    </row>
    <row r="42" spans="1:39" ht="15" customHeight="1">
      <c r="A42" s="101" t="s">
        <v>126</v>
      </c>
      <c r="B42" s="109"/>
      <c r="C42" s="101"/>
      <c r="D42" s="101"/>
      <c r="E42" s="101"/>
      <c r="F42" s="101"/>
      <c r="G42" s="101"/>
    </row>
    <row r="43" spans="1:39" ht="15" customHeight="1">
      <c r="A43" s="101"/>
      <c r="B43" s="88" t="s">
        <v>127</v>
      </c>
      <c r="C43" s="157" t="s">
        <v>128</v>
      </c>
      <c r="D43" s="157"/>
      <c r="E43" s="157"/>
      <c r="F43" s="101"/>
      <c r="G43" s="101"/>
    </row>
    <row r="44" spans="1:39" ht="15" customHeight="1">
      <c r="A44" s="101"/>
      <c r="B44" s="110" t="s">
        <v>129</v>
      </c>
      <c r="C44" s="166" t="s">
        <v>130</v>
      </c>
      <c r="D44" s="166"/>
      <c r="E44" s="166"/>
      <c r="F44" s="101"/>
      <c r="G44" s="101"/>
    </row>
    <row r="45" spans="1:39" ht="15" customHeight="1">
      <c r="A45" s="101"/>
      <c r="B45" s="110" t="s">
        <v>131</v>
      </c>
      <c r="C45" s="166" t="s">
        <v>132</v>
      </c>
      <c r="D45" s="166"/>
      <c r="E45" s="166"/>
      <c r="F45" s="101"/>
      <c r="G45" s="101"/>
    </row>
    <row r="46" spans="1:39" ht="15" customHeight="1">
      <c r="A46" s="101"/>
      <c r="B46" s="110" t="s">
        <v>133</v>
      </c>
      <c r="C46" s="166" t="s">
        <v>134</v>
      </c>
      <c r="D46" s="166"/>
      <c r="E46" s="166"/>
      <c r="F46" s="101"/>
      <c r="G46" s="101"/>
    </row>
    <row r="47" spans="1:39" ht="15" customHeight="1">
      <c r="A47" s="101"/>
      <c r="B47" s="110" t="s">
        <v>135</v>
      </c>
      <c r="C47" s="166" t="s">
        <v>136</v>
      </c>
      <c r="D47" s="166"/>
      <c r="E47" s="166"/>
      <c r="F47" s="101"/>
      <c r="G47" s="101"/>
    </row>
    <row r="48" spans="1:39" ht="15" customHeight="1">
      <c r="A48" s="101"/>
      <c r="B48" s="101" t="s">
        <v>137</v>
      </c>
      <c r="C48" s="101"/>
      <c r="D48" s="101"/>
      <c r="E48" s="101"/>
      <c r="F48" s="101"/>
      <c r="G48" s="101"/>
    </row>
    <row r="49" spans="1:7" ht="15" customHeight="1">
      <c r="A49" s="101"/>
      <c r="B49" s="101" t="s">
        <v>138</v>
      </c>
      <c r="C49" s="101"/>
      <c r="D49" s="101"/>
      <c r="E49" s="101"/>
      <c r="F49" s="101"/>
      <c r="G49" s="101"/>
    </row>
    <row r="50" spans="1:7" ht="15" customHeight="1">
      <c r="A50" s="101"/>
      <c r="B50" s="101" t="s">
        <v>139</v>
      </c>
      <c r="C50" s="101"/>
      <c r="D50" s="101"/>
      <c r="E50" s="101"/>
      <c r="F50" s="101"/>
      <c r="G50" s="101"/>
    </row>
    <row r="51" spans="1:7" ht="15" customHeight="1">
      <c r="A51" s="101" t="s">
        <v>140</v>
      </c>
      <c r="B51" s="109"/>
      <c r="C51" s="101"/>
      <c r="D51" s="101"/>
      <c r="E51" s="101"/>
      <c r="F51" s="101"/>
      <c r="G51" s="101"/>
    </row>
    <row r="52" spans="1:7" ht="15" customHeight="1">
      <c r="A52" s="101" t="s">
        <v>141</v>
      </c>
      <c r="B52" s="109"/>
      <c r="C52" s="101"/>
      <c r="D52" s="101"/>
      <c r="E52" s="101"/>
      <c r="F52" s="101"/>
      <c r="G52" s="101"/>
    </row>
    <row r="53" spans="1:7" ht="15" customHeight="1">
      <c r="A53" s="101" t="s">
        <v>142</v>
      </c>
      <c r="B53" s="109"/>
      <c r="C53" s="101"/>
      <c r="D53" s="101"/>
      <c r="E53" s="101"/>
      <c r="F53" s="101"/>
      <c r="G53" s="101"/>
    </row>
    <row r="54" spans="1:7" ht="15" customHeight="1">
      <c r="A54" s="101" t="s">
        <v>143</v>
      </c>
      <c r="B54" s="109"/>
      <c r="C54" s="101"/>
      <c r="D54" s="101"/>
      <c r="E54" s="101"/>
      <c r="F54" s="101"/>
      <c r="G54" s="101"/>
    </row>
    <row r="55" spans="1:7" ht="15" customHeight="1">
      <c r="A55" s="101" t="s">
        <v>144</v>
      </c>
      <c r="B55" s="109"/>
      <c r="C55" s="101"/>
      <c r="D55" s="101"/>
      <c r="E55" s="101"/>
      <c r="F55" s="101"/>
      <c r="G55" s="101"/>
    </row>
    <row r="56" spans="1:7" ht="15" customHeight="1">
      <c r="A56" s="101" t="s">
        <v>145</v>
      </c>
      <c r="B56" s="109"/>
      <c r="C56" s="101"/>
      <c r="D56" s="101"/>
      <c r="E56" s="101"/>
      <c r="F56" s="101"/>
      <c r="G56" s="101"/>
    </row>
    <row r="57" spans="1:7" ht="15" customHeight="1">
      <c r="A57" s="101"/>
      <c r="B57" s="101" t="s">
        <v>146</v>
      </c>
      <c r="C57" s="101"/>
      <c r="D57" s="101"/>
      <c r="E57" s="101"/>
      <c r="F57" s="101"/>
      <c r="G57" s="101"/>
    </row>
    <row r="58" spans="1:7" ht="15" customHeight="1">
      <c r="A58" s="101"/>
      <c r="B58" s="101" t="s">
        <v>147</v>
      </c>
      <c r="C58" s="101"/>
      <c r="D58" s="101"/>
      <c r="E58" s="101"/>
      <c r="F58" s="101"/>
      <c r="G58" s="101"/>
    </row>
    <row r="59" spans="1:7" ht="15" customHeight="1">
      <c r="A59" s="101" t="s">
        <v>148</v>
      </c>
      <c r="B59" s="109"/>
      <c r="C59" s="101"/>
      <c r="D59" s="101"/>
      <c r="E59" s="101"/>
      <c r="F59" s="101"/>
      <c r="G59" s="101"/>
    </row>
    <row r="60" spans="1:7" ht="15" customHeight="1">
      <c r="A60" s="101" t="s">
        <v>149</v>
      </c>
      <c r="B60" s="109"/>
      <c r="C60" s="101"/>
      <c r="D60" s="101"/>
      <c r="E60" s="101"/>
      <c r="F60" s="101"/>
      <c r="G60" s="101"/>
    </row>
    <row r="61" spans="1:7" ht="15" customHeight="1">
      <c r="A61" s="101" t="s">
        <v>150</v>
      </c>
      <c r="B61" s="109"/>
      <c r="C61" s="101"/>
      <c r="D61" s="101"/>
      <c r="E61" s="101"/>
      <c r="F61" s="101"/>
      <c r="G61" s="101"/>
    </row>
    <row r="62" spans="1:7" ht="15" customHeight="1">
      <c r="A62" s="101" t="s">
        <v>151</v>
      </c>
      <c r="B62" s="109"/>
      <c r="C62" s="101"/>
      <c r="D62" s="101"/>
      <c r="E62" s="101"/>
      <c r="F62" s="101"/>
      <c r="G62" s="101"/>
    </row>
    <row r="63" spans="1:7" ht="15" customHeight="1">
      <c r="A63" s="101" t="s">
        <v>152</v>
      </c>
      <c r="B63" s="109"/>
      <c r="C63" s="101"/>
      <c r="D63" s="101"/>
      <c r="E63" s="101"/>
      <c r="F63" s="101"/>
      <c r="G63" s="101"/>
    </row>
    <row r="64" spans="1:7" ht="15" customHeight="1">
      <c r="A64" s="101" t="s">
        <v>153</v>
      </c>
      <c r="B64" s="109"/>
      <c r="C64" s="101"/>
      <c r="D64" s="101"/>
      <c r="E64" s="101"/>
      <c r="F64" s="101"/>
      <c r="G64" s="101"/>
    </row>
    <row r="65" spans="1:7" ht="15" customHeight="1">
      <c r="A65" s="101" t="s">
        <v>154</v>
      </c>
      <c r="B65" s="109"/>
      <c r="C65" s="101"/>
      <c r="D65" s="101"/>
      <c r="E65" s="101"/>
      <c r="F65" s="101"/>
      <c r="G65" s="101"/>
    </row>
    <row r="66" spans="1:7" ht="15" customHeight="1">
      <c r="A66" s="101" t="s">
        <v>155</v>
      </c>
      <c r="B66" s="109"/>
      <c r="C66" s="101"/>
      <c r="D66" s="101"/>
      <c r="E66" s="101"/>
      <c r="F66" s="101"/>
      <c r="G66" s="101"/>
    </row>
  </sheetData>
  <mergeCells count="52">
    <mergeCell ref="C43:E43"/>
    <mergeCell ref="C44:E44"/>
    <mergeCell ref="C45:E45"/>
    <mergeCell ref="C46:E46"/>
    <mergeCell ref="C47:E47"/>
    <mergeCell ref="AM29:AN29"/>
    <mergeCell ref="AM30:AN30"/>
    <mergeCell ref="A31:E31"/>
    <mergeCell ref="AM31:AN32"/>
    <mergeCell ref="A32:E32"/>
    <mergeCell ref="AM24:AN24"/>
    <mergeCell ref="AM25:AN25"/>
    <mergeCell ref="AM26:AN26"/>
    <mergeCell ref="AM27:AN27"/>
    <mergeCell ref="AM28:AN28"/>
    <mergeCell ref="AM19:AN19"/>
    <mergeCell ref="AM20:AN20"/>
    <mergeCell ref="AM21:AN21"/>
    <mergeCell ref="AM22:AN22"/>
    <mergeCell ref="AM23:AN23"/>
    <mergeCell ref="AM14:AN14"/>
    <mergeCell ref="AM15:AN15"/>
    <mergeCell ref="AM16:AN16"/>
    <mergeCell ref="AM17:AN17"/>
    <mergeCell ref="AM18:AN18"/>
    <mergeCell ref="AH8:AJ8"/>
    <mergeCell ref="B9:B10"/>
    <mergeCell ref="AM11:AN11"/>
    <mergeCell ref="AM12:AN12"/>
    <mergeCell ref="AM13:AN13"/>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K1:AN1"/>
    <mergeCell ref="M2:P2"/>
    <mergeCell ref="Q2:R2"/>
    <mergeCell ref="S2:T2"/>
    <mergeCell ref="U2:V2"/>
    <mergeCell ref="AK2:AN2"/>
  </mergeCells>
  <phoneticPr fontId="23"/>
  <dataValidations count="4">
    <dataValidation allowBlank="1" showInputMessage="1" sqref="B11" xr:uid="{00000000-0002-0000-0100-000000000000}">
      <formula1>0</formula1>
      <formula2>0</formula2>
    </dataValidation>
    <dataValidation type="list" allowBlank="1" showInputMessage="1" showErrorMessage="1" sqref="AK3:AN3" xr:uid="{00000000-0002-0000-0100-000002000000}">
      <formula1>"４週,歴月"</formula1>
      <formula2>0</formula2>
    </dataValidation>
    <dataValidation type="list" allowBlank="1" showInputMessage="1" showErrorMessage="1" sqref="AK4:AN4" xr:uid="{00000000-0002-0000-0100-000003000000}">
      <formula1>"予定,実績"</formula1>
      <formula2>0</formula2>
    </dataValidation>
    <dataValidation type="list" allowBlank="1" showInputMessage="1" showErrorMessage="1" sqref="C11:C30" xr:uid="{00000000-0002-0000-0100-000004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4" orientation="landscape" horizontalDpi="300" verticalDpi="300" r:id="rId1"/>
  <headerFooter>
    <oddHeader>&amp;L&amp;"ＭＳ ゴシック,標準"&amp;10（参考様式）</oddHeader>
  </headerFooter>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1000000}">
          <x14:formula1>
            <xm:f>選択肢!$B$8:$C$8</xm:f>
          </x14:formula1>
          <xm:sqref>B12:B30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66"/>
  <sheetViews>
    <sheetView showGridLines="0" view="pageBreakPreview" zoomScaleNormal="100" workbookViewId="0">
      <selection activeCell="B11" sqref="B11"/>
    </sheetView>
  </sheetViews>
  <sheetFormatPr defaultColWidth="8.25" defaultRowHeight="14.25"/>
  <cols>
    <col min="1" max="1" width="2.625" style="73" customWidth="1"/>
    <col min="2" max="2" width="14.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48" t="s">
        <v>156</v>
      </c>
      <c r="AL1" s="148"/>
      <c r="AM1" s="148"/>
      <c r="AN1" s="148"/>
    </row>
    <row r="2" spans="1:40" ht="18" customHeight="1">
      <c r="A2" s="78"/>
      <c r="B2" s="81"/>
      <c r="C2" s="81"/>
      <c r="D2" s="81"/>
      <c r="E2" s="81"/>
      <c r="F2" s="81"/>
      <c r="G2" s="81"/>
      <c r="H2" s="81"/>
      <c r="I2" s="81"/>
      <c r="J2" s="81"/>
      <c r="K2" s="81"/>
      <c r="L2" s="81"/>
      <c r="M2" s="149">
        <v>2024</v>
      </c>
      <c r="N2" s="149"/>
      <c r="O2" s="149"/>
      <c r="P2" s="149"/>
      <c r="Q2" s="150" t="s">
        <v>93</v>
      </c>
      <c r="R2" s="150"/>
      <c r="S2" s="149">
        <v>5</v>
      </c>
      <c r="T2" s="149"/>
      <c r="U2" s="150" t="s">
        <v>94</v>
      </c>
      <c r="V2" s="150"/>
      <c r="W2" s="81"/>
      <c r="X2" s="81"/>
      <c r="Y2" s="81"/>
      <c r="Z2" s="78"/>
      <c r="AA2" s="78"/>
      <c r="AC2" s="80"/>
      <c r="AD2" s="81"/>
      <c r="AE2" s="81"/>
      <c r="AF2" s="81"/>
      <c r="AG2" s="81"/>
      <c r="AH2" s="81"/>
      <c r="AI2" s="80" t="s">
        <v>95</v>
      </c>
      <c r="AJ2" s="80"/>
      <c r="AK2" s="151"/>
      <c r="AL2" s="151"/>
      <c r="AM2" s="151"/>
      <c r="AN2" s="151"/>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2" t="s">
        <v>97</v>
      </c>
      <c r="AL3" s="152"/>
      <c r="AM3" s="152"/>
      <c r="AN3" s="152"/>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52"/>
      <c r="AL4" s="152"/>
      <c r="AM4" s="152"/>
      <c r="AN4" s="152"/>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53">
        <v>160</v>
      </c>
      <c r="AI5" s="153"/>
      <c r="AJ5" s="153"/>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54" t="s">
        <v>102</v>
      </c>
      <c r="B7" s="155" t="s">
        <v>103</v>
      </c>
      <c r="C7" s="156" t="s">
        <v>104</v>
      </c>
      <c r="D7" s="157" t="s">
        <v>105</v>
      </c>
      <c r="E7" s="158" t="s">
        <v>106</v>
      </c>
      <c r="F7" s="159" t="s">
        <v>107</v>
      </c>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60" t="s">
        <v>108</v>
      </c>
      <c r="AL7" s="161" t="s">
        <v>109</v>
      </c>
      <c r="AM7" s="162" t="s">
        <v>110</v>
      </c>
      <c r="AN7" s="162"/>
    </row>
    <row r="8" spans="1:40" ht="15" customHeight="1">
      <c r="A8" s="154"/>
      <c r="B8" s="155"/>
      <c r="C8" s="156"/>
      <c r="D8" s="157"/>
      <c r="E8" s="158"/>
      <c r="F8" s="157" t="s">
        <v>111</v>
      </c>
      <c r="G8" s="157"/>
      <c r="H8" s="157"/>
      <c r="I8" s="157"/>
      <c r="J8" s="157"/>
      <c r="K8" s="157"/>
      <c r="L8" s="157"/>
      <c r="M8" s="157" t="s">
        <v>112</v>
      </c>
      <c r="N8" s="157"/>
      <c r="O8" s="157"/>
      <c r="P8" s="157"/>
      <c r="Q8" s="157"/>
      <c r="R8" s="157"/>
      <c r="S8" s="157"/>
      <c r="T8" s="157" t="s">
        <v>113</v>
      </c>
      <c r="U8" s="157"/>
      <c r="V8" s="157"/>
      <c r="W8" s="157"/>
      <c r="X8" s="157"/>
      <c r="Y8" s="157"/>
      <c r="Z8" s="157"/>
      <c r="AA8" s="157" t="s">
        <v>114</v>
      </c>
      <c r="AB8" s="157"/>
      <c r="AC8" s="157"/>
      <c r="AD8" s="157"/>
      <c r="AE8" s="157"/>
      <c r="AF8" s="157"/>
      <c r="AG8" s="157"/>
      <c r="AH8" s="157" t="s">
        <v>115</v>
      </c>
      <c r="AI8" s="157"/>
      <c r="AJ8" s="157"/>
      <c r="AK8" s="160"/>
      <c r="AL8" s="161"/>
      <c r="AM8" s="162"/>
      <c r="AN8" s="162"/>
    </row>
    <row r="9" spans="1:40" ht="15" customHeight="1">
      <c r="A9" s="154"/>
      <c r="B9" s="163" t="s">
        <v>116</v>
      </c>
      <c r="C9" s="156"/>
      <c r="D9" s="157"/>
      <c r="E9" s="158"/>
      <c r="F9" s="89">
        <f>DATE($M$2,$S$2,1)</f>
        <v>45413</v>
      </c>
      <c r="G9" s="89">
        <f>DATE($M$2,$S$2,2)</f>
        <v>45414</v>
      </c>
      <c r="H9" s="89">
        <f>DATE($M$2,$S$2,3)</f>
        <v>45415</v>
      </c>
      <c r="I9" s="89">
        <f>DATE($M$2,$S$2,4)</f>
        <v>45416</v>
      </c>
      <c r="J9" s="89">
        <f>DATE($M$2,$S$2,5)</f>
        <v>45417</v>
      </c>
      <c r="K9" s="89">
        <f>DATE($M$2,$S$2,6)</f>
        <v>45418</v>
      </c>
      <c r="L9" s="89">
        <f>DATE($M$2,$S$2,7)</f>
        <v>45419</v>
      </c>
      <c r="M9" s="89">
        <f>DATE($M$2,$S$2,8)</f>
        <v>45420</v>
      </c>
      <c r="N9" s="89">
        <f>DATE($M$2,$S$2,9)</f>
        <v>45421</v>
      </c>
      <c r="O9" s="89">
        <f>DATE($M$2,$S$2,10)</f>
        <v>45422</v>
      </c>
      <c r="P9" s="89">
        <f>DATE($M$2,$S$2,11)</f>
        <v>45423</v>
      </c>
      <c r="Q9" s="89">
        <f>DATE($M$2,$S$2,12)</f>
        <v>45424</v>
      </c>
      <c r="R9" s="89">
        <f>DATE($M$2,$S$2,13)</f>
        <v>45425</v>
      </c>
      <c r="S9" s="89">
        <f>DATE($M$2,$S$2,14)</f>
        <v>45426</v>
      </c>
      <c r="T9" s="89">
        <f>DATE($M$2,$S$2,15)</f>
        <v>45427</v>
      </c>
      <c r="U9" s="89">
        <f>DATE($M$2,$S$2,16)</f>
        <v>45428</v>
      </c>
      <c r="V9" s="89">
        <f>DATE($M$2,$S$2,17)</f>
        <v>45429</v>
      </c>
      <c r="W9" s="89">
        <f>DATE($M$2,$S$2,18)</f>
        <v>45430</v>
      </c>
      <c r="X9" s="89">
        <f>DATE($M$2,$S$2,19)</f>
        <v>45431</v>
      </c>
      <c r="Y9" s="89">
        <f>DATE($M$2,$S$2,20)</f>
        <v>45432</v>
      </c>
      <c r="Z9" s="89">
        <f>DATE($M$2,$S$2,21)</f>
        <v>45433</v>
      </c>
      <c r="AA9" s="89">
        <f>DATE($M$2,$S$2,22)</f>
        <v>45434</v>
      </c>
      <c r="AB9" s="89">
        <f>DATE($M$2,$S$2,23)</f>
        <v>45435</v>
      </c>
      <c r="AC9" s="89">
        <f>DATE($M$2,$S$2,24)</f>
        <v>45436</v>
      </c>
      <c r="AD9" s="89">
        <f>DATE($M$2,$S$2,25)</f>
        <v>45437</v>
      </c>
      <c r="AE9" s="89">
        <f>DATE($M$2,$S$2,26)</f>
        <v>45438</v>
      </c>
      <c r="AF9" s="89">
        <f>DATE($M$2,$S$2,27)</f>
        <v>45439</v>
      </c>
      <c r="AG9" s="89">
        <f>DATE($M$2,$S$2,28)</f>
        <v>45440</v>
      </c>
      <c r="AH9" s="89">
        <f>IF(DAY(EOMONTH(F9,0))&lt;29,"",DATE($M$2,$S$2,29))</f>
        <v>45441</v>
      </c>
      <c r="AI9" s="89">
        <f>IF(DAY(EOMONTH(F9,0))&lt;30,"",DATE($M$2,$S$2,30))</f>
        <v>45442</v>
      </c>
      <c r="AJ9" s="89">
        <f>IF(DAY(EOMONTH(F9,0))&lt;31,"",DATE($M$2,$S$2,31))</f>
        <v>45443</v>
      </c>
      <c r="AK9" s="160"/>
      <c r="AL9" s="161"/>
      <c r="AM9" s="162"/>
      <c r="AN9" s="162"/>
    </row>
    <row r="10" spans="1:40" ht="15" customHeight="1">
      <c r="A10" s="154"/>
      <c r="B10" s="163"/>
      <c r="C10" s="156"/>
      <c r="D10" s="157"/>
      <c r="E10" s="158"/>
      <c r="F10" s="90">
        <f>DATE($M$2,$S$2,1)</f>
        <v>45413</v>
      </c>
      <c r="G10" s="90">
        <f>DATE($M$2,$S$2,2)</f>
        <v>45414</v>
      </c>
      <c r="H10" s="90">
        <f>DATE($M$2,$S$2,3)</f>
        <v>45415</v>
      </c>
      <c r="I10" s="90">
        <f>DATE($M$2,$S$2,4)</f>
        <v>45416</v>
      </c>
      <c r="J10" s="90">
        <f>DATE($M$2,$S$2,5)</f>
        <v>45417</v>
      </c>
      <c r="K10" s="90">
        <f>DATE($M$2,$S$2,6)</f>
        <v>45418</v>
      </c>
      <c r="L10" s="90">
        <f>DATE($M$2,$S$2,7)</f>
        <v>45419</v>
      </c>
      <c r="M10" s="90">
        <f>DATE($M$2,$S$2,8)</f>
        <v>45420</v>
      </c>
      <c r="N10" s="90">
        <f>DATE($M$2,$S$2,9)</f>
        <v>45421</v>
      </c>
      <c r="O10" s="90">
        <f>DATE($M$2,$S$2,10)</f>
        <v>45422</v>
      </c>
      <c r="P10" s="90">
        <f>DATE($M$2,$S$2,11)</f>
        <v>45423</v>
      </c>
      <c r="Q10" s="90">
        <f>DATE($M$2,$S$2,12)</f>
        <v>45424</v>
      </c>
      <c r="R10" s="90">
        <f>DATE($M$2,$S$2,13)</f>
        <v>45425</v>
      </c>
      <c r="S10" s="90">
        <f>DATE($M$2,$S$2,14)</f>
        <v>45426</v>
      </c>
      <c r="T10" s="90">
        <f>DATE($M$2,$S$2,15)</f>
        <v>45427</v>
      </c>
      <c r="U10" s="90">
        <f>DATE($M$2,$S$2,16)</f>
        <v>45428</v>
      </c>
      <c r="V10" s="90">
        <f>DATE($M$2,$S$2,17)</f>
        <v>45429</v>
      </c>
      <c r="W10" s="90">
        <f>DATE($M$2,$S$2,18)</f>
        <v>45430</v>
      </c>
      <c r="X10" s="90">
        <f>DATE($M$2,$S$2,19)</f>
        <v>45431</v>
      </c>
      <c r="Y10" s="90">
        <f>DATE($M$2,$S$2,20)</f>
        <v>45432</v>
      </c>
      <c r="Z10" s="90">
        <f>DATE($M$2,$S$2,21)</f>
        <v>45433</v>
      </c>
      <c r="AA10" s="90">
        <f>DATE($M$2,$S$2,22)</f>
        <v>45434</v>
      </c>
      <c r="AB10" s="90">
        <f>DATE($M$2,$S$2,23)</f>
        <v>45435</v>
      </c>
      <c r="AC10" s="90">
        <f>DATE($M$2,$S$2,24)</f>
        <v>45436</v>
      </c>
      <c r="AD10" s="90">
        <f>DATE($M$2,$S$2,25)</f>
        <v>45437</v>
      </c>
      <c r="AE10" s="90">
        <f>DATE($M$2,$S$2,26)</f>
        <v>45438</v>
      </c>
      <c r="AF10" s="90">
        <f>DATE($M$2,$S$2,27)</f>
        <v>45439</v>
      </c>
      <c r="AG10" s="90">
        <f>DATE($M$2,$S$2,28)</f>
        <v>45440</v>
      </c>
      <c r="AH10" s="90">
        <f>IF(DAY(EOMONTH(F10,0))&lt;29,"",DATE($M$2,$S$2,29))</f>
        <v>45441</v>
      </c>
      <c r="AI10" s="90">
        <f>IF(DAY(EOMONTH(F10,0))&lt;30,"",DATE($M$2,$S$2,30))</f>
        <v>45442</v>
      </c>
      <c r="AJ10" s="90">
        <f>IF(DAY(EOMONTH(F10,0))&lt;31,"",DATE($M$2,$S$2,31))</f>
        <v>45443</v>
      </c>
      <c r="AK10" s="160"/>
      <c r="AL10" s="161"/>
      <c r="AM10" s="162"/>
      <c r="AN10" s="162"/>
    </row>
    <row r="11" spans="1:40" ht="18" customHeight="1">
      <c r="A11" s="87">
        <v>1</v>
      </c>
      <c r="B11" s="91" t="s">
        <v>117</v>
      </c>
      <c r="C11" s="92"/>
      <c r="D11" s="93"/>
      <c r="E11" s="94"/>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f t="shared" ref="AK11:AK31" si="0">+SUM(F11:AJ11)</f>
        <v>0</v>
      </c>
      <c r="AL11" s="97">
        <f t="shared" ref="AL11:AL31" si="1">IF($AK$3="４週",AK11/4,AK11/(DAY(EOMONTH($F$9,0))/7))</f>
        <v>0</v>
      </c>
      <c r="AM11" s="164"/>
      <c r="AN11" s="164"/>
    </row>
    <row r="12" spans="1:40" ht="18" customHeight="1">
      <c r="A12" s="87">
        <v>2</v>
      </c>
      <c r="B12" s="91"/>
      <c r="C12" s="92"/>
      <c r="D12" s="93"/>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6">
        <f t="shared" si="0"/>
        <v>0</v>
      </c>
      <c r="AL12" s="97">
        <f t="shared" si="1"/>
        <v>0</v>
      </c>
      <c r="AM12" s="164"/>
      <c r="AN12" s="164"/>
    </row>
    <row r="13" spans="1:40" ht="16.5" customHeight="1">
      <c r="A13" s="87">
        <v>3</v>
      </c>
      <c r="B13" s="91"/>
      <c r="C13" s="92"/>
      <c r="D13" s="93"/>
      <c r="E13" s="94"/>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6">
        <f t="shared" si="0"/>
        <v>0</v>
      </c>
      <c r="AL13" s="97">
        <f t="shared" si="1"/>
        <v>0</v>
      </c>
      <c r="AM13" s="164"/>
      <c r="AN13" s="164"/>
    </row>
    <row r="14" spans="1:40" ht="18" customHeight="1">
      <c r="A14" s="87">
        <v>4</v>
      </c>
      <c r="B14" s="91"/>
      <c r="C14" s="92"/>
      <c r="D14" s="93"/>
      <c r="E14" s="94"/>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6">
        <f t="shared" si="0"/>
        <v>0</v>
      </c>
      <c r="AL14" s="97">
        <f t="shared" si="1"/>
        <v>0</v>
      </c>
      <c r="AM14" s="164"/>
      <c r="AN14" s="164"/>
    </row>
    <row r="15" spans="1:40" ht="18" customHeight="1">
      <c r="A15" s="87">
        <v>5</v>
      </c>
      <c r="B15" s="91"/>
      <c r="C15" s="92"/>
      <c r="D15" s="93"/>
      <c r="E15" s="94"/>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6">
        <f t="shared" si="0"/>
        <v>0</v>
      </c>
      <c r="AL15" s="97">
        <f t="shared" si="1"/>
        <v>0</v>
      </c>
      <c r="AM15" s="164"/>
      <c r="AN15" s="164"/>
    </row>
    <row r="16" spans="1:40" ht="18" customHeight="1">
      <c r="A16" s="87">
        <v>6</v>
      </c>
      <c r="B16" s="91"/>
      <c r="C16" s="92"/>
      <c r="D16" s="93"/>
      <c r="E16" s="94"/>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6">
        <f t="shared" si="0"/>
        <v>0</v>
      </c>
      <c r="AL16" s="97">
        <f t="shared" si="1"/>
        <v>0</v>
      </c>
      <c r="AM16" s="164"/>
      <c r="AN16" s="164"/>
    </row>
    <row r="17" spans="1:40" ht="18" customHeight="1">
      <c r="A17" s="87">
        <v>7</v>
      </c>
      <c r="B17" s="91"/>
      <c r="C17" s="92"/>
      <c r="D17" s="93"/>
      <c r="E17" s="94"/>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6">
        <f t="shared" si="0"/>
        <v>0</v>
      </c>
      <c r="AL17" s="97">
        <f t="shared" si="1"/>
        <v>0</v>
      </c>
      <c r="AM17" s="164"/>
      <c r="AN17" s="164"/>
    </row>
    <row r="18" spans="1:40" ht="18" customHeight="1">
      <c r="A18" s="87">
        <v>8</v>
      </c>
      <c r="B18" s="91"/>
      <c r="C18" s="92"/>
      <c r="D18" s="93"/>
      <c r="E18" s="94"/>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6">
        <f t="shared" si="0"/>
        <v>0</v>
      </c>
      <c r="AL18" s="97">
        <f t="shared" si="1"/>
        <v>0</v>
      </c>
      <c r="AM18" s="164"/>
      <c r="AN18" s="164"/>
    </row>
    <row r="19" spans="1:40" ht="18" customHeight="1">
      <c r="A19" s="87">
        <v>9</v>
      </c>
      <c r="B19" s="91"/>
      <c r="C19" s="92"/>
      <c r="D19" s="93"/>
      <c r="E19" s="94"/>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f t="shared" si="0"/>
        <v>0</v>
      </c>
      <c r="AL19" s="97">
        <f t="shared" si="1"/>
        <v>0</v>
      </c>
      <c r="AM19" s="164"/>
      <c r="AN19" s="164"/>
    </row>
    <row r="20" spans="1:40" ht="18" customHeight="1">
      <c r="A20" s="87">
        <v>10</v>
      </c>
      <c r="B20" s="91"/>
      <c r="C20" s="92"/>
      <c r="D20" s="93"/>
      <c r="E20" s="94"/>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6">
        <f t="shared" si="0"/>
        <v>0</v>
      </c>
      <c r="AL20" s="97">
        <f t="shared" si="1"/>
        <v>0</v>
      </c>
      <c r="AM20" s="164"/>
      <c r="AN20" s="164"/>
    </row>
    <row r="21" spans="1:40" ht="18" customHeight="1">
      <c r="A21" s="87">
        <v>11</v>
      </c>
      <c r="B21" s="91"/>
      <c r="C21" s="92"/>
      <c r="D21" s="93"/>
      <c r="E21" s="94"/>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6">
        <f t="shared" si="0"/>
        <v>0</v>
      </c>
      <c r="AL21" s="97">
        <f t="shared" si="1"/>
        <v>0</v>
      </c>
      <c r="AM21" s="164"/>
      <c r="AN21" s="164"/>
    </row>
    <row r="22" spans="1:40" ht="18" customHeight="1">
      <c r="A22" s="87">
        <v>12</v>
      </c>
      <c r="B22" s="91"/>
      <c r="C22" s="92"/>
      <c r="D22" s="93"/>
      <c r="E22" s="94"/>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6">
        <f t="shared" si="0"/>
        <v>0</v>
      </c>
      <c r="AL22" s="97">
        <f t="shared" si="1"/>
        <v>0</v>
      </c>
      <c r="AM22" s="164"/>
      <c r="AN22" s="164"/>
    </row>
    <row r="23" spans="1:40" ht="18" customHeight="1">
      <c r="A23" s="87">
        <v>13</v>
      </c>
      <c r="B23" s="91"/>
      <c r="C23" s="92"/>
      <c r="D23" s="93"/>
      <c r="E23" s="94"/>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6">
        <f t="shared" si="0"/>
        <v>0</v>
      </c>
      <c r="AL23" s="97">
        <f t="shared" si="1"/>
        <v>0</v>
      </c>
      <c r="AM23" s="164"/>
      <c r="AN23" s="164"/>
    </row>
    <row r="24" spans="1:40" ht="18" customHeight="1">
      <c r="A24" s="87">
        <v>14</v>
      </c>
      <c r="B24" s="91"/>
      <c r="C24" s="92"/>
      <c r="D24" s="93"/>
      <c r="E24" s="94"/>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6">
        <f t="shared" si="0"/>
        <v>0</v>
      </c>
      <c r="AL24" s="97">
        <f t="shared" si="1"/>
        <v>0</v>
      </c>
      <c r="AM24" s="164"/>
      <c r="AN24" s="164"/>
    </row>
    <row r="25" spans="1:40" ht="18" customHeight="1">
      <c r="A25" s="87">
        <v>15</v>
      </c>
      <c r="B25" s="91"/>
      <c r="C25" s="92"/>
      <c r="D25" s="93"/>
      <c r="E25" s="94"/>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6">
        <f t="shared" si="0"/>
        <v>0</v>
      </c>
      <c r="AL25" s="97">
        <f t="shared" si="1"/>
        <v>0</v>
      </c>
      <c r="AM25" s="164"/>
      <c r="AN25" s="164"/>
    </row>
    <row r="26" spans="1:40" ht="18" customHeight="1">
      <c r="A26" s="87">
        <v>16</v>
      </c>
      <c r="B26" s="91"/>
      <c r="C26" s="92"/>
      <c r="D26" s="93"/>
      <c r="E26" s="94"/>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6">
        <f t="shared" si="0"/>
        <v>0</v>
      </c>
      <c r="AL26" s="97">
        <f t="shared" si="1"/>
        <v>0</v>
      </c>
      <c r="AM26" s="164"/>
      <c r="AN26" s="164"/>
    </row>
    <row r="27" spans="1:40" ht="18" customHeight="1">
      <c r="A27" s="87">
        <v>17</v>
      </c>
      <c r="B27" s="91"/>
      <c r="C27" s="92"/>
      <c r="D27" s="93"/>
      <c r="E27" s="94"/>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6">
        <f t="shared" si="0"/>
        <v>0</v>
      </c>
      <c r="AL27" s="97">
        <f t="shared" si="1"/>
        <v>0</v>
      </c>
      <c r="AM27" s="164"/>
      <c r="AN27" s="164"/>
    </row>
    <row r="28" spans="1:40" ht="18" customHeight="1">
      <c r="A28" s="87">
        <v>18</v>
      </c>
      <c r="B28" s="91"/>
      <c r="C28" s="92"/>
      <c r="D28" s="93"/>
      <c r="E28" s="94"/>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6">
        <f t="shared" si="0"/>
        <v>0</v>
      </c>
      <c r="AL28" s="97">
        <f t="shared" si="1"/>
        <v>0</v>
      </c>
      <c r="AM28" s="164"/>
      <c r="AN28" s="164"/>
    </row>
    <row r="29" spans="1:40" ht="18" customHeight="1">
      <c r="A29" s="87">
        <v>19</v>
      </c>
      <c r="B29" s="91"/>
      <c r="C29" s="92"/>
      <c r="D29" s="93"/>
      <c r="E29" s="94"/>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6">
        <f t="shared" si="0"/>
        <v>0</v>
      </c>
      <c r="AL29" s="97">
        <f t="shared" si="1"/>
        <v>0</v>
      </c>
      <c r="AM29" s="164"/>
      <c r="AN29" s="164"/>
    </row>
    <row r="30" spans="1:40" ht="18" customHeight="1">
      <c r="A30" s="87">
        <v>20</v>
      </c>
      <c r="B30" s="91"/>
      <c r="C30" s="92"/>
      <c r="D30" s="93"/>
      <c r="E30" s="94"/>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f t="shared" si="0"/>
        <v>0</v>
      </c>
      <c r="AL30" s="97">
        <f t="shared" si="1"/>
        <v>0</v>
      </c>
      <c r="AM30" s="164"/>
      <c r="AN30" s="164"/>
    </row>
    <row r="31" spans="1:40" ht="18" customHeight="1">
      <c r="A31" s="158" t="s">
        <v>118</v>
      </c>
      <c r="B31" s="158"/>
      <c r="C31" s="158"/>
      <c r="D31" s="158"/>
      <c r="E31" s="158"/>
      <c r="F31" s="98">
        <f t="shared" ref="F31:AJ31" si="2">+SUM(F11:F30)</f>
        <v>0</v>
      </c>
      <c r="G31" s="98">
        <f t="shared" si="2"/>
        <v>0</v>
      </c>
      <c r="H31" s="98">
        <f t="shared" si="2"/>
        <v>0</v>
      </c>
      <c r="I31" s="98">
        <f t="shared" si="2"/>
        <v>0</v>
      </c>
      <c r="J31" s="98">
        <f t="shared" si="2"/>
        <v>0</v>
      </c>
      <c r="K31" s="98">
        <f t="shared" si="2"/>
        <v>0</v>
      </c>
      <c r="L31" s="98">
        <f t="shared" si="2"/>
        <v>0</v>
      </c>
      <c r="M31" s="98">
        <f t="shared" si="2"/>
        <v>0</v>
      </c>
      <c r="N31" s="98">
        <f t="shared" si="2"/>
        <v>0</v>
      </c>
      <c r="O31" s="98">
        <f t="shared" si="2"/>
        <v>0</v>
      </c>
      <c r="P31" s="98">
        <f t="shared" si="2"/>
        <v>0</v>
      </c>
      <c r="Q31" s="98">
        <f t="shared" si="2"/>
        <v>0</v>
      </c>
      <c r="R31" s="98">
        <f t="shared" si="2"/>
        <v>0</v>
      </c>
      <c r="S31" s="98">
        <f t="shared" si="2"/>
        <v>0</v>
      </c>
      <c r="T31" s="98">
        <f t="shared" si="2"/>
        <v>0</v>
      </c>
      <c r="U31" s="98">
        <f t="shared" si="2"/>
        <v>0</v>
      </c>
      <c r="V31" s="98">
        <f t="shared" si="2"/>
        <v>0</v>
      </c>
      <c r="W31" s="98">
        <f t="shared" si="2"/>
        <v>0</v>
      </c>
      <c r="X31" s="98">
        <f t="shared" si="2"/>
        <v>0</v>
      </c>
      <c r="Y31" s="98">
        <f t="shared" si="2"/>
        <v>0</v>
      </c>
      <c r="Z31" s="98">
        <f t="shared" si="2"/>
        <v>0</v>
      </c>
      <c r="AA31" s="98">
        <f t="shared" si="2"/>
        <v>0</v>
      </c>
      <c r="AB31" s="98">
        <f t="shared" si="2"/>
        <v>0</v>
      </c>
      <c r="AC31" s="98">
        <f t="shared" si="2"/>
        <v>0</v>
      </c>
      <c r="AD31" s="98">
        <f t="shared" si="2"/>
        <v>0</v>
      </c>
      <c r="AE31" s="98">
        <f t="shared" si="2"/>
        <v>0</v>
      </c>
      <c r="AF31" s="98">
        <f t="shared" si="2"/>
        <v>0</v>
      </c>
      <c r="AG31" s="98">
        <f t="shared" si="2"/>
        <v>0</v>
      </c>
      <c r="AH31" s="98">
        <f t="shared" si="2"/>
        <v>0</v>
      </c>
      <c r="AI31" s="98">
        <f t="shared" si="2"/>
        <v>0</v>
      </c>
      <c r="AJ31" s="98">
        <f t="shared" si="2"/>
        <v>0</v>
      </c>
      <c r="AK31" s="96">
        <f t="shared" si="0"/>
        <v>0</v>
      </c>
      <c r="AL31" s="97">
        <f t="shared" si="1"/>
        <v>0</v>
      </c>
      <c r="AM31" s="154"/>
      <c r="AN31" s="154"/>
    </row>
    <row r="32" spans="1:40" ht="18" customHeight="1">
      <c r="A32" s="165" t="s">
        <v>119</v>
      </c>
      <c r="B32" s="165"/>
      <c r="C32" s="165"/>
      <c r="D32" s="165"/>
      <c r="E32" s="165"/>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8"/>
      <c r="AL32" s="100"/>
      <c r="AM32" s="154"/>
      <c r="AN32" s="154"/>
    </row>
    <row r="33" spans="1:39" ht="15" customHeight="1">
      <c r="A33" s="86"/>
      <c r="B33" s="86"/>
      <c r="C33" s="86"/>
      <c r="D33" s="86"/>
      <c r="E33" s="86"/>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86"/>
      <c r="AL33" s="86"/>
      <c r="AM33" s="78"/>
    </row>
    <row r="34" spans="1:39" ht="15" customHeight="1">
      <c r="A34" s="86"/>
      <c r="B34" s="86"/>
      <c r="C34" s="86"/>
      <c r="D34" s="86"/>
      <c r="E34" s="86"/>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86"/>
      <c r="AL34" s="86"/>
      <c r="AM34" s="78"/>
    </row>
    <row r="35" spans="1:39" ht="15" customHeight="1">
      <c r="A35" s="86"/>
      <c r="B35" s="86"/>
      <c r="C35" s="86"/>
      <c r="D35" s="86"/>
      <c r="E35" s="86"/>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86"/>
      <c r="AL35" s="86"/>
      <c r="AM35" s="78"/>
    </row>
    <row r="36" spans="1:39" ht="15" customHeight="1">
      <c r="A36" s="101" t="s">
        <v>120</v>
      </c>
      <c r="B36" s="102"/>
      <c r="C36" s="103"/>
      <c r="D36" s="103"/>
      <c r="E36" s="103"/>
      <c r="F36" s="104"/>
      <c r="G36" s="103"/>
      <c r="H36" s="105"/>
      <c r="I36" s="105"/>
      <c r="J36" s="105"/>
      <c r="K36" s="105"/>
      <c r="L36" s="105"/>
      <c r="M36" s="105"/>
      <c r="N36" s="105"/>
      <c r="O36" s="105"/>
      <c r="P36" s="105"/>
      <c r="Q36" s="105"/>
      <c r="R36" s="105">
        <v>6</v>
      </c>
      <c r="S36" s="105"/>
      <c r="T36" s="105"/>
      <c r="U36" s="105"/>
      <c r="V36" s="105"/>
      <c r="W36" s="105"/>
      <c r="X36" s="105">
        <v>7</v>
      </c>
      <c r="Y36" s="105"/>
      <c r="Z36" s="105"/>
      <c r="AA36" s="105"/>
      <c r="AB36" s="105"/>
      <c r="AC36" s="105"/>
      <c r="AD36" s="105">
        <v>8</v>
      </c>
      <c r="AE36" s="105"/>
      <c r="AF36" s="105"/>
      <c r="AG36" s="106"/>
      <c r="AH36" s="106"/>
      <c r="AI36" s="106"/>
      <c r="AJ36" s="106">
        <v>9</v>
      </c>
      <c r="AK36" s="107"/>
      <c r="AL36" s="107"/>
      <c r="AM36" s="78"/>
    </row>
    <row r="37" spans="1:39" s="101" customFormat="1" ht="15" customHeight="1">
      <c r="A37" s="101" t="s">
        <v>121</v>
      </c>
      <c r="B37" s="108"/>
      <c r="C37" s="108"/>
      <c r="D37" s="108"/>
      <c r="E37" s="108"/>
      <c r="F37" s="108"/>
      <c r="G37" s="108"/>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row>
    <row r="38" spans="1:39" s="101" customFormat="1" ht="15" customHeight="1">
      <c r="A38" s="101" t="s">
        <v>122</v>
      </c>
      <c r="B38" s="108"/>
      <c r="C38" s="108"/>
      <c r="D38" s="108"/>
      <c r="E38" s="108"/>
      <c r="F38" s="108"/>
      <c r="G38" s="108"/>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row>
    <row r="39" spans="1:39" s="101" customFormat="1" ht="15" customHeight="1">
      <c r="A39" s="101" t="s">
        <v>123</v>
      </c>
      <c r="B39" s="108"/>
      <c r="C39" s="108"/>
      <c r="D39" s="108"/>
      <c r="E39" s="108"/>
      <c r="F39" s="108"/>
      <c r="G39" s="108"/>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row>
    <row r="40" spans="1:39" s="101" customFormat="1" ht="15" customHeight="1">
      <c r="A40" s="101" t="s">
        <v>124</v>
      </c>
      <c r="B40" s="108"/>
      <c r="C40" s="108"/>
      <c r="D40" s="108"/>
      <c r="E40" s="108"/>
      <c r="F40" s="108"/>
      <c r="G40" s="108"/>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row>
    <row r="41" spans="1:39" ht="15" customHeight="1">
      <c r="A41" s="101" t="s">
        <v>125</v>
      </c>
      <c r="B41" s="109"/>
      <c r="C41" s="101"/>
      <c r="D41" s="101"/>
      <c r="E41" s="101"/>
      <c r="F41" s="101"/>
      <c r="G41" s="101"/>
    </row>
    <row r="42" spans="1:39" ht="15" customHeight="1">
      <c r="A42" s="101" t="s">
        <v>126</v>
      </c>
      <c r="B42" s="109"/>
      <c r="C42" s="101"/>
      <c r="D42" s="101"/>
      <c r="E42" s="101"/>
      <c r="F42" s="101"/>
      <c r="G42" s="101"/>
    </row>
    <row r="43" spans="1:39" ht="15" customHeight="1">
      <c r="A43" s="101"/>
      <c r="B43" s="88" t="s">
        <v>127</v>
      </c>
      <c r="C43" s="157" t="s">
        <v>128</v>
      </c>
      <c r="D43" s="157"/>
      <c r="E43" s="157"/>
      <c r="F43" s="101"/>
      <c r="G43" s="101"/>
    </row>
    <row r="44" spans="1:39" ht="15" customHeight="1">
      <c r="A44" s="101"/>
      <c r="B44" s="110" t="s">
        <v>129</v>
      </c>
      <c r="C44" s="166" t="s">
        <v>130</v>
      </c>
      <c r="D44" s="166"/>
      <c r="E44" s="166"/>
      <c r="F44" s="101"/>
      <c r="G44" s="101"/>
    </row>
    <row r="45" spans="1:39" ht="15" customHeight="1">
      <c r="A45" s="101"/>
      <c r="B45" s="110" t="s">
        <v>131</v>
      </c>
      <c r="C45" s="166" t="s">
        <v>132</v>
      </c>
      <c r="D45" s="166"/>
      <c r="E45" s="166"/>
      <c r="F45" s="101"/>
      <c r="G45" s="101"/>
    </row>
    <row r="46" spans="1:39" ht="15" customHeight="1">
      <c r="A46" s="101"/>
      <c r="B46" s="110" t="s">
        <v>133</v>
      </c>
      <c r="C46" s="166" t="s">
        <v>134</v>
      </c>
      <c r="D46" s="166"/>
      <c r="E46" s="166"/>
      <c r="F46" s="101"/>
      <c r="G46" s="101"/>
    </row>
    <row r="47" spans="1:39" ht="15" customHeight="1">
      <c r="A47" s="101"/>
      <c r="B47" s="110" t="s">
        <v>135</v>
      </c>
      <c r="C47" s="166" t="s">
        <v>136</v>
      </c>
      <c r="D47" s="166"/>
      <c r="E47" s="166"/>
      <c r="F47" s="101"/>
      <c r="G47" s="101"/>
    </row>
    <row r="48" spans="1:39" ht="15" customHeight="1">
      <c r="A48" s="101"/>
      <c r="B48" s="101" t="s">
        <v>137</v>
      </c>
      <c r="C48" s="101"/>
      <c r="D48" s="101"/>
      <c r="E48" s="101"/>
      <c r="F48" s="101"/>
      <c r="G48" s="101"/>
    </row>
    <row r="49" spans="1:7" ht="15" customHeight="1">
      <c r="A49" s="101"/>
      <c r="B49" s="101" t="s">
        <v>138</v>
      </c>
      <c r="C49" s="101"/>
      <c r="D49" s="101"/>
      <c r="E49" s="101"/>
      <c r="F49" s="101"/>
      <c r="G49" s="101"/>
    </row>
    <row r="50" spans="1:7" ht="15" customHeight="1">
      <c r="A50" s="101"/>
      <c r="B50" s="101" t="s">
        <v>139</v>
      </c>
      <c r="C50" s="101"/>
      <c r="D50" s="101"/>
      <c r="E50" s="101"/>
      <c r="F50" s="101"/>
      <c r="G50" s="101"/>
    </row>
    <row r="51" spans="1:7" ht="15" customHeight="1">
      <c r="A51" s="101" t="s">
        <v>140</v>
      </c>
      <c r="B51" s="109"/>
      <c r="C51" s="101"/>
      <c r="D51" s="101"/>
      <c r="E51" s="101"/>
      <c r="F51" s="101"/>
      <c r="G51" s="101"/>
    </row>
    <row r="52" spans="1:7" ht="15" customHeight="1">
      <c r="A52" s="101" t="s">
        <v>141</v>
      </c>
      <c r="B52" s="109"/>
      <c r="C52" s="101"/>
      <c r="D52" s="101"/>
      <c r="E52" s="101"/>
      <c r="F52" s="101"/>
      <c r="G52" s="101"/>
    </row>
    <row r="53" spans="1:7" ht="15" customHeight="1">
      <c r="A53" s="101" t="s">
        <v>142</v>
      </c>
      <c r="B53" s="109"/>
      <c r="C53" s="101"/>
      <c r="D53" s="101"/>
      <c r="E53" s="101"/>
      <c r="F53" s="101"/>
      <c r="G53" s="101"/>
    </row>
    <row r="54" spans="1:7" ht="15" customHeight="1">
      <c r="A54" s="101" t="s">
        <v>143</v>
      </c>
      <c r="B54" s="109"/>
      <c r="C54" s="101"/>
      <c r="D54" s="101"/>
      <c r="E54" s="101"/>
      <c r="F54" s="101"/>
      <c r="G54" s="101"/>
    </row>
    <row r="55" spans="1:7" ht="15" customHeight="1">
      <c r="A55" s="101" t="s">
        <v>144</v>
      </c>
      <c r="B55" s="109"/>
      <c r="C55" s="101"/>
      <c r="D55" s="101"/>
      <c r="E55" s="101"/>
      <c r="F55" s="101"/>
      <c r="G55" s="101"/>
    </row>
    <row r="56" spans="1:7" ht="15" customHeight="1">
      <c r="A56" s="101" t="s">
        <v>145</v>
      </c>
      <c r="B56" s="109"/>
      <c r="C56" s="101"/>
      <c r="D56" s="101"/>
      <c r="E56" s="101"/>
      <c r="F56" s="101"/>
      <c r="G56" s="101"/>
    </row>
    <row r="57" spans="1:7" ht="15" customHeight="1">
      <c r="A57" s="101"/>
      <c r="B57" s="101" t="s">
        <v>146</v>
      </c>
      <c r="C57" s="101"/>
      <c r="D57" s="101"/>
      <c r="E57" s="101"/>
      <c r="F57" s="101"/>
      <c r="G57" s="101"/>
    </row>
    <row r="58" spans="1:7" ht="15" customHeight="1">
      <c r="A58" s="101"/>
      <c r="B58" s="101" t="s">
        <v>147</v>
      </c>
      <c r="C58" s="101"/>
      <c r="D58" s="101"/>
      <c r="E58" s="101"/>
      <c r="F58" s="101"/>
      <c r="G58" s="101"/>
    </row>
    <row r="59" spans="1:7" ht="15" customHeight="1">
      <c r="A59" s="101" t="s">
        <v>148</v>
      </c>
      <c r="B59" s="109"/>
      <c r="C59" s="101"/>
      <c r="D59" s="101"/>
      <c r="E59" s="101"/>
      <c r="F59" s="101"/>
      <c r="G59" s="101"/>
    </row>
    <row r="60" spans="1:7" ht="15" customHeight="1">
      <c r="A60" s="101" t="s">
        <v>149</v>
      </c>
      <c r="B60" s="109"/>
      <c r="C60" s="101"/>
      <c r="D60" s="101"/>
      <c r="E60" s="101"/>
      <c r="F60" s="101"/>
      <c r="G60" s="101"/>
    </row>
    <row r="61" spans="1:7" ht="15" customHeight="1">
      <c r="A61" s="101" t="s">
        <v>150</v>
      </c>
      <c r="B61" s="109"/>
      <c r="C61" s="101"/>
      <c r="D61" s="101"/>
      <c r="E61" s="101"/>
      <c r="F61" s="101"/>
      <c r="G61" s="101"/>
    </row>
    <row r="62" spans="1:7" ht="15" customHeight="1">
      <c r="A62" s="101" t="s">
        <v>151</v>
      </c>
      <c r="B62" s="109"/>
      <c r="C62" s="101"/>
      <c r="D62" s="101"/>
      <c r="E62" s="101"/>
      <c r="F62" s="101"/>
      <c r="G62" s="101"/>
    </row>
    <row r="63" spans="1:7" ht="15" customHeight="1">
      <c r="A63" s="101" t="s">
        <v>152</v>
      </c>
      <c r="B63" s="109"/>
      <c r="C63" s="101"/>
      <c r="D63" s="101"/>
      <c r="E63" s="101"/>
      <c r="F63" s="101"/>
      <c r="G63" s="101"/>
    </row>
    <row r="64" spans="1:7" ht="15" customHeight="1">
      <c r="A64" s="101" t="s">
        <v>153</v>
      </c>
      <c r="B64" s="109"/>
      <c r="C64" s="101"/>
      <c r="D64" s="101"/>
      <c r="E64" s="101"/>
      <c r="F64" s="101"/>
      <c r="G64" s="101"/>
    </row>
    <row r="65" spans="1:7" ht="15" customHeight="1">
      <c r="A65" s="101" t="s">
        <v>154</v>
      </c>
      <c r="B65" s="109"/>
      <c r="C65" s="101"/>
      <c r="D65" s="101"/>
      <c r="E65" s="101"/>
      <c r="F65" s="101"/>
      <c r="G65" s="101"/>
    </row>
    <row r="66" spans="1:7" ht="15" customHeight="1">
      <c r="A66" s="101" t="s">
        <v>155</v>
      </c>
      <c r="B66" s="109"/>
      <c r="C66" s="101"/>
      <c r="D66" s="101"/>
      <c r="E66" s="101"/>
      <c r="F66" s="101"/>
      <c r="G66" s="101"/>
    </row>
  </sheetData>
  <mergeCells count="52">
    <mergeCell ref="C43:E43"/>
    <mergeCell ref="C44:E44"/>
    <mergeCell ref="C45:E45"/>
    <mergeCell ref="C46:E46"/>
    <mergeCell ref="C47:E47"/>
    <mergeCell ref="AM29:AN29"/>
    <mergeCell ref="AM30:AN30"/>
    <mergeCell ref="A31:E31"/>
    <mergeCell ref="AM31:AN32"/>
    <mergeCell ref="A32:E32"/>
    <mergeCell ref="AM24:AN24"/>
    <mergeCell ref="AM25:AN25"/>
    <mergeCell ref="AM26:AN26"/>
    <mergeCell ref="AM27:AN27"/>
    <mergeCell ref="AM28:AN28"/>
    <mergeCell ref="AM19:AN19"/>
    <mergeCell ref="AM20:AN20"/>
    <mergeCell ref="AM21:AN21"/>
    <mergeCell ref="AM22:AN22"/>
    <mergeCell ref="AM23:AN23"/>
    <mergeCell ref="AM14:AN14"/>
    <mergeCell ref="AM15:AN15"/>
    <mergeCell ref="AM16:AN16"/>
    <mergeCell ref="AM17:AN17"/>
    <mergeCell ref="AM18:AN18"/>
    <mergeCell ref="AH8:AJ8"/>
    <mergeCell ref="B9:B10"/>
    <mergeCell ref="AM11:AN11"/>
    <mergeCell ref="AM12:AN12"/>
    <mergeCell ref="AM13:AN13"/>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K1:AN1"/>
    <mergeCell ref="M2:P2"/>
    <mergeCell ref="Q2:R2"/>
    <mergeCell ref="S2:T2"/>
    <mergeCell ref="U2:V2"/>
    <mergeCell ref="AK2:AN2"/>
  </mergeCells>
  <phoneticPr fontId="23"/>
  <dataValidations count="4">
    <dataValidation allowBlank="1" showInputMessage="1" sqref="B11" xr:uid="{00000000-0002-0000-0200-000000000000}">
      <formula1>0</formula1>
      <formula2>0</formula2>
    </dataValidation>
    <dataValidation type="list" allowBlank="1" showInputMessage="1" showErrorMessage="1" sqref="C11:C30" xr:uid="{00000000-0002-0000-0200-000001000000}">
      <formula1>"A,B,C,D"</formula1>
      <formula2>0</formula2>
    </dataValidation>
    <dataValidation type="list" allowBlank="1" showInputMessage="1" showErrorMessage="1" sqref="AK4:AN4" xr:uid="{00000000-0002-0000-0200-000002000000}">
      <formula1>"予定,実績"</formula1>
      <formula2>0</formula2>
    </dataValidation>
    <dataValidation type="list" allowBlank="1" showInputMessage="1" showErrorMessage="1" sqref="AK3:AN3" xr:uid="{00000000-0002-0000-0200-000003000000}">
      <formula1>"４週,歴月"</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4" orientation="landscape" horizontalDpi="300" verticalDpi="300" r:id="rId1"/>
  <headerFooter>
    <oddHeader>&amp;L&amp;"ＭＳ ゴシック,標準"&amp;10（参考様式）</oddHeader>
  </headerFooter>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4000000}">
          <x14:formula1>
            <xm:f>選択肢!$B$9:$C$9</xm:f>
          </x14:formula1>
          <xm:sqref>B12:B30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66"/>
  <sheetViews>
    <sheetView showGridLines="0" view="pageBreakPreview" topLeftCell="A4" zoomScaleNormal="100" workbookViewId="0">
      <selection activeCell="B12" sqref="B12:B30"/>
    </sheetView>
  </sheetViews>
  <sheetFormatPr defaultColWidth="8.25" defaultRowHeight="14.25"/>
  <cols>
    <col min="1" max="1" width="2.625" style="73" customWidth="1"/>
    <col min="2" max="2" width="14.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48" t="s">
        <v>157</v>
      </c>
      <c r="AL1" s="148"/>
      <c r="AM1" s="148"/>
      <c r="AN1" s="148"/>
    </row>
    <row r="2" spans="1:40" ht="18" customHeight="1">
      <c r="A2" s="78"/>
      <c r="B2" s="81"/>
      <c r="C2" s="81"/>
      <c r="D2" s="81"/>
      <c r="E2" s="81"/>
      <c r="F2" s="81"/>
      <c r="G2" s="81"/>
      <c r="H2" s="81"/>
      <c r="I2" s="81"/>
      <c r="J2" s="81"/>
      <c r="K2" s="81"/>
      <c r="L2" s="81"/>
      <c r="M2" s="149">
        <v>2024</v>
      </c>
      <c r="N2" s="149"/>
      <c r="O2" s="149"/>
      <c r="P2" s="149"/>
      <c r="Q2" s="150" t="s">
        <v>93</v>
      </c>
      <c r="R2" s="150"/>
      <c r="S2" s="149">
        <v>5</v>
      </c>
      <c r="T2" s="149"/>
      <c r="U2" s="150" t="s">
        <v>94</v>
      </c>
      <c r="V2" s="150"/>
      <c r="W2" s="81"/>
      <c r="X2" s="81"/>
      <c r="Y2" s="81"/>
      <c r="Z2" s="78"/>
      <c r="AA2" s="78"/>
      <c r="AC2" s="80"/>
      <c r="AD2" s="81"/>
      <c r="AE2" s="81"/>
      <c r="AF2" s="81"/>
      <c r="AG2" s="81"/>
      <c r="AH2" s="81"/>
      <c r="AI2" s="80" t="s">
        <v>95</v>
      </c>
      <c r="AJ2" s="80"/>
      <c r="AK2" s="151"/>
      <c r="AL2" s="151"/>
      <c r="AM2" s="151"/>
      <c r="AN2" s="151"/>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2" t="s">
        <v>97</v>
      </c>
      <c r="AL3" s="152"/>
      <c r="AM3" s="152"/>
      <c r="AN3" s="152"/>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52"/>
      <c r="AL4" s="152"/>
      <c r="AM4" s="152"/>
      <c r="AN4" s="152"/>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53">
        <v>160</v>
      </c>
      <c r="AI5" s="153"/>
      <c r="AJ5" s="153"/>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54" t="s">
        <v>102</v>
      </c>
      <c r="B7" s="155" t="s">
        <v>103</v>
      </c>
      <c r="C7" s="156" t="s">
        <v>104</v>
      </c>
      <c r="D7" s="157" t="s">
        <v>105</v>
      </c>
      <c r="E7" s="158" t="s">
        <v>106</v>
      </c>
      <c r="F7" s="159" t="s">
        <v>107</v>
      </c>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60" t="s">
        <v>108</v>
      </c>
      <c r="AL7" s="161" t="s">
        <v>109</v>
      </c>
      <c r="AM7" s="162" t="s">
        <v>110</v>
      </c>
      <c r="AN7" s="162"/>
    </row>
    <row r="8" spans="1:40" ht="15" customHeight="1">
      <c r="A8" s="154"/>
      <c r="B8" s="155"/>
      <c r="C8" s="156"/>
      <c r="D8" s="157"/>
      <c r="E8" s="158"/>
      <c r="F8" s="157" t="s">
        <v>111</v>
      </c>
      <c r="G8" s="157"/>
      <c r="H8" s="157"/>
      <c r="I8" s="157"/>
      <c r="J8" s="157"/>
      <c r="K8" s="157"/>
      <c r="L8" s="157"/>
      <c r="M8" s="157" t="s">
        <v>112</v>
      </c>
      <c r="N8" s="157"/>
      <c r="O8" s="157"/>
      <c r="P8" s="157"/>
      <c r="Q8" s="157"/>
      <c r="R8" s="157"/>
      <c r="S8" s="157"/>
      <c r="T8" s="157" t="s">
        <v>113</v>
      </c>
      <c r="U8" s="157"/>
      <c r="V8" s="157"/>
      <c r="W8" s="157"/>
      <c r="X8" s="157"/>
      <c r="Y8" s="157"/>
      <c r="Z8" s="157"/>
      <c r="AA8" s="157" t="s">
        <v>114</v>
      </c>
      <c r="AB8" s="157"/>
      <c r="AC8" s="157"/>
      <c r="AD8" s="157"/>
      <c r="AE8" s="157"/>
      <c r="AF8" s="157"/>
      <c r="AG8" s="157"/>
      <c r="AH8" s="157" t="s">
        <v>115</v>
      </c>
      <c r="AI8" s="157"/>
      <c r="AJ8" s="157"/>
      <c r="AK8" s="160"/>
      <c r="AL8" s="161"/>
      <c r="AM8" s="162"/>
      <c r="AN8" s="162"/>
    </row>
    <row r="9" spans="1:40" ht="15" customHeight="1">
      <c r="A9" s="154"/>
      <c r="B9" s="163" t="s">
        <v>116</v>
      </c>
      <c r="C9" s="156"/>
      <c r="D9" s="157"/>
      <c r="E9" s="158"/>
      <c r="F9" s="89">
        <f>DATE($M$2,$S$2,1)</f>
        <v>45413</v>
      </c>
      <c r="G9" s="89">
        <f>DATE($M$2,$S$2,2)</f>
        <v>45414</v>
      </c>
      <c r="H9" s="89">
        <f>DATE($M$2,$S$2,3)</f>
        <v>45415</v>
      </c>
      <c r="I9" s="89">
        <f>DATE($M$2,$S$2,4)</f>
        <v>45416</v>
      </c>
      <c r="J9" s="89">
        <f>DATE($M$2,$S$2,5)</f>
        <v>45417</v>
      </c>
      <c r="K9" s="89">
        <f>DATE($M$2,$S$2,6)</f>
        <v>45418</v>
      </c>
      <c r="L9" s="89">
        <f>DATE($M$2,$S$2,7)</f>
        <v>45419</v>
      </c>
      <c r="M9" s="89">
        <f>DATE($M$2,$S$2,8)</f>
        <v>45420</v>
      </c>
      <c r="N9" s="89">
        <f>DATE($M$2,$S$2,9)</f>
        <v>45421</v>
      </c>
      <c r="O9" s="89">
        <f>DATE($M$2,$S$2,10)</f>
        <v>45422</v>
      </c>
      <c r="P9" s="89">
        <f>DATE($M$2,$S$2,11)</f>
        <v>45423</v>
      </c>
      <c r="Q9" s="89">
        <f>DATE($M$2,$S$2,12)</f>
        <v>45424</v>
      </c>
      <c r="R9" s="89">
        <f>DATE($M$2,$S$2,13)</f>
        <v>45425</v>
      </c>
      <c r="S9" s="89">
        <f>DATE($M$2,$S$2,14)</f>
        <v>45426</v>
      </c>
      <c r="T9" s="89">
        <f>DATE($M$2,$S$2,15)</f>
        <v>45427</v>
      </c>
      <c r="U9" s="89">
        <f>DATE($M$2,$S$2,16)</f>
        <v>45428</v>
      </c>
      <c r="V9" s="89">
        <f>DATE($M$2,$S$2,17)</f>
        <v>45429</v>
      </c>
      <c r="W9" s="89">
        <f>DATE($M$2,$S$2,18)</f>
        <v>45430</v>
      </c>
      <c r="X9" s="89">
        <f>DATE($M$2,$S$2,19)</f>
        <v>45431</v>
      </c>
      <c r="Y9" s="89">
        <f>DATE($M$2,$S$2,20)</f>
        <v>45432</v>
      </c>
      <c r="Z9" s="89">
        <f>DATE($M$2,$S$2,21)</f>
        <v>45433</v>
      </c>
      <c r="AA9" s="89">
        <f>DATE($M$2,$S$2,22)</f>
        <v>45434</v>
      </c>
      <c r="AB9" s="89">
        <f>DATE($M$2,$S$2,23)</f>
        <v>45435</v>
      </c>
      <c r="AC9" s="89">
        <f>DATE($M$2,$S$2,24)</f>
        <v>45436</v>
      </c>
      <c r="AD9" s="89">
        <f>DATE($M$2,$S$2,25)</f>
        <v>45437</v>
      </c>
      <c r="AE9" s="89">
        <f>DATE($M$2,$S$2,26)</f>
        <v>45438</v>
      </c>
      <c r="AF9" s="89">
        <f>DATE($M$2,$S$2,27)</f>
        <v>45439</v>
      </c>
      <c r="AG9" s="89">
        <f>DATE($M$2,$S$2,28)</f>
        <v>45440</v>
      </c>
      <c r="AH9" s="89">
        <f>IF(DAY(EOMONTH(F9,0))&lt;29,"",DATE($M$2,$S$2,29))</f>
        <v>45441</v>
      </c>
      <c r="AI9" s="89">
        <f>IF(DAY(EOMONTH(F9,0))&lt;30,"",DATE($M$2,$S$2,30))</f>
        <v>45442</v>
      </c>
      <c r="AJ9" s="89">
        <f>IF(DAY(EOMONTH(F9,0))&lt;31,"",DATE($M$2,$S$2,31))</f>
        <v>45443</v>
      </c>
      <c r="AK9" s="160"/>
      <c r="AL9" s="161"/>
      <c r="AM9" s="162"/>
      <c r="AN9" s="162"/>
    </row>
    <row r="10" spans="1:40" ht="15" customHeight="1">
      <c r="A10" s="154"/>
      <c r="B10" s="163"/>
      <c r="C10" s="156"/>
      <c r="D10" s="157"/>
      <c r="E10" s="158"/>
      <c r="F10" s="90">
        <f>DATE($M$2,$S$2,1)</f>
        <v>45413</v>
      </c>
      <c r="G10" s="90">
        <f>DATE($M$2,$S$2,2)</f>
        <v>45414</v>
      </c>
      <c r="H10" s="90">
        <f>DATE($M$2,$S$2,3)</f>
        <v>45415</v>
      </c>
      <c r="I10" s="90">
        <f>DATE($M$2,$S$2,4)</f>
        <v>45416</v>
      </c>
      <c r="J10" s="90">
        <f>DATE($M$2,$S$2,5)</f>
        <v>45417</v>
      </c>
      <c r="K10" s="90">
        <f>DATE($M$2,$S$2,6)</f>
        <v>45418</v>
      </c>
      <c r="L10" s="90">
        <f>DATE($M$2,$S$2,7)</f>
        <v>45419</v>
      </c>
      <c r="M10" s="90">
        <f>DATE($M$2,$S$2,8)</f>
        <v>45420</v>
      </c>
      <c r="N10" s="90">
        <f>DATE($M$2,$S$2,9)</f>
        <v>45421</v>
      </c>
      <c r="O10" s="90">
        <f>DATE($M$2,$S$2,10)</f>
        <v>45422</v>
      </c>
      <c r="P10" s="90">
        <f>DATE($M$2,$S$2,11)</f>
        <v>45423</v>
      </c>
      <c r="Q10" s="90">
        <f>DATE($M$2,$S$2,12)</f>
        <v>45424</v>
      </c>
      <c r="R10" s="90">
        <f>DATE($M$2,$S$2,13)</f>
        <v>45425</v>
      </c>
      <c r="S10" s="90">
        <f>DATE($M$2,$S$2,14)</f>
        <v>45426</v>
      </c>
      <c r="T10" s="90">
        <f>DATE($M$2,$S$2,15)</f>
        <v>45427</v>
      </c>
      <c r="U10" s="90">
        <f>DATE($M$2,$S$2,16)</f>
        <v>45428</v>
      </c>
      <c r="V10" s="90">
        <f>DATE($M$2,$S$2,17)</f>
        <v>45429</v>
      </c>
      <c r="W10" s="90">
        <f>DATE($M$2,$S$2,18)</f>
        <v>45430</v>
      </c>
      <c r="X10" s="90">
        <f>DATE($M$2,$S$2,19)</f>
        <v>45431</v>
      </c>
      <c r="Y10" s="90">
        <f>DATE($M$2,$S$2,20)</f>
        <v>45432</v>
      </c>
      <c r="Z10" s="90">
        <f>DATE($M$2,$S$2,21)</f>
        <v>45433</v>
      </c>
      <c r="AA10" s="90">
        <f>DATE($M$2,$S$2,22)</f>
        <v>45434</v>
      </c>
      <c r="AB10" s="90">
        <f>DATE($M$2,$S$2,23)</f>
        <v>45435</v>
      </c>
      <c r="AC10" s="90">
        <f>DATE($M$2,$S$2,24)</f>
        <v>45436</v>
      </c>
      <c r="AD10" s="90">
        <f>DATE($M$2,$S$2,25)</f>
        <v>45437</v>
      </c>
      <c r="AE10" s="90">
        <f>DATE($M$2,$S$2,26)</f>
        <v>45438</v>
      </c>
      <c r="AF10" s="90">
        <f>DATE($M$2,$S$2,27)</f>
        <v>45439</v>
      </c>
      <c r="AG10" s="90">
        <f>DATE($M$2,$S$2,28)</f>
        <v>45440</v>
      </c>
      <c r="AH10" s="90">
        <f>IF(DAY(EOMONTH(F10,0))&lt;29,"",DATE($M$2,$S$2,29))</f>
        <v>45441</v>
      </c>
      <c r="AI10" s="90">
        <f>IF(DAY(EOMONTH(F10,0))&lt;30,"",DATE($M$2,$S$2,30))</f>
        <v>45442</v>
      </c>
      <c r="AJ10" s="90">
        <f>IF(DAY(EOMONTH(F10,0))&lt;31,"",DATE($M$2,$S$2,31))</f>
        <v>45443</v>
      </c>
      <c r="AK10" s="160"/>
      <c r="AL10" s="161"/>
      <c r="AM10" s="162"/>
      <c r="AN10" s="162"/>
    </row>
    <row r="11" spans="1:40" ht="18" customHeight="1">
      <c r="A11" s="87">
        <v>1</v>
      </c>
      <c r="B11" s="91" t="s">
        <v>117</v>
      </c>
      <c r="C11" s="92"/>
      <c r="D11" s="93"/>
      <c r="E11" s="94"/>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6">
        <f t="shared" ref="AK11:AK31" si="0">+SUM(F11:AJ11)</f>
        <v>0</v>
      </c>
      <c r="AL11" s="97">
        <f t="shared" ref="AL11:AL31" si="1">IF($AK$3="４週",AK11/4,AK11/(DAY(EOMONTH($F$9,0))/7))</f>
        <v>0</v>
      </c>
      <c r="AM11" s="164"/>
      <c r="AN11" s="164"/>
    </row>
    <row r="12" spans="1:40" ht="18" customHeight="1">
      <c r="A12" s="87">
        <v>2</v>
      </c>
      <c r="B12" s="91"/>
      <c r="C12" s="92"/>
      <c r="D12" s="93"/>
      <c r="E12" s="94"/>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6">
        <f t="shared" si="0"/>
        <v>0</v>
      </c>
      <c r="AL12" s="97">
        <f t="shared" si="1"/>
        <v>0</v>
      </c>
      <c r="AM12" s="164"/>
      <c r="AN12" s="164"/>
    </row>
    <row r="13" spans="1:40" ht="16.5" customHeight="1">
      <c r="A13" s="87">
        <v>3</v>
      </c>
      <c r="B13" s="91"/>
      <c r="C13" s="92"/>
      <c r="D13" s="93"/>
      <c r="E13" s="94"/>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6">
        <f t="shared" si="0"/>
        <v>0</v>
      </c>
      <c r="AL13" s="97">
        <f t="shared" si="1"/>
        <v>0</v>
      </c>
      <c r="AM13" s="164"/>
      <c r="AN13" s="164"/>
    </row>
    <row r="14" spans="1:40" ht="18" customHeight="1">
      <c r="A14" s="87">
        <v>4</v>
      </c>
      <c r="B14" s="91"/>
      <c r="C14" s="92"/>
      <c r="D14" s="93"/>
      <c r="E14" s="94"/>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6">
        <f t="shared" si="0"/>
        <v>0</v>
      </c>
      <c r="AL14" s="97">
        <f t="shared" si="1"/>
        <v>0</v>
      </c>
      <c r="AM14" s="164"/>
      <c r="AN14" s="164"/>
    </row>
    <row r="15" spans="1:40" ht="18" customHeight="1">
      <c r="A15" s="87">
        <v>5</v>
      </c>
      <c r="B15" s="91"/>
      <c r="C15" s="92"/>
      <c r="D15" s="93"/>
      <c r="E15" s="94"/>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6">
        <f t="shared" si="0"/>
        <v>0</v>
      </c>
      <c r="AL15" s="97">
        <f t="shared" si="1"/>
        <v>0</v>
      </c>
      <c r="AM15" s="164"/>
      <c r="AN15" s="164"/>
    </row>
    <row r="16" spans="1:40" ht="18" customHeight="1">
      <c r="A16" s="87">
        <v>6</v>
      </c>
      <c r="B16" s="91"/>
      <c r="C16" s="92"/>
      <c r="D16" s="93"/>
      <c r="E16" s="94"/>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6">
        <f t="shared" si="0"/>
        <v>0</v>
      </c>
      <c r="AL16" s="97">
        <f t="shared" si="1"/>
        <v>0</v>
      </c>
      <c r="AM16" s="164"/>
      <c r="AN16" s="164"/>
    </row>
    <row r="17" spans="1:40" ht="18" customHeight="1">
      <c r="A17" s="87">
        <v>7</v>
      </c>
      <c r="B17" s="91"/>
      <c r="C17" s="92"/>
      <c r="D17" s="93"/>
      <c r="E17" s="94"/>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6">
        <f t="shared" si="0"/>
        <v>0</v>
      </c>
      <c r="AL17" s="97">
        <f t="shared" si="1"/>
        <v>0</v>
      </c>
      <c r="AM17" s="164"/>
      <c r="AN17" s="164"/>
    </row>
    <row r="18" spans="1:40" ht="18" customHeight="1">
      <c r="A18" s="87">
        <v>8</v>
      </c>
      <c r="B18" s="91"/>
      <c r="C18" s="92"/>
      <c r="D18" s="93"/>
      <c r="E18" s="94"/>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6">
        <f t="shared" si="0"/>
        <v>0</v>
      </c>
      <c r="AL18" s="97">
        <f t="shared" si="1"/>
        <v>0</v>
      </c>
      <c r="AM18" s="164"/>
      <c r="AN18" s="164"/>
    </row>
    <row r="19" spans="1:40" ht="18" customHeight="1">
      <c r="A19" s="87">
        <v>9</v>
      </c>
      <c r="B19" s="91"/>
      <c r="C19" s="92"/>
      <c r="D19" s="93"/>
      <c r="E19" s="94"/>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f t="shared" si="0"/>
        <v>0</v>
      </c>
      <c r="AL19" s="97">
        <f t="shared" si="1"/>
        <v>0</v>
      </c>
      <c r="AM19" s="164"/>
      <c r="AN19" s="164"/>
    </row>
    <row r="20" spans="1:40" ht="18" customHeight="1">
      <c r="A20" s="87">
        <v>10</v>
      </c>
      <c r="B20" s="91"/>
      <c r="C20" s="92"/>
      <c r="D20" s="93"/>
      <c r="E20" s="94"/>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6">
        <f t="shared" si="0"/>
        <v>0</v>
      </c>
      <c r="AL20" s="97">
        <f t="shared" si="1"/>
        <v>0</v>
      </c>
      <c r="AM20" s="164"/>
      <c r="AN20" s="164"/>
    </row>
    <row r="21" spans="1:40" ht="18" customHeight="1">
      <c r="A21" s="87">
        <v>11</v>
      </c>
      <c r="B21" s="91"/>
      <c r="C21" s="92"/>
      <c r="D21" s="93"/>
      <c r="E21" s="94"/>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6">
        <f t="shared" si="0"/>
        <v>0</v>
      </c>
      <c r="AL21" s="97">
        <f t="shared" si="1"/>
        <v>0</v>
      </c>
      <c r="AM21" s="164"/>
      <c r="AN21" s="164"/>
    </row>
    <row r="22" spans="1:40" ht="18" customHeight="1">
      <c r="A22" s="87">
        <v>12</v>
      </c>
      <c r="B22" s="91"/>
      <c r="C22" s="92"/>
      <c r="D22" s="93"/>
      <c r="E22" s="94"/>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6">
        <f t="shared" si="0"/>
        <v>0</v>
      </c>
      <c r="AL22" s="97">
        <f t="shared" si="1"/>
        <v>0</v>
      </c>
      <c r="AM22" s="164"/>
      <c r="AN22" s="164"/>
    </row>
    <row r="23" spans="1:40" ht="18" customHeight="1">
      <c r="A23" s="87">
        <v>13</v>
      </c>
      <c r="B23" s="91"/>
      <c r="C23" s="92"/>
      <c r="D23" s="93"/>
      <c r="E23" s="94"/>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6">
        <f t="shared" si="0"/>
        <v>0</v>
      </c>
      <c r="AL23" s="97">
        <f t="shared" si="1"/>
        <v>0</v>
      </c>
      <c r="AM23" s="164"/>
      <c r="AN23" s="164"/>
    </row>
    <row r="24" spans="1:40" ht="18" customHeight="1">
      <c r="A24" s="87">
        <v>14</v>
      </c>
      <c r="B24" s="91"/>
      <c r="C24" s="92"/>
      <c r="D24" s="93"/>
      <c r="E24" s="94"/>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6">
        <f t="shared" si="0"/>
        <v>0</v>
      </c>
      <c r="AL24" s="97">
        <f t="shared" si="1"/>
        <v>0</v>
      </c>
      <c r="AM24" s="164"/>
      <c r="AN24" s="164"/>
    </row>
    <row r="25" spans="1:40" ht="18" customHeight="1">
      <c r="A25" s="87">
        <v>15</v>
      </c>
      <c r="B25" s="91"/>
      <c r="C25" s="92"/>
      <c r="D25" s="93"/>
      <c r="E25" s="94"/>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6">
        <f t="shared" si="0"/>
        <v>0</v>
      </c>
      <c r="AL25" s="97">
        <f t="shared" si="1"/>
        <v>0</v>
      </c>
      <c r="AM25" s="164"/>
      <c r="AN25" s="164"/>
    </row>
    <row r="26" spans="1:40" ht="18" customHeight="1">
      <c r="A26" s="87">
        <v>16</v>
      </c>
      <c r="B26" s="91"/>
      <c r="C26" s="92"/>
      <c r="D26" s="93"/>
      <c r="E26" s="94"/>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6">
        <f t="shared" si="0"/>
        <v>0</v>
      </c>
      <c r="AL26" s="97">
        <f t="shared" si="1"/>
        <v>0</v>
      </c>
      <c r="AM26" s="164"/>
      <c r="AN26" s="164"/>
    </row>
    <row r="27" spans="1:40" ht="18" customHeight="1">
      <c r="A27" s="87">
        <v>17</v>
      </c>
      <c r="B27" s="91"/>
      <c r="C27" s="92"/>
      <c r="D27" s="93"/>
      <c r="E27" s="94"/>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6">
        <f t="shared" si="0"/>
        <v>0</v>
      </c>
      <c r="AL27" s="97">
        <f t="shared" si="1"/>
        <v>0</v>
      </c>
      <c r="AM27" s="164"/>
      <c r="AN27" s="164"/>
    </row>
    <row r="28" spans="1:40" ht="18" customHeight="1">
      <c r="A28" s="87">
        <v>18</v>
      </c>
      <c r="B28" s="91"/>
      <c r="C28" s="92"/>
      <c r="D28" s="93"/>
      <c r="E28" s="94"/>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6">
        <f t="shared" si="0"/>
        <v>0</v>
      </c>
      <c r="AL28" s="97">
        <f t="shared" si="1"/>
        <v>0</v>
      </c>
      <c r="AM28" s="164"/>
      <c r="AN28" s="164"/>
    </row>
    <row r="29" spans="1:40" ht="18" customHeight="1">
      <c r="A29" s="87">
        <v>19</v>
      </c>
      <c r="B29" s="91"/>
      <c r="C29" s="92"/>
      <c r="D29" s="93"/>
      <c r="E29" s="94"/>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6">
        <f t="shared" si="0"/>
        <v>0</v>
      </c>
      <c r="AL29" s="97">
        <f t="shared" si="1"/>
        <v>0</v>
      </c>
      <c r="AM29" s="164"/>
      <c r="AN29" s="164"/>
    </row>
    <row r="30" spans="1:40" ht="18" customHeight="1">
      <c r="A30" s="87">
        <v>20</v>
      </c>
      <c r="B30" s="91"/>
      <c r="C30" s="92"/>
      <c r="D30" s="93"/>
      <c r="E30" s="94"/>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f t="shared" si="0"/>
        <v>0</v>
      </c>
      <c r="AL30" s="97">
        <f t="shared" si="1"/>
        <v>0</v>
      </c>
      <c r="AM30" s="164"/>
      <c r="AN30" s="164"/>
    </row>
    <row r="31" spans="1:40" ht="18" customHeight="1">
      <c r="A31" s="158" t="s">
        <v>118</v>
      </c>
      <c r="B31" s="158"/>
      <c r="C31" s="158"/>
      <c r="D31" s="158"/>
      <c r="E31" s="158"/>
      <c r="F31" s="98">
        <f t="shared" ref="F31:AJ31" si="2">+SUM(F11:F30)</f>
        <v>0</v>
      </c>
      <c r="G31" s="98">
        <f t="shared" si="2"/>
        <v>0</v>
      </c>
      <c r="H31" s="98">
        <f t="shared" si="2"/>
        <v>0</v>
      </c>
      <c r="I31" s="98">
        <f t="shared" si="2"/>
        <v>0</v>
      </c>
      <c r="J31" s="98">
        <f t="shared" si="2"/>
        <v>0</v>
      </c>
      <c r="K31" s="98">
        <f t="shared" si="2"/>
        <v>0</v>
      </c>
      <c r="L31" s="98">
        <f t="shared" si="2"/>
        <v>0</v>
      </c>
      <c r="M31" s="98">
        <f t="shared" si="2"/>
        <v>0</v>
      </c>
      <c r="N31" s="98">
        <f t="shared" si="2"/>
        <v>0</v>
      </c>
      <c r="O31" s="98">
        <f t="shared" si="2"/>
        <v>0</v>
      </c>
      <c r="P31" s="98">
        <f t="shared" si="2"/>
        <v>0</v>
      </c>
      <c r="Q31" s="98">
        <f t="shared" si="2"/>
        <v>0</v>
      </c>
      <c r="R31" s="98">
        <f t="shared" si="2"/>
        <v>0</v>
      </c>
      <c r="S31" s="98">
        <f t="shared" si="2"/>
        <v>0</v>
      </c>
      <c r="T31" s="98">
        <f t="shared" si="2"/>
        <v>0</v>
      </c>
      <c r="U31" s="98">
        <f t="shared" si="2"/>
        <v>0</v>
      </c>
      <c r="V31" s="98">
        <f t="shared" si="2"/>
        <v>0</v>
      </c>
      <c r="W31" s="98">
        <f t="shared" si="2"/>
        <v>0</v>
      </c>
      <c r="X31" s="98">
        <f t="shared" si="2"/>
        <v>0</v>
      </c>
      <c r="Y31" s="98">
        <f t="shared" si="2"/>
        <v>0</v>
      </c>
      <c r="Z31" s="98">
        <f t="shared" si="2"/>
        <v>0</v>
      </c>
      <c r="AA31" s="98">
        <f t="shared" si="2"/>
        <v>0</v>
      </c>
      <c r="AB31" s="98">
        <f t="shared" si="2"/>
        <v>0</v>
      </c>
      <c r="AC31" s="98">
        <f t="shared" si="2"/>
        <v>0</v>
      </c>
      <c r="AD31" s="98">
        <f t="shared" si="2"/>
        <v>0</v>
      </c>
      <c r="AE31" s="98">
        <f t="shared" si="2"/>
        <v>0</v>
      </c>
      <c r="AF31" s="98">
        <f t="shared" si="2"/>
        <v>0</v>
      </c>
      <c r="AG31" s="98">
        <f t="shared" si="2"/>
        <v>0</v>
      </c>
      <c r="AH31" s="98">
        <f t="shared" si="2"/>
        <v>0</v>
      </c>
      <c r="AI31" s="98">
        <f t="shared" si="2"/>
        <v>0</v>
      </c>
      <c r="AJ31" s="98">
        <f t="shared" si="2"/>
        <v>0</v>
      </c>
      <c r="AK31" s="96">
        <f t="shared" si="0"/>
        <v>0</v>
      </c>
      <c r="AL31" s="97">
        <f t="shared" si="1"/>
        <v>0</v>
      </c>
      <c r="AM31" s="154"/>
      <c r="AN31" s="154"/>
    </row>
    <row r="32" spans="1:40" ht="18" customHeight="1">
      <c r="A32" s="165" t="s">
        <v>119</v>
      </c>
      <c r="B32" s="165"/>
      <c r="C32" s="165"/>
      <c r="D32" s="165"/>
      <c r="E32" s="165"/>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8"/>
      <c r="AL32" s="100"/>
      <c r="AM32" s="154"/>
      <c r="AN32" s="154"/>
    </row>
    <row r="33" spans="1:39" ht="15" customHeight="1">
      <c r="A33" s="86"/>
      <c r="B33" s="86"/>
      <c r="C33" s="86"/>
      <c r="D33" s="86"/>
      <c r="E33" s="86"/>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86"/>
      <c r="AL33" s="86"/>
      <c r="AM33" s="78"/>
    </row>
    <row r="34" spans="1:39" ht="15" customHeight="1">
      <c r="A34" s="86"/>
      <c r="B34" s="86"/>
      <c r="C34" s="86"/>
      <c r="D34" s="86"/>
      <c r="E34" s="86"/>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86"/>
      <c r="AL34" s="86"/>
      <c r="AM34" s="78"/>
    </row>
    <row r="35" spans="1:39" ht="15" customHeight="1">
      <c r="A35" s="86"/>
      <c r="B35" s="86"/>
      <c r="C35" s="86"/>
      <c r="D35" s="86"/>
      <c r="E35" s="86"/>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86"/>
      <c r="AL35" s="86"/>
      <c r="AM35" s="78"/>
    </row>
    <row r="36" spans="1:39" ht="15" customHeight="1">
      <c r="A36" s="101" t="s">
        <v>120</v>
      </c>
      <c r="B36" s="102"/>
      <c r="C36" s="103"/>
      <c r="D36" s="103"/>
      <c r="E36" s="103"/>
      <c r="F36" s="104"/>
      <c r="G36" s="103"/>
      <c r="H36" s="105"/>
      <c r="I36" s="105"/>
      <c r="J36" s="105"/>
      <c r="K36" s="105"/>
      <c r="L36" s="105"/>
      <c r="M36" s="105"/>
      <c r="N36" s="105"/>
      <c r="O36" s="105"/>
      <c r="P36" s="105"/>
      <c r="Q36" s="105"/>
      <c r="R36" s="105">
        <v>6</v>
      </c>
      <c r="S36" s="105"/>
      <c r="T36" s="105"/>
      <c r="U36" s="105"/>
      <c r="V36" s="105"/>
      <c r="W36" s="105"/>
      <c r="X36" s="105">
        <v>7</v>
      </c>
      <c r="Y36" s="105"/>
      <c r="Z36" s="105"/>
      <c r="AA36" s="105"/>
      <c r="AB36" s="105"/>
      <c r="AC36" s="105"/>
      <c r="AD36" s="105">
        <v>8</v>
      </c>
      <c r="AE36" s="105"/>
      <c r="AF36" s="105"/>
      <c r="AG36" s="106"/>
      <c r="AH36" s="106"/>
      <c r="AI36" s="106"/>
      <c r="AJ36" s="106">
        <v>9</v>
      </c>
      <c r="AK36" s="107"/>
      <c r="AL36" s="107"/>
      <c r="AM36" s="78"/>
    </row>
    <row r="37" spans="1:39" s="101" customFormat="1" ht="15" customHeight="1">
      <c r="A37" s="101" t="s">
        <v>121</v>
      </c>
      <c r="B37" s="108"/>
      <c r="C37" s="108"/>
      <c r="D37" s="108"/>
      <c r="E37" s="108"/>
      <c r="F37" s="108"/>
      <c r="G37" s="108"/>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row>
    <row r="38" spans="1:39" s="101" customFormat="1" ht="15" customHeight="1">
      <c r="A38" s="101" t="s">
        <v>122</v>
      </c>
      <c r="B38" s="108"/>
      <c r="C38" s="108"/>
      <c r="D38" s="108"/>
      <c r="E38" s="108"/>
      <c r="F38" s="108"/>
      <c r="G38" s="108"/>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row>
    <row r="39" spans="1:39" s="101" customFormat="1" ht="15" customHeight="1">
      <c r="A39" s="101" t="s">
        <v>123</v>
      </c>
      <c r="B39" s="108"/>
      <c r="C39" s="108"/>
      <c r="D39" s="108"/>
      <c r="E39" s="108"/>
      <c r="F39" s="108"/>
      <c r="G39" s="108"/>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row>
    <row r="40" spans="1:39" s="101" customFormat="1" ht="15" customHeight="1">
      <c r="A40" s="101" t="s">
        <v>124</v>
      </c>
      <c r="B40" s="108"/>
      <c r="C40" s="108"/>
      <c r="D40" s="108"/>
      <c r="E40" s="108"/>
      <c r="F40" s="108"/>
      <c r="G40" s="108"/>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row>
    <row r="41" spans="1:39" ht="15" customHeight="1">
      <c r="A41" s="101" t="s">
        <v>125</v>
      </c>
      <c r="B41" s="109"/>
      <c r="C41" s="101"/>
      <c r="D41" s="101"/>
      <c r="E41" s="101"/>
      <c r="F41" s="101"/>
      <c r="G41" s="101"/>
    </row>
    <row r="42" spans="1:39" ht="15" customHeight="1">
      <c r="A42" s="101" t="s">
        <v>126</v>
      </c>
      <c r="B42" s="109"/>
      <c r="C42" s="101"/>
      <c r="D42" s="101"/>
      <c r="E42" s="101"/>
      <c r="F42" s="101"/>
      <c r="G42" s="101"/>
    </row>
    <row r="43" spans="1:39" ht="15" customHeight="1">
      <c r="A43" s="101"/>
      <c r="B43" s="88" t="s">
        <v>127</v>
      </c>
      <c r="C43" s="157" t="s">
        <v>128</v>
      </c>
      <c r="D43" s="157"/>
      <c r="E43" s="157"/>
      <c r="F43" s="101"/>
      <c r="G43" s="101"/>
    </row>
    <row r="44" spans="1:39" ht="15" customHeight="1">
      <c r="A44" s="101"/>
      <c r="B44" s="110" t="s">
        <v>129</v>
      </c>
      <c r="C44" s="166" t="s">
        <v>130</v>
      </c>
      <c r="D44" s="166"/>
      <c r="E44" s="166"/>
      <c r="F44" s="101"/>
      <c r="G44" s="101"/>
    </row>
    <row r="45" spans="1:39" ht="15" customHeight="1">
      <c r="A45" s="101"/>
      <c r="B45" s="110" t="s">
        <v>131</v>
      </c>
      <c r="C45" s="166" t="s">
        <v>132</v>
      </c>
      <c r="D45" s="166"/>
      <c r="E45" s="166"/>
      <c r="F45" s="101"/>
      <c r="G45" s="101"/>
    </row>
    <row r="46" spans="1:39" ht="15" customHeight="1">
      <c r="A46" s="101"/>
      <c r="B46" s="110" t="s">
        <v>133</v>
      </c>
      <c r="C46" s="166" t="s">
        <v>134</v>
      </c>
      <c r="D46" s="166"/>
      <c r="E46" s="166"/>
      <c r="F46" s="101"/>
      <c r="G46" s="101"/>
    </row>
    <row r="47" spans="1:39" ht="15" customHeight="1">
      <c r="A47" s="101"/>
      <c r="B47" s="110" t="s">
        <v>135</v>
      </c>
      <c r="C47" s="166" t="s">
        <v>136</v>
      </c>
      <c r="D47" s="166"/>
      <c r="E47" s="166"/>
      <c r="F47" s="101"/>
      <c r="G47" s="101"/>
    </row>
    <row r="48" spans="1:39" ht="15" customHeight="1">
      <c r="A48" s="101"/>
      <c r="B48" s="101" t="s">
        <v>137</v>
      </c>
      <c r="C48" s="101"/>
      <c r="D48" s="101"/>
      <c r="E48" s="101"/>
      <c r="F48" s="101"/>
      <c r="G48" s="101"/>
    </row>
    <row r="49" spans="1:7" ht="15" customHeight="1">
      <c r="A49" s="101"/>
      <c r="B49" s="101" t="s">
        <v>138</v>
      </c>
      <c r="C49" s="101"/>
      <c r="D49" s="101"/>
      <c r="E49" s="101"/>
      <c r="F49" s="101"/>
      <c r="G49" s="101"/>
    </row>
    <row r="50" spans="1:7" ht="15" customHeight="1">
      <c r="A50" s="101"/>
      <c r="B50" s="101" t="s">
        <v>139</v>
      </c>
      <c r="C50" s="101"/>
      <c r="D50" s="101"/>
      <c r="E50" s="101"/>
      <c r="F50" s="101"/>
      <c r="G50" s="101"/>
    </row>
    <row r="51" spans="1:7" ht="15" customHeight="1">
      <c r="A51" s="101" t="s">
        <v>140</v>
      </c>
      <c r="B51" s="109"/>
      <c r="C51" s="101"/>
      <c r="D51" s="101"/>
      <c r="E51" s="101"/>
      <c r="F51" s="101"/>
      <c r="G51" s="101"/>
    </row>
    <row r="52" spans="1:7" ht="15" customHeight="1">
      <c r="A52" s="101" t="s">
        <v>141</v>
      </c>
      <c r="B52" s="109"/>
      <c r="C52" s="101"/>
      <c r="D52" s="101"/>
      <c r="E52" s="101"/>
      <c r="F52" s="101"/>
      <c r="G52" s="101"/>
    </row>
    <row r="53" spans="1:7" ht="15" customHeight="1">
      <c r="A53" s="101" t="s">
        <v>142</v>
      </c>
      <c r="B53" s="109"/>
      <c r="C53" s="101"/>
      <c r="D53" s="101"/>
      <c r="E53" s="101"/>
      <c r="F53" s="101"/>
      <c r="G53" s="101"/>
    </row>
    <row r="54" spans="1:7" ht="15" customHeight="1">
      <c r="A54" s="101" t="s">
        <v>143</v>
      </c>
      <c r="B54" s="109"/>
      <c r="C54" s="101"/>
      <c r="D54" s="101"/>
      <c r="E54" s="101"/>
      <c r="F54" s="101"/>
      <c r="G54" s="101"/>
    </row>
    <row r="55" spans="1:7" ht="15" customHeight="1">
      <c r="A55" s="101" t="s">
        <v>144</v>
      </c>
      <c r="B55" s="109"/>
      <c r="C55" s="101"/>
      <c r="D55" s="101"/>
      <c r="E55" s="101"/>
      <c r="F55" s="101"/>
      <c r="G55" s="101"/>
    </row>
    <row r="56" spans="1:7" ht="15" customHeight="1">
      <c r="A56" s="101" t="s">
        <v>145</v>
      </c>
      <c r="B56" s="109"/>
      <c r="C56" s="101"/>
      <c r="D56" s="101"/>
      <c r="E56" s="101"/>
      <c r="F56" s="101"/>
      <c r="G56" s="101"/>
    </row>
    <row r="57" spans="1:7" ht="15" customHeight="1">
      <c r="A57" s="101"/>
      <c r="B57" s="101" t="s">
        <v>146</v>
      </c>
      <c r="C57" s="101"/>
      <c r="D57" s="101"/>
      <c r="E57" s="101"/>
      <c r="F57" s="101"/>
      <c r="G57" s="101"/>
    </row>
    <row r="58" spans="1:7" ht="15" customHeight="1">
      <c r="A58" s="101"/>
      <c r="B58" s="101" t="s">
        <v>147</v>
      </c>
      <c r="C58" s="101"/>
      <c r="D58" s="101"/>
      <c r="E58" s="101"/>
      <c r="F58" s="101"/>
      <c r="G58" s="101"/>
    </row>
    <row r="59" spans="1:7" ht="15" customHeight="1">
      <c r="A59" s="101" t="s">
        <v>148</v>
      </c>
      <c r="B59" s="109"/>
      <c r="C59" s="101"/>
      <c r="D59" s="101"/>
      <c r="E59" s="101"/>
      <c r="F59" s="101"/>
      <c r="G59" s="101"/>
    </row>
    <row r="60" spans="1:7" ht="15" customHeight="1">
      <c r="A60" s="101" t="s">
        <v>149</v>
      </c>
      <c r="B60" s="109"/>
      <c r="C60" s="101"/>
      <c r="D60" s="101"/>
      <c r="E60" s="101"/>
      <c r="F60" s="101"/>
      <c r="G60" s="101"/>
    </row>
    <row r="61" spans="1:7" ht="15" customHeight="1">
      <c r="A61" s="101" t="s">
        <v>150</v>
      </c>
      <c r="B61" s="109"/>
      <c r="C61" s="101"/>
      <c r="D61" s="101"/>
      <c r="E61" s="101"/>
      <c r="F61" s="101"/>
      <c r="G61" s="101"/>
    </row>
    <row r="62" spans="1:7" ht="15" customHeight="1">
      <c r="A62" s="101" t="s">
        <v>151</v>
      </c>
      <c r="B62" s="109"/>
      <c r="C62" s="101"/>
      <c r="D62" s="101"/>
      <c r="E62" s="101"/>
      <c r="F62" s="101"/>
      <c r="G62" s="101"/>
    </row>
    <row r="63" spans="1:7" ht="15" customHeight="1">
      <c r="A63" s="101" t="s">
        <v>152</v>
      </c>
      <c r="B63" s="109"/>
      <c r="C63" s="101"/>
      <c r="D63" s="101"/>
      <c r="E63" s="101"/>
      <c r="F63" s="101"/>
      <c r="G63" s="101"/>
    </row>
    <row r="64" spans="1:7" ht="15" customHeight="1">
      <c r="A64" s="101" t="s">
        <v>153</v>
      </c>
      <c r="B64" s="109"/>
      <c r="C64" s="101"/>
      <c r="D64" s="101"/>
      <c r="E64" s="101"/>
      <c r="F64" s="101"/>
      <c r="G64" s="101"/>
    </row>
    <row r="65" spans="1:7" ht="15" customHeight="1">
      <c r="A65" s="101" t="s">
        <v>154</v>
      </c>
      <c r="B65" s="109"/>
      <c r="C65" s="101"/>
      <c r="D65" s="101"/>
      <c r="E65" s="101"/>
      <c r="F65" s="101"/>
      <c r="G65" s="101"/>
    </row>
    <row r="66" spans="1:7" ht="15" customHeight="1">
      <c r="A66" s="101" t="s">
        <v>155</v>
      </c>
      <c r="B66" s="109"/>
      <c r="C66" s="101"/>
      <c r="D66" s="101"/>
      <c r="E66" s="101"/>
      <c r="F66" s="101"/>
      <c r="G66" s="101"/>
    </row>
  </sheetData>
  <mergeCells count="52">
    <mergeCell ref="C43:E43"/>
    <mergeCell ref="C44:E44"/>
    <mergeCell ref="C45:E45"/>
    <mergeCell ref="C46:E46"/>
    <mergeCell ref="C47:E47"/>
    <mergeCell ref="AM29:AN29"/>
    <mergeCell ref="AM30:AN30"/>
    <mergeCell ref="A31:E31"/>
    <mergeCell ref="AM31:AN32"/>
    <mergeCell ref="A32:E32"/>
    <mergeCell ref="AM24:AN24"/>
    <mergeCell ref="AM25:AN25"/>
    <mergeCell ref="AM26:AN26"/>
    <mergeCell ref="AM27:AN27"/>
    <mergeCell ref="AM28:AN28"/>
    <mergeCell ref="AM19:AN19"/>
    <mergeCell ref="AM20:AN20"/>
    <mergeCell ref="AM21:AN21"/>
    <mergeCell ref="AM22:AN22"/>
    <mergeCell ref="AM23:AN23"/>
    <mergeCell ref="AM14:AN14"/>
    <mergeCell ref="AM15:AN15"/>
    <mergeCell ref="AM16:AN16"/>
    <mergeCell ref="AM17:AN17"/>
    <mergeCell ref="AM18:AN18"/>
    <mergeCell ref="AH8:AJ8"/>
    <mergeCell ref="B9:B10"/>
    <mergeCell ref="AM11:AN11"/>
    <mergeCell ref="AM12:AN12"/>
    <mergeCell ref="AM13:AN13"/>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K1:AN1"/>
    <mergeCell ref="M2:P2"/>
    <mergeCell ref="Q2:R2"/>
    <mergeCell ref="S2:T2"/>
    <mergeCell ref="U2:V2"/>
    <mergeCell ref="AK2:AN2"/>
  </mergeCells>
  <phoneticPr fontId="23"/>
  <dataValidations count="4">
    <dataValidation allowBlank="1" showInputMessage="1" sqref="B11" xr:uid="{00000000-0002-0000-0300-000000000000}">
      <formula1>0</formula1>
      <formula2>0</formula2>
    </dataValidation>
    <dataValidation type="list" allowBlank="1" showInputMessage="1" showErrorMessage="1" sqref="AK3:AN3" xr:uid="{00000000-0002-0000-0300-000002000000}">
      <formula1>"４週,歴月"</formula1>
      <formula2>0</formula2>
    </dataValidation>
    <dataValidation type="list" allowBlank="1" showInputMessage="1" showErrorMessage="1" sqref="AK4:AN4" xr:uid="{00000000-0002-0000-0300-000003000000}">
      <formula1>"予定,実績"</formula1>
      <formula2>0</formula2>
    </dataValidation>
    <dataValidation type="list" allowBlank="1" showInputMessage="1" showErrorMessage="1" sqref="C11:C30" xr:uid="{00000000-0002-0000-0300-000004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4" orientation="landscape" horizontalDpi="300" verticalDpi="300" r:id="rId1"/>
  <headerFooter>
    <oddHeader>&amp;L&amp;"ＭＳ ゴシック,標準"&amp;10（参考様式）</oddHeader>
  </headerFooter>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1000000}">
          <x14:formula1>
            <xm:f>選択肢!$B$10:$C$10</xm:f>
          </x14:formula1>
          <xm:sqref>B12:B30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158</v>
      </c>
      <c r="B1" t="s">
        <v>159</v>
      </c>
      <c r="C1" t="s">
        <v>160</v>
      </c>
      <c r="D1" t="s">
        <v>161</v>
      </c>
      <c r="E1" t="s">
        <v>162</v>
      </c>
      <c r="F1" t="s">
        <v>163</v>
      </c>
      <c r="G1" t="s">
        <v>164</v>
      </c>
      <c r="H1" t="s">
        <v>165</v>
      </c>
      <c r="I1" t="s">
        <v>166</v>
      </c>
      <c r="J1" t="s">
        <v>167</v>
      </c>
      <c r="K1" t="s">
        <v>168</v>
      </c>
    </row>
    <row r="2" spans="1:12">
      <c r="A2" t="s">
        <v>169</v>
      </c>
      <c r="B2" t="s">
        <v>117</v>
      </c>
      <c r="C2" t="s">
        <v>170</v>
      </c>
      <c r="D2" t="s">
        <v>171</v>
      </c>
    </row>
    <row r="3" spans="1:12">
      <c r="A3" t="s">
        <v>172</v>
      </c>
      <c r="B3" t="s">
        <v>117</v>
      </c>
      <c r="C3" t="s">
        <v>170</v>
      </c>
      <c r="D3" t="s">
        <v>171</v>
      </c>
    </row>
    <row r="4" spans="1:12">
      <c r="A4" t="s">
        <v>173</v>
      </c>
      <c r="B4" t="s">
        <v>117</v>
      </c>
      <c r="C4" t="s">
        <v>170</v>
      </c>
      <c r="D4" t="s">
        <v>171</v>
      </c>
    </row>
    <row r="5" spans="1:12">
      <c r="A5" t="s">
        <v>174</v>
      </c>
      <c r="B5" t="s">
        <v>117</v>
      </c>
      <c r="C5" t="s">
        <v>170</v>
      </c>
      <c r="D5" t="s">
        <v>171</v>
      </c>
    </row>
    <row r="6" spans="1:12">
      <c r="A6" s="111" t="s">
        <v>175</v>
      </c>
      <c r="B6" s="111" t="s">
        <v>117</v>
      </c>
      <c r="C6" s="111" t="s">
        <v>22</v>
      </c>
      <c r="D6" s="111" t="s">
        <v>176</v>
      </c>
      <c r="E6" s="111" t="s">
        <v>23</v>
      </c>
      <c r="F6" s="111" t="s">
        <v>34</v>
      </c>
      <c r="G6" s="111"/>
      <c r="H6" s="111"/>
      <c r="I6" s="111"/>
      <c r="J6" s="111"/>
    </row>
    <row r="7" spans="1:12">
      <c r="A7" s="111" t="s">
        <v>177</v>
      </c>
      <c r="B7" s="111" t="s">
        <v>117</v>
      </c>
      <c r="C7" s="111" t="s">
        <v>22</v>
      </c>
      <c r="D7" s="111" t="s">
        <v>176</v>
      </c>
      <c r="E7" s="111" t="s">
        <v>23</v>
      </c>
      <c r="F7" s="111" t="s">
        <v>24</v>
      </c>
      <c r="G7" s="111" t="s">
        <v>25</v>
      </c>
      <c r="H7" s="111" t="s">
        <v>178</v>
      </c>
      <c r="I7" s="111" t="s">
        <v>34</v>
      </c>
      <c r="J7" s="111"/>
    </row>
    <row r="8" spans="1:12">
      <c r="A8" s="111" t="s">
        <v>92</v>
      </c>
      <c r="B8" s="111" t="s">
        <v>117</v>
      </c>
      <c r="C8" s="111" t="s">
        <v>34</v>
      </c>
      <c r="D8" s="111"/>
      <c r="E8" s="111"/>
      <c r="F8" s="111"/>
      <c r="G8" s="111"/>
      <c r="H8" s="111"/>
      <c r="I8" s="111"/>
      <c r="J8" s="111"/>
    </row>
    <row r="9" spans="1:12">
      <c r="A9" s="111" t="s">
        <v>156</v>
      </c>
      <c r="B9" s="111" t="s">
        <v>117</v>
      </c>
      <c r="C9" s="111" t="s">
        <v>34</v>
      </c>
      <c r="D9" s="111"/>
      <c r="E9" s="111"/>
      <c r="F9" s="111"/>
      <c r="G9" s="111"/>
      <c r="H9" s="111"/>
      <c r="I9" s="111"/>
      <c r="J9" s="111"/>
    </row>
    <row r="10" spans="1:12">
      <c r="A10" s="111" t="s">
        <v>157</v>
      </c>
      <c r="B10" s="111" t="s">
        <v>117</v>
      </c>
      <c r="C10" s="111" t="s">
        <v>34</v>
      </c>
      <c r="D10" s="111"/>
      <c r="E10" s="111"/>
      <c r="F10" s="111"/>
      <c r="G10" s="111"/>
      <c r="H10" s="111"/>
      <c r="I10" s="111"/>
      <c r="J10" s="111"/>
    </row>
    <row r="11" spans="1:12">
      <c r="A11" s="111" t="s">
        <v>179</v>
      </c>
      <c r="B11" s="111" t="s">
        <v>117</v>
      </c>
      <c r="C11" s="111" t="s">
        <v>170</v>
      </c>
      <c r="D11" s="111" t="s">
        <v>171</v>
      </c>
      <c r="E11" s="111"/>
      <c r="F11" s="111"/>
      <c r="G11" s="111"/>
      <c r="H11" s="111"/>
      <c r="I11" s="111"/>
      <c r="J11" s="111"/>
    </row>
    <row r="12" spans="1:12">
      <c r="A12" s="111" t="s">
        <v>180</v>
      </c>
      <c r="B12" s="111" t="s">
        <v>117</v>
      </c>
      <c r="C12" s="111" t="s">
        <v>22</v>
      </c>
      <c r="D12" s="111" t="s">
        <v>181</v>
      </c>
      <c r="E12" s="111" t="s">
        <v>34</v>
      </c>
      <c r="F12" s="111"/>
      <c r="G12" s="111"/>
      <c r="H12" s="111"/>
      <c r="I12" s="111"/>
      <c r="J12" s="111"/>
    </row>
    <row r="13" spans="1:12">
      <c r="A13" s="111" t="s">
        <v>182</v>
      </c>
      <c r="B13" s="111" t="s">
        <v>117</v>
      </c>
      <c r="C13" s="111" t="s">
        <v>22</v>
      </c>
      <c r="D13" s="111" t="s">
        <v>181</v>
      </c>
      <c r="E13" s="111"/>
      <c r="F13" s="111"/>
      <c r="G13" s="111"/>
      <c r="H13" s="111"/>
      <c r="I13" s="111"/>
      <c r="J13" s="111"/>
    </row>
    <row r="14" spans="1:12">
      <c r="A14" s="111" t="s">
        <v>183</v>
      </c>
      <c r="B14" s="111" t="s">
        <v>117</v>
      </c>
      <c r="C14" s="111" t="s">
        <v>22</v>
      </c>
      <c r="D14" s="111" t="s">
        <v>181</v>
      </c>
      <c r="E14" s="111" t="s">
        <v>34</v>
      </c>
      <c r="F14" s="111" t="s">
        <v>184</v>
      </c>
      <c r="G14" s="111"/>
      <c r="H14" s="111"/>
      <c r="I14" s="111"/>
      <c r="J14" s="111"/>
    </row>
    <row r="15" spans="1:12">
      <c r="A15" s="111" t="s">
        <v>185</v>
      </c>
      <c r="B15" s="111" t="s">
        <v>117</v>
      </c>
      <c r="C15" s="111" t="s">
        <v>22</v>
      </c>
      <c r="D15" s="111" t="s">
        <v>176</v>
      </c>
      <c r="E15" s="111" t="s">
        <v>23</v>
      </c>
      <c r="F15" s="111" t="s">
        <v>24</v>
      </c>
      <c r="G15" s="111" t="s">
        <v>25</v>
      </c>
      <c r="H15" s="111" t="s">
        <v>178</v>
      </c>
      <c r="I15" s="111" t="s">
        <v>186</v>
      </c>
      <c r="J15" s="111" t="s">
        <v>187</v>
      </c>
      <c r="K15" s="112" t="s">
        <v>34</v>
      </c>
      <c r="L15" s="111"/>
    </row>
    <row r="16" spans="1:12">
      <c r="A16" s="111" t="s">
        <v>188</v>
      </c>
      <c r="B16" s="111" t="s">
        <v>117</v>
      </c>
      <c r="C16" s="111" t="s">
        <v>22</v>
      </c>
      <c r="D16" s="111" t="s">
        <v>23</v>
      </c>
      <c r="E16" s="111" t="s">
        <v>24</v>
      </c>
      <c r="F16" s="111" t="s">
        <v>25</v>
      </c>
      <c r="G16" s="111" t="s">
        <v>178</v>
      </c>
      <c r="H16" s="111" t="s">
        <v>34</v>
      </c>
      <c r="I16" s="111"/>
      <c r="J16" s="111"/>
    </row>
    <row r="17" spans="1:11">
      <c r="A17" s="111" t="s">
        <v>189</v>
      </c>
      <c r="B17" s="111" t="s">
        <v>117</v>
      </c>
      <c r="C17" s="111" t="s">
        <v>22</v>
      </c>
      <c r="D17" s="111" t="s">
        <v>190</v>
      </c>
      <c r="E17" s="111" t="s">
        <v>34</v>
      </c>
      <c r="F17" s="111"/>
      <c r="G17" s="111"/>
      <c r="H17" s="111"/>
      <c r="I17" s="111"/>
      <c r="J17" s="111"/>
    </row>
    <row r="18" spans="1:11">
      <c r="A18" s="111" t="s">
        <v>191</v>
      </c>
      <c r="B18" s="111" t="s">
        <v>117</v>
      </c>
      <c r="C18" s="111" t="s">
        <v>192</v>
      </c>
      <c r="D18" s="111"/>
      <c r="E18" s="111"/>
      <c r="F18" s="111"/>
      <c r="G18" s="111"/>
      <c r="H18" s="111"/>
      <c r="I18" s="111"/>
      <c r="J18" s="111"/>
    </row>
    <row r="19" spans="1:11">
      <c r="A19" s="111" t="s">
        <v>193</v>
      </c>
      <c r="B19" s="111" t="s">
        <v>117</v>
      </c>
      <c r="C19" s="111" t="s">
        <v>22</v>
      </c>
      <c r="D19" s="111" t="s">
        <v>186</v>
      </c>
      <c r="E19" s="111" t="s">
        <v>187</v>
      </c>
      <c r="F19" s="111" t="s">
        <v>34</v>
      </c>
      <c r="G19" s="111"/>
      <c r="H19" s="111"/>
      <c r="I19" s="111"/>
      <c r="J19" s="111"/>
    </row>
    <row r="20" spans="1:11">
      <c r="A20" s="111" t="s">
        <v>194</v>
      </c>
      <c r="B20" s="111" t="s">
        <v>117</v>
      </c>
      <c r="C20" s="111" t="s">
        <v>22</v>
      </c>
      <c r="D20" s="111" t="s">
        <v>187</v>
      </c>
      <c r="E20" s="111" t="s">
        <v>34</v>
      </c>
      <c r="F20" s="111"/>
      <c r="G20" s="111"/>
      <c r="H20" s="111"/>
      <c r="I20" s="111"/>
      <c r="J20" s="111"/>
    </row>
    <row r="21" spans="1:11">
      <c r="A21" s="111" t="s">
        <v>195</v>
      </c>
      <c r="B21" s="111" t="s">
        <v>117</v>
      </c>
      <c r="C21" s="111" t="s">
        <v>22</v>
      </c>
      <c r="D21" s="111" t="s">
        <v>187</v>
      </c>
      <c r="E21" s="111" t="s">
        <v>34</v>
      </c>
      <c r="F21" s="111"/>
      <c r="G21" s="111"/>
      <c r="H21" s="111"/>
      <c r="I21" s="111"/>
      <c r="J21" s="111"/>
    </row>
    <row r="22" spans="1:11">
      <c r="A22" s="111" t="s">
        <v>196</v>
      </c>
      <c r="B22" s="111" t="s">
        <v>117</v>
      </c>
      <c r="C22" s="111" t="s">
        <v>171</v>
      </c>
      <c r="D22" s="111"/>
      <c r="E22" s="111"/>
      <c r="F22" s="111"/>
      <c r="G22" s="111"/>
      <c r="H22" s="111"/>
      <c r="I22" s="111"/>
      <c r="J22" s="111"/>
    </row>
    <row r="23" spans="1:11">
      <c r="A23" s="111" t="s">
        <v>197</v>
      </c>
      <c r="B23" s="111" t="s">
        <v>117</v>
      </c>
      <c r="C23" s="111" t="s">
        <v>22</v>
      </c>
      <c r="D23" s="111" t="s">
        <v>198</v>
      </c>
      <c r="E23" s="111"/>
      <c r="F23" s="111"/>
      <c r="G23" s="111"/>
      <c r="H23" s="111"/>
      <c r="I23" s="111"/>
      <c r="J23" s="111"/>
    </row>
    <row r="24" spans="1:11">
      <c r="A24" s="111" t="s">
        <v>199</v>
      </c>
      <c r="B24" s="111" t="s">
        <v>117</v>
      </c>
      <c r="C24" s="111" t="s">
        <v>22</v>
      </c>
      <c r="D24" s="111" t="s">
        <v>200</v>
      </c>
      <c r="E24" s="111"/>
      <c r="F24" s="111"/>
      <c r="G24" s="111"/>
      <c r="H24" s="111"/>
      <c r="I24" s="111"/>
      <c r="J24" s="111"/>
    </row>
    <row r="25" spans="1:11">
      <c r="A25" s="111" t="s">
        <v>201</v>
      </c>
      <c r="B25" s="111" t="s">
        <v>117</v>
      </c>
      <c r="C25" s="111" t="s">
        <v>202</v>
      </c>
      <c r="D25" s="111" t="s">
        <v>203</v>
      </c>
      <c r="E25" s="111"/>
      <c r="F25" s="111"/>
      <c r="G25" s="111"/>
      <c r="H25" s="111"/>
      <c r="I25" s="111"/>
      <c r="J25" s="111"/>
    </row>
    <row r="26" spans="1:11">
      <c r="A26" s="111" t="s">
        <v>204</v>
      </c>
      <c r="B26" s="111" t="s">
        <v>117</v>
      </c>
      <c r="C26" s="111" t="s">
        <v>205</v>
      </c>
      <c r="D26" s="111" t="s">
        <v>206</v>
      </c>
      <c r="E26" s="111" t="s">
        <v>207</v>
      </c>
      <c r="F26" s="111" t="s">
        <v>208</v>
      </c>
      <c r="G26" s="111" t="s">
        <v>23</v>
      </c>
      <c r="H26" s="111" t="s">
        <v>209</v>
      </c>
      <c r="I26" s="111"/>
      <c r="J26" s="111"/>
    </row>
    <row r="27" spans="1:11">
      <c r="A27" s="111" t="s">
        <v>210</v>
      </c>
      <c r="B27" s="111" t="s">
        <v>117</v>
      </c>
      <c r="C27" s="111" t="s">
        <v>205</v>
      </c>
      <c r="D27" s="111" t="s">
        <v>211</v>
      </c>
      <c r="E27" s="111" t="s">
        <v>23</v>
      </c>
      <c r="F27" s="111" t="s">
        <v>206</v>
      </c>
      <c r="G27" s="111" t="s">
        <v>207</v>
      </c>
      <c r="H27" s="111" t="s">
        <v>208</v>
      </c>
      <c r="I27" s="111" t="s">
        <v>209</v>
      </c>
      <c r="J27" s="111"/>
    </row>
    <row r="28" spans="1:11">
      <c r="A28" s="111" t="s">
        <v>212</v>
      </c>
      <c r="B28" s="111" t="s">
        <v>117</v>
      </c>
      <c r="C28" s="111" t="s">
        <v>205</v>
      </c>
      <c r="D28" s="111" t="s">
        <v>211</v>
      </c>
      <c r="E28" s="111" t="s">
        <v>206</v>
      </c>
      <c r="F28" s="111" t="s">
        <v>207</v>
      </c>
      <c r="G28" s="111" t="s">
        <v>213</v>
      </c>
      <c r="H28" s="111" t="s">
        <v>214</v>
      </c>
      <c r="I28" s="111" t="s">
        <v>208</v>
      </c>
      <c r="J28" s="111" t="s">
        <v>23</v>
      </c>
      <c r="K28" s="111" t="s">
        <v>209</v>
      </c>
    </row>
    <row r="29" spans="1:11">
      <c r="A29" s="111" t="s">
        <v>215</v>
      </c>
      <c r="B29" s="111" t="s">
        <v>117</v>
      </c>
      <c r="C29" s="111" t="s">
        <v>205</v>
      </c>
      <c r="D29" s="111" t="s">
        <v>216</v>
      </c>
      <c r="E29" s="111"/>
      <c r="F29" s="111"/>
      <c r="G29" s="111"/>
      <c r="H29" s="111"/>
      <c r="I29" s="111"/>
      <c r="J29" s="111"/>
      <c r="K29" s="111"/>
    </row>
    <row r="30" spans="1:11">
      <c r="A30" s="111" t="s">
        <v>217</v>
      </c>
      <c r="B30" s="111" t="s">
        <v>117</v>
      </c>
      <c r="C30" s="111" t="s">
        <v>205</v>
      </c>
      <c r="D30" s="111" t="s">
        <v>216</v>
      </c>
      <c r="E30" s="111"/>
      <c r="F30" s="111"/>
      <c r="G30" s="111"/>
      <c r="H30" s="111"/>
      <c r="I30" s="111"/>
      <c r="J30" s="111"/>
      <c r="K30" s="111"/>
    </row>
    <row r="31" spans="1:11">
      <c r="A31" s="111" t="s">
        <v>218</v>
      </c>
      <c r="B31" s="111" t="s">
        <v>117</v>
      </c>
      <c r="C31" s="111" t="s">
        <v>205</v>
      </c>
      <c r="D31" s="111" t="s">
        <v>176</v>
      </c>
      <c r="E31" s="111" t="s">
        <v>23</v>
      </c>
      <c r="F31" s="111" t="s">
        <v>206</v>
      </c>
      <c r="G31" s="111" t="s">
        <v>207</v>
      </c>
      <c r="H31" s="111" t="s">
        <v>213</v>
      </c>
      <c r="I31" s="111" t="s">
        <v>214</v>
      </c>
      <c r="J31" s="111" t="s">
        <v>219</v>
      </c>
      <c r="K31" s="111"/>
    </row>
    <row r="32" spans="1:11">
      <c r="A32" s="111" t="s">
        <v>220</v>
      </c>
      <c r="B32" s="111" t="s">
        <v>205</v>
      </c>
      <c r="C32" s="111" t="s">
        <v>176</v>
      </c>
      <c r="D32" s="111" t="s">
        <v>23</v>
      </c>
      <c r="E32" s="111" t="s">
        <v>206</v>
      </c>
      <c r="F32" s="111" t="s">
        <v>207</v>
      </c>
      <c r="G32" s="111" t="s">
        <v>219</v>
      </c>
      <c r="H32" s="111" t="s">
        <v>221</v>
      </c>
      <c r="I32" s="111" t="s">
        <v>187</v>
      </c>
      <c r="J32" s="111"/>
    </row>
  </sheetData>
  <phoneticPr fontId="23"/>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勤務形態一覧表（短期入所・併設型）</vt:lpstr>
      <vt:lpstr>勤務形態一覧表（短期入所・空床利用型）</vt:lpstr>
      <vt:lpstr>勤務形態一覧表（短期入所・単独型）</vt:lpstr>
      <vt:lpstr>選択肢</vt:lpstr>
      <vt:lpstr>'勤務形態一覧表（短期入所・空床利用型）'!Print_Area</vt:lpstr>
      <vt:lpstr>'勤務形態一覧表（短期入所・単独型）'!Print_Area</vt:lpstr>
      <vt:lpstr>'勤務形態一覧表（短期入所・併設型）'!Print_Area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2026-03-30T23:16:15Z</dcterms:created>
  <dcterms:modified xsi:type="dcterms:W3CDTF">2026-03-30T23:16:18Z</dcterms:modified>
  <dc:language/>
</cp:coreProperties>
</file>