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ogai-s-01\05在宅福祉\A3◆交通費助成\!06◆通所交通費助成\01◆要綱・要領類\00◇現行\"/>
    </mc:Choice>
  </mc:AlternateContent>
  <bookViews>
    <workbookView xWindow="2445" yWindow="285" windowWidth="28680" windowHeight="12855" activeTab="2"/>
  </bookViews>
  <sheets>
    <sheet name="申請書（様式3）" sheetId="7" r:id="rId1"/>
    <sheet name="記載例" sheetId="9" r:id="rId2"/>
    <sheet name="【様式5】内訳書（特例措置用）" sheetId="10" r:id="rId3"/>
    <sheet name="【様式5】記載例（特例措置用）" sheetId="12" r:id="rId4"/>
  </sheets>
  <definedNames>
    <definedName name="_xlnm.Print_Area" localSheetId="3">'【様式5】記載例（特例措置用）'!$A$1:$Q$37</definedName>
    <definedName name="_xlnm.Print_Area" localSheetId="2">'【様式5】内訳書（特例措置用）'!$A$1:$Q$304</definedName>
    <definedName name="_xlnm.Print_Area" localSheetId="1">記載例!$A$1:$BD$49</definedName>
    <definedName name="_xlnm.Print_Area" localSheetId="0">'申請書（様式3）'!$A$1:$BD$49</definedName>
  </definedNames>
  <calcPr calcId="162913" concurrentManualCount="2"/>
</workbook>
</file>

<file path=xl/calcChain.xml><?xml version="1.0" encoding="utf-8"?>
<calcChain xmlns="http://schemas.openxmlformats.org/spreadsheetml/2006/main">
  <c r="G271" i="10" l="1"/>
  <c r="G233" i="10"/>
  <c r="G195" i="10"/>
  <c r="G157" i="10"/>
  <c r="G119" i="10"/>
  <c r="G81" i="10"/>
  <c r="G43" i="10"/>
  <c r="K294" i="10" l="1"/>
  <c r="T294" i="10" s="1"/>
  <c r="B294" i="10"/>
  <c r="C294" i="10" s="1"/>
  <c r="K293" i="10"/>
  <c r="T293" i="10" s="1"/>
  <c r="B293" i="10"/>
  <c r="C293" i="10" s="1"/>
  <c r="K292" i="10"/>
  <c r="T292" i="10" s="1"/>
  <c r="B292" i="10"/>
  <c r="C292" i="10" s="1"/>
  <c r="K291" i="10"/>
  <c r="T291" i="10" s="1"/>
  <c r="B291" i="10"/>
  <c r="C291" i="10" s="1"/>
  <c r="K290" i="10"/>
  <c r="T290" i="10" s="1"/>
  <c r="B290" i="10"/>
  <c r="C290" i="10" s="1"/>
  <c r="K289" i="10"/>
  <c r="T289" i="10" s="1"/>
  <c r="B289" i="10"/>
  <c r="C289" i="10" s="1"/>
  <c r="G284" i="10"/>
  <c r="L284" i="10" s="1"/>
  <c r="G283" i="10"/>
  <c r="L283" i="10" s="1"/>
  <c r="G282" i="10"/>
  <c r="L282" i="10" s="1"/>
  <c r="G281" i="10"/>
  <c r="L281" i="10" s="1"/>
  <c r="T280" i="10"/>
  <c r="G280" i="10"/>
  <c r="L280" i="10" s="1"/>
  <c r="G279" i="10"/>
  <c r="L279" i="10" s="1"/>
  <c r="I272" i="10"/>
  <c r="F272" i="10"/>
  <c r="O269" i="10"/>
  <c r="M269" i="10"/>
  <c r="K269" i="10"/>
  <c r="K256" i="10"/>
  <c r="T256" i="10" s="1"/>
  <c r="B256" i="10"/>
  <c r="C256" i="10" s="1"/>
  <c r="K255" i="10"/>
  <c r="T255" i="10" s="1"/>
  <c r="B255" i="10"/>
  <c r="C255" i="10" s="1"/>
  <c r="K254" i="10"/>
  <c r="T254" i="10" s="1"/>
  <c r="B254" i="10"/>
  <c r="C254" i="10" s="1"/>
  <c r="K253" i="10"/>
  <c r="T253" i="10" s="1"/>
  <c r="B253" i="10"/>
  <c r="C253" i="10" s="1"/>
  <c r="K252" i="10"/>
  <c r="T252" i="10" s="1"/>
  <c r="B252" i="10"/>
  <c r="C252" i="10" s="1"/>
  <c r="K251" i="10"/>
  <c r="K258" i="10" s="1"/>
  <c r="B251" i="10"/>
  <c r="C251" i="10" s="1"/>
  <c r="G246" i="10"/>
  <c r="L246" i="10" s="1"/>
  <c r="G245" i="10"/>
  <c r="L245" i="10" s="1"/>
  <c r="G244" i="10"/>
  <c r="L244" i="10" s="1"/>
  <c r="G243" i="10"/>
  <c r="L243" i="10" s="1"/>
  <c r="T242" i="10"/>
  <c r="G242" i="10"/>
  <c r="L242" i="10" s="1"/>
  <c r="G241" i="10"/>
  <c r="L241" i="10" s="1"/>
  <c r="I234" i="10"/>
  <c r="F234" i="10"/>
  <c r="O231" i="10"/>
  <c r="M231" i="10"/>
  <c r="K231" i="10"/>
  <c r="K218" i="10"/>
  <c r="T218" i="10" s="1"/>
  <c r="B218" i="10"/>
  <c r="C218" i="10" s="1"/>
  <c r="K217" i="10"/>
  <c r="T217" i="10" s="1"/>
  <c r="B217" i="10"/>
  <c r="C217" i="10" s="1"/>
  <c r="K216" i="10"/>
  <c r="T216" i="10" s="1"/>
  <c r="B216" i="10"/>
  <c r="C216" i="10" s="1"/>
  <c r="K215" i="10"/>
  <c r="T215" i="10" s="1"/>
  <c r="C215" i="10"/>
  <c r="B215" i="10"/>
  <c r="K214" i="10"/>
  <c r="T214" i="10" s="1"/>
  <c r="B214" i="10"/>
  <c r="C214" i="10" s="1"/>
  <c r="K213" i="10"/>
  <c r="K220" i="10" s="1"/>
  <c r="B213" i="10"/>
  <c r="C213" i="10" s="1"/>
  <c r="G208" i="10"/>
  <c r="L208" i="10" s="1"/>
  <c r="G207" i="10"/>
  <c r="L207" i="10" s="1"/>
  <c r="G206" i="10"/>
  <c r="L206" i="10" s="1"/>
  <c r="G205" i="10"/>
  <c r="L205" i="10" s="1"/>
  <c r="T204" i="10"/>
  <c r="G204" i="10"/>
  <c r="L204" i="10" s="1"/>
  <c r="G203" i="10"/>
  <c r="L203" i="10" s="1"/>
  <c r="I196" i="10"/>
  <c r="F196" i="10"/>
  <c r="O193" i="10"/>
  <c r="M193" i="10"/>
  <c r="K193" i="10"/>
  <c r="K180" i="10"/>
  <c r="T180" i="10" s="1"/>
  <c r="B180" i="10"/>
  <c r="C180" i="10" s="1"/>
  <c r="K179" i="10"/>
  <c r="T179" i="10" s="1"/>
  <c r="B179" i="10"/>
  <c r="C179" i="10" s="1"/>
  <c r="K178" i="10"/>
  <c r="T178" i="10" s="1"/>
  <c r="B178" i="10"/>
  <c r="C178" i="10" s="1"/>
  <c r="K177" i="10"/>
  <c r="T177" i="10" s="1"/>
  <c r="B177" i="10"/>
  <c r="C177" i="10" s="1"/>
  <c r="K176" i="10"/>
  <c r="B176" i="10"/>
  <c r="C176" i="10" s="1"/>
  <c r="K175" i="10"/>
  <c r="T175" i="10" s="1"/>
  <c r="B175" i="10"/>
  <c r="C175" i="10" s="1"/>
  <c r="G170" i="10"/>
  <c r="L170" i="10" s="1"/>
  <c r="G169" i="10"/>
  <c r="L169" i="10" s="1"/>
  <c r="G168" i="10"/>
  <c r="L168" i="10" s="1"/>
  <c r="G167" i="10"/>
  <c r="L167" i="10" s="1"/>
  <c r="T166" i="10"/>
  <c r="G166" i="10"/>
  <c r="L166" i="10" s="1"/>
  <c r="G165" i="10"/>
  <c r="L165" i="10" s="1"/>
  <c r="I158" i="10"/>
  <c r="F158" i="10"/>
  <c r="O155" i="10"/>
  <c r="M155" i="10"/>
  <c r="K155" i="10"/>
  <c r="K142" i="10"/>
  <c r="T142" i="10" s="1"/>
  <c r="B142" i="10"/>
  <c r="C142" i="10" s="1"/>
  <c r="K141" i="10"/>
  <c r="T141" i="10" s="1"/>
  <c r="B141" i="10"/>
  <c r="C141" i="10" s="1"/>
  <c r="K140" i="10"/>
  <c r="T140" i="10" s="1"/>
  <c r="B140" i="10"/>
  <c r="C140" i="10" s="1"/>
  <c r="K139" i="10"/>
  <c r="T139" i="10" s="1"/>
  <c r="B139" i="10"/>
  <c r="C139" i="10" s="1"/>
  <c r="K138" i="10"/>
  <c r="T138" i="10" s="1"/>
  <c r="B138" i="10"/>
  <c r="C138" i="10" s="1"/>
  <c r="K137" i="10"/>
  <c r="T137" i="10" s="1"/>
  <c r="B137" i="10"/>
  <c r="C137" i="10" s="1"/>
  <c r="G132" i="10"/>
  <c r="L132" i="10" s="1"/>
  <c r="G131" i="10"/>
  <c r="L131" i="10" s="1"/>
  <c r="G130" i="10"/>
  <c r="L130" i="10" s="1"/>
  <c r="G129" i="10"/>
  <c r="L129" i="10" s="1"/>
  <c r="T128" i="10"/>
  <c r="G128" i="10"/>
  <c r="L128" i="10" s="1"/>
  <c r="G127" i="10"/>
  <c r="L127" i="10" s="1"/>
  <c r="I120" i="10"/>
  <c r="F120" i="10"/>
  <c r="O117" i="10"/>
  <c r="M117" i="10"/>
  <c r="K117" i="10"/>
  <c r="K104" i="10"/>
  <c r="T104" i="10" s="1"/>
  <c r="B104" i="10"/>
  <c r="C104" i="10" s="1"/>
  <c r="K103" i="10"/>
  <c r="T103" i="10" s="1"/>
  <c r="C103" i="10"/>
  <c r="B103" i="10"/>
  <c r="K102" i="10"/>
  <c r="T102" i="10" s="1"/>
  <c r="B102" i="10"/>
  <c r="C102" i="10" s="1"/>
  <c r="K101" i="10"/>
  <c r="T101" i="10" s="1"/>
  <c r="B101" i="10"/>
  <c r="C101" i="10" s="1"/>
  <c r="K100" i="10"/>
  <c r="T100" i="10" s="1"/>
  <c r="C100" i="10"/>
  <c r="B100" i="10"/>
  <c r="K99" i="10"/>
  <c r="T99" i="10" s="1"/>
  <c r="B99" i="10"/>
  <c r="C99" i="10" s="1"/>
  <c r="G94" i="10"/>
  <c r="L94" i="10" s="1"/>
  <c r="G93" i="10"/>
  <c r="L93" i="10" s="1"/>
  <c r="G92" i="10"/>
  <c r="L92" i="10" s="1"/>
  <c r="G91" i="10"/>
  <c r="L91" i="10" s="1"/>
  <c r="T90" i="10"/>
  <c r="G90" i="10"/>
  <c r="L90" i="10" s="1"/>
  <c r="G89" i="10"/>
  <c r="L89" i="10" s="1"/>
  <c r="I82" i="10"/>
  <c r="F82" i="10"/>
  <c r="O79" i="10"/>
  <c r="M79" i="10"/>
  <c r="K79" i="10"/>
  <c r="K66" i="10"/>
  <c r="T66" i="10" s="1"/>
  <c r="B66" i="10"/>
  <c r="C66" i="10" s="1"/>
  <c r="K65" i="10"/>
  <c r="T65" i="10" s="1"/>
  <c r="B65" i="10"/>
  <c r="C65" i="10" s="1"/>
  <c r="K64" i="10"/>
  <c r="T64" i="10" s="1"/>
  <c r="B64" i="10"/>
  <c r="C64" i="10" s="1"/>
  <c r="K63" i="10"/>
  <c r="T63" i="10" s="1"/>
  <c r="C63" i="10"/>
  <c r="B63" i="10"/>
  <c r="K62" i="10"/>
  <c r="B62" i="10"/>
  <c r="C62" i="10" s="1"/>
  <c r="K61" i="10"/>
  <c r="T61" i="10" s="1"/>
  <c r="B61" i="10"/>
  <c r="C61" i="10" s="1"/>
  <c r="G56" i="10"/>
  <c r="L56" i="10" s="1"/>
  <c r="G55" i="10"/>
  <c r="L55" i="10" s="1"/>
  <c r="G54" i="10"/>
  <c r="L54" i="10" s="1"/>
  <c r="G53" i="10"/>
  <c r="L53" i="10" s="1"/>
  <c r="T52" i="10"/>
  <c r="G52" i="10"/>
  <c r="L52" i="10" s="1"/>
  <c r="G51" i="10"/>
  <c r="L51" i="10" s="1"/>
  <c r="I44" i="10"/>
  <c r="F44" i="10"/>
  <c r="O41" i="10"/>
  <c r="M41" i="10"/>
  <c r="K41" i="10"/>
  <c r="K182" i="10" l="1"/>
  <c r="T176" i="10"/>
  <c r="L171" i="10"/>
  <c r="L285" i="10"/>
  <c r="M175" i="10"/>
  <c r="V182" i="10"/>
  <c r="M177" i="10" s="1"/>
  <c r="M213" i="10"/>
  <c r="V220" i="10"/>
  <c r="M215" i="10" s="1"/>
  <c r="T296" i="10"/>
  <c r="T182" i="10"/>
  <c r="L247" i="10"/>
  <c r="V258" i="10"/>
  <c r="M253" i="10" s="1"/>
  <c r="M251" i="10"/>
  <c r="L209" i="10"/>
  <c r="K296" i="10"/>
  <c r="T251" i="10"/>
  <c r="T258" i="10" s="1"/>
  <c r="T213" i="10"/>
  <c r="T220" i="10" s="1"/>
  <c r="T106" i="10"/>
  <c r="T144" i="10"/>
  <c r="L133" i="10"/>
  <c r="L95" i="10"/>
  <c r="K144" i="10"/>
  <c r="K106" i="10"/>
  <c r="K68" i="10"/>
  <c r="V68" i="10" s="1"/>
  <c r="M63" i="10" s="1"/>
  <c r="L57" i="10"/>
  <c r="T62" i="10"/>
  <c r="T68" i="10" s="1"/>
  <c r="K28" i="12"/>
  <c r="T28" i="12" s="1"/>
  <c r="B28" i="12"/>
  <c r="C28" i="12" s="1"/>
  <c r="A28" i="12"/>
  <c r="K27" i="12"/>
  <c r="T27" i="12" s="1"/>
  <c r="B27" i="12"/>
  <c r="C27" i="12" s="1"/>
  <c r="A27" i="12"/>
  <c r="K26" i="12"/>
  <c r="T26" i="12" s="1"/>
  <c r="B26" i="12"/>
  <c r="C26" i="12" s="1"/>
  <c r="A26" i="12"/>
  <c r="K25" i="12"/>
  <c r="B25" i="12"/>
  <c r="C25" i="12" s="1"/>
  <c r="A25" i="12"/>
  <c r="K24" i="12"/>
  <c r="B24" i="12"/>
  <c r="C24" i="12" s="1"/>
  <c r="A24" i="12"/>
  <c r="K23" i="12"/>
  <c r="B23" i="12"/>
  <c r="C23" i="12" s="1"/>
  <c r="A23" i="12"/>
  <c r="G18" i="12"/>
  <c r="L18" i="12" s="1"/>
  <c r="A18" i="12"/>
  <c r="G17" i="12"/>
  <c r="L17" i="12" s="1"/>
  <c r="A17" i="12"/>
  <c r="G16" i="12"/>
  <c r="L16" i="12" s="1"/>
  <c r="A16" i="12"/>
  <c r="G15" i="12"/>
  <c r="L15" i="12" s="1"/>
  <c r="A15" i="12"/>
  <c r="T14" i="12"/>
  <c r="G14" i="12"/>
  <c r="L14" i="12" s="1"/>
  <c r="A14" i="12"/>
  <c r="G13" i="12"/>
  <c r="L13" i="12" s="1"/>
  <c r="A13" i="12"/>
  <c r="M257" i="10" l="1"/>
  <c r="L260" i="10"/>
  <c r="M61" i="10"/>
  <c r="M219" i="10"/>
  <c r="L222" i="10" s="1"/>
  <c r="M289" i="10"/>
  <c r="V296" i="10"/>
  <c r="M291" i="10" s="1"/>
  <c r="M181" i="10"/>
  <c r="L184" i="10" s="1"/>
  <c r="V106" i="10"/>
  <c r="M101" i="10" s="1"/>
  <c r="M99" i="10"/>
  <c r="M105" i="10" s="1"/>
  <c r="L108" i="10" s="1"/>
  <c r="M137" i="10"/>
  <c r="V144" i="10"/>
  <c r="M139" i="10" s="1"/>
  <c r="M67" i="10"/>
  <c r="L70" i="10" s="1"/>
  <c r="T24" i="12"/>
  <c r="K30" i="12"/>
  <c r="M23" i="12" s="1"/>
  <c r="T25" i="12"/>
  <c r="L19" i="12"/>
  <c r="T23" i="12"/>
  <c r="T30" i="12" s="1"/>
  <c r="V30" i="12" s="1"/>
  <c r="M25" i="12" s="1"/>
  <c r="K25" i="10"/>
  <c r="K26" i="10"/>
  <c r="K27" i="10"/>
  <c r="K28" i="10"/>
  <c r="T28" i="10" s="1"/>
  <c r="B26" i="10"/>
  <c r="C26" i="10" s="1"/>
  <c r="B27" i="10"/>
  <c r="C27" i="10" s="1"/>
  <c r="B28" i="10"/>
  <c r="C28" i="10" s="1"/>
  <c r="A24" i="10"/>
  <c r="A25" i="10"/>
  <c r="A26" i="10"/>
  <c r="A27" i="10"/>
  <c r="A28" i="10"/>
  <c r="A23" i="10"/>
  <c r="A14" i="10"/>
  <c r="A15" i="10"/>
  <c r="A16" i="10"/>
  <c r="A17" i="10"/>
  <c r="A18" i="10"/>
  <c r="A13" i="10"/>
  <c r="G17" i="10"/>
  <c r="L17" i="10" s="1"/>
  <c r="B24" i="10"/>
  <c r="C24" i="10" s="1"/>
  <c r="B25" i="10"/>
  <c r="C25" i="10" s="1"/>
  <c r="B23" i="10"/>
  <c r="C23" i="10" s="1"/>
  <c r="K23" i="10"/>
  <c r="K24" i="10"/>
  <c r="M143" i="10" l="1"/>
  <c r="L146" i="10" s="1"/>
  <c r="M295" i="10"/>
  <c r="L298" i="10" s="1"/>
  <c r="K30" i="10"/>
  <c r="M29" i="12"/>
  <c r="L32" i="12" s="1"/>
  <c r="T26" i="10"/>
  <c r="T27" i="10"/>
  <c r="T25" i="10"/>
  <c r="T24" i="10"/>
  <c r="M23" i="10" l="1"/>
  <c r="M29" i="10" l="1"/>
  <c r="T23" i="10"/>
  <c r="T30" i="10" s="1"/>
  <c r="V30" i="10" s="1"/>
  <c r="M25" i="10" s="1"/>
  <c r="G14" i="10"/>
  <c r="L14" i="10" s="1"/>
  <c r="G15" i="10"/>
  <c r="L15" i="10" s="1"/>
  <c r="G16" i="10"/>
  <c r="L16" i="10" s="1"/>
  <c r="G18" i="10"/>
  <c r="L18" i="10" s="1"/>
  <c r="G13" i="10"/>
  <c r="L13" i="10" s="1"/>
  <c r="T14" i="10"/>
  <c r="L19" i="10" l="1"/>
  <c r="O3" i="10"/>
  <c r="M3" i="10"/>
  <c r="K3" i="10"/>
  <c r="L32" i="10" l="1"/>
  <c r="F6" i="10"/>
  <c r="G5" i="10"/>
  <c r="I6" i="10"/>
</calcChain>
</file>

<file path=xl/comments1.xml><?xml version="1.0" encoding="utf-8"?>
<comments xmlns="http://schemas.openxmlformats.org/spreadsheetml/2006/main">
  <authors>
    <author>146.阿部　拓磨</author>
  </authors>
  <commentList>
    <comment ref="D25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>申請者の欄について、
　所在地は法人本部の所在地、
　名称は法人の名称、
　肩書・氏名は代表の方の肩書・氏名としてください。
（申請者を変更する場合は委任状を提出してください。）</t>
        </r>
      </text>
    </comment>
  </commentList>
</comments>
</file>

<file path=xl/comments2.xml><?xml version="1.0" encoding="utf-8"?>
<comments xmlns="http://schemas.openxmlformats.org/spreadsheetml/2006/main">
  <authors>
    <author>146.阿部　拓磨</author>
  </authors>
  <commentList>
    <comment ref="P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提出年月日、施設名、「　　　年　月分」については、様式３に入力をすると自動で入力されます。</t>
        </r>
      </text>
    </comment>
    <comment ref="P4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提出年月日、施設名、「　　　年　月分」については、様式３に入力をすると自動で入力されます。</t>
        </r>
      </text>
    </comment>
    <comment ref="P8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提出年月日、施設名、「　　　年　月分」については、様式３に入力をすると自動で入力されます。</t>
        </r>
      </text>
    </comment>
    <comment ref="P1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提出年月日、施設名、「　　　年　月分」については、様式３に入力をすると自動で入力されます。</t>
        </r>
      </text>
    </comment>
    <comment ref="P15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提出年月日、施設名、「　　　年　月分」については、様式３に入力をすると自動で入力されます。</t>
        </r>
      </text>
    </comment>
    <comment ref="P19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提出年月日、施設名、「　　　年　月分」については、様式３に入力をすると自動で入力されます。</t>
        </r>
      </text>
    </comment>
    <comment ref="P2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提出年月日、施設名、「　　　年　月分」については、様式３に入力をすると自動で入力されます。</t>
        </r>
      </text>
    </comment>
    <comment ref="P27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提出年月日、施設名、「　　　年　月分」については、様式３に入力をすると自動で入力されます。</t>
        </r>
      </text>
    </comment>
  </commentList>
</comments>
</file>

<file path=xl/comments3.xml><?xml version="1.0" encoding="utf-8"?>
<comments xmlns="http://schemas.openxmlformats.org/spreadsheetml/2006/main">
  <authors>
    <author>130a.中川　翼</author>
  </authors>
  <commentList>
    <comment ref="L3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現行制度による助成額と旧制度による助成額を比較して、高い助成額が自動で入力されます。
</t>
        </r>
      </text>
    </comment>
  </commentList>
</comments>
</file>

<file path=xl/sharedStrings.xml><?xml version="1.0" encoding="utf-8"?>
<sst xmlns="http://schemas.openxmlformats.org/spreadsheetml/2006/main" count="492" uniqueCount="58">
  <si>
    <t>施設名</t>
    <rPh sb="0" eb="2">
      <t>シセツ</t>
    </rPh>
    <rPh sb="2" eb="3">
      <t>メイ</t>
    </rPh>
    <phoneticPr fontId="1"/>
  </si>
  <si>
    <t>月</t>
    <rPh sb="0" eb="1">
      <t>ガツ</t>
    </rPh>
    <phoneticPr fontId="1"/>
  </si>
  <si>
    <t>申請者</t>
    <rPh sb="0" eb="3">
      <t>シンセイシャ</t>
    </rPh>
    <phoneticPr fontId="1"/>
  </si>
  <si>
    <t>年</t>
    <rPh sb="0" eb="1">
      <t>ネン</t>
    </rPh>
    <phoneticPr fontId="1"/>
  </si>
  <si>
    <t>月分</t>
    <rPh sb="0" eb="2">
      <t>ガツブン</t>
    </rPh>
    <phoneticPr fontId="1"/>
  </si>
  <si>
    <t>交付申請金額</t>
    <rPh sb="0" eb="2">
      <t>コウフ</t>
    </rPh>
    <rPh sb="2" eb="4">
      <t>シンセイ</t>
    </rPh>
    <rPh sb="4" eb="6">
      <t>キンガク</t>
    </rPh>
    <phoneticPr fontId="1"/>
  </si>
  <si>
    <t>円</t>
    <rPh sb="0" eb="1">
      <t>エン</t>
    </rPh>
    <phoneticPr fontId="1"/>
  </si>
  <si>
    <t>日</t>
    <rPh sb="0" eb="1">
      <t>ニチ</t>
    </rPh>
    <phoneticPr fontId="1"/>
  </si>
  <si>
    <t>所在地</t>
    <rPh sb="0" eb="3">
      <t>ショザイチ</t>
    </rPh>
    <phoneticPr fontId="1"/>
  </si>
  <si>
    <t>施設種別</t>
    <rPh sb="0" eb="2">
      <t>シセツ</t>
    </rPh>
    <rPh sb="2" eb="4">
      <t>シュベツ</t>
    </rPh>
    <phoneticPr fontId="1"/>
  </si>
  <si>
    <t>名称</t>
    <rPh sb="0" eb="2">
      <t>メイショウ</t>
    </rPh>
    <phoneticPr fontId="1"/>
  </si>
  <si>
    <t>札幌市長　様</t>
    <rPh sb="0" eb="2">
      <t>サッポロ</t>
    </rPh>
    <rPh sb="2" eb="4">
      <t>シチョウ</t>
    </rPh>
    <rPh sb="5" eb="6">
      <t>サマ</t>
    </rPh>
    <phoneticPr fontId="1"/>
  </si>
  <si>
    <t xml:space="preserve">
肩書・氏名</t>
    <rPh sb="1" eb="3">
      <t>カタガ</t>
    </rPh>
    <rPh sb="4" eb="6">
      <t>シメイ</t>
    </rPh>
    <phoneticPr fontId="1"/>
  </si>
  <si>
    <t>様式３</t>
    <rPh sb="0" eb="2">
      <t>ヨウシキ</t>
    </rPh>
    <phoneticPr fontId="1"/>
  </si>
  <si>
    <t>札幌市中央区北1条西2丁目1-1
　札幌館ビル101</t>
    <rPh sb="0" eb="3">
      <t>サッポロシ</t>
    </rPh>
    <rPh sb="3" eb="6">
      <t>チュウオウク</t>
    </rPh>
    <rPh sb="6" eb="7">
      <t>キタ</t>
    </rPh>
    <rPh sb="8" eb="9">
      <t>ジョウ</t>
    </rPh>
    <rPh sb="9" eb="10">
      <t>ニシ</t>
    </rPh>
    <rPh sb="11" eb="13">
      <t>チョウメ</t>
    </rPh>
    <rPh sb="18" eb="20">
      <t>サッポロ</t>
    </rPh>
    <rPh sb="20" eb="21">
      <t>カン</t>
    </rPh>
    <phoneticPr fontId="1"/>
  </si>
  <si>
    <t>社会福祉法人　札幌館</t>
    <rPh sb="0" eb="2">
      <t>シャカイ</t>
    </rPh>
    <rPh sb="2" eb="4">
      <t>フクシ</t>
    </rPh>
    <rPh sb="4" eb="6">
      <t>ホウジン</t>
    </rPh>
    <rPh sb="7" eb="9">
      <t>サッポロ</t>
    </rPh>
    <rPh sb="9" eb="10">
      <t>カン</t>
    </rPh>
    <phoneticPr fontId="1"/>
  </si>
  <si>
    <t>理事長　通所　交太郎</t>
    <rPh sb="0" eb="3">
      <t>リジチョウ</t>
    </rPh>
    <rPh sb="4" eb="6">
      <t>ツウショ</t>
    </rPh>
    <rPh sb="7" eb="8">
      <t>コウ</t>
    </rPh>
    <rPh sb="8" eb="10">
      <t>タロウ</t>
    </rPh>
    <phoneticPr fontId="1"/>
  </si>
  <si>
    <t>作業所　札幌館</t>
    <rPh sb="0" eb="2">
      <t>サギョウ</t>
    </rPh>
    <rPh sb="2" eb="3">
      <t>ショ</t>
    </rPh>
    <rPh sb="4" eb="6">
      <t>サッポロ</t>
    </rPh>
    <rPh sb="6" eb="7">
      <t>カン</t>
    </rPh>
    <phoneticPr fontId="1"/>
  </si>
  <si>
    <t>就労移行支援</t>
    <rPh sb="0" eb="2">
      <t>シュウロウ</t>
    </rPh>
    <rPh sb="2" eb="4">
      <t>イコウ</t>
    </rPh>
    <rPh sb="4" eb="6">
      <t>シエン</t>
    </rPh>
    <phoneticPr fontId="1"/>
  </si>
  <si>
    <t>年</t>
    <rPh sb="0" eb="1">
      <t>ねん</t>
    </rPh>
    <phoneticPr fontId="1" type="Hiragana" alignment="center"/>
  </si>
  <si>
    <t>月</t>
    <rPh sb="0" eb="1">
      <t>がつ</t>
    </rPh>
    <phoneticPr fontId="1" type="Hiragana" alignment="center"/>
  </si>
  <si>
    <t>日</t>
    <rPh sb="0" eb="1">
      <t>ひ</t>
    </rPh>
    <phoneticPr fontId="1" type="Hiragana" alignment="center"/>
  </si>
  <si>
    <t>施設名</t>
    <rPh sb="0" eb="2">
      <t>しせつ</t>
    </rPh>
    <rPh sb="2" eb="3">
      <t>めい</t>
    </rPh>
    <phoneticPr fontId="1" type="Hiragana" alignment="center"/>
  </si>
  <si>
    <t>月分</t>
    <rPh sb="0" eb="2">
      <t>がつぶん</t>
    </rPh>
    <phoneticPr fontId="1" type="Hiragana" alignment="center"/>
  </si>
  <si>
    <t>番号</t>
    <rPh sb="0" eb="2">
      <t>バンゴウ</t>
    </rPh>
    <phoneticPr fontId="1"/>
  </si>
  <si>
    <t>氏名</t>
    <rPh sb="0" eb="2">
      <t>シメイ</t>
    </rPh>
    <phoneticPr fontId="1"/>
  </si>
  <si>
    <t>×</t>
    <phoneticPr fontId="1"/>
  </si>
  <si>
    <t>札幌　太郎</t>
    <rPh sb="0" eb="2">
      <t>サッポロ</t>
    </rPh>
    <rPh sb="3" eb="5">
      <t>タロウ</t>
    </rPh>
    <phoneticPr fontId="1"/>
  </si>
  <si>
    <t>　札幌市障がい者等通所交通費助成要綱の規定により、（別紙請求内訳書の記載の者の代理人として）申請いたします。</t>
    <rPh sb="8" eb="9">
      <t>トウ</t>
    </rPh>
    <phoneticPr fontId="1"/>
  </si>
  <si>
    <t>札幌市障がい者等通所交通費助成申請書</t>
    <rPh sb="0" eb="3">
      <t>サッポロシ</t>
    </rPh>
    <rPh sb="3" eb="4">
      <t>ショウ</t>
    </rPh>
    <rPh sb="6" eb="7">
      <t>シャ</t>
    </rPh>
    <rPh sb="7" eb="8">
      <t>トウ</t>
    </rPh>
    <rPh sb="8" eb="10">
      <t>ツウショ</t>
    </rPh>
    <rPh sb="10" eb="13">
      <t>コウツウヒ</t>
    </rPh>
    <rPh sb="13" eb="15">
      <t>ジョセイ</t>
    </rPh>
    <rPh sb="15" eb="18">
      <t>シンセイショ</t>
    </rPh>
    <phoneticPr fontId="1"/>
  </si>
  <si>
    <t>通所日数</t>
    <rPh sb="0" eb="2">
      <t>ツウショ</t>
    </rPh>
    <rPh sb="2" eb="4">
      <t>ニッスウ</t>
    </rPh>
    <phoneticPr fontId="1"/>
  </si>
  <si>
    <t>助成率</t>
    <rPh sb="0" eb="2">
      <t>ジョセイ</t>
    </rPh>
    <rPh sb="2" eb="3">
      <t>リツ</t>
    </rPh>
    <phoneticPr fontId="1"/>
  </si>
  <si>
    <t>区分</t>
    <rPh sb="0" eb="2">
      <t>クブン</t>
    </rPh>
    <phoneticPr fontId="1"/>
  </si>
  <si>
    <t>計（円）</t>
    <rPh sb="0" eb="1">
      <t>ケイ</t>
    </rPh>
    <rPh sb="2" eb="3">
      <t>エン</t>
    </rPh>
    <phoneticPr fontId="1"/>
  </si>
  <si>
    <t>運賃割引あり　20日超え</t>
    <rPh sb="0" eb="2">
      <t>ウンチン</t>
    </rPh>
    <rPh sb="2" eb="4">
      <t>ワリビキ</t>
    </rPh>
    <rPh sb="9" eb="10">
      <t>ニチ</t>
    </rPh>
    <rPh sb="10" eb="11">
      <t>コ</t>
    </rPh>
    <phoneticPr fontId="1"/>
  </si>
  <si>
    <t>運賃割引なし</t>
    <rPh sb="0" eb="2">
      <t>ウンチン</t>
    </rPh>
    <rPh sb="2" eb="4">
      <t>ワリビキ</t>
    </rPh>
    <phoneticPr fontId="1"/>
  </si>
  <si>
    <t>札幌市障がい者等通所交通費助成請求内訳書(特例措置者用)</t>
  </si>
  <si>
    <t>氏名</t>
    <rPh sb="0" eb="2">
      <t>シメイ</t>
    </rPh>
    <phoneticPr fontId="1"/>
  </si>
  <si>
    <t>現行制度による助成額</t>
    <rPh sb="0" eb="2">
      <t>ゲンコウ</t>
    </rPh>
    <rPh sb="2" eb="4">
      <t>セイド</t>
    </rPh>
    <rPh sb="7" eb="10">
      <t>ジョセイガク</t>
    </rPh>
    <phoneticPr fontId="1"/>
  </si>
  <si>
    <t>旧制度による助成額</t>
    <rPh sb="0" eb="1">
      <t>キュウ</t>
    </rPh>
    <rPh sb="1" eb="3">
      <t>セイド</t>
    </rPh>
    <rPh sb="6" eb="9">
      <t>ジョセイガク</t>
    </rPh>
    <phoneticPr fontId="1"/>
  </si>
  <si>
    <t>所要額(円)</t>
    <rPh sb="0" eb="2">
      <t>ショヨウ</t>
    </rPh>
    <rPh sb="2" eb="3">
      <t>ガク</t>
    </rPh>
    <rPh sb="4" eb="5">
      <t>エン</t>
    </rPh>
    <phoneticPr fontId="1"/>
  </si>
  <si>
    <t>旧制度所要額</t>
    <rPh sb="0" eb="1">
      <t>キュウ</t>
    </rPh>
    <rPh sb="1" eb="3">
      <t>セイド</t>
    </rPh>
    <rPh sb="3" eb="5">
      <t>ショヨウ</t>
    </rPh>
    <rPh sb="5" eb="6">
      <t>ガク</t>
    </rPh>
    <phoneticPr fontId="1"/>
  </si>
  <si>
    <t>通所日数</t>
    <rPh sb="0" eb="2">
      <t>ツウショ</t>
    </rPh>
    <rPh sb="2" eb="4">
      <t>ニッスウ</t>
    </rPh>
    <phoneticPr fontId="1"/>
  </si>
  <si>
    <t>番号</t>
    <rPh sb="0" eb="2">
      <t>バンゴウ</t>
    </rPh>
    <phoneticPr fontId="1"/>
  </si>
  <si>
    <t>助成日数</t>
    <rPh sb="0" eb="2">
      <t>ジョセイ</t>
    </rPh>
    <rPh sb="2" eb="4">
      <t>ニッスウ</t>
    </rPh>
    <phoneticPr fontId="1"/>
  </si>
  <si>
    <t>当月助成額</t>
    <rPh sb="0" eb="2">
      <t>トウゲツ</t>
    </rPh>
    <rPh sb="2" eb="5">
      <t>ジョセイガク</t>
    </rPh>
    <phoneticPr fontId="1"/>
  </si>
  <si>
    <t>受領月日</t>
    <rPh sb="0" eb="2">
      <t>ジュリョウ</t>
    </rPh>
    <rPh sb="2" eb="4">
      <t>ツキヒ</t>
    </rPh>
    <phoneticPr fontId="1"/>
  </si>
  <si>
    <t>運賃割引あり　20日以下</t>
    <rPh sb="0" eb="2">
      <t>ウンチン</t>
    </rPh>
    <rPh sb="2" eb="4">
      <t>ワリビキ</t>
    </rPh>
    <rPh sb="9" eb="10">
      <t>ニチ</t>
    </rPh>
    <rPh sb="10" eb="12">
      <t>イカ</t>
    </rPh>
    <phoneticPr fontId="1"/>
  </si>
  <si>
    <t>通所日数計</t>
    <rPh sb="0" eb="2">
      <t>ツウショ</t>
    </rPh>
    <rPh sb="2" eb="4">
      <t>ニッスウ</t>
    </rPh>
    <rPh sb="4" eb="5">
      <t>ケイ</t>
    </rPh>
    <phoneticPr fontId="1"/>
  </si>
  <si>
    <t>旧制度助成額</t>
    <rPh sb="0" eb="3">
      <t>キュウセイド</t>
    </rPh>
    <rPh sb="3" eb="6">
      <t>ジョセイガク</t>
    </rPh>
    <phoneticPr fontId="1"/>
  </si>
  <si>
    <t>作業所　札幌館</t>
    <phoneticPr fontId="1"/>
  </si>
  <si>
    <t>1</t>
    <phoneticPr fontId="1"/>
  </si>
  <si>
    <r>
      <t>　</t>
    </r>
    <r>
      <rPr>
        <b/>
        <u/>
        <sz val="11"/>
        <rFont val="ＭＳ 明朝"/>
        <family val="1"/>
        <charset val="128"/>
      </rPr>
      <t>所要額は、通所一日に必要な金額（往復分）</t>
    </r>
    <r>
      <rPr>
        <sz val="11"/>
        <rFont val="ＭＳ 明朝"/>
        <family val="1"/>
        <charset val="128"/>
      </rPr>
      <t>を記入してください。</t>
    </r>
    <rPh sb="1" eb="3">
      <t>ショヨウ</t>
    </rPh>
    <rPh sb="3" eb="4">
      <t>ガク</t>
    </rPh>
    <rPh sb="6" eb="8">
      <t>ツウショ</t>
    </rPh>
    <rPh sb="8" eb="10">
      <t>イチニチ</t>
    </rPh>
    <rPh sb="11" eb="13">
      <t>ヒツヨウ</t>
    </rPh>
    <rPh sb="14" eb="16">
      <t>キンガク</t>
    </rPh>
    <rPh sb="17" eb="19">
      <t>オウフク</t>
    </rPh>
    <rPh sb="19" eb="20">
      <t>ブン</t>
    </rPh>
    <phoneticPr fontId="1"/>
  </si>
  <si>
    <t>2</t>
    <phoneticPr fontId="1"/>
  </si>
  <si>
    <t>　　　施設において保管（５年間）してください。</t>
    <phoneticPr fontId="1"/>
  </si>
  <si>
    <t>様式５</t>
    <rPh sb="0" eb="2">
      <t>ヨウシキ</t>
    </rPh>
    <phoneticPr fontId="1"/>
  </si>
  <si>
    <t>　この用紙の写しに、受領月日を記載した後は、施設において保管（５年間）</t>
    <phoneticPr fontId="1"/>
  </si>
  <si>
    <t>してください。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</si>
</sst>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&quot;円&quot;"/>
    <numFmt numFmtId="177" formatCode="0&quot;日&quot;"/>
    <numFmt numFmtId="178" formatCode="#,##0_);[Red]\(#,##0\)"/>
    <numFmt numFmtId="179" formatCode="#,##0_ "/>
  </numFmts>
  <fonts count="3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18"/>
      <name val="ＭＳ 明朝"/>
      <family val="1"/>
      <charset val="128"/>
    </font>
    <font>
      <b/>
      <sz val="11"/>
      <name val="ＭＳ 明朝"/>
      <family val="1"/>
      <charset val="128"/>
    </font>
    <font>
      <sz val="16"/>
      <name val="ＭＳ 明朝"/>
      <family val="1"/>
      <charset val="128"/>
    </font>
    <font>
      <u/>
      <sz val="12"/>
      <name val="ＭＳ 明朝"/>
      <family val="1"/>
      <charset val="128"/>
    </font>
    <font>
      <b/>
      <sz val="9"/>
      <color indexed="81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6"/>
      <color rgb="FFFF0000"/>
      <name val="HGP創英角ﾎﾟｯﾌﾟ体"/>
      <family val="3"/>
      <charset val="128"/>
    </font>
    <font>
      <sz val="12"/>
      <color theme="1"/>
      <name val="ＭＳ 明朝"/>
      <family val="1"/>
      <charset val="128"/>
    </font>
    <font>
      <sz val="11"/>
      <color rgb="FFFF0000"/>
      <name val="HGP創英角ﾎﾟｯﾌﾟ体"/>
      <family val="3"/>
      <charset val="128"/>
    </font>
    <font>
      <sz val="12"/>
      <color rgb="FFFF0000"/>
      <name val="HGP創英角ﾎﾟｯﾌﾟ体"/>
      <family val="3"/>
      <charset val="128"/>
    </font>
    <font>
      <sz val="11"/>
      <color theme="0" tint="-0.499984740745262"/>
      <name val="ＭＳ 明朝"/>
      <family val="1"/>
      <charset val="128"/>
    </font>
    <font>
      <b/>
      <sz val="11"/>
      <color theme="0" tint="-0.49998474074526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8"/>
      <name val="ＭＳ 明朝"/>
      <family val="1"/>
      <charset val="128"/>
    </font>
    <font>
      <sz val="12"/>
      <name val="HG丸ｺﾞｼｯｸM-PRO"/>
      <family val="3"/>
      <charset val="128"/>
    </font>
    <font>
      <sz val="18"/>
      <color rgb="FFFF0000"/>
      <name val="HGS創英角ﾎﾟｯﾌﾟ体"/>
      <family val="3"/>
      <charset val="128"/>
    </font>
    <font>
      <sz val="16"/>
      <color rgb="FFFF0000"/>
      <name val="HGS創英角ﾎﾟｯﾌﾟ体"/>
      <family val="3"/>
      <charset val="128"/>
    </font>
    <font>
      <b/>
      <sz val="14"/>
      <color rgb="FFFF0000"/>
      <name val="HGP創英角ﾎﾟｯﾌﾟ体"/>
      <family val="3"/>
      <charset val="128"/>
    </font>
    <font>
      <sz val="12"/>
      <color rgb="FFFF0000"/>
      <name val="HGS創英角ﾎﾟｯﾌﾟ体"/>
      <family val="3"/>
      <charset val="128"/>
    </font>
    <font>
      <b/>
      <sz val="14"/>
      <color rgb="FFFF0000"/>
      <name val="HGS創英角ﾎﾟｯﾌﾟ体"/>
      <family val="3"/>
      <charset val="128"/>
    </font>
    <font>
      <b/>
      <sz val="18"/>
      <color rgb="FFFF0000"/>
      <name val="HGS創英角ﾎﾟｯﾌﾟ体"/>
      <family val="3"/>
      <charset val="128"/>
    </font>
    <font>
      <b/>
      <sz val="12"/>
      <color indexed="81"/>
      <name val="ＭＳ Ｐゴシック"/>
      <family val="3"/>
      <charset val="128"/>
    </font>
    <font>
      <b/>
      <u/>
      <sz val="1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8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auto="1"/>
      </bottom>
      <diagonal/>
    </border>
    <border>
      <left/>
      <right/>
      <top style="thin">
        <color indexed="64"/>
      </top>
      <bottom style="double">
        <color auto="1"/>
      </bottom>
      <diagonal/>
    </border>
    <border>
      <left/>
      <right style="medium">
        <color indexed="64"/>
      </right>
      <top style="thin">
        <color indexed="64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49" fontId="4" fillId="0" borderId="1" xfId="0" applyNumberFormat="1" applyFont="1" applyBorder="1" applyAlignment="1"/>
    <xf numFmtId="49" fontId="4" fillId="0" borderId="1" xfId="0" applyNumberFormat="1" applyFont="1" applyBorder="1" applyAlignment="1">
      <alignment horizontal="center"/>
    </xf>
    <xf numFmtId="49" fontId="4" fillId="0" borderId="2" xfId="0" applyNumberFormat="1" applyFont="1" applyBorder="1" applyAlignment="1"/>
    <xf numFmtId="0" fontId="2" fillId="0" borderId="0" xfId="0" applyFont="1" applyBorder="1">
      <alignment vertical="center"/>
    </xf>
    <xf numFmtId="0" fontId="2" fillId="0" borderId="3" xfId="0" applyFont="1" applyBorder="1" applyAlignment="1"/>
    <xf numFmtId="0" fontId="4" fillId="0" borderId="4" xfId="0" applyFont="1" applyBorder="1" applyAlignment="1">
      <alignment wrapText="1"/>
    </xf>
    <xf numFmtId="177" fontId="2" fillId="0" borderId="0" xfId="0" applyNumberFormat="1" applyFont="1" applyBorder="1" applyAlignment="1">
      <alignment vertical="center"/>
    </xf>
    <xf numFmtId="176" fontId="2" fillId="0" borderId="0" xfId="0" applyNumberFormat="1" applyFont="1">
      <alignment vertical="center"/>
    </xf>
    <xf numFmtId="178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8" fillId="0" borderId="1" xfId="0" applyNumberFormat="1" applyFont="1" applyBorder="1" applyAlignment="1">
      <alignment horizontal="center" shrinkToFit="1"/>
    </xf>
    <xf numFmtId="0" fontId="2" fillId="0" borderId="15" xfId="0" applyFont="1" applyBorder="1">
      <alignment vertical="center"/>
    </xf>
    <xf numFmtId="9" fontId="2" fillId="0" borderId="0" xfId="0" applyNumberFormat="1" applyFont="1">
      <alignment vertical="center"/>
    </xf>
    <xf numFmtId="178" fontId="4" fillId="0" borderId="0" xfId="0" applyNumberFormat="1" applyFont="1" applyBorder="1" applyAlignment="1">
      <alignment horizontal="right" vertical="center" shrinkToFit="1"/>
    </xf>
    <xf numFmtId="0" fontId="2" fillId="0" borderId="0" xfId="0" applyFont="1" applyAlignment="1">
      <alignment vertical="center" wrapText="1"/>
    </xf>
    <xf numFmtId="0" fontId="2" fillId="0" borderId="25" xfId="0" applyFont="1" applyBorder="1" applyAlignment="1"/>
    <xf numFmtId="9" fontId="2" fillId="0" borderId="0" xfId="0" applyNumberFormat="1" applyFont="1" applyBorder="1" applyAlignment="1" applyProtection="1">
      <alignment horizontal="center" vertical="center" wrapText="1" shrinkToFit="1"/>
      <protection locked="0"/>
    </xf>
    <xf numFmtId="9" fontId="4" fillId="0" borderId="0" xfId="0" applyNumberFormat="1" applyFont="1" applyBorder="1" applyAlignment="1" applyProtection="1">
      <alignment horizontal="center" vertical="center" shrinkToFit="1"/>
      <protection locked="0"/>
    </xf>
    <xf numFmtId="178" fontId="4" fillId="0" borderId="0" xfId="0" applyNumberFormat="1" applyFont="1" applyBorder="1" applyAlignment="1" applyProtection="1">
      <alignment horizontal="center" vertical="center" shrinkToFit="1"/>
      <protection locked="0"/>
    </xf>
    <xf numFmtId="178" fontId="4" fillId="0" borderId="21" xfId="0" applyNumberFormat="1" applyFont="1" applyBorder="1" applyAlignment="1">
      <alignment vertical="center" shrinkToFit="1"/>
    </xf>
    <xf numFmtId="178" fontId="4" fillId="0" borderId="17" xfId="0" applyNumberFormat="1" applyFont="1" applyBorder="1" applyAlignment="1">
      <alignment vertical="center" shrinkToFit="1"/>
    </xf>
    <xf numFmtId="0" fontId="2" fillId="0" borderId="0" xfId="0" applyNumberFormat="1" applyFont="1" applyBorder="1" applyAlignment="1" applyProtection="1">
      <alignment vertical="center" wrapText="1" shrinkToFit="1"/>
      <protection locked="0"/>
    </xf>
    <xf numFmtId="0" fontId="2" fillId="0" borderId="0" xfId="0" applyFont="1" applyAlignment="1">
      <alignment vertical="center"/>
    </xf>
    <xf numFmtId="178" fontId="2" fillId="0" borderId="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178" fontId="2" fillId="0" borderId="15" xfId="0" applyNumberFormat="1" applyFont="1" applyBorder="1" applyAlignment="1">
      <alignment horizontal="center" vertical="center"/>
    </xf>
    <xf numFmtId="176" fontId="2" fillId="0" borderId="46" xfId="0" applyNumberFormat="1" applyFont="1" applyBorder="1">
      <alignment vertical="center"/>
    </xf>
    <xf numFmtId="178" fontId="2" fillId="0" borderId="49" xfId="0" applyNumberFormat="1" applyFont="1" applyBorder="1" applyAlignment="1">
      <alignment horizontal="center" vertical="center"/>
    </xf>
    <xf numFmtId="176" fontId="2" fillId="0" borderId="15" xfId="0" applyNumberFormat="1" applyFont="1" applyBorder="1">
      <alignment vertical="center"/>
    </xf>
    <xf numFmtId="178" fontId="2" fillId="0" borderId="18" xfId="0" applyNumberFormat="1" applyFont="1" applyBorder="1" applyAlignment="1">
      <alignment horizontal="center" vertical="center"/>
    </xf>
    <xf numFmtId="178" fontId="4" fillId="0" borderId="14" xfId="0" applyNumberFormat="1" applyFont="1" applyBorder="1" applyAlignment="1">
      <alignment vertical="center" shrinkToFit="1"/>
    </xf>
    <xf numFmtId="178" fontId="4" fillId="0" borderId="10" xfId="0" applyNumberFormat="1" applyFont="1" applyBorder="1" applyAlignment="1">
      <alignment vertical="center"/>
    </xf>
    <xf numFmtId="0" fontId="4" fillId="0" borderId="7" xfId="0" applyFont="1" applyBorder="1" applyAlignment="1">
      <alignment horizontal="center" vertical="center" wrapText="1"/>
    </xf>
    <xf numFmtId="178" fontId="4" fillId="0" borderId="21" xfId="0" applyNumberFormat="1" applyFont="1" applyBorder="1" applyAlignment="1">
      <alignment horizontal="center" vertical="center"/>
    </xf>
    <xf numFmtId="178" fontId="4" fillId="0" borderId="10" xfId="0" applyNumberFormat="1" applyFont="1" applyBorder="1" applyAlignment="1">
      <alignment horizontal="center" vertical="center"/>
    </xf>
    <xf numFmtId="178" fontId="4" fillId="0" borderId="36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178" fontId="4" fillId="0" borderId="17" xfId="0" applyNumberFormat="1" applyFont="1" applyBorder="1" applyAlignment="1">
      <alignment horizontal="center" vertical="center"/>
    </xf>
    <xf numFmtId="178" fontId="4" fillId="0" borderId="48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 applyProtection="1">
      <alignment vertical="center" wrapText="1" shrinkToFit="1"/>
      <protection locked="0"/>
    </xf>
    <xf numFmtId="0" fontId="4" fillId="0" borderId="9" xfId="0" applyNumberFormat="1" applyFont="1" applyBorder="1" applyAlignment="1" applyProtection="1">
      <alignment vertical="center" wrapText="1" shrinkToFit="1"/>
      <protection locked="0"/>
    </xf>
    <xf numFmtId="9" fontId="2" fillId="0" borderId="0" xfId="0" applyNumberFormat="1" applyFont="1" applyBorder="1" applyAlignment="1" applyProtection="1">
      <alignment horizontal="center" vertical="center" shrinkToFit="1"/>
      <protection locked="0"/>
    </xf>
    <xf numFmtId="178" fontId="2" fillId="0" borderId="0" xfId="0" applyNumberFormat="1" applyFont="1" applyBorder="1" applyAlignment="1">
      <alignment vertical="center" shrinkToFit="1"/>
    </xf>
    <xf numFmtId="178" fontId="2" fillId="0" borderId="12" xfId="0" applyNumberFormat="1" applyFont="1" applyBorder="1" applyAlignment="1">
      <alignment vertical="center"/>
    </xf>
    <xf numFmtId="178" fontId="2" fillId="0" borderId="52" xfId="0" applyNumberFormat="1" applyFont="1" applyBorder="1" applyAlignment="1">
      <alignment vertical="center"/>
    </xf>
    <xf numFmtId="0" fontId="23" fillId="0" borderId="1" xfId="0" applyNumberFormat="1" applyFont="1" applyBorder="1" applyAlignment="1">
      <alignment horizontal="center" shrinkToFit="1"/>
    </xf>
    <xf numFmtId="0" fontId="15" fillId="0" borderId="0" xfId="0" applyNumberFormat="1" applyFont="1" applyBorder="1" applyAlignment="1" applyProtection="1">
      <alignment vertical="center" wrapText="1" shrinkToFit="1"/>
      <protection locked="0"/>
    </xf>
    <xf numFmtId="9" fontId="15" fillId="0" borderId="0" xfId="0" applyNumberFormat="1" applyFont="1" applyBorder="1" applyAlignment="1" applyProtection="1">
      <alignment horizontal="center" vertical="center" wrapText="1" shrinkToFit="1"/>
      <protection locked="0"/>
    </xf>
    <xf numFmtId="9" fontId="15" fillId="0" borderId="0" xfId="0" applyNumberFormat="1" applyFont="1" applyBorder="1" applyAlignment="1" applyProtection="1">
      <alignment horizontal="center" vertical="center" shrinkToFit="1"/>
      <protection locked="0"/>
    </xf>
    <xf numFmtId="0" fontId="15" fillId="0" borderId="0" xfId="0" applyFont="1" applyBorder="1" applyAlignment="1">
      <alignment horizontal="center" vertical="center" wrapText="1"/>
    </xf>
    <xf numFmtId="178" fontId="15" fillId="0" borderId="0" xfId="0" applyNumberFormat="1" applyFont="1" applyBorder="1" applyAlignment="1">
      <alignment vertical="center" shrinkToFi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178" fontId="25" fillId="0" borderId="10" xfId="0" applyNumberFormat="1" applyFont="1" applyBorder="1" applyAlignment="1">
      <alignment vertical="center"/>
    </xf>
    <xf numFmtId="178" fontId="16" fillId="0" borderId="21" xfId="0" applyNumberFormat="1" applyFont="1" applyBorder="1" applyAlignment="1">
      <alignment horizontal="center" vertical="center"/>
    </xf>
    <xf numFmtId="178" fontId="25" fillId="0" borderId="48" xfId="0" applyNumberFormat="1" applyFont="1" applyBorder="1" applyAlignment="1">
      <alignment horizontal="center" vertical="center"/>
    </xf>
    <xf numFmtId="0" fontId="16" fillId="2" borderId="22" xfId="0" applyNumberFormat="1" applyFont="1" applyFill="1" applyBorder="1" applyAlignment="1" applyProtection="1">
      <alignment vertical="center" wrapText="1" shrinkToFit="1"/>
      <protection locked="0"/>
    </xf>
    <xf numFmtId="0" fontId="16" fillId="2" borderId="9" xfId="0" applyNumberFormat="1" applyFont="1" applyFill="1" applyBorder="1" applyAlignment="1" applyProtection="1">
      <alignment vertical="center" wrapText="1" shrinkToFit="1"/>
      <protection locked="0"/>
    </xf>
    <xf numFmtId="178" fontId="16" fillId="2" borderId="21" xfId="0" applyNumberFormat="1" applyFont="1" applyFill="1" applyBorder="1" applyAlignment="1">
      <alignment vertical="center" shrinkToFit="1"/>
    </xf>
    <xf numFmtId="178" fontId="16" fillId="2" borderId="14" xfId="0" applyNumberFormat="1" applyFont="1" applyFill="1" applyBorder="1" applyAlignment="1">
      <alignment vertical="center" shrinkToFit="1"/>
    </xf>
    <xf numFmtId="178" fontId="16" fillId="2" borderId="17" xfId="0" applyNumberFormat="1" applyFont="1" applyFill="1" applyBorder="1" applyAlignment="1">
      <alignment vertical="center" shrinkToFit="1"/>
    </xf>
    <xf numFmtId="0" fontId="8" fillId="0" borderId="1" xfId="0" applyNumberFormat="1" applyFont="1" applyBorder="1" applyAlignment="1">
      <alignment horizontal="center" shrinkToFi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8" fontId="2" fillId="0" borderId="0" xfId="0" applyNumberFormat="1" applyFont="1" applyBorder="1" applyAlignment="1">
      <alignment horizontal="center" vertical="center"/>
    </xf>
    <xf numFmtId="178" fontId="2" fillId="0" borderId="2" xfId="0" applyNumberFormat="1" applyFont="1" applyBorder="1" applyAlignment="1">
      <alignment horizontal="center" vertical="center"/>
    </xf>
    <xf numFmtId="178" fontId="4" fillId="0" borderId="17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78" fontId="20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179" fontId="6" fillId="0" borderId="0" xfId="0" applyNumberFormat="1" applyFont="1" applyBorder="1" applyAlignment="1">
      <alignment horizontal="center" shrinkToFit="1"/>
    </xf>
    <xf numFmtId="179" fontId="6" fillId="0" borderId="4" xfId="0" applyNumberFormat="1" applyFont="1" applyBorder="1" applyAlignment="1">
      <alignment horizontal="center" shrinkToFit="1"/>
    </xf>
    <xf numFmtId="0" fontId="3" fillId="0" borderId="0" xfId="0" applyFont="1" applyBorder="1" applyAlignment="1">
      <alignment horizontal="center" shrinkToFit="1"/>
    </xf>
    <xf numFmtId="0" fontId="3" fillId="0" borderId="4" xfId="0" applyFont="1" applyBorder="1" applyAlignment="1">
      <alignment horizontal="center" shrinkToFit="1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>
      <alignment vertical="center"/>
    </xf>
    <xf numFmtId="0" fontId="0" fillId="0" borderId="4" xfId="0" applyBorder="1">
      <alignment vertical="center"/>
    </xf>
    <xf numFmtId="0" fontId="3" fillId="0" borderId="0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0" xfId="0" applyFont="1" applyBorder="1" applyAlignment="1">
      <alignment horizontal="left" shrinkToFit="1"/>
    </xf>
    <xf numFmtId="0" fontId="3" fillId="0" borderId="4" xfId="0" applyFont="1" applyBorder="1" applyAlignment="1">
      <alignment horizontal="left" shrinkToFit="1"/>
    </xf>
    <xf numFmtId="0" fontId="3" fillId="0" borderId="0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3" fillId="0" borderId="0" xfId="0" applyFont="1" applyBorder="1" applyAlignment="1">
      <alignment horizontal="center" shrinkToFit="1"/>
    </xf>
    <xf numFmtId="0" fontId="13" fillId="0" borderId="4" xfId="0" applyFont="1" applyBorder="1" applyAlignment="1">
      <alignment horizontal="center" shrinkToFit="1"/>
    </xf>
    <xf numFmtId="0" fontId="13" fillId="0" borderId="0" xfId="0" applyFont="1" applyBorder="1" applyAlignment="1">
      <alignment horizontal="left" wrapText="1"/>
    </xf>
    <xf numFmtId="0" fontId="13" fillId="0" borderId="4" xfId="0" applyFont="1" applyBorder="1" applyAlignment="1">
      <alignment horizontal="left" wrapText="1"/>
    </xf>
    <xf numFmtId="0" fontId="13" fillId="0" borderId="0" xfId="0" applyFont="1" applyBorder="1" applyAlignment="1">
      <alignment horizontal="left" shrinkToFit="1"/>
    </xf>
    <xf numFmtId="0" fontId="13" fillId="0" borderId="4" xfId="0" applyFont="1" applyBorder="1" applyAlignment="1">
      <alignment horizontal="left" shrinkToFit="1"/>
    </xf>
    <xf numFmtId="179" fontId="13" fillId="0" borderId="0" xfId="0" applyNumberFormat="1" applyFont="1" applyBorder="1" applyAlignment="1">
      <alignment horizontal="center" shrinkToFit="1"/>
    </xf>
    <xf numFmtId="179" fontId="13" fillId="0" borderId="4" xfId="0" applyNumberFormat="1" applyFont="1" applyBorder="1" applyAlignment="1">
      <alignment horizontal="center" shrinkToFit="1"/>
    </xf>
    <xf numFmtId="178" fontId="2" fillId="0" borderId="0" xfId="0" applyNumberFormat="1" applyFont="1" applyBorder="1" applyAlignment="1">
      <alignment horizontal="center" vertical="center"/>
    </xf>
    <xf numFmtId="3" fontId="5" fillId="0" borderId="30" xfId="0" applyNumberFormat="1" applyFont="1" applyBorder="1" applyAlignment="1">
      <alignment horizontal="center" vertical="center"/>
    </xf>
    <xf numFmtId="3" fontId="5" fillId="0" borderId="31" xfId="0" applyNumberFormat="1" applyFont="1" applyBorder="1" applyAlignment="1">
      <alignment horizontal="center" vertical="center"/>
    </xf>
    <xf numFmtId="3" fontId="5" fillId="0" borderId="32" xfId="0" applyNumberFormat="1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178" fontId="20" fillId="0" borderId="40" xfId="0" applyNumberFormat="1" applyFont="1" applyBorder="1" applyAlignment="1">
      <alignment horizontal="center" vertical="center"/>
    </xf>
    <xf numFmtId="178" fontId="20" fillId="0" borderId="41" xfId="0" applyNumberFormat="1" applyFont="1" applyBorder="1" applyAlignment="1">
      <alignment horizontal="center" vertical="center"/>
    </xf>
    <xf numFmtId="178" fontId="20" fillId="0" borderId="42" xfId="0" applyNumberFormat="1" applyFont="1" applyBorder="1" applyAlignment="1">
      <alignment horizontal="center" vertical="center"/>
    </xf>
    <xf numFmtId="178" fontId="20" fillId="0" borderId="43" xfId="0" applyNumberFormat="1" applyFont="1" applyBorder="1" applyAlignment="1">
      <alignment horizontal="center" vertical="center"/>
    </xf>
    <xf numFmtId="178" fontId="20" fillId="0" borderId="44" xfId="0" applyNumberFormat="1" applyFont="1" applyBorder="1" applyAlignment="1">
      <alignment horizontal="center" vertical="center"/>
    </xf>
    <xf numFmtId="178" fontId="20" fillId="0" borderId="45" xfId="0" applyNumberFormat="1" applyFont="1" applyBorder="1" applyAlignment="1">
      <alignment horizontal="center" vertical="center"/>
    </xf>
    <xf numFmtId="178" fontId="4" fillId="0" borderId="20" xfId="0" applyNumberFormat="1" applyFont="1" applyBorder="1" applyAlignment="1">
      <alignment horizontal="center" vertical="center"/>
    </xf>
    <xf numFmtId="178" fontId="4" fillId="0" borderId="7" xfId="0" applyNumberFormat="1" applyFont="1" applyBorder="1" applyAlignment="1">
      <alignment horizontal="center" vertical="center"/>
    </xf>
    <xf numFmtId="178" fontId="4" fillId="0" borderId="9" xfId="0" applyNumberFormat="1" applyFont="1" applyBorder="1" applyAlignment="1">
      <alignment horizontal="center" vertical="center"/>
    </xf>
    <xf numFmtId="178" fontId="4" fillId="0" borderId="8" xfId="0" applyNumberFormat="1" applyFont="1" applyBorder="1" applyAlignment="1">
      <alignment horizontal="center" vertical="center"/>
    </xf>
    <xf numFmtId="178" fontId="4" fillId="0" borderId="17" xfId="0" applyNumberFormat="1" applyFont="1" applyBorder="1" applyAlignment="1">
      <alignment horizontal="center" vertical="center"/>
    </xf>
    <xf numFmtId="178" fontId="2" fillId="0" borderId="11" xfId="0" applyNumberFormat="1" applyFont="1" applyBorder="1" applyAlignment="1">
      <alignment horizontal="center" vertical="center"/>
    </xf>
    <xf numFmtId="178" fontId="2" fillId="0" borderId="12" xfId="0" applyNumberFormat="1" applyFont="1" applyBorder="1" applyAlignment="1">
      <alignment horizontal="center" vertical="center"/>
    </xf>
    <xf numFmtId="178" fontId="2" fillId="0" borderId="24" xfId="0" applyNumberFormat="1" applyFont="1" applyBorder="1" applyAlignment="1">
      <alignment horizontal="center" vertical="center"/>
    </xf>
    <xf numFmtId="3" fontId="4" fillId="0" borderId="47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3" fontId="4" fillId="0" borderId="25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24" xfId="0" applyNumberFormat="1" applyFont="1" applyBorder="1" applyAlignment="1">
      <alignment horizontal="center" vertical="center"/>
    </xf>
    <xf numFmtId="176" fontId="2" fillId="0" borderId="44" xfId="0" applyNumberFormat="1" applyFont="1" applyBorder="1" applyAlignment="1">
      <alignment horizontal="center" vertical="center"/>
    </xf>
    <xf numFmtId="176" fontId="2" fillId="0" borderId="51" xfId="0" applyNumberFormat="1" applyFont="1" applyBorder="1" applyAlignment="1">
      <alignment horizontal="center" vertical="center"/>
    </xf>
    <xf numFmtId="178" fontId="4" fillId="0" borderId="23" xfId="0" applyNumberFormat="1" applyFont="1" applyBorder="1" applyAlignment="1">
      <alignment horizontal="center" vertical="center"/>
    </xf>
    <xf numFmtId="9" fontId="2" fillId="0" borderId="20" xfId="0" applyNumberFormat="1" applyFont="1" applyBorder="1" applyAlignment="1" applyProtection="1">
      <alignment horizontal="center" vertical="center" wrapText="1" shrinkToFit="1"/>
      <protection locked="0"/>
    </xf>
    <xf numFmtId="9" fontId="2" fillId="0" borderId="7" xfId="0" applyNumberFormat="1" applyFont="1" applyBorder="1" applyAlignment="1" applyProtection="1">
      <alignment horizontal="center" vertical="center" wrapText="1" shrinkToFit="1"/>
      <protection locked="0"/>
    </xf>
    <xf numFmtId="9" fontId="2" fillId="0" borderId="29" xfId="0" applyNumberFormat="1" applyFont="1" applyBorder="1" applyAlignment="1" applyProtection="1">
      <alignment horizontal="center" vertical="center" wrapText="1" shrinkToFit="1"/>
      <protection locked="0"/>
    </xf>
    <xf numFmtId="9" fontId="4" fillId="0" borderId="26" xfId="0" applyNumberFormat="1" applyFont="1" applyBorder="1" applyAlignment="1" applyProtection="1">
      <alignment horizontal="center" vertical="center" shrinkToFit="1"/>
      <protection locked="0"/>
    </xf>
    <xf numFmtId="9" fontId="4" fillId="0" borderId="7" xfId="0" applyNumberFormat="1" applyFont="1" applyBorder="1" applyAlignment="1" applyProtection="1">
      <alignment horizontal="center" vertical="center" shrinkToFit="1"/>
      <protection locked="0"/>
    </xf>
    <xf numFmtId="178" fontId="4" fillId="0" borderId="22" xfId="0" applyNumberFormat="1" applyFont="1" applyBorder="1" applyAlignment="1">
      <alignment horizontal="center" vertical="center" shrinkToFit="1"/>
    </xf>
    <xf numFmtId="178" fontId="4" fillId="0" borderId="7" xfId="0" applyNumberFormat="1" applyFont="1" applyBorder="1" applyAlignment="1">
      <alignment horizontal="center" vertical="center" shrinkToFit="1"/>
    </xf>
    <xf numFmtId="178" fontId="4" fillId="0" borderId="21" xfId="0" applyNumberFormat="1" applyFont="1" applyBorder="1" applyAlignment="1">
      <alignment horizontal="center" vertical="center" shrinkToFit="1"/>
    </xf>
    <xf numFmtId="9" fontId="2" fillId="0" borderId="23" xfId="0" applyNumberFormat="1" applyFont="1" applyBorder="1" applyAlignment="1" applyProtection="1">
      <alignment horizontal="center" vertical="center" wrapText="1" shrinkToFit="1"/>
      <protection locked="0"/>
    </xf>
    <xf numFmtId="9" fontId="2" fillId="0" borderId="8" xfId="0" applyNumberFormat="1" applyFont="1" applyBorder="1" applyAlignment="1" applyProtection="1">
      <alignment horizontal="center" vertical="center" wrapText="1" shrinkToFit="1"/>
      <protection locked="0"/>
    </xf>
    <xf numFmtId="9" fontId="2" fillId="0" borderId="34" xfId="0" applyNumberFormat="1" applyFont="1" applyBorder="1" applyAlignment="1" applyProtection="1">
      <alignment horizontal="center" vertical="center" wrapText="1" shrinkToFit="1"/>
      <protection locked="0"/>
    </xf>
    <xf numFmtId="9" fontId="4" fillId="0" borderId="33" xfId="0" applyNumberFormat="1" applyFont="1" applyBorder="1" applyAlignment="1" applyProtection="1">
      <alignment horizontal="center" vertical="center" shrinkToFit="1"/>
      <protection locked="0"/>
    </xf>
    <xf numFmtId="9" fontId="4" fillId="0" borderId="8" xfId="0" applyNumberFormat="1" applyFont="1" applyBorder="1" applyAlignment="1" applyProtection="1">
      <alignment horizontal="center" vertical="center" shrinkToFit="1"/>
      <protection locked="0"/>
    </xf>
    <xf numFmtId="178" fontId="5" fillId="0" borderId="30" xfId="0" applyNumberFormat="1" applyFont="1" applyBorder="1" applyAlignment="1">
      <alignment horizontal="center" vertical="center" shrinkToFit="1"/>
    </xf>
    <xf numFmtId="178" fontId="5" fillId="0" borderId="31" xfId="0" applyNumberFormat="1" applyFont="1" applyBorder="1" applyAlignment="1">
      <alignment horizontal="center" vertical="center" shrinkToFit="1"/>
    </xf>
    <xf numFmtId="178" fontId="5" fillId="0" borderId="32" xfId="0" applyNumberFormat="1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178" fontId="2" fillId="0" borderId="1" xfId="0" applyNumberFormat="1" applyFont="1" applyBorder="1" applyAlignment="1">
      <alignment horizontal="center" vertical="center"/>
    </xf>
    <xf numFmtId="178" fontId="2" fillId="0" borderId="35" xfId="0" applyNumberFormat="1" applyFont="1" applyBorder="1" applyAlignment="1">
      <alignment horizontal="center" vertical="center"/>
    </xf>
    <xf numFmtId="178" fontId="2" fillId="0" borderId="2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1" fillId="0" borderId="37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 horizontal="right" wrapText="1"/>
    </xf>
    <xf numFmtId="0" fontId="8" fillId="0" borderId="4" xfId="0" applyNumberFormat="1" applyFont="1" applyBorder="1" applyAlignment="1">
      <alignment horizontal="center" shrinkToFit="1"/>
    </xf>
    <xf numFmtId="0" fontId="4" fillId="0" borderId="4" xfId="0" applyFont="1" applyBorder="1" applyAlignment="1">
      <alignment horizontal="left"/>
    </xf>
    <xf numFmtId="0" fontId="4" fillId="0" borderId="4" xfId="0" applyFont="1" applyBorder="1" applyAlignment="1">
      <alignment horizontal="right"/>
    </xf>
    <xf numFmtId="0" fontId="8" fillId="0" borderId="4" xfId="0" applyFont="1" applyBorder="1" applyAlignment="1" applyProtection="1">
      <alignment horizontal="center" shrinkToFit="1"/>
      <protection locked="0"/>
    </xf>
    <xf numFmtId="0" fontId="8" fillId="0" borderId="16" xfId="0" applyFont="1" applyBorder="1" applyAlignment="1" applyProtection="1">
      <alignment horizontal="center" shrinkToFit="1"/>
      <protection locked="0"/>
    </xf>
    <xf numFmtId="0" fontId="8" fillId="0" borderId="16" xfId="0" applyNumberFormat="1" applyFont="1" applyBorder="1" applyAlignment="1">
      <alignment horizontal="center" shrinkToFit="1"/>
    </xf>
    <xf numFmtId="0" fontId="5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8" fillId="0" borderId="1" xfId="0" applyNumberFormat="1" applyFont="1" applyBorder="1" applyAlignment="1">
      <alignment horizontal="center" shrinkToFi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78" fontId="4" fillId="0" borderId="53" xfId="0" applyNumberFormat="1" applyFont="1" applyBorder="1" applyAlignment="1">
      <alignment horizontal="center" vertical="center" shrinkToFit="1"/>
    </xf>
    <xf numFmtId="178" fontId="4" fillId="0" borderId="54" xfId="0" applyNumberFormat="1" applyFont="1" applyBorder="1" applyAlignment="1">
      <alignment horizontal="center" vertical="center" shrinkToFit="1"/>
    </xf>
    <xf numFmtId="178" fontId="4" fillId="0" borderId="55" xfId="0" applyNumberFormat="1" applyFont="1" applyBorder="1" applyAlignment="1">
      <alignment horizontal="center" vertical="center" shrinkToFit="1"/>
    </xf>
    <xf numFmtId="0" fontId="23" fillId="0" borderId="1" xfId="0" applyNumberFormat="1" applyFont="1" applyBorder="1" applyAlignment="1">
      <alignment horizontal="center" shrinkToFit="1"/>
    </xf>
    <xf numFmtId="0" fontId="23" fillId="0" borderId="4" xfId="0" applyNumberFormat="1" applyFont="1" applyBorder="1" applyAlignment="1">
      <alignment horizontal="center" shrinkToFit="1"/>
    </xf>
    <xf numFmtId="0" fontId="23" fillId="0" borderId="16" xfId="0" applyNumberFormat="1" applyFont="1" applyBorder="1" applyAlignment="1">
      <alignment horizontal="center" shrinkToFit="1"/>
    </xf>
    <xf numFmtId="0" fontId="22" fillId="2" borderId="13" xfId="0" applyFont="1" applyFill="1" applyBorder="1" applyAlignment="1">
      <alignment horizontal="left"/>
    </xf>
    <xf numFmtId="0" fontId="22" fillId="2" borderId="14" xfId="0" applyFont="1" applyFill="1" applyBorder="1" applyAlignment="1">
      <alignment horizontal="left"/>
    </xf>
    <xf numFmtId="0" fontId="22" fillId="2" borderId="4" xfId="0" applyFont="1" applyFill="1" applyBorder="1" applyAlignment="1">
      <alignment horizontal="left"/>
    </xf>
    <xf numFmtId="0" fontId="22" fillId="2" borderId="16" xfId="0" applyFont="1" applyFill="1" applyBorder="1" applyAlignment="1">
      <alignment horizontal="left"/>
    </xf>
    <xf numFmtId="9" fontId="15" fillId="3" borderId="20" xfId="0" applyNumberFormat="1" applyFont="1" applyFill="1" applyBorder="1" applyAlignment="1" applyProtection="1">
      <alignment horizontal="center" vertical="center" wrapText="1" shrinkToFit="1"/>
      <protection locked="0"/>
    </xf>
    <xf numFmtId="9" fontId="15" fillId="3" borderId="7" xfId="0" applyNumberFormat="1" applyFont="1" applyFill="1" applyBorder="1" applyAlignment="1" applyProtection="1">
      <alignment horizontal="center" vertical="center" wrapText="1" shrinkToFit="1"/>
      <protection locked="0"/>
    </xf>
    <xf numFmtId="9" fontId="15" fillId="3" borderId="29" xfId="0" applyNumberFormat="1" applyFont="1" applyFill="1" applyBorder="1" applyAlignment="1" applyProtection="1">
      <alignment horizontal="center" vertical="center" wrapText="1" shrinkToFit="1"/>
      <protection locked="0"/>
    </xf>
    <xf numFmtId="9" fontId="16" fillId="0" borderId="26" xfId="0" applyNumberFormat="1" applyFont="1" applyBorder="1" applyAlignment="1" applyProtection="1">
      <alignment horizontal="center" vertical="center" shrinkToFit="1"/>
      <protection locked="0"/>
    </xf>
    <xf numFmtId="9" fontId="16" fillId="0" borderId="7" xfId="0" applyNumberFormat="1" applyFont="1" applyBorder="1" applyAlignment="1" applyProtection="1">
      <alignment horizontal="center" vertical="center" shrinkToFit="1"/>
      <protection locked="0"/>
    </xf>
    <xf numFmtId="178" fontId="16" fillId="0" borderId="22" xfId="0" applyNumberFormat="1" applyFont="1" applyBorder="1" applyAlignment="1">
      <alignment horizontal="center" vertical="center" shrinkToFit="1"/>
    </xf>
    <xf numFmtId="178" fontId="16" fillId="0" borderId="7" xfId="0" applyNumberFormat="1" applyFont="1" applyBorder="1" applyAlignment="1">
      <alignment horizontal="center" vertical="center" shrinkToFit="1"/>
    </xf>
    <xf numFmtId="178" fontId="16" fillId="0" borderId="21" xfId="0" applyNumberFormat="1" applyFont="1" applyBorder="1" applyAlignment="1">
      <alignment horizontal="center" vertical="center" shrinkToFit="1"/>
    </xf>
    <xf numFmtId="9" fontId="15" fillId="3" borderId="23" xfId="0" applyNumberFormat="1" applyFont="1" applyFill="1" applyBorder="1" applyAlignment="1" applyProtection="1">
      <alignment horizontal="center" vertical="center" wrapText="1" shrinkToFit="1"/>
      <protection locked="0"/>
    </xf>
    <xf numFmtId="9" fontId="15" fillId="3" borderId="8" xfId="0" applyNumberFormat="1" applyFont="1" applyFill="1" applyBorder="1" applyAlignment="1" applyProtection="1">
      <alignment horizontal="center" vertical="center" wrapText="1" shrinkToFit="1"/>
      <protection locked="0"/>
    </xf>
    <xf numFmtId="9" fontId="15" fillId="3" borderId="34" xfId="0" applyNumberFormat="1" applyFont="1" applyFill="1" applyBorder="1" applyAlignment="1" applyProtection="1">
      <alignment horizontal="center" vertical="center" wrapText="1" shrinkToFit="1"/>
      <protection locked="0"/>
    </xf>
    <xf numFmtId="9" fontId="16" fillId="0" borderId="33" xfId="0" applyNumberFormat="1" applyFont="1" applyBorder="1" applyAlignment="1" applyProtection="1">
      <alignment horizontal="center" vertical="center" shrinkToFit="1"/>
      <protection locked="0"/>
    </xf>
    <xf numFmtId="9" fontId="16" fillId="0" borderId="8" xfId="0" applyNumberFormat="1" applyFont="1" applyBorder="1" applyAlignment="1" applyProtection="1">
      <alignment horizontal="center" vertical="center" shrinkToFit="1"/>
      <protection locked="0"/>
    </xf>
    <xf numFmtId="178" fontId="24" fillId="4" borderId="30" xfId="0" applyNumberFormat="1" applyFont="1" applyFill="1" applyBorder="1" applyAlignment="1">
      <alignment horizontal="center" vertical="center" shrinkToFit="1"/>
    </xf>
    <xf numFmtId="178" fontId="24" fillId="4" borderId="31" xfId="0" applyNumberFormat="1" applyFont="1" applyFill="1" applyBorder="1" applyAlignment="1">
      <alignment horizontal="center" vertical="center" shrinkToFit="1"/>
    </xf>
    <xf numFmtId="178" fontId="24" fillId="4" borderId="32" xfId="0" applyNumberFormat="1" applyFont="1" applyFill="1" applyBorder="1" applyAlignment="1">
      <alignment horizontal="center" vertical="center" shrinkToFit="1"/>
    </xf>
    <xf numFmtId="178" fontId="25" fillId="0" borderId="20" xfId="0" applyNumberFormat="1" applyFont="1" applyBorder="1" applyAlignment="1">
      <alignment horizontal="center" vertical="center"/>
    </xf>
    <xf numFmtId="178" fontId="25" fillId="0" borderId="7" xfId="0" applyNumberFormat="1" applyFont="1" applyBorder="1" applyAlignment="1">
      <alignment horizontal="center" vertical="center"/>
    </xf>
    <xf numFmtId="178" fontId="25" fillId="0" borderId="9" xfId="0" applyNumberFormat="1" applyFont="1" applyBorder="1" applyAlignment="1">
      <alignment horizontal="center" vertical="center"/>
    </xf>
    <xf numFmtId="178" fontId="25" fillId="0" borderId="8" xfId="0" applyNumberFormat="1" applyFont="1" applyBorder="1" applyAlignment="1">
      <alignment horizontal="center" vertical="center"/>
    </xf>
    <xf numFmtId="178" fontId="25" fillId="0" borderId="17" xfId="0" applyNumberFormat="1" applyFont="1" applyBorder="1" applyAlignment="1">
      <alignment horizontal="center" vertical="center"/>
    </xf>
    <xf numFmtId="3" fontId="25" fillId="0" borderId="47" xfId="0" applyNumberFormat="1" applyFont="1" applyBorder="1" applyAlignment="1">
      <alignment horizontal="center" vertical="center"/>
    </xf>
    <xf numFmtId="3" fontId="25" fillId="0" borderId="13" xfId="0" applyNumberFormat="1" applyFont="1" applyBorder="1" applyAlignment="1">
      <alignment horizontal="center" vertical="center"/>
    </xf>
    <xf numFmtId="3" fontId="25" fillId="0" borderId="14" xfId="0" applyNumberFormat="1" applyFont="1" applyBorder="1" applyAlignment="1">
      <alignment horizontal="center" vertical="center"/>
    </xf>
    <xf numFmtId="3" fontId="25" fillId="0" borderId="6" xfId="0" applyNumberFormat="1" applyFont="1" applyBorder="1" applyAlignment="1">
      <alignment horizontal="center" vertical="center"/>
    </xf>
    <xf numFmtId="3" fontId="25" fillId="0" borderId="25" xfId="0" applyNumberFormat="1" applyFont="1" applyBorder="1" applyAlignment="1">
      <alignment horizontal="center" vertical="center"/>
    </xf>
    <xf numFmtId="3" fontId="25" fillId="0" borderId="5" xfId="0" applyNumberFormat="1" applyFont="1" applyBorder="1" applyAlignment="1">
      <alignment horizontal="center" vertical="center"/>
    </xf>
    <xf numFmtId="3" fontId="26" fillId="4" borderId="30" xfId="0" applyNumberFormat="1" applyFont="1" applyFill="1" applyBorder="1" applyAlignment="1">
      <alignment horizontal="center" vertical="center"/>
    </xf>
    <xf numFmtId="3" fontId="26" fillId="4" borderId="31" xfId="0" applyNumberFormat="1" applyFont="1" applyFill="1" applyBorder="1" applyAlignment="1">
      <alignment horizontal="center" vertical="center"/>
    </xf>
    <xf numFmtId="3" fontId="26" fillId="4" borderId="32" xfId="0" applyNumberFormat="1" applyFont="1" applyFill="1" applyBorder="1" applyAlignment="1">
      <alignment horizontal="center" vertical="center"/>
    </xf>
    <xf numFmtId="178" fontId="27" fillId="4" borderId="40" xfId="0" applyNumberFormat="1" applyFont="1" applyFill="1" applyBorder="1" applyAlignment="1">
      <alignment horizontal="center" vertical="center"/>
    </xf>
    <xf numFmtId="178" fontId="27" fillId="4" borderId="41" xfId="0" applyNumberFormat="1" applyFont="1" applyFill="1" applyBorder="1" applyAlignment="1">
      <alignment horizontal="center" vertical="center"/>
    </xf>
    <xf numFmtId="178" fontId="27" fillId="4" borderId="42" xfId="0" applyNumberFormat="1" applyFont="1" applyFill="1" applyBorder="1" applyAlignment="1">
      <alignment horizontal="center" vertical="center"/>
    </xf>
    <xf numFmtId="178" fontId="27" fillId="4" borderId="43" xfId="0" applyNumberFormat="1" applyFont="1" applyFill="1" applyBorder="1" applyAlignment="1">
      <alignment horizontal="center" vertical="center"/>
    </xf>
    <xf numFmtId="178" fontId="27" fillId="4" borderId="44" xfId="0" applyNumberFormat="1" applyFont="1" applyFill="1" applyBorder="1" applyAlignment="1">
      <alignment horizontal="center" vertical="center"/>
    </xf>
    <xf numFmtId="178" fontId="27" fillId="4" borderId="45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&#35352;&#36617;&#20363;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&#30003;&#35531;&#26360;&#65288;&#27096;&#24335;3&#65289;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&#12304;&#27096;&#24335;&#65300;&#12305;&#35352;&#36617;&#20363;!Print_Area"/><Relationship Id="rId1" Type="http://schemas.openxmlformats.org/officeDocument/2006/relationships/hyperlink" Target="#'&#12304;&#27096;&#24335;5&#12305;&#35352;&#36617;&#20363;&#65288;&#29305;&#20363;&#25514;&#32622;&#29992;&#65289;'!Print_Area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&#12304;&#27096;&#24335;5&#12305;&#20869;&#35379;&#26360;&#65288;&#29305;&#20363;&#25514;&#32622;&#29992;&#65289;'!Print_Area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58</xdr:col>
      <xdr:colOff>81641</xdr:colOff>
      <xdr:row>0</xdr:row>
      <xdr:rowOff>108856</xdr:rowOff>
    </xdr:from>
    <xdr:to>
      <xdr:col>72</xdr:col>
      <xdr:colOff>13606</xdr:colOff>
      <xdr:row>7</xdr:row>
      <xdr:rowOff>68035</xdr:rowOff>
    </xdr:to>
    <xdr:sp macro="" textlink="">
      <xdr:nvSpPr>
        <xdr:cNvPr id="4" name="正方形/長方形 3">
          <a:hlinkClick xmlns:r="http://schemas.openxmlformats.org/officeDocument/2006/relationships" r:id="rId1"/>
        </xdr:cNvPr>
        <xdr:cNvSpPr/>
      </xdr:nvSpPr>
      <xdr:spPr>
        <a:xfrm>
          <a:off x="7184570" y="108856"/>
          <a:ext cx="1646465" cy="1387929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2900"/>
            </a:lnSpc>
          </a:pPr>
          <a:r>
            <a:rPr kumimoji="1" lang="ja-JP" altLang="en-US" sz="1800" b="1" u="sng">
              <a:latin typeface="メイリオ" pitchFamily="50" charset="-128"/>
              <a:ea typeface="メイリオ" pitchFamily="50" charset="-128"/>
              <a:cs typeface="メイリオ" pitchFamily="50" charset="-128"/>
            </a:rPr>
            <a:t>記載例はこちらをクリック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28575</xdr:rowOff>
    </xdr:from>
    <xdr:to>
      <xdr:col>10</xdr:col>
      <xdr:colOff>95348</xdr:colOff>
      <xdr:row>2</xdr:row>
      <xdr:rowOff>54982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47625" y="28575"/>
          <a:ext cx="1285973" cy="445507"/>
        </a:xfrm>
        <a:prstGeom prst="rect">
          <a:avLst/>
        </a:prstGeom>
        <a:ln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wrap="square" lIns="45720" tIns="27432" rIns="45720" bIns="0" anchor="t" upright="1"/>
        <a:lstStyle/>
        <a:p>
          <a:pPr algn="ctr" rtl="0">
            <a:defRPr sz="1000"/>
          </a:pPr>
          <a:r>
            <a:rPr lang="ja-JP" altLang="en-US" sz="22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記載例</a:t>
          </a:r>
          <a:endParaRPr lang="ja-JP" altLang="en-US">
            <a:solidFill>
              <a:schemeClr val="bg1"/>
            </a:solidFill>
          </a:endParaRPr>
        </a:p>
      </xdr:txBody>
    </xdr:sp>
    <xdr:clientData/>
  </xdr:twoCellAnchor>
  <xdr:twoCellAnchor>
    <xdr:from>
      <xdr:col>58</xdr:col>
      <xdr:colOff>36739</xdr:colOff>
      <xdr:row>0</xdr:row>
      <xdr:rowOff>104775</xdr:rowOff>
    </xdr:from>
    <xdr:to>
      <xdr:col>71</xdr:col>
      <xdr:colOff>91168</xdr:colOff>
      <xdr:row>7</xdr:row>
      <xdr:rowOff>63954</xdr:rowOff>
    </xdr:to>
    <xdr:sp macro="" textlink="">
      <xdr:nvSpPr>
        <xdr:cNvPr id="7" name="正方形/長方形 6">
          <a:hlinkClick xmlns:r="http://schemas.openxmlformats.org/officeDocument/2006/relationships" r:id="rId1"/>
        </xdr:cNvPr>
        <xdr:cNvSpPr/>
      </xdr:nvSpPr>
      <xdr:spPr>
        <a:xfrm>
          <a:off x="7218589" y="104775"/>
          <a:ext cx="1664154" cy="1426029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2900"/>
            </a:lnSpc>
          </a:pPr>
          <a:r>
            <a:rPr kumimoji="1" lang="ja-JP" altLang="en-US" sz="1800" b="1" u="sng">
              <a:latin typeface="メイリオ" pitchFamily="50" charset="-128"/>
              <a:ea typeface="メイリオ" pitchFamily="50" charset="-128"/>
              <a:cs typeface="メイリオ" pitchFamily="50" charset="-128"/>
            </a:rPr>
            <a:t>入力タブに</a:t>
          </a:r>
          <a:endParaRPr kumimoji="1" lang="en-US" altLang="ja-JP" sz="1800" b="1" u="sng"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pPr algn="ctr">
            <a:lnSpc>
              <a:spcPts val="2900"/>
            </a:lnSpc>
          </a:pPr>
          <a:r>
            <a:rPr kumimoji="1" lang="ja-JP" altLang="en-US" sz="1800" b="1" u="sng">
              <a:latin typeface="メイリオ" pitchFamily="50" charset="-128"/>
              <a:ea typeface="メイリオ" pitchFamily="50" charset="-128"/>
              <a:cs typeface="メイリオ" pitchFamily="50" charset="-128"/>
            </a:rPr>
            <a:t>戻る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625688</xdr:colOff>
      <xdr:row>0</xdr:row>
      <xdr:rowOff>257737</xdr:rowOff>
    </xdr:from>
    <xdr:to>
      <xdr:col>25</xdr:col>
      <xdr:colOff>134469</xdr:colOff>
      <xdr:row>2</xdr:row>
      <xdr:rowOff>145678</xdr:rowOff>
    </xdr:to>
    <xdr:sp macro="" textlink="">
      <xdr:nvSpPr>
        <xdr:cNvPr id="2" name="Rectangle 5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6407923" y="257737"/>
          <a:ext cx="2243017" cy="549088"/>
        </a:xfrm>
        <a:prstGeom prst="rect">
          <a:avLst/>
        </a:prstGeom>
        <a:ln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wrap="square" lIns="45720" tIns="27432" rIns="45720" bIns="0" anchor="t" upright="1"/>
        <a:lstStyle/>
        <a:p>
          <a:pPr algn="ctr" rtl="0">
            <a:lnSpc>
              <a:spcPts val="3800"/>
            </a:lnSpc>
            <a:defRPr sz="1000"/>
          </a:pPr>
          <a:r>
            <a:rPr lang="ja-JP" altLang="en-US" sz="2400" b="1" u="sng">
              <a:solidFill>
                <a:schemeClr val="bg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記載例を見る</a:t>
          </a:r>
          <a:endParaRPr lang="en-US" altLang="ja-JP" sz="2400" b="1" u="sng">
            <a:solidFill>
              <a:schemeClr val="bg1"/>
            </a:solidFill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</xdr:txBody>
    </xdr:sp>
    <xdr:clientData/>
  </xdr:twoCellAnchor>
  <xdr:twoCellAnchor>
    <xdr:from>
      <xdr:col>17</xdr:col>
      <xdr:colOff>625688</xdr:colOff>
      <xdr:row>38</xdr:row>
      <xdr:rowOff>257737</xdr:rowOff>
    </xdr:from>
    <xdr:to>
      <xdr:col>25</xdr:col>
      <xdr:colOff>134469</xdr:colOff>
      <xdr:row>40</xdr:row>
      <xdr:rowOff>145678</xdr:rowOff>
    </xdr:to>
    <xdr:sp macro="" textlink="">
      <xdr:nvSpPr>
        <xdr:cNvPr id="8" name="Rectangle 5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>
          <a:off x="6407923" y="257737"/>
          <a:ext cx="2243017" cy="549088"/>
        </a:xfrm>
        <a:prstGeom prst="rect">
          <a:avLst/>
        </a:prstGeom>
        <a:ln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wrap="square" lIns="45720" tIns="27432" rIns="45720" bIns="0" anchor="t" upright="1"/>
        <a:lstStyle/>
        <a:p>
          <a:pPr algn="ctr" rtl="0">
            <a:lnSpc>
              <a:spcPts val="3800"/>
            </a:lnSpc>
            <a:defRPr sz="1000"/>
          </a:pPr>
          <a:r>
            <a:rPr lang="ja-JP" altLang="en-US" sz="2400" b="1" u="sng">
              <a:solidFill>
                <a:schemeClr val="bg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記載例を見る</a:t>
          </a:r>
          <a:endParaRPr lang="en-US" altLang="ja-JP" sz="2400" b="1" u="sng">
            <a:solidFill>
              <a:schemeClr val="bg1"/>
            </a:solidFill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</xdr:txBody>
    </xdr:sp>
    <xdr:clientData/>
  </xdr:twoCellAnchor>
  <xdr:twoCellAnchor>
    <xdr:from>
      <xdr:col>17</xdr:col>
      <xdr:colOff>625688</xdr:colOff>
      <xdr:row>76</xdr:row>
      <xdr:rowOff>257737</xdr:rowOff>
    </xdr:from>
    <xdr:to>
      <xdr:col>25</xdr:col>
      <xdr:colOff>134469</xdr:colOff>
      <xdr:row>78</xdr:row>
      <xdr:rowOff>145678</xdr:rowOff>
    </xdr:to>
    <xdr:sp macro="" textlink="">
      <xdr:nvSpPr>
        <xdr:cNvPr id="10" name="Rectangle 5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>
          <a:off x="6407923" y="257737"/>
          <a:ext cx="2243017" cy="549088"/>
        </a:xfrm>
        <a:prstGeom prst="rect">
          <a:avLst/>
        </a:prstGeom>
        <a:ln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wrap="square" lIns="45720" tIns="27432" rIns="45720" bIns="0" anchor="t" upright="1"/>
        <a:lstStyle/>
        <a:p>
          <a:pPr algn="ctr" rtl="0">
            <a:lnSpc>
              <a:spcPts val="3800"/>
            </a:lnSpc>
            <a:defRPr sz="1000"/>
          </a:pPr>
          <a:r>
            <a:rPr lang="ja-JP" altLang="en-US" sz="2400" b="1" u="sng">
              <a:solidFill>
                <a:schemeClr val="bg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記載例を見る</a:t>
          </a:r>
          <a:endParaRPr lang="en-US" altLang="ja-JP" sz="2400" b="1" u="sng">
            <a:solidFill>
              <a:schemeClr val="bg1"/>
            </a:solidFill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</xdr:txBody>
    </xdr:sp>
    <xdr:clientData/>
  </xdr:twoCellAnchor>
  <xdr:twoCellAnchor>
    <xdr:from>
      <xdr:col>17</xdr:col>
      <xdr:colOff>625688</xdr:colOff>
      <xdr:row>114</xdr:row>
      <xdr:rowOff>257737</xdr:rowOff>
    </xdr:from>
    <xdr:to>
      <xdr:col>25</xdr:col>
      <xdr:colOff>134469</xdr:colOff>
      <xdr:row>116</xdr:row>
      <xdr:rowOff>145678</xdr:rowOff>
    </xdr:to>
    <xdr:sp macro="" textlink="">
      <xdr:nvSpPr>
        <xdr:cNvPr id="12" name="Rectangle 5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>
          <a:off x="6407923" y="10589561"/>
          <a:ext cx="2243017" cy="549088"/>
        </a:xfrm>
        <a:prstGeom prst="rect">
          <a:avLst/>
        </a:prstGeom>
        <a:ln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wrap="square" lIns="45720" tIns="27432" rIns="45720" bIns="0" anchor="t" upright="1"/>
        <a:lstStyle/>
        <a:p>
          <a:pPr algn="ctr" rtl="0">
            <a:lnSpc>
              <a:spcPts val="3800"/>
            </a:lnSpc>
            <a:defRPr sz="1000"/>
          </a:pPr>
          <a:r>
            <a:rPr lang="ja-JP" altLang="en-US" sz="2400" b="1" u="sng">
              <a:solidFill>
                <a:schemeClr val="bg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記載例を見る</a:t>
          </a:r>
          <a:endParaRPr lang="en-US" altLang="ja-JP" sz="2400" b="1" u="sng">
            <a:solidFill>
              <a:schemeClr val="bg1"/>
            </a:solidFill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</xdr:txBody>
    </xdr:sp>
    <xdr:clientData/>
  </xdr:twoCellAnchor>
  <xdr:twoCellAnchor>
    <xdr:from>
      <xdr:col>17</xdr:col>
      <xdr:colOff>625688</xdr:colOff>
      <xdr:row>152</xdr:row>
      <xdr:rowOff>257737</xdr:rowOff>
    </xdr:from>
    <xdr:to>
      <xdr:col>25</xdr:col>
      <xdr:colOff>134469</xdr:colOff>
      <xdr:row>154</xdr:row>
      <xdr:rowOff>145678</xdr:rowOff>
    </xdr:to>
    <xdr:sp macro="" textlink="">
      <xdr:nvSpPr>
        <xdr:cNvPr id="15" name="Rectangle 5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>
          <a:off x="6407923" y="257737"/>
          <a:ext cx="2243017" cy="549088"/>
        </a:xfrm>
        <a:prstGeom prst="rect">
          <a:avLst/>
        </a:prstGeom>
        <a:ln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wrap="square" lIns="45720" tIns="27432" rIns="45720" bIns="0" anchor="t" upright="1"/>
        <a:lstStyle/>
        <a:p>
          <a:pPr algn="ctr" rtl="0">
            <a:lnSpc>
              <a:spcPts val="3800"/>
            </a:lnSpc>
            <a:defRPr sz="1000"/>
          </a:pPr>
          <a:r>
            <a:rPr lang="ja-JP" altLang="en-US" sz="2400" b="1" u="sng">
              <a:solidFill>
                <a:schemeClr val="bg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記載例を見る</a:t>
          </a:r>
          <a:endParaRPr lang="en-US" altLang="ja-JP" sz="2400" b="1" u="sng">
            <a:solidFill>
              <a:schemeClr val="bg1"/>
            </a:solidFill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</xdr:txBody>
    </xdr:sp>
    <xdr:clientData/>
  </xdr:twoCellAnchor>
  <xdr:twoCellAnchor>
    <xdr:from>
      <xdr:col>17</xdr:col>
      <xdr:colOff>625688</xdr:colOff>
      <xdr:row>190</xdr:row>
      <xdr:rowOff>257737</xdr:rowOff>
    </xdr:from>
    <xdr:to>
      <xdr:col>25</xdr:col>
      <xdr:colOff>134469</xdr:colOff>
      <xdr:row>192</xdr:row>
      <xdr:rowOff>145678</xdr:rowOff>
    </xdr:to>
    <xdr:sp macro="" textlink="">
      <xdr:nvSpPr>
        <xdr:cNvPr id="19" name="Rectangle 5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>
          <a:off x="6407923" y="10589561"/>
          <a:ext cx="2243017" cy="549088"/>
        </a:xfrm>
        <a:prstGeom prst="rect">
          <a:avLst/>
        </a:prstGeom>
        <a:ln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wrap="square" lIns="45720" tIns="27432" rIns="45720" bIns="0" anchor="t" upright="1"/>
        <a:lstStyle/>
        <a:p>
          <a:pPr algn="ctr" rtl="0">
            <a:lnSpc>
              <a:spcPts val="3800"/>
            </a:lnSpc>
            <a:defRPr sz="1000"/>
          </a:pPr>
          <a:r>
            <a:rPr lang="ja-JP" altLang="en-US" sz="2400" b="1" u="sng">
              <a:solidFill>
                <a:schemeClr val="bg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記載例を見る</a:t>
          </a:r>
          <a:endParaRPr lang="en-US" altLang="ja-JP" sz="2400" b="1" u="sng">
            <a:solidFill>
              <a:schemeClr val="bg1"/>
            </a:solidFill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</xdr:txBody>
    </xdr:sp>
    <xdr:clientData/>
  </xdr:twoCellAnchor>
  <xdr:twoCellAnchor>
    <xdr:from>
      <xdr:col>17</xdr:col>
      <xdr:colOff>625688</xdr:colOff>
      <xdr:row>228</xdr:row>
      <xdr:rowOff>257737</xdr:rowOff>
    </xdr:from>
    <xdr:to>
      <xdr:col>25</xdr:col>
      <xdr:colOff>134469</xdr:colOff>
      <xdr:row>230</xdr:row>
      <xdr:rowOff>145678</xdr:rowOff>
    </xdr:to>
    <xdr:sp macro="" textlink="">
      <xdr:nvSpPr>
        <xdr:cNvPr id="22" name="Rectangle 5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>
          <a:off x="6407923" y="20921384"/>
          <a:ext cx="2243017" cy="549088"/>
        </a:xfrm>
        <a:prstGeom prst="rect">
          <a:avLst/>
        </a:prstGeom>
        <a:ln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wrap="square" lIns="45720" tIns="27432" rIns="45720" bIns="0" anchor="t" upright="1"/>
        <a:lstStyle/>
        <a:p>
          <a:pPr algn="ctr" rtl="0">
            <a:lnSpc>
              <a:spcPts val="3800"/>
            </a:lnSpc>
            <a:defRPr sz="1000"/>
          </a:pPr>
          <a:r>
            <a:rPr lang="ja-JP" altLang="en-US" sz="2400" b="1" u="sng">
              <a:solidFill>
                <a:schemeClr val="bg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記載例を見る</a:t>
          </a:r>
          <a:endParaRPr lang="en-US" altLang="ja-JP" sz="2400" b="1" u="sng">
            <a:solidFill>
              <a:schemeClr val="bg1"/>
            </a:solidFill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</xdr:txBody>
    </xdr:sp>
    <xdr:clientData/>
  </xdr:twoCellAnchor>
  <xdr:twoCellAnchor>
    <xdr:from>
      <xdr:col>17</xdr:col>
      <xdr:colOff>625688</xdr:colOff>
      <xdr:row>266</xdr:row>
      <xdr:rowOff>257737</xdr:rowOff>
    </xdr:from>
    <xdr:to>
      <xdr:col>25</xdr:col>
      <xdr:colOff>134469</xdr:colOff>
      <xdr:row>268</xdr:row>
      <xdr:rowOff>145678</xdr:rowOff>
    </xdr:to>
    <xdr:sp macro="" textlink="">
      <xdr:nvSpPr>
        <xdr:cNvPr id="24" name="Rectangle 5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>
          <a:off x="6407923" y="31253208"/>
          <a:ext cx="2243017" cy="549088"/>
        </a:xfrm>
        <a:prstGeom prst="rect">
          <a:avLst/>
        </a:prstGeom>
        <a:ln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wrap="square" lIns="45720" tIns="27432" rIns="45720" bIns="0" anchor="t" upright="1"/>
        <a:lstStyle/>
        <a:p>
          <a:pPr algn="ctr" rtl="0">
            <a:lnSpc>
              <a:spcPts val="3800"/>
            </a:lnSpc>
            <a:defRPr sz="1000"/>
          </a:pPr>
          <a:r>
            <a:rPr lang="ja-JP" altLang="en-US" sz="2400" b="1" u="sng">
              <a:solidFill>
                <a:schemeClr val="bg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記載例を見る</a:t>
          </a:r>
          <a:endParaRPr lang="en-US" altLang="ja-JP" sz="2400" b="1" u="sng">
            <a:solidFill>
              <a:schemeClr val="bg1"/>
            </a:solidFill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603277</xdr:colOff>
      <xdr:row>0</xdr:row>
      <xdr:rowOff>257736</xdr:rowOff>
    </xdr:from>
    <xdr:to>
      <xdr:col>25</xdr:col>
      <xdr:colOff>145676</xdr:colOff>
      <xdr:row>2</xdr:row>
      <xdr:rowOff>179294</xdr:rowOff>
    </xdr:to>
    <xdr:sp macro="" textlink="">
      <xdr:nvSpPr>
        <xdr:cNvPr id="2" name="Rectangle 5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6385512" y="257736"/>
          <a:ext cx="2276635" cy="582705"/>
        </a:xfrm>
        <a:prstGeom prst="rect">
          <a:avLst/>
        </a:prstGeom>
        <a:ln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wrap="square" lIns="45720" tIns="27432" rIns="45720" bIns="0" anchor="t" upright="1"/>
        <a:lstStyle/>
        <a:p>
          <a:pPr algn="ctr" rtl="0">
            <a:lnSpc>
              <a:spcPts val="3800"/>
            </a:lnSpc>
            <a:defRPr sz="1000"/>
          </a:pPr>
          <a:r>
            <a:rPr lang="ja-JP" altLang="en-US" sz="2400" b="1" u="sng">
              <a:solidFill>
                <a:schemeClr val="bg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入力タブに戻る</a:t>
          </a:r>
          <a:endParaRPr lang="en-US" altLang="ja-JP" sz="2400" b="1" u="sng">
            <a:solidFill>
              <a:schemeClr val="bg1"/>
            </a:solidFill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</xdr:txBody>
    </xdr:sp>
    <xdr:clientData/>
  </xdr:twoCellAnchor>
  <xdr:twoCellAnchor>
    <xdr:from>
      <xdr:col>0</xdr:col>
      <xdr:colOff>89646</xdr:colOff>
      <xdr:row>2</xdr:row>
      <xdr:rowOff>134470</xdr:rowOff>
    </xdr:from>
    <xdr:to>
      <xdr:col>2</xdr:col>
      <xdr:colOff>129110</xdr:colOff>
      <xdr:row>4</xdr:row>
      <xdr:rowOff>224067</xdr:rowOff>
    </xdr:to>
    <xdr:sp macro="" textlink="">
      <xdr:nvSpPr>
        <xdr:cNvPr id="11" name="Rectangle 5"/>
        <xdr:cNvSpPr>
          <a:spLocks noChangeArrowheads="1"/>
        </xdr:cNvSpPr>
      </xdr:nvSpPr>
      <xdr:spPr bwMode="auto">
        <a:xfrm>
          <a:off x="89646" y="795617"/>
          <a:ext cx="1361758" cy="649891"/>
        </a:xfrm>
        <a:prstGeom prst="rect">
          <a:avLst/>
        </a:prstGeom>
        <a:ln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wrap="square" lIns="45720" tIns="27432" rIns="45720" bIns="0" anchor="ctr" upright="1"/>
        <a:lstStyle/>
        <a:p>
          <a:pPr algn="ctr" rtl="0">
            <a:defRPr sz="1000"/>
          </a:pPr>
          <a:r>
            <a:rPr lang="ja-JP" altLang="en-US" sz="22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記載例</a:t>
          </a:r>
          <a:endParaRPr lang="ja-JP" altLang="en-US">
            <a:solidFill>
              <a:schemeClr val="bg1"/>
            </a:solidFill>
          </a:endParaRPr>
        </a:p>
      </xdr:txBody>
    </xdr:sp>
    <xdr:clientData/>
  </xdr:twoCellAnchor>
  <xdr:twoCellAnchor>
    <xdr:from>
      <xdr:col>14</xdr:col>
      <xdr:colOff>224116</xdr:colOff>
      <xdr:row>12</xdr:row>
      <xdr:rowOff>324969</xdr:rowOff>
    </xdr:from>
    <xdr:to>
      <xdr:col>28</xdr:col>
      <xdr:colOff>145677</xdr:colOff>
      <xdr:row>21</xdr:row>
      <xdr:rowOff>257735</xdr:rowOff>
    </xdr:to>
    <xdr:sp macro="" textlink="">
      <xdr:nvSpPr>
        <xdr:cNvPr id="14" name="正方形/長方形 13"/>
        <xdr:cNvSpPr/>
      </xdr:nvSpPr>
      <xdr:spPr>
        <a:xfrm>
          <a:off x="5479675" y="3451410"/>
          <a:ext cx="5233149" cy="2935943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6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・手入力が必要なのはオレンジ色のセルです。</a:t>
          </a:r>
          <a:endParaRPr kumimoji="1" lang="en-US" altLang="ja-JP" sz="16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・黄色セルはプルダウンで、区分を選択してください。</a:t>
          </a:r>
          <a:endParaRPr kumimoji="1" lang="en-US" altLang="ja-JP" sz="16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en-US" altLang="ja-JP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運賃割引あり２０日以下の通所日数の合計は、</a:t>
          </a:r>
          <a:r>
            <a:rPr kumimoji="1" lang="en-US" altLang="ja-JP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20</a:t>
          </a:r>
          <a:r>
            <a:rPr kumimoji="1" lang="ja-JP" altLang="en-US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日を超えることはできません。</a:t>
          </a:r>
          <a:endParaRPr kumimoji="1" lang="en-US" altLang="ja-JP" sz="16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・白のセルは、申請書（様式３）の情報やこのシート上の情報から自動的に入力されます。</a:t>
          </a:r>
          <a:endParaRPr kumimoji="1" lang="en-US" altLang="ja-JP" sz="16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en-US" altLang="ja-JP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助成額の欄（この記載例では緑セル）も、自動的に入力されます。当月助成額には、現行制度と旧制度の助成額を比較して、高い方が入力されます。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</sheetPr>
  <dimension ref="A1:BE46"/>
  <sheetViews>
    <sheetView view="pageBreakPreview" zoomScaleNormal="70" zoomScaleSheetLayoutView="100" workbookViewId="0">
      <selection activeCell="AN21" sqref="AN21"/>
    </sheetView>
  </sheetViews>
  <sheetFormatPr defaultColWidth="1.625" defaultRowHeight="16.5" customHeight="1" x14ac:dyDescent="0.15"/>
  <cols>
    <col min="1" max="16384" width="1.625" style="1"/>
  </cols>
  <sheetData>
    <row r="1" spans="1:57" ht="16.5" customHeight="1" x14ac:dyDescent="0.15">
      <c r="A1" s="1" t="s">
        <v>13</v>
      </c>
    </row>
    <row r="3" spans="1:57" ht="16.5" customHeight="1" x14ac:dyDescent="0.15">
      <c r="A3" s="93" t="s">
        <v>29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</row>
    <row r="4" spans="1:57" ht="16.5" customHeight="1" x14ac:dyDescent="0.15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</row>
    <row r="5" spans="1:57" ht="16.5" customHeight="1" x14ac:dyDescent="0.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89"/>
      <c r="AY5" s="90"/>
      <c r="AZ5" s="90"/>
      <c r="BA5" s="90"/>
      <c r="BB5" s="90"/>
      <c r="BC5" s="90"/>
      <c r="BD5" s="90"/>
    </row>
    <row r="6" spans="1:57" ht="16.5" customHeight="1" x14ac:dyDescent="0.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90"/>
      <c r="AY6" s="90"/>
      <c r="AZ6" s="90"/>
      <c r="BA6" s="90"/>
      <c r="BB6" s="90"/>
      <c r="BC6" s="90"/>
      <c r="BD6" s="90"/>
    </row>
    <row r="7" spans="1:57" ht="16.5" customHeight="1" x14ac:dyDescent="0.15">
      <c r="A7" s="5" t="s">
        <v>11</v>
      </c>
      <c r="B7" s="2"/>
      <c r="C7" s="2"/>
      <c r="D7" s="2"/>
      <c r="E7" s="2"/>
      <c r="F7" s="2"/>
      <c r="G7" s="6"/>
      <c r="H7" s="6"/>
      <c r="I7" s="6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90"/>
      <c r="AY7" s="90"/>
      <c r="AZ7" s="90"/>
      <c r="BA7" s="90"/>
      <c r="BB7" s="90"/>
      <c r="BC7" s="90"/>
      <c r="BD7" s="90"/>
    </row>
    <row r="8" spans="1:57" ht="16.5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90"/>
      <c r="AY8" s="90"/>
      <c r="AZ8" s="90"/>
      <c r="BA8" s="90"/>
      <c r="BB8" s="90"/>
      <c r="BC8" s="90"/>
      <c r="BD8" s="90"/>
    </row>
    <row r="9" spans="1:57" ht="16.5" customHeight="1" x14ac:dyDescent="0.15">
      <c r="B9" s="3"/>
      <c r="C9" s="3"/>
      <c r="D9" s="3"/>
      <c r="E9" s="3"/>
      <c r="F9" s="3"/>
      <c r="G9" s="94" t="s">
        <v>28</v>
      </c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3"/>
      <c r="AX9" s="3"/>
      <c r="AY9" s="3"/>
      <c r="AZ9" s="3"/>
      <c r="BA9" s="3"/>
      <c r="BB9" s="3"/>
      <c r="BC9" s="3"/>
      <c r="BD9" s="3"/>
    </row>
    <row r="10" spans="1:57" ht="16.5" customHeight="1" x14ac:dyDescent="0.15">
      <c r="A10" s="3"/>
      <c r="B10" s="3"/>
      <c r="C10" s="3"/>
      <c r="D10" s="3"/>
      <c r="E10" s="3"/>
      <c r="F10" s="3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3"/>
      <c r="AX10" s="3"/>
      <c r="AY10" s="3"/>
      <c r="AZ10" s="3"/>
      <c r="BA10" s="3"/>
      <c r="BB10" s="3"/>
      <c r="BC10" s="3"/>
      <c r="BD10" s="3"/>
    </row>
    <row r="11" spans="1:57" ht="16.5" customHeight="1" x14ac:dyDescent="0.15">
      <c r="A11" s="3"/>
      <c r="B11" s="3"/>
      <c r="C11" s="3"/>
      <c r="D11" s="3"/>
      <c r="E11" s="3"/>
      <c r="F11" s="3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3"/>
      <c r="AX11" s="3"/>
      <c r="AY11" s="3"/>
      <c r="AZ11" s="3"/>
      <c r="BA11" s="3"/>
      <c r="BB11" s="3"/>
      <c r="BC11" s="3"/>
      <c r="BD11" s="3"/>
    </row>
    <row r="12" spans="1:57" ht="16.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</row>
    <row r="13" spans="1:57" ht="16.5" customHeight="1" x14ac:dyDescent="0.15">
      <c r="A13" s="2"/>
      <c r="B13" s="2"/>
      <c r="C13" s="2"/>
      <c r="D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ht="16.5" customHeight="1" x14ac:dyDescent="0.15">
      <c r="A14" s="2"/>
      <c r="B14" s="2"/>
      <c r="C14" s="2"/>
      <c r="D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1:57" ht="16.5" customHeight="1" x14ac:dyDescent="0.15">
      <c r="A15" s="2"/>
      <c r="B15" s="2"/>
      <c r="C15" s="2"/>
      <c r="D15" s="2"/>
      <c r="E15" s="7"/>
      <c r="F15" s="7"/>
      <c r="K15" s="99"/>
      <c r="L15" s="99"/>
      <c r="M15" s="99"/>
      <c r="N15" s="99"/>
      <c r="O15" s="97"/>
      <c r="P15" s="97"/>
      <c r="Q15" s="97"/>
      <c r="R15" s="99" t="s">
        <v>3</v>
      </c>
      <c r="S15" s="99"/>
      <c r="T15" s="99"/>
      <c r="U15" s="99"/>
      <c r="V15" s="97"/>
      <c r="W15" s="97"/>
      <c r="X15" s="97"/>
      <c r="Y15" s="99" t="s">
        <v>4</v>
      </c>
      <c r="Z15" s="99"/>
      <c r="AA15" s="99"/>
      <c r="AB15" s="99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</row>
    <row r="16" spans="1:57" ht="16.5" customHeight="1" x14ac:dyDescent="0.15">
      <c r="A16" s="2"/>
      <c r="B16" s="2"/>
      <c r="C16" s="2"/>
      <c r="D16" s="2"/>
      <c r="E16" s="2"/>
      <c r="F16" s="2"/>
      <c r="G16" s="2"/>
      <c r="K16" s="100"/>
      <c r="L16" s="100"/>
      <c r="M16" s="100"/>
      <c r="N16" s="100"/>
      <c r="O16" s="98"/>
      <c r="P16" s="98"/>
      <c r="Q16" s="98"/>
      <c r="R16" s="100"/>
      <c r="S16" s="100"/>
      <c r="T16" s="100"/>
      <c r="U16" s="100"/>
      <c r="V16" s="98"/>
      <c r="W16" s="98"/>
      <c r="X16" s="98"/>
      <c r="Y16" s="100"/>
      <c r="Z16" s="100"/>
      <c r="AA16" s="100"/>
      <c r="AB16" s="100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</row>
    <row r="17" spans="1:56" ht="16.5" customHeight="1" x14ac:dyDescent="0.15">
      <c r="A17" s="2"/>
      <c r="B17" s="2"/>
      <c r="C17" s="2"/>
      <c r="D17" s="2"/>
      <c r="E17" s="2"/>
      <c r="F17" s="2"/>
      <c r="K17" s="101" t="s">
        <v>5</v>
      </c>
      <c r="L17" s="101"/>
      <c r="M17" s="101"/>
      <c r="N17" s="101"/>
      <c r="O17" s="101"/>
      <c r="P17" s="101"/>
      <c r="Q17" s="101"/>
      <c r="R17" s="101"/>
      <c r="S17" s="101"/>
      <c r="T17" s="101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9" t="s">
        <v>6</v>
      </c>
      <c r="AN17" s="99"/>
      <c r="AO17" s="99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</row>
    <row r="18" spans="1:56" ht="16.5" customHeight="1" x14ac:dyDescent="0.15">
      <c r="A18" s="2"/>
      <c r="B18" s="2"/>
      <c r="C18" s="2"/>
      <c r="D18" s="2"/>
      <c r="E18" s="2"/>
      <c r="F18" s="2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9"/>
      <c r="AN18" s="99"/>
      <c r="AO18" s="99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</row>
    <row r="19" spans="1:56" ht="16.5" customHeight="1" x14ac:dyDescent="0.15">
      <c r="A19" s="2"/>
      <c r="B19" s="2"/>
      <c r="C19" s="2"/>
      <c r="D19" s="2"/>
      <c r="E19" s="2"/>
      <c r="F19" s="2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100"/>
      <c r="AN19" s="100"/>
      <c r="AO19" s="100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</row>
    <row r="20" spans="1:56" ht="16.5" customHeight="1" x14ac:dyDescent="0.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</row>
    <row r="21" spans="1:56" ht="16.5" customHeight="1" x14ac:dyDescent="0.15">
      <c r="A21" s="2"/>
      <c r="B21" s="99"/>
      <c r="C21" s="102"/>
      <c r="D21" s="102"/>
      <c r="E21" s="97"/>
      <c r="F21" s="97"/>
      <c r="G21" s="97"/>
      <c r="H21" s="99" t="s">
        <v>3</v>
      </c>
      <c r="I21" s="99"/>
      <c r="J21" s="97"/>
      <c r="K21" s="97"/>
      <c r="L21" s="97"/>
      <c r="M21" s="99" t="s">
        <v>1</v>
      </c>
      <c r="N21" s="99"/>
      <c r="O21" s="97"/>
      <c r="P21" s="97"/>
      <c r="Q21" s="97"/>
      <c r="R21" s="99" t="s">
        <v>7</v>
      </c>
      <c r="S21" s="99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</row>
    <row r="22" spans="1:56" ht="16.5" customHeight="1" x14ac:dyDescent="0.15">
      <c r="A22" s="2"/>
      <c r="B22" s="103"/>
      <c r="C22" s="103"/>
      <c r="D22" s="103"/>
      <c r="E22" s="98"/>
      <c r="F22" s="98"/>
      <c r="G22" s="98"/>
      <c r="H22" s="100"/>
      <c r="I22" s="100"/>
      <c r="J22" s="98"/>
      <c r="K22" s="98"/>
      <c r="L22" s="98"/>
      <c r="M22" s="100"/>
      <c r="N22" s="100"/>
      <c r="O22" s="98"/>
      <c r="P22" s="98"/>
      <c r="Q22" s="98"/>
      <c r="R22" s="100"/>
      <c r="S22" s="100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</row>
    <row r="23" spans="1:56" ht="16.5" customHeight="1" x14ac:dyDescent="0.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</row>
    <row r="24" spans="1:56" ht="16.5" customHeight="1" x14ac:dyDescent="0.15">
      <c r="A24" s="2"/>
      <c r="B24" s="2"/>
      <c r="C24" s="2"/>
      <c r="D24" s="2"/>
      <c r="E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W24" s="2"/>
      <c r="AX24" s="2"/>
      <c r="AY24" s="2"/>
      <c r="AZ24" s="2"/>
      <c r="BA24" s="2"/>
      <c r="BB24" s="2"/>
      <c r="BC24" s="2"/>
      <c r="BD24" s="2"/>
    </row>
    <row r="25" spans="1:56" ht="16.5" customHeight="1" x14ac:dyDescent="0.15">
      <c r="A25" s="2"/>
      <c r="B25" s="2"/>
      <c r="C25" s="2"/>
      <c r="D25" s="101" t="s">
        <v>2</v>
      </c>
      <c r="E25" s="101"/>
      <c r="F25" s="101"/>
      <c r="G25" s="101"/>
      <c r="H25" s="101"/>
      <c r="I25" s="101"/>
      <c r="J25" s="101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W25" s="2"/>
      <c r="AX25" s="2"/>
      <c r="AY25" s="2"/>
      <c r="AZ25" s="2"/>
      <c r="BA25" s="2"/>
      <c r="BB25" s="2"/>
      <c r="BC25" s="2"/>
      <c r="BD25" s="2"/>
    </row>
    <row r="26" spans="1:56" ht="16.5" customHeight="1" x14ac:dyDescent="0.15">
      <c r="A26" s="2"/>
      <c r="B26" s="2"/>
      <c r="C26" s="2"/>
      <c r="D26" s="101"/>
      <c r="E26" s="101"/>
      <c r="F26" s="101"/>
      <c r="G26" s="101"/>
      <c r="H26" s="101"/>
      <c r="I26" s="101"/>
      <c r="J26" s="101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</row>
    <row r="27" spans="1:56" ht="16.5" customHeight="1" x14ac:dyDescent="0.15">
      <c r="A27" s="2"/>
      <c r="B27" s="2"/>
      <c r="C27" s="2"/>
      <c r="D27" s="2"/>
      <c r="E27" s="2"/>
      <c r="F27" s="2"/>
      <c r="G27" s="108" t="s">
        <v>8</v>
      </c>
      <c r="H27" s="108"/>
      <c r="I27" s="108"/>
      <c r="J27" s="108"/>
      <c r="K27" s="108"/>
      <c r="L27" s="108"/>
      <c r="M27" s="108"/>
      <c r="N27" s="108"/>
      <c r="O27" s="108"/>
      <c r="P27" s="108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2"/>
      <c r="AW27" s="2"/>
      <c r="AX27" s="2"/>
      <c r="AY27" s="2"/>
      <c r="AZ27" s="2"/>
      <c r="BA27" s="2"/>
      <c r="BB27" s="2"/>
      <c r="BC27" s="2"/>
      <c r="BD27" s="2"/>
    </row>
    <row r="28" spans="1:56" ht="16.5" customHeight="1" x14ac:dyDescent="0.15">
      <c r="A28" s="2"/>
      <c r="B28" s="2"/>
      <c r="C28" s="2"/>
      <c r="D28" s="2"/>
      <c r="E28" s="2"/>
      <c r="F28" s="2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2"/>
      <c r="AW28" s="2"/>
      <c r="AX28" s="2"/>
      <c r="AY28" s="2"/>
      <c r="AZ28" s="2"/>
      <c r="BA28" s="2"/>
      <c r="BB28" s="2"/>
      <c r="BC28" s="2"/>
      <c r="BD28" s="2"/>
    </row>
    <row r="29" spans="1:56" ht="16.5" customHeight="1" x14ac:dyDescent="0.15">
      <c r="A29" s="2"/>
      <c r="B29" s="2"/>
      <c r="C29" s="2"/>
      <c r="D29" s="2"/>
      <c r="E29" s="2"/>
      <c r="F29" s="2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2"/>
      <c r="AW29" s="2"/>
      <c r="AX29" s="2"/>
      <c r="AY29" s="2"/>
      <c r="AZ29" s="2"/>
      <c r="BA29" s="2"/>
      <c r="BB29" s="2"/>
      <c r="BC29" s="2"/>
      <c r="BD29" s="2"/>
    </row>
    <row r="30" spans="1:56" ht="16.5" customHeight="1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</row>
    <row r="31" spans="1:56" ht="16.5" customHeight="1" x14ac:dyDescent="0.15">
      <c r="A31" s="2"/>
      <c r="B31" s="2"/>
      <c r="C31" s="2"/>
      <c r="D31" s="2"/>
      <c r="E31" s="2"/>
      <c r="F31" s="2"/>
      <c r="G31" s="108" t="s">
        <v>10</v>
      </c>
      <c r="H31" s="108"/>
      <c r="I31" s="108"/>
      <c r="J31" s="108"/>
      <c r="K31" s="108"/>
      <c r="L31" s="108"/>
      <c r="M31" s="108"/>
      <c r="N31" s="108"/>
      <c r="O31" s="108"/>
      <c r="P31" s="108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2"/>
      <c r="AW31" s="2"/>
      <c r="AX31" s="2"/>
      <c r="AY31" s="2"/>
      <c r="AZ31" s="2"/>
      <c r="BA31" s="2"/>
      <c r="BB31" s="2"/>
      <c r="BC31" s="2"/>
      <c r="BD31" s="2"/>
    </row>
    <row r="32" spans="1:56" ht="16.5" customHeight="1" x14ac:dyDescent="0.15">
      <c r="A32" s="2"/>
      <c r="B32" s="2"/>
      <c r="C32" s="2"/>
      <c r="D32" s="2"/>
      <c r="E32" s="2"/>
      <c r="F32" s="2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2"/>
      <c r="AW32" s="2"/>
      <c r="AX32" s="2"/>
      <c r="AY32" s="2"/>
      <c r="AZ32" s="2"/>
      <c r="BA32" s="2"/>
      <c r="BB32" s="2"/>
      <c r="BC32" s="2"/>
      <c r="BD32" s="2"/>
    </row>
    <row r="33" spans="1:56" ht="16.5" customHeight="1" x14ac:dyDescent="0.15">
      <c r="A33" s="2"/>
      <c r="B33" s="2"/>
      <c r="C33" s="2"/>
      <c r="D33" s="2"/>
      <c r="E33" s="2"/>
      <c r="F33" s="2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2"/>
      <c r="AW33" s="2"/>
      <c r="AX33" s="2"/>
      <c r="AY33" s="2"/>
      <c r="AZ33" s="2"/>
      <c r="BA33" s="2"/>
      <c r="BB33" s="2"/>
      <c r="BC33" s="2"/>
      <c r="BD33" s="2"/>
    </row>
    <row r="34" spans="1:56" ht="16.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</row>
    <row r="35" spans="1:56" ht="16.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</row>
    <row r="36" spans="1:56" ht="18.75" customHeight="1" x14ac:dyDescent="0.15">
      <c r="A36" s="2"/>
      <c r="B36" s="2"/>
      <c r="C36" s="2"/>
      <c r="D36" s="2"/>
      <c r="E36" s="2"/>
      <c r="F36" s="2"/>
      <c r="G36" s="104" t="s">
        <v>12</v>
      </c>
      <c r="H36" s="104"/>
      <c r="I36" s="104"/>
      <c r="J36" s="104"/>
      <c r="K36" s="104"/>
      <c r="L36" s="104"/>
      <c r="M36" s="104"/>
      <c r="N36" s="104"/>
      <c r="O36" s="104"/>
      <c r="P36" s="104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2"/>
      <c r="AW36" s="2"/>
      <c r="AX36" s="2"/>
      <c r="AY36" s="2"/>
      <c r="AZ36" s="2"/>
      <c r="BA36" s="2"/>
      <c r="BB36" s="2"/>
      <c r="BC36" s="2"/>
      <c r="BD36" s="2"/>
    </row>
    <row r="37" spans="1:56" ht="18.75" customHeight="1" x14ac:dyDescent="0.15">
      <c r="A37" s="2"/>
      <c r="B37" s="2"/>
      <c r="C37" s="2"/>
      <c r="D37" s="2"/>
      <c r="E37" s="2"/>
      <c r="F37" s="2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2"/>
      <c r="AW37" s="2"/>
      <c r="AX37" s="2"/>
      <c r="AY37" s="2"/>
      <c r="AZ37" s="2"/>
      <c r="BA37" s="2"/>
      <c r="BB37" s="2"/>
      <c r="BC37" s="2"/>
      <c r="BD37" s="2"/>
    </row>
    <row r="38" spans="1:56" ht="16.5" customHeight="1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</row>
    <row r="39" spans="1:56" ht="16.5" customHeight="1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</row>
    <row r="40" spans="1:56" ht="16.5" customHeight="1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</row>
    <row r="41" spans="1:56" ht="16.5" customHeight="1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</row>
    <row r="42" spans="1:56" ht="16.5" customHeight="1" x14ac:dyDescent="0.15">
      <c r="A42" s="2"/>
      <c r="B42" s="2"/>
      <c r="C42" s="2"/>
      <c r="D42" s="2"/>
      <c r="E42" s="2"/>
      <c r="F42" s="2"/>
      <c r="G42" s="2"/>
      <c r="H42" s="2"/>
      <c r="I42" s="108" t="s">
        <v>0</v>
      </c>
      <c r="J42" s="108"/>
      <c r="K42" s="108"/>
      <c r="L42" s="108"/>
      <c r="M42" s="108"/>
      <c r="N42" s="108"/>
      <c r="O42" s="108"/>
      <c r="P42" s="108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Z42" s="2"/>
      <c r="BA42" s="2"/>
      <c r="BB42" s="2"/>
      <c r="BC42" s="2"/>
      <c r="BD42" s="2"/>
    </row>
    <row r="43" spans="1:56" ht="16.5" customHeight="1" x14ac:dyDescent="0.15">
      <c r="A43" s="2"/>
      <c r="B43" s="2"/>
      <c r="C43" s="2"/>
      <c r="D43" s="2"/>
      <c r="E43" s="2"/>
      <c r="F43" s="2"/>
      <c r="G43" s="2"/>
      <c r="H43" s="2"/>
      <c r="I43" s="109"/>
      <c r="J43" s="109"/>
      <c r="K43" s="109"/>
      <c r="L43" s="109"/>
      <c r="M43" s="109"/>
      <c r="N43" s="109"/>
      <c r="O43" s="109"/>
      <c r="P43" s="109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Z43" s="2"/>
      <c r="BA43" s="2"/>
      <c r="BB43" s="2"/>
      <c r="BC43" s="2"/>
      <c r="BD43" s="2"/>
    </row>
    <row r="44" spans="1:56" ht="16.5" customHeight="1" x14ac:dyDescent="0.15">
      <c r="M44" s="8"/>
    </row>
    <row r="45" spans="1:56" ht="16.5" customHeight="1" x14ac:dyDescent="0.15">
      <c r="I45" s="108" t="s">
        <v>9</v>
      </c>
      <c r="J45" s="108"/>
      <c r="K45" s="108"/>
      <c r="L45" s="108"/>
      <c r="M45" s="108"/>
      <c r="N45" s="108"/>
      <c r="O45" s="108"/>
      <c r="P45" s="108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</row>
    <row r="46" spans="1:56" ht="16.5" customHeight="1" x14ac:dyDescent="0.15">
      <c r="I46" s="109"/>
      <c r="J46" s="109"/>
      <c r="K46" s="109"/>
      <c r="L46" s="109"/>
      <c r="M46" s="109"/>
      <c r="N46" s="109"/>
      <c r="O46" s="109"/>
      <c r="P46" s="109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</row>
  </sheetData>
  <mergeCells count="28">
    <mergeCell ref="D25:J26"/>
    <mergeCell ref="H21:I22"/>
    <mergeCell ref="R21:S22"/>
    <mergeCell ref="Q45:AN46"/>
    <mergeCell ref="Q27:AU29"/>
    <mergeCell ref="Q31:AU33"/>
    <mergeCell ref="I45:P46"/>
    <mergeCell ref="I42:P43"/>
    <mergeCell ref="Q42:AN43"/>
    <mergeCell ref="G36:P37"/>
    <mergeCell ref="G31:P33"/>
    <mergeCell ref="G27:P29"/>
    <mergeCell ref="Q36:AU37"/>
    <mergeCell ref="A3:BD4"/>
    <mergeCell ref="G9:AV11"/>
    <mergeCell ref="U17:AL19"/>
    <mergeCell ref="E21:G22"/>
    <mergeCell ref="Y15:AB16"/>
    <mergeCell ref="AM17:AO19"/>
    <mergeCell ref="O15:Q16"/>
    <mergeCell ref="V15:X16"/>
    <mergeCell ref="K17:T19"/>
    <mergeCell ref="K15:N16"/>
    <mergeCell ref="R15:U16"/>
    <mergeCell ref="B21:D22"/>
    <mergeCell ref="J21:L22"/>
    <mergeCell ref="M21:N22"/>
    <mergeCell ref="O21:Q22"/>
  </mergeCells>
  <phoneticPr fontId="1"/>
  <pageMargins left="0.78740157480314965" right="0.39370078740157483" top="0.78740157480314965" bottom="0.59055118110236227" header="0.51181102362204722" footer="0.51181102362204722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3:BE46"/>
  <sheetViews>
    <sheetView view="pageBreakPreview" zoomScaleNormal="70" zoomScaleSheetLayoutView="100" workbookViewId="0">
      <selection activeCell="U17" sqref="U17:AL19"/>
    </sheetView>
  </sheetViews>
  <sheetFormatPr defaultColWidth="1.625" defaultRowHeight="16.5" customHeight="1" x14ac:dyDescent="0.15"/>
  <cols>
    <col min="1" max="16384" width="1.625" style="1"/>
  </cols>
  <sheetData>
    <row r="3" spans="1:57" ht="16.5" customHeight="1" x14ac:dyDescent="0.15">
      <c r="A3" s="93" t="s">
        <v>29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</row>
    <row r="4" spans="1:57" ht="16.5" customHeight="1" x14ac:dyDescent="0.15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</row>
    <row r="5" spans="1:57" ht="16.5" customHeight="1" x14ac:dyDescent="0.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89"/>
      <c r="AY5" s="90"/>
      <c r="AZ5" s="90"/>
      <c r="BA5" s="90"/>
      <c r="BB5" s="90"/>
      <c r="BC5" s="90"/>
      <c r="BD5" s="90"/>
    </row>
    <row r="6" spans="1:57" ht="16.5" customHeight="1" x14ac:dyDescent="0.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90"/>
      <c r="AY6" s="90"/>
      <c r="AZ6" s="90"/>
      <c r="BA6" s="90"/>
      <c r="BB6" s="90"/>
      <c r="BC6" s="90"/>
      <c r="BD6" s="90"/>
    </row>
    <row r="7" spans="1:57" ht="16.5" customHeight="1" x14ac:dyDescent="0.15">
      <c r="A7" s="5" t="s">
        <v>11</v>
      </c>
      <c r="B7" s="2"/>
      <c r="C7" s="2"/>
      <c r="D7" s="2"/>
      <c r="E7" s="2"/>
      <c r="F7" s="2"/>
      <c r="G7" s="6"/>
      <c r="H7" s="6"/>
      <c r="I7" s="6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90"/>
      <c r="AY7" s="90"/>
      <c r="AZ7" s="90"/>
      <c r="BA7" s="90"/>
      <c r="BB7" s="90"/>
      <c r="BC7" s="90"/>
      <c r="BD7" s="90"/>
    </row>
    <row r="8" spans="1:57" ht="16.5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90"/>
      <c r="AY8" s="90"/>
      <c r="AZ8" s="90"/>
      <c r="BA8" s="90"/>
      <c r="BB8" s="90"/>
      <c r="BC8" s="90"/>
      <c r="BD8" s="90"/>
    </row>
    <row r="9" spans="1:57" ht="16.5" customHeight="1" x14ac:dyDescent="0.15">
      <c r="B9" s="3"/>
      <c r="C9" s="3"/>
      <c r="D9" s="3"/>
      <c r="E9" s="3"/>
      <c r="F9" s="3"/>
      <c r="G9" s="94" t="s">
        <v>28</v>
      </c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3"/>
      <c r="AX9" s="3"/>
      <c r="AY9" s="3"/>
      <c r="AZ9" s="3"/>
      <c r="BA9" s="3"/>
      <c r="BB9" s="3"/>
      <c r="BC9" s="3"/>
      <c r="BD9" s="3"/>
    </row>
    <row r="10" spans="1:57" ht="16.5" customHeight="1" x14ac:dyDescent="0.15">
      <c r="A10" s="3"/>
      <c r="B10" s="3"/>
      <c r="C10" s="3"/>
      <c r="D10" s="3"/>
      <c r="E10" s="3"/>
      <c r="F10" s="3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3"/>
      <c r="AX10" s="3"/>
      <c r="AY10" s="3"/>
      <c r="AZ10" s="3"/>
      <c r="BA10" s="3"/>
      <c r="BB10" s="3"/>
      <c r="BC10" s="3"/>
      <c r="BD10" s="3"/>
    </row>
    <row r="11" spans="1:57" ht="16.5" customHeight="1" x14ac:dyDescent="0.15">
      <c r="A11" s="3"/>
      <c r="B11" s="3"/>
      <c r="C11" s="3"/>
      <c r="D11" s="3"/>
      <c r="E11" s="3"/>
      <c r="F11" s="3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3"/>
      <c r="AX11" s="3"/>
      <c r="AY11" s="3"/>
      <c r="AZ11" s="3"/>
      <c r="BA11" s="3"/>
      <c r="BB11" s="3"/>
      <c r="BC11" s="3"/>
      <c r="BD11" s="3"/>
    </row>
    <row r="12" spans="1:57" ht="16.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</row>
    <row r="13" spans="1:57" ht="16.5" customHeight="1" x14ac:dyDescent="0.15">
      <c r="A13" s="2"/>
      <c r="B13" s="2"/>
      <c r="C13" s="2"/>
      <c r="D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ht="16.5" customHeight="1" x14ac:dyDescent="0.15">
      <c r="A14" s="2"/>
      <c r="B14" s="2"/>
      <c r="C14" s="2"/>
      <c r="D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1:57" ht="16.5" customHeight="1" x14ac:dyDescent="0.15">
      <c r="A15" s="2"/>
      <c r="B15" s="2"/>
      <c r="C15" s="2"/>
      <c r="D15" s="2"/>
      <c r="E15" s="7"/>
      <c r="F15" s="7"/>
      <c r="K15" s="99"/>
      <c r="L15" s="99"/>
      <c r="M15" s="99"/>
      <c r="N15" s="99"/>
      <c r="O15" s="110">
        <v>3</v>
      </c>
      <c r="P15" s="110"/>
      <c r="Q15" s="110"/>
      <c r="R15" s="99" t="s">
        <v>3</v>
      </c>
      <c r="S15" s="99"/>
      <c r="T15" s="99"/>
      <c r="U15" s="99"/>
      <c r="V15" s="110">
        <v>4</v>
      </c>
      <c r="W15" s="110"/>
      <c r="X15" s="110"/>
      <c r="Y15" s="99" t="s">
        <v>4</v>
      </c>
      <c r="Z15" s="99"/>
      <c r="AA15" s="99"/>
      <c r="AB15" s="99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</row>
    <row r="16" spans="1:57" ht="16.5" customHeight="1" x14ac:dyDescent="0.15">
      <c r="A16" s="2"/>
      <c r="B16" s="2"/>
      <c r="C16" s="2"/>
      <c r="D16" s="2"/>
      <c r="E16" s="2"/>
      <c r="F16" s="2"/>
      <c r="G16" s="2"/>
      <c r="K16" s="100"/>
      <c r="L16" s="100"/>
      <c r="M16" s="100"/>
      <c r="N16" s="100"/>
      <c r="O16" s="111"/>
      <c r="P16" s="111"/>
      <c r="Q16" s="111"/>
      <c r="R16" s="100"/>
      <c r="S16" s="100"/>
      <c r="T16" s="100"/>
      <c r="U16" s="100"/>
      <c r="V16" s="111"/>
      <c r="W16" s="111"/>
      <c r="X16" s="111"/>
      <c r="Y16" s="100"/>
      <c r="Z16" s="100"/>
      <c r="AA16" s="100"/>
      <c r="AB16" s="100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</row>
    <row r="17" spans="1:56" ht="16.5" customHeight="1" x14ac:dyDescent="0.15">
      <c r="A17" s="2"/>
      <c r="B17" s="2"/>
      <c r="C17" s="2"/>
      <c r="D17" s="2"/>
      <c r="E17" s="2"/>
      <c r="F17" s="2"/>
      <c r="K17" s="101" t="s">
        <v>5</v>
      </c>
      <c r="L17" s="101"/>
      <c r="M17" s="101"/>
      <c r="N17" s="101"/>
      <c r="O17" s="101"/>
      <c r="P17" s="101"/>
      <c r="Q17" s="101"/>
      <c r="R17" s="101"/>
      <c r="S17" s="101"/>
      <c r="T17" s="101"/>
      <c r="U17" s="116">
        <v>1235</v>
      </c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99" t="s">
        <v>6</v>
      </c>
      <c r="AN17" s="99"/>
      <c r="AO17" s="99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</row>
    <row r="18" spans="1:56" ht="16.5" customHeight="1" x14ac:dyDescent="0.15">
      <c r="A18" s="2"/>
      <c r="B18" s="2"/>
      <c r="C18" s="2"/>
      <c r="D18" s="2"/>
      <c r="E18" s="2"/>
      <c r="F18" s="2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99"/>
      <c r="AN18" s="99"/>
      <c r="AO18" s="99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</row>
    <row r="19" spans="1:56" ht="16.5" customHeight="1" x14ac:dyDescent="0.15">
      <c r="A19" s="2"/>
      <c r="B19" s="2"/>
      <c r="C19" s="2"/>
      <c r="D19" s="2"/>
      <c r="E19" s="2"/>
      <c r="F19" s="2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00"/>
      <c r="AN19" s="100"/>
      <c r="AO19" s="100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</row>
    <row r="20" spans="1:56" ht="16.5" customHeight="1" x14ac:dyDescent="0.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</row>
    <row r="21" spans="1:56" ht="16.5" customHeight="1" x14ac:dyDescent="0.15">
      <c r="A21" s="2"/>
      <c r="B21" s="99"/>
      <c r="C21" s="102"/>
      <c r="D21" s="102"/>
      <c r="E21" s="110">
        <v>3</v>
      </c>
      <c r="F21" s="110"/>
      <c r="G21" s="110"/>
      <c r="H21" s="99" t="s">
        <v>3</v>
      </c>
      <c r="I21" s="99"/>
      <c r="J21" s="110">
        <v>4</v>
      </c>
      <c r="K21" s="110"/>
      <c r="L21" s="110"/>
      <c r="M21" s="99" t="s">
        <v>1</v>
      </c>
      <c r="N21" s="99"/>
      <c r="O21" s="110">
        <v>30</v>
      </c>
      <c r="P21" s="110"/>
      <c r="Q21" s="110"/>
      <c r="R21" s="99" t="s">
        <v>7</v>
      </c>
      <c r="S21" s="99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</row>
    <row r="22" spans="1:56" ht="16.5" customHeight="1" x14ac:dyDescent="0.15">
      <c r="A22" s="2"/>
      <c r="B22" s="103"/>
      <c r="C22" s="103"/>
      <c r="D22" s="103"/>
      <c r="E22" s="111"/>
      <c r="F22" s="111"/>
      <c r="G22" s="111"/>
      <c r="H22" s="100"/>
      <c r="I22" s="100"/>
      <c r="J22" s="111"/>
      <c r="K22" s="111"/>
      <c r="L22" s="111"/>
      <c r="M22" s="100"/>
      <c r="N22" s="100"/>
      <c r="O22" s="111"/>
      <c r="P22" s="111"/>
      <c r="Q22" s="111"/>
      <c r="R22" s="100"/>
      <c r="S22" s="100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</row>
    <row r="23" spans="1:56" ht="16.5" customHeight="1" x14ac:dyDescent="0.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</row>
    <row r="24" spans="1:56" ht="16.5" customHeight="1" x14ac:dyDescent="0.15">
      <c r="A24" s="2"/>
      <c r="B24" s="2"/>
      <c r="C24" s="2"/>
      <c r="D24" s="2"/>
      <c r="E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W24" s="2"/>
      <c r="AX24" s="2"/>
      <c r="AY24" s="2"/>
      <c r="AZ24" s="2"/>
      <c r="BA24" s="2"/>
      <c r="BB24" s="2"/>
      <c r="BC24" s="2"/>
      <c r="BD24" s="2"/>
    </row>
    <row r="25" spans="1:56" ht="16.5" customHeight="1" x14ac:dyDescent="0.15">
      <c r="A25" s="2"/>
      <c r="B25" s="2"/>
      <c r="C25" s="2"/>
      <c r="D25" s="101" t="s">
        <v>2</v>
      </c>
      <c r="E25" s="101"/>
      <c r="F25" s="101"/>
      <c r="G25" s="101"/>
      <c r="H25" s="101"/>
      <c r="I25" s="101"/>
      <c r="J25" s="101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W25" s="2"/>
      <c r="AX25" s="2"/>
      <c r="AY25" s="2"/>
      <c r="AZ25" s="2"/>
      <c r="BA25" s="2"/>
      <c r="BB25" s="2"/>
      <c r="BC25" s="2"/>
      <c r="BD25" s="2"/>
    </row>
    <row r="26" spans="1:56" ht="16.5" customHeight="1" x14ac:dyDescent="0.15">
      <c r="A26" s="2"/>
      <c r="B26" s="2"/>
      <c r="C26" s="2"/>
      <c r="D26" s="101"/>
      <c r="E26" s="101"/>
      <c r="F26" s="101"/>
      <c r="G26" s="101"/>
      <c r="H26" s="101"/>
      <c r="I26" s="101"/>
      <c r="J26" s="101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</row>
    <row r="27" spans="1:56" ht="16.5" customHeight="1" x14ac:dyDescent="0.15">
      <c r="A27" s="2"/>
      <c r="B27" s="2"/>
      <c r="C27" s="2"/>
      <c r="D27" s="2"/>
      <c r="E27" s="2"/>
      <c r="F27" s="2"/>
      <c r="G27" s="108" t="s">
        <v>8</v>
      </c>
      <c r="H27" s="108"/>
      <c r="I27" s="108"/>
      <c r="J27" s="108"/>
      <c r="K27" s="108"/>
      <c r="L27" s="108"/>
      <c r="M27" s="108"/>
      <c r="N27" s="108"/>
      <c r="O27" s="108"/>
      <c r="P27" s="108"/>
      <c r="Q27" s="112" t="s">
        <v>14</v>
      </c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2"/>
      <c r="AW27" s="2"/>
      <c r="AX27" s="2"/>
      <c r="AY27" s="2"/>
      <c r="AZ27" s="2"/>
      <c r="BA27" s="2"/>
      <c r="BB27" s="2"/>
      <c r="BC27" s="2"/>
      <c r="BD27" s="2"/>
    </row>
    <row r="28" spans="1:56" ht="16.5" customHeight="1" x14ac:dyDescent="0.15">
      <c r="A28" s="2"/>
      <c r="B28" s="2"/>
      <c r="C28" s="2"/>
      <c r="D28" s="2"/>
      <c r="E28" s="2"/>
      <c r="F28" s="2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2"/>
      <c r="AW28" s="2"/>
      <c r="AX28" s="2"/>
      <c r="AY28" s="2"/>
      <c r="AZ28" s="2"/>
      <c r="BA28" s="2"/>
      <c r="BB28" s="2"/>
      <c r="BC28" s="2"/>
      <c r="BD28" s="2"/>
    </row>
    <row r="29" spans="1:56" ht="16.5" customHeight="1" x14ac:dyDescent="0.15">
      <c r="A29" s="2"/>
      <c r="B29" s="2"/>
      <c r="C29" s="2"/>
      <c r="D29" s="2"/>
      <c r="E29" s="2"/>
      <c r="F29" s="2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2"/>
      <c r="AW29" s="2"/>
      <c r="AX29" s="2"/>
      <c r="AY29" s="2"/>
      <c r="AZ29" s="2"/>
      <c r="BA29" s="2"/>
      <c r="BB29" s="2"/>
      <c r="BC29" s="2"/>
      <c r="BD29" s="2"/>
    </row>
    <row r="30" spans="1:56" ht="16.5" customHeight="1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</row>
    <row r="31" spans="1:56" ht="16.5" customHeight="1" x14ac:dyDescent="0.15">
      <c r="A31" s="2"/>
      <c r="B31" s="2"/>
      <c r="C31" s="2"/>
      <c r="D31" s="2"/>
      <c r="E31" s="2"/>
      <c r="F31" s="2"/>
      <c r="G31" s="108" t="s">
        <v>10</v>
      </c>
      <c r="H31" s="108"/>
      <c r="I31" s="108"/>
      <c r="J31" s="108"/>
      <c r="K31" s="108"/>
      <c r="L31" s="108"/>
      <c r="M31" s="108"/>
      <c r="N31" s="108"/>
      <c r="O31" s="108"/>
      <c r="P31" s="108"/>
      <c r="Q31" s="114" t="s">
        <v>15</v>
      </c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2"/>
      <c r="AW31" s="2"/>
      <c r="AX31" s="2"/>
      <c r="AY31" s="2"/>
      <c r="AZ31" s="2"/>
      <c r="BA31" s="2"/>
      <c r="BB31" s="2"/>
      <c r="BC31" s="2"/>
      <c r="BD31" s="2"/>
    </row>
    <row r="32" spans="1:56" ht="16.5" customHeight="1" x14ac:dyDescent="0.15">
      <c r="A32" s="2"/>
      <c r="B32" s="2"/>
      <c r="C32" s="2"/>
      <c r="D32" s="2"/>
      <c r="E32" s="2"/>
      <c r="F32" s="2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2"/>
      <c r="AW32" s="2"/>
      <c r="AX32" s="2"/>
      <c r="AY32" s="2"/>
      <c r="AZ32" s="2"/>
      <c r="BA32" s="2"/>
      <c r="BB32" s="2"/>
      <c r="BC32" s="2"/>
      <c r="BD32" s="2"/>
    </row>
    <row r="33" spans="1:56" ht="16.5" customHeight="1" x14ac:dyDescent="0.15">
      <c r="A33" s="2"/>
      <c r="B33" s="2"/>
      <c r="C33" s="2"/>
      <c r="D33" s="2"/>
      <c r="E33" s="2"/>
      <c r="F33" s="2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2"/>
      <c r="AW33" s="2"/>
      <c r="AX33" s="2"/>
      <c r="AY33" s="2"/>
      <c r="AZ33" s="2"/>
      <c r="BA33" s="2"/>
      <c r="BB33" s="2"/>
      <c r="BC33" s="2"/>
      <c r="BD33" s="2"/>
    </row>
    <row r="34" spans="1:56" ht="16.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</row>
    <row r="35" spans="1:56" ht="16.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</row>
    <row r="36" spans="1:56" ht="18.75" customHeight="1" x14ac:dyDescent="0.15">
      <c r="A36" s="2"/>
      <c r="B36" s="2"/>
      <c r="C36" s="2"/>
      <c r="D36" s="2"/>
      <c r="E36" s="2"/>
      <c r="F36" s="2"/>
      <c r="G36" s="104" t="s">
        <v>12</v>
      </c>
      <c r="H36" s="104"/>
      <c r="I36" s="104"/>
      <c r="J36" s="104"/>
      <c r="K36" s="104"/>
      <c r="L36" s="104"/>
      <c r="M36" s="104"/>
      <c r="N36" s="104"/>
      <c r="O36" s="104"/>
      <c r="P36" s="104"/>
      <c r="Q36" s="114" t="s">
        <v>16</v>
      </c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2"/>
      <c r="AW36" s="2"/>
      <c r="AX36" s="2"/>
      <c r="AY36" s="2"/>
      <c r="AZ36" s="2"/>
      <c r="BA36" s="2"/>
      <c r="BB36" s="2"/>
      <c r="BC36" s="2"/>
      <c r="BD36" s="2"/>
    </row>
    <row r="37" spans="1:56" ht="18.75" customHeight="1" x14ac:dyDescent="0.15">
      <c r="A37" s="2"/>
      <c r="B37" s="2"/>
      <c r="C37" s="2"/>
      <c r="D37" s="2"/>
      <c r="E37" s="2"/>
      <c r="F37" s="2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2"/>
      <c r="AW37" s="2"/>
      <c r="AX37" s="2"/>
      <c r="AY37" s="2"/>
      <c r="AZ37" s="2"/>
      <c r="BA37" s="2"/>
      <c r="BB37" s="2"/>
      <c r="BC37" s="2"/>
      <c r="BD37" s="2"/>
    </row>
    <row r="38" spans="1:56" ht="16.5" customHeight="1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</row>
    <row r="39" spans="1:56" ht="16.5" customHeight="1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</row>
    <row r="40" spans="1:56" ht="16.5" customHeight="1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</row>
    <row r="41" spans="1:56" ht="16.5" customHeight="1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</row>
    <row r="42" spans="1:56" ht="16.5" customHeight="1" x14ac:dyDescent="0.15">
      <c r="A42" s="2"/>
      <c r="B42" s="2"/>
      <c r="C42" s="2"/>
      <c r="D42" s="2"/>
      <c r="E42" s="2"/>
      <c r="F42" s="2"/>
      <c r="G42" s="2"/>
      <c r="H42" s="2"/>
      <c r="I42" s="108" t="s">
        <v>0</v>
      </c>
      <c r="J42" s="108"/>
      <c r="K42" s="108"/>
      <c r="L42" s="108"/>
      <c r="M42" s="108"/>
      <c r="N42" s="108"/>
      <c r="O42" s="108"/>
      <c r="P42" s="108"/>
      <c r="Q42" s="110" t="s">
        <v>17</v>
      </c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Z42" s="2"/>
      <c r="BA42" s="2"/>
      <c r="BB42" s="2"/>
      <c r="BC42" s="2"/>
      <c r="BD42" s="2"/>
    </row>
    <row r="43" spans="1:56" ht="16.5" customHeight="1" x14ac:dyDescent="0.15">
      <c r="A43" s="2"/>
      <c r="B43" s="2"/>
      <c r="C43" s="2"/>
      <c r="D43" s="2"/>
      <c r="E43" s="2"/>
      <c r="F43" s="2"/>
      <c r="G43" s="2"/>
      <c r="H43" s="2"/>
      <c r="I43" s="109"/>
      <c r="J43" s="109"/>
      <c r="K43" s="109"/>
      <c r="L43" s="109"/>
      <c r="M43" s="109"/>
      <c r="N43" s="109"/>
      <c r="O43" s="109"/>
      <c r="P43" s="109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Z43" s="2"/>
      <c r="BA43" s="2"/>
      <c r="BB43" s="2"/>
      <c r="BC43" s="2"/>
      <c r="BD43" s="2"/>
    </row>
    <row r="44" spans="1:56" ht="16.5" customHeight="1" x14ac:dyDescent="0.15">
      <c r="M44" s="8"/>
    </row>
    <row r="45" spans="1:56" ht="16.5" customHeight="1" x14ac:dyDescent="0.15">
      <c r="I45" s="108" t="s">
        <v>9</v>
      </c>
      <c r="J45" s="108"/>
      <c r="K45" s="108"/>
      <c r="L45" s="108"/>
      <c r="M45" s="108"/>
      <c r="N45" s="108"/>
      <c r="O45" s="108"/>
      <c r="P45" s="108"/>
      <c r="Q45" s="110" t="s">
        <v>18</v>
      </c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</row>
    <row r="46" spans="1:56" ht="16.5" customHeight="1" x14ac:dyDescent="0.15">
      <c r="I46" s="109"/>
      <c r="J46" s="109"/>
      <c r="K46" s="109"/>
      <c r="L46" s="109"/>
      <c r="M46" s="109"/>
      <c r="N46" s="109"/>
      <c r="O46" s="109"/>
      <c r="P46" s="109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</row>
  </sheetData>
  <mergeCells count="28">
    <mergeCell ref="A3:BD4"/>
    <mergeCell ref="G9:AV11"/>
    <mergeCell ref="K15:N16"/>
    <mergeCell ref="O15:Q16"/>
    <mergeCell ref="R15:U16"/>
    <mergeCell ref="V15:X16"/>
    <mergeCell ref="Y15:AB16"/>
    <mergeCell ref="K17:T19"/>
    <mergeCell ref="U17:AL19"/>
    <mergeCell ref="AM17:AO19"/>
    <mergeCell ref="B21:D22"/>
    <mergeCell ref="E21:G22"/>
    <mergeCell ref="H21:I22"/>
    <mergeCell ref="J21:L22"/>
    <mergeCell ref="M21:N22"/>
    <mergeCell ref="O21:Q22"/>
    <mergeCell ref="R21:S22"/>
    <mergeCell ref="I42:P43"/>
    <mergeCell ref="Q42:AN43"/>
    <mergeCell ref="I45:P46"/>
    <mergeCell ref="Q45:AN46"/>
    <mergeCell ref="D25:J26"/>
    <mergeCell ref="G27:P29"/>
    <mergeCell ref="Q27:AU29"/>
    <mergeCell ref="G31:P33"/>
    <mergeCell ref="Q31:AU33"/>
    <mergeCell ref="G36:P37"/>
    <mergeCell ref="Q36:AU37"/>
  </mergeCells>
  <phoneticPr fontId="1"/>
  <pageMargins left="0.78740157480314965" right="0.39370078740157483" top="0.78740157480314965" bottom="0.59055118110236227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V304"/>
  <sheetViews>
    <sheetView tabSelected="1" view="pageBreakPreview" zoomScale="85" zoomScaleNormal="70" zoomScaleSheetLayoutView="85" workbookViewId="0">
      <selection activeCell="B16" sqref="B16"/>
    </sheetView>
  </sheetViews>
  <sheetFormatPr defaultRowHeight="13.5" x14ac:dyDescent="0.15"/>
  <cols>
    <col min="1" max="1" width="4.625" style="1" customWidth="1"/>
    <col min="2" max="2" width="12.75" style="1" customWidth="1"/>
    <col min="3" max="3" width="3.125" style="1" customWidth="1"/>
    <col min="4" max="4" width="4.375" style="1" customWidth="1"/>
    <col min="5" max="7" width="3.25" style="1" customWidth="1"/>
    <col min="8" max="8" width="2.375" style="1" customWidth="1"/>
    <col min="9" max="10" width="3.25" style="1" customWidth="1"/>
    <col min="11" max="11" width="13.375" style="1" customWidth="1"/>
    <col min="12" max="12" width="3.75" style="1" bestFit="1" customWidth="1"/>
    <col min="13" max="13" width="4.625" style="1" customWidth="1"/>
    <col min="14" max="14" width="3.75" style="1" customWidth="1"/>
    <col min="15" max="15" width="3.25" style="1" customWidth="1"/>
    <col min="16" max="16" width="0.625" style="1" customWidth="1"/>
    <col min="17" max="17" width="3.125" style="1" customWidth="1"/>
    <col min="18" max="18" width="9" style="1"/>
    <col min="19" max="19" width="0" style="1" hidden="1" customWidth="1"/>
    <col min="20" max="20" width="25" style="1" hidden="1" customWidth="1"/>
    <col min="21" max="22" width="0" style="1" hidden="1" customWidth="1"/>
    <col min="23" max="16384" width="9" style="1"/>
  </cols>
  <sheetData>
    <row r="1" spans="1:21" ht="21" customHeight="1" x14ac:dyDescent="0.15">
      <c r="A1" s="1" t="s">
        <v>55</v>
      </c>
    </row>
    <row r="2" spans="1:21" ht="30.75" customHeight="1" thickBot="1" x14ac:dyDescent="0.2">
      <c r="A2" s="202" t="s">
        <v>36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9"/>
    </row>
    <row r="3" spans="1:21" ht="30.75" customHeight="1" x14ac:dyDescent="0.2">
      <c r="C3" s="203"/>
      <c r="D3" s="204"/>
      <c r="E3" s="204"/>
      <c r="F3" s="204"/>
      <c r="G3" s="204"/>
      <c r="H3" s="204"/>
      <c r="I3" s="207"/>
      <c r="J3" s="207"/>
      <c r="K3" s="20" t="str">
        <f>IF('申請書（様式3）'!$E$21="","",'申請書（様式3）'!$E$21)</f>
        <v/>
      </c>
      <c r="L3" s="10" t="s">
        <v>19</v>
      </c>
      <c r="M3" s="20" t="str">
        <f>IF('申請書（様式3）'!$J$21="","",'申請書（様式3）'!$J$21)</f>
        <v/>
      </c>
      <c r="N3" s="11" t="s">
        <v>20</v>
      </c>
      <c r="O3" s="208" t="str">
        <f>IF('申請書（様式3）'!$O$21="","",'申請書（様式3）'!$O$21)</f>
        <v/>
      </c>
      <c r="P3" s="208"/>
      <c r="Q3" s="12" t="s">
        <v>21</v>
      </c>
      <c r="R3" s="13"/>
      <c r="S3" s="13"/>
    </row>
    <row r="4" spans="1:21" x14ac:dyDescent="0.15">
      <c r="C4" s="205"/>
      <c r="D4" s="206"/>
      <c r="E4" s="206"/>
      <c r="F4" s="206"/>
      <c r="G4" s="206"/>
      <c r="H4" s="206"/>
      <c r="I4" s="209"/>
      <c r="J4" s="209"/>
      <c r="K4" s="209"/>
      <c r="L4" s="209"/>
      <c r="M4" s="209"/>
      <c r="N4" s="209"/>
      <c r="O4" s="209"/>
      <c r="P4" s="209"/>
      <c r="Q4" s="210"/>
      <c r="R4" s="13"/>
      <c r="S4" s="13"/>
    </row>
    <row r="5" spans="1:21" ht="18.75" x14ac:dyDescent="0.2">
      <c r="B5" s="8"/>
      <c r="C5" s="14"/>
      <c r="D5" s="194" t="s">
        <v>22</v>
      </c>
      <c r="E5" s="194"/>
      <c r="F5" s="194"/>
      <c r="G5" s="196" t="str">
        <f>IF('申請書（様式3）'!$Q$42="","",'申請書（様式3）'!$Q$42)</f>
        <v/>
      </c>
      <c r="H5" s="196"/>
      <c r="I5" s="196"/>
      <c r="J5" s="196"/>
      <c r="K5" s="196"/>
      <c r="L5" s="196"/>
      <c r="M5" s="196"/>
      <c r="N5" s="196"/>
      <c r="O5" s="196"/>
      <c r="P5" s="196"/>
      <c r="Q5" s="201"/>
      <c r="R5" s="13"/>
      <c r="S5" s="13"/>
    </row>
    <row r="6" spans="1:21" ht="27" customHeight="1" x14ac:dyDescent="0.2">
      <c r="B6" s="13"/>
      <c r="C6" s="14"/>
      <c r="D6" s="195"/>
      <c r="E6" s="195"/>
      <c r="F6" s="196" t="str">
        <f>IF('申請書（様式3）'!$O$15="","",'申請書（様式3）'!$O$15)</f>
        <v/>
      </c>
      <c r="G6" s="196"/>
      <c r="H6" s="15" t="s">
        <v>19</v>
      </c>
      <c r="I6" s="196" t="str">
        <f>IF('申請書（様式3）'!$V$15="","",'申請書（様式3）'!$V$15)</f>
        <v/>
      </c>
      <c r="J6" s="196"/>
      <c r="K6" s="197" t="s">
        <v>23</v>
      </c>
      <c r="L6" s="197"/>
      <c r="M6" s="197"/>
      <c r="N6" s="198"/>
      <c r="O6" s="198"/>
      <c r="P6" s="199"/>
      <c r="Q6" s="200"/>
      <c r="R6" s="13"/>
      <c r="S6" s="13"/>
    </row>
    <row r="7" spans="1:21" ht="15" customHeight="1" x14ac:dyDescent="0.15">
      <c r="B7" s="21"/>
      <c r="C7" s="14"/>
      <c r="D7" s="174" t="s">
        <v>37</v>
      </c>
      <c r="E7" s="174"/>
      <c r="F7" s="174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7"/>
      <c r="R7" s="13"/>
      <c r="S7" s="13"/>
    </row>
    <row r="8" spans="1:21" x14ac:dyDescent="0.15">
      <c r="B8" s="13"/>
      <c r="C8" s="14"/>
      <c r="D8" s="175"/>
      <c r="E8" s="175"/>
      <c r="F8" s="175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9"/>
      <c r="R8" s="13"/>
      <c r="S8" s="13"/>
    </row>
    <row r="9" spans="1:21" ht="15" customHeight="1" thickBot="1" x14ac:dyDescent="0.2">
      <c r="B9" s="13"/>
      <c r="C9" s="180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2"/>
      <c r="R9" s="13"/>
      <c r="S9" s="13"/>
    </row>
    <row r="10" spans="1:21" ht="8.25" customHeight="1" thickBot="1" x14ac:dyDescent="0.2">
      <c r="B10" s="13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13"/>
      <c r="S10" s="13"/>
    </row>
    <row r="11" spans="1:21" ht="18.75" customHeight="1" thickBot="1" x14ac:dyDescent="0.2">
      <c r="A11" s="21"/>
      <c r="B11" s="183" t="s">
        <v>38</v>
      </c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5"/>
      <c r="T11" s="1" t="s">
        <v>47</v>
      </c>
      <c r="U11" s="22">
        <v>0.25</v>
      </c>
    </row>
    <row r="12" spans="1:21" ht="27" customHeight="1" x14ac:dyDescent="0.15">
      <c r="A12" s="21" t="s">
        <v>43</v>
      </c>
      <c r="B12" s="40" t="s">
        <v>40</v>
      </c>
      <c r="C12" s="186" t="s">
        <v>32</v>
      </c>
      <c r="D12" s="187"/>
      <c r="E12" s="187"/>
      <c r="F12" s="188"/>
      <c r="G12" s="189" t="s">
        <v>31</v>
      </c>
      <c r="H12" s="190"/>
      <c r="I12" s="190"/>
      <c r="J12" s="37" t="s">
        <v>26</v>
      </c>
      <c r="K12" s="34" t="s">
        <v>30</v>
      </c>
      <c r="L12" s="191" t="s">
        <v>33</v>
      </c>
      <c r="M12" s="192"/>
      <c r="N12" s="192"/>
      <c r="O12" s="192"/>
      <c r="P12" s="192"/>
      <c r="Q12" s="193"/>
      <c r="T12" s="1" t="s">
        <v>34</v>
      </c>
      <c r="U12" s="22">
        <v>0.5</v>
      </c>
    </row>
    <row r="13" spans="1:21" ht="29.25" customHeight="1" x14ac:dyDescent="0.15">
      <c r="A13" s="21">
        <f>ROW()-12</f>
        <v>1</v>
      </c>
      <c r="B13" s="55"/>
      <c r="C13" s="152"/>
      <c r="D13" s="153"/>
      <c r="E13" s="153"/>
      <c r="F13" s="154"/>
      <c r="G13" s="155" t="str">
        <f>IF(C13=$T$11,$U$11,IF(C13=$T$12,$U$12,IF(C13=$T$13,$U$13,"")))</f>
        <v/>
      </c>
      <c r="H13" s="156"/>
      <c r="I13" s="156"/>
      <c r="J13" s="48" t="s">
        <v>26</v>
      </c>
      <c r="K13" s="29"/>
      <c r="L13" s="157" t="str">
        <f>IF(AND(B13&lt;&gt;"",G13&lt;&gt;"",K13&lt;&gt;""),ROUNDUP(B13*G13*K13,0),"")</f>
        <v/>
      </c>
      <c r="M13" s="158"/>
      <c r="N13" s="158"/>
      <c r="O13" s="158"/>
      <c r="P13" s="158"/>
      <c r="Q13" s="159"/>
      <c r="T13" s="1" t="s">
        <v>35</v>
      </c>
      <c r="U13" s="22">
        <v>0.5</v>
      </c>
    </row>
    <row r="14" spans="1:21" ht="29.25" customHeight="1" x14ac:dyDescent="0.15">
      <c r="A14" s="21">
        <f t="shared" ref="A14:A18" si="0">ROW()-12</f>
        <v>2</v>
      </c>
      <c r="B14" s="55"/>
      <c r="C14" s="152"/>
      <c r="D14" s="153"/>
      <c r="E14" s="153"/>
      <c r="F14" s="154"/>
      <c r="G14" s="155" t="str">
        <f t="shared" ref="G14:G18" si="1">IF(C14=$T$11,$U$11,IF(C14=$T$12,$U$12,IF(C14=$T$13,$U$13,"")))</f>
        <v/>
      </c>
      <c r="H14" s="156"/>
      <c r="I14" s="156"/>
      <c r="J14" s="48" t="s">
        <v>26</v>
      </c>
      <c r="K14" s="29"/>
      <c r="L14" s="157" t="str">
        <f t="shared" ref="L14:L17" si="2">IF(AND(B14&lt;&gt;"",G14&lt;&gt;"",K14&lt;&gt;""),ROUNDUP(B14*G14*K14,0),"")</f>
        <v/>
      </c>
      <c r="M14" s="158"/>
      <c r="N14" s="158"/>
      <c r="O14" s="158"/>
      <c r="P14" s="158"/>
      <c r="Q14" s="159"/>
      <c r="T14" s="1">
        <f>IF(B13=T11,U11,IF(B13=T12,U12,IF(B13=T13,U13,)))</f>
        <v>0</v>
      </c>
      <c r="U14" s="24"/>
    </row>
    <row r="15" spans="1:21" ht="29.25" customHeight="1" x14ac:dyDescent="0.15">
      <c r="A15" s="21">
        <f t="shared" si="0"/>
        <v>3</v>
      </c>
      <c r="B15" s="55"/>
      <c r="C15" s="152"/>
      <c r="D15" s="153"/>
      <c r="E15" s="153"/>
      <c r="F15" s="154"/>
      <c r="G15" s="155" t="str">
        <f t="shared" si="1"/>
        <v/>
      </c>
      <c r="H15" s="156"/>
      <c r="I15" s="156"/>
      <c r="J15" s="48" t="s">
        <v>26</v>
      </c>
      <c r="K15" s="29"/>
      <c r="L15" s="157" t="str">
        <f t="shared" si="2"/>
        <v/>
      </c>
      <c r="M15" s="158"/>
      <c r="N15" s="158"/>
      <c r="O15" s="158"/>
      <c r="P15" s="158"/>
      <c r="Q15" s="159"/>
    </row>
    <row r="16" spans="1:21" ht="29.25" customHeight="1" x14ac:dyDescent="0.15">
      <c r="A16" s="21">
        <f t="shared" si="0"/>
        <v>4</v>
      </c>
      <c r="B16" s="55"/>
      <c r="C16" s="152"/>
      <c r="D16" s="153"/>
      <c r="E16" s="153"/>
      <c r="F16" s="154"/>
      <c r="G16" s="155" t="str">
        <f t="shared" si="1"/>
        <v/>
      </c>
      <c r="H16" s="156"/>
      <c r="I16" s="156"/>
      <c r="J16" s="48" t="s">
        <v>26</v>
      </c>
      <c r="K16" s="29"/>
      <c r="L16" s="157" t="str">
        <f t="shared" si="2"/>
        <v/>
      </c>
      <c r="M16" s="158"/>
      <c r="N16" s="158"/>
      <c r="O16" s="158"/>
      <c r="P16" s="158"/>
      <c r="Q16" s="159"/>
    </row>
    <row r="17" spans="1:22" ht="29.25" customHeight="1" x14ac:dyDescent="0.15">
      <c r="A17" s="21">
        <f t="shared" si="0"/>
        <v>5</v>
      </c>
      <c r="B17" s="55"/>
      <c r="C17" s="152"/>
      <c r="D17" s="153"/>
      <c r="E17" s="153"/>
      <c r="F17" s="154"/>
      <c r="G17" s="155" t="str">
        <f t="shared" ref="G17" si="3">IF(C17=$T$11,$U$11,IF(C17=$T$12,$U$12,IF(C17=$T$13,$U$13,"")))</f>
        <v/>
      </c>
      <c r="H17" s="156"/>
      <c r="I17" s="156"/>
      <c r="J17" s="48" t="s">
        <v>26</v>
      </c>
      <c r="K17" s="46"/>
      <c r="L17" s="157" t="str">
        <f t="shared" si="2"/>
        <v/>
      </c>
      <c r="M17" s="158"/>
      <c r="N17" s="158"/>
      <c r="O17" s="158"/>
      <c r="P17" s="158"/>
      <c r="Q17" s="159"/>
    </row>
    <row r="18" spans="1:22" ht="29.25" customHeight="1" thickBot="1" x14ac:dyDescent="0.2">
      <c r="A18" s="21">
        <f t="shared" si="0"/>
        <v>6</v>
      </c>
      <c r="B18" s="56"/>
      <c r="C18" s="160"/>
      <c r="D18" s="161"/>
      <c r="E18" s="161"/>
      <c r="F18" s="162"/>
      <c r="G18" s="163" t="str">
        <f t="shared" si="1"/>
        <v/>
      </c>
      <c r="H18" s="164"/>
      <c r="I18" s="164"/>
      <c r="J18" s="52" t="s">
        <v>26</v>
      </c>
      <c r="K18" s="30"/>
      <c r="L18" s="157" t="str">
        <f>IF(AND(B18&lt;&gt;"",G18&lt;&gt;"",K18&lt;&gt;""),ROUNDUP(B18*G18*K18,0),"")</f>
        <v/>
      </c>
      <c r="M18" s="158"/>
      <c r="N18" s="158"/>
      <c r="O18" s="158"/>
      <c r="P18" s="158"/>
      <c r="Q18" s="159"/>
    </row>
    <row r="19" spans="1:22" ht="24.75" customHeight="1" thickTop="1" thickBot="1" x14ac:dyDescent="0.2">
      <c r="B19" s="31"/>
      <c r="C19" s="26"/>
      <c r="D19" s="26"/>
      <c r="E19" s="26"/>
      <c r="F19" s="26"/>
      <c r="G19" s="57"/>
      <c r="H19" s="57"/>
      <c r="I19" s="57"/>
      <c r="J19" s="38"/>
      <c r="K19" s="58"/>
      <c r="L19" s="165">
        <f>SUM(L13:Q18)</f>
        <v>0</v>
      </c>
      <c r="M19" s="166"/>
      <c r="N19" s="166"/>
      <c r="O19" s="166"/>
      <c r="P19" s="166"/>
      <c r="Q19" s="167"/>
    </row>
    <row r="20" spans="1:22" ht="9.75" customHeight="1" thickTop="1" thickBot="1" x14ac:dyDescent="0.2">
      <c r="B20" s="26"/>
      <c r="C20" s="27"/>
      <c r="D20" s="27"/>
      <c r="E20" s="18"/>
      <c r="F20" s="28"/>
      <c r="G20" s="28"/>
      <c r="H20" s="28"/>
      <c r="I20" s="23"/>
      <c r="J20" s="23"/>
      <c r="K20" s="23"/>
      <c r="L20" s="19"/>
      <c r="M20" s="19"/>
      <c r="N20" s="19"/>
      <c r="O20" s="19"/>
      <c r="P20" s="19"/>
      <c r="Q20" s="19"/>
    </row>
    <row r="21" spans="1:22" ht="18.75" customHeight="1" thickBot="1" x14ac:dyDescent="0.2">
      <c r="A21" s="21"/>
      <c r="B21" s="168" t="s">
        <v>39</v>
      </c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70"/>
      <c r="U21" s="22"/>
    </row>
    <row r="22" spans="1:22" ht="22.5" customHeight="1" x14ac:dyDescent="0.15">
      <c r="A22" s="21" t="s">
        <v>43</v>
      </c>
      <c r="B22" s="45" t="s">
        <v>40</v>
      </c>
      <c r="C22" s="171" t="s">
        <v>41</v>
      </c>
      <c r="D22" s="171"/>
      <c r="E22" s="171"/>
      <c r="F22" s="171"/>
      <c r="G22" s="171"/>
      <c r="H22" s="171"/>
      <c r="I22" s="171"/>
      <c r="J22" s="39" t="s">
        <v>26</v>
      </c>
      <c r="K22" s="33" t="s">
        <v>42</v>
      </c>
      <c r="L22" s="59"/>
      <c r="M22" s="172" t="s">
        <v>44</v>
      </c>
      <c r="N22" s="171"/>
      <c r="O22" s="171"/>
      <c r="P22" s="171"/>
      <c r="Q22" s="173"/>
      <c r="R22" s="13"/>
    </row>
    <row r="23" spans="1:22" ht="24.75" customHeight="1" thickBot="1" x14ac:dyDescent="0.2">
      <c r="A23" s="21">
        <f>ROW()-22</f>
        <v>1</v>
      </c>
      <c r="B23" s="47" t="str">
        <f>IF(B13="","",B13)</f>
        <v/>
      </c>
      <c r="C23" s="133" t="str">
        <f>IF(B23="","",B23/2)</f>
        <v/>
      </c>
      <c r="D23" s="134"/>
      <c r="E23" s="134"/>
      <c r="F23" s="134"/>
      <c r="G23" s="134"/>
      <c r="H23" s="134"/>
      <c r="I23" s="134"/>
      <c r="J23" s="48" t="s">
        <v>26</v>
      </c>
      <c r="K23" s="49" t="str">
        <f>IF(K13="","",K13)</f>
        <v/>
      </c>
      <c r="L23" s="60"/>
      <c r="M23" s="135">
        <f>IF(K30&lt;=10,0,K30-10)</f>
        <v>0</v>
      </c>
      <c r="N23" s="136"/>
      <c r="O23" s="136"/>
      <c r="P23" s="136"/>
      <c r="Q23" s="137"/>
      <c r="R23" s="13"/>
      <c r="T23" s="1">
        <f>IF(K23="",0,C23*K23)</f>
        <v>0</v>
      </c>
    </row>
    <row r="24" spans="1:22" ht="30.75" customHeight="1" x14ac:dyDescent="0.15">
      <c r="A24" s="21">
        <f t="shared" ref="A24:A28" si="4">ROW()-22</f>
        <v>2</v>
      </c>
      <c r="B24" s="47" t="str">
        <f>IF(B14="","",B14)</f>
        <v/>
      </c>
      <c r="C24" s="133" t="str">
        <f>IF(B24="","",B24/2)</f>
        <v/>
      </c>
      <c r="D24" s="134"/>
      <c r="E24" s="134"/>
      <c r="F24" s="134"/>
      <c r="G24" s="134"/>
      <c r="H24" s="134"/>
      <c r="I24" s="134"/>
      <c r="J24" s="48" t="s">
        <v>26</v>
      </c>
      <c r="K24" s="49" t="str">
        <f>IF(K14="","",K14)</f>
        <v/>
      </c>
      <c r="L24" s="41"/>
      <c r="M24" s="138" t="s">
        <v>40</v>
      </c>
      <c r="N24" s="139"/>
      <c r="O24" s="139"/>
      <c r="P24" s="139"/>
      <c r="Q24" s="140"/>
      <c r="R24" s="13"/>
      <c r="T24" s="1">
        <f>IF(K24="",0,C24*K24)</f>
        <v>0</v>
      </c>
    </row>
    <row r="25" spans="1:22" ht="21" customHeight="1" x14ac:dyDescent="0.15">
      <c r="A25" s="21">
        <f t="shared" si="4"/>
        <v>3</v>
      </c>
      <c r="B25" s="47" t="str">
        <f>IF(B15="","",B15)</f>
        <v/>
      </c>
      <c r="C25" s="133" t="str">
        <f>IF(B25="","",B25/2)</f>
        <v/>
      </c>
      <c r="D25" s="134"/>
      <c r="E25" s="134"/>
      <c r="F25" s="134"/>
      <c r="G25" s="134"/>
      <c r="H25" s="134"/>
      <c r="I25" s="134"/>
      <c r="J25" s="48" t="s">
        <v>26</v>
      </c>
      <c r="K25" s="49" t="str">
        <f t="shared" ref="K25:K28" si="5">IF(K15="","",K15)</f>
        <v/>
      </c>
      <c r="L25" s="21"/>
      <c r="M25" s="141">
        <f>ROUNDDOWN(V30,0)</f>
        <v>0</v>
      </c>
      <c r="N25" s="142"/>
      <c r="O25" s="142"/>
      <c r="P25" s="142"/>
      <c r="Q25" s="143"/>
      <c r="T25" s="1">
        <f t="shared" ref="T25:T28" si="6">IF(K25="",0,C25*K25)</f>
        <v>0</v>
      </c>
    </row>
    <row r="26" spans="1:22" ht="20.25" customHeight="1" thickBot="1" x14ac:dyDescent="0.2">
      <c r="A26" s="21">
        <f t="shared" si="4"/>
        <v>4</v>
      </c>
      <c r="B26" s="50" t="str">
        <f t="shared" ref="B26:B28" si="7">IF(B16="","",B16)</f>
        <v/>
      </c>
      <c r="C26" s="133" t="str">
        <f t="shared" ref="C26:C28" si="8">IF(B26="","",B26/2)</f>
        <v/>
      </c>
      <c r="D26" s="134"/>
      <c r="E26" s="134"/>
      <c r="F26" s="134"/>
      <c r="G26" s="134"/>
      <c r="H26" s="134"/>
      <c r="I26" s="134"/>
      <c r="J26" s="48" t="s">
        <v>26</v>
      </c>
      <c r="K26" s="49" t="str">
        <f t="shared" si="5"/>
        <v/>
      </c>
      <c r="L26" s="44"/>
      <c r="M26" s="144"/>
      <c r="N26" s="145"/>
      <c r="O26" s="145"/>
      <c r="P26" s="145"/>
      <c r="Q26" s="146"/>
      <c r="T26" s="1">
        <f t="shared" si="6"/>
        <v>0</v>
      </c>
    </row>
    <row r="27" spans="1:22" ht="20.25" customHeight="1" x14ac:dyDescent="0.15">
      <c r="A27" s="21">
        <f t="shared" si="4"/>
        <v>5</v>
      </c>
      <c r="B27" s="50" t="str">
        <f t="shared" si="7"/>
        <v/>
      </c>
      <c r="C27" s="133" t="str">
        <f t="shared" si="8"/>
        <v/>
      </c>
      <c r="D27" s="134"/>
      <c r="E27" s="134"/>
      <c r="F27" s="134"/>
      <c r="G27" s="134"/>
      <c r="H27" s="134"/>
      <c r="I27" s="134"/>
      <c r="J27" s="48" t="s">
        <v>26</v>
      </c>
      <c r="K27" s="49" t="str">
        <f t="shared" si="5"/>
        <v/>
      </c>
      <c r="L27" s="44"/>
      <c r="M27" s="147" t="s">
        <v>49</v>
      </c>
      <c r="N27" s="147"/>
      <c r="O27" s="147"/>
      <c r="P27" s="147"/>
      <c r="Q27" s="148"/>
      <c r="T27" s="1">
        <f t="shared" ref="T27" si="9">IF(K27="",0,C27*K27)</f>
        <v>0</v>
      </c>
    </row>
    <row r="28" spans="1:22" ht="20.25" customHeight="1" thickBot="1" x14ac:dyDescent="0.2">
      <c r="A28" s="21">
        <f t="shared" si="4"/>
        <v>6</v>
      </c>
      <c r="B28" s="51" t="str">
        <f t="shared" si="7"/>
        <v/>
      </c>
      <c r="C28" s="151" t="str">
        <f t="shared" si="8"/>
        <v/>
      </c>
      <c r="D28" s="136"/>
      <c r="E28" s="136"/>
      <c r="F28" s="136"/>
      <c r="G28" s="136"/>
      <c r="H28" s="136"/>
      <c r="I28" s="136"/>
      <c r="J28" s="52" t="s">
        <v>26</v>
      </c>
      <c r="K28" s="53" t="str">
        <f t="shared" si="5"/>
        <v/>
      </c>
      <c r="L28" s="44"/>
      <c r="M28" s="149"/>
      <c r="N28" s="149"/>
      <c r="O28" s="149"/>
      <c r="P28" s="149"/>
      <c r="Q28" s="150"/>
      <c r="T28" s="1">
        <f t="shared" si="6"/>
        <v>0</v>
      </c>
    </row>
    <row r="29" spans="1:22" ht="23.25" customHeight="1" thickTop="1" thickBot="1" x14ac:dyDescent="0.2">
      <c r="A29" s="13"/>
      <c r="B29" s="35"/>
      <c r="C29" s="118"/>
      <c r="D29" s="118"/>
      <c r="E29" s="118"/>
      <c r="F29" s="118"/>
      <c r="G29" s="118"/>
      <c r="H29" s="118"/>
      <c r="I29" s="118"/>
      <c r="J29" s="38"/>
      <c r="K29" s="43" t="s">
        <v>48</v>
      </c>
      <c r="L29" s="42"/>
      <c r="M29" s="119">
        <f>M23*M25</f>
        <v>0</v>
      </c>
      <c r="N29" s="120"/>
      <c r="O29" s="120"/>
      <c r="P29" s="120"/>
      <c r="Q29" s="121"/>
    </row>
    <row r="30" spans="1:22" ht="21" customHeight="1" thickTop="1" thickBot="1" x14ac:dyDescent="0.2">
      <c r="B30" s="92" t="s">
        <v>46</v>
      </c>
      <c r="C30" s="91"/>
      <c r="D30" s="91"/>
      <c r="E30" s="91"/>
      <c r="F30" s="16"/>
      <c r="I30" s="13"/>
      <c r="J30" s="13"/>
      <c r="K30" s="54">
        <f>SUM(K23:K29)</f>
        <v>0</v>
      </c>
      <c r="L30" s="17"/>
      <c r="M30" s="17"/>
      <c r="N30" s="17"/>
      <c r="T30" s="1">
        <f>SUM(T23:T29)</f>
        <v>0</v>
      </c>
      <c r="V30" s="1">
        <f>IF(K30=0,0,T30/K30)</f>
        <v>0</v>
      </c>
    </row>
    <row r="31" spans="1:22" ht="7.5" customHeight="1" thickBot="1" x14ac:dyDescent="0.2">
      <c r="B31" s="122"/>
      <c r="C31" s="91"/>
      <c r="D31" s="91"/>
      <c r="E31" s="91"/>
      <c r="F31" s="32"/>
      <c r="K31" s="17"/>
      <c r="L31" s="17"/>
      <c r="M31" s="17"/>
      <c r="N31" s="17"/>
    </row>
    <row r="32" spans="1:22" ht="21" customHeight="1" thickTop="1" x14ac:dyDescent="0.15">
      <c r="B32" s="123"/>
      <c r="C32" s="91"/>
      <c r="D32" s="91"/>
      <c r="E32" s="91"/>
      <c r="K32" s="125" t="s">
        <v>45</v>
      </c>
      <c r="L32" s="127">
        <f>MAX(L19,M29)</f>
        <v>0</v>
      </c>
      <c r="M32" s="128"/>
      <c r="N32" s="128"/>
      <c r="O32" s="128"/>
      <c r="P32" s="128"/>
      <c r="Q32" s="129"/>
    </row>
    <row r="33" spans="1:20" ht="14.25" customHeight="1" thickBot="1" x14ac:dyDescent="0.2">
      <c r="B33" s="124"/>
      <c r="C33" s="91"/>
      <c r="D33" s="91"/>
      <c r="E33" s="91"/>
      <c r="K33" s="126"/>
      <c r="L33" s="130"/>
      <c r="M33" s="131"/>
      <c r="N33" s="131"/>
      <c r="O33" s="131"/>
      <c r="P33" s="131"/>
      <c r="Q33" s="132"/>
    </row>
    <row r="34" spans="1:20" ht="14.25" customHeight="1" x14ac:dyDescent="0.15">
      <c r="B34" s="84"/>
      <c r="C34" s="84"/>
      <c r="D34" s="84"/>
      <c r="E34" s="84"/>
      <c r="K34" s="85"/>
      <c r="L34" s="86"/>
      <c r="M34" s="86"/>
      <c r="N34" s="86"/>
      <c r="O34" s="86"/>
      <c r="P34" s="86"/>
      <c r="Q34" s="86"/>
    </row>
    <row r="35" spans="1:20" ht="21" customHeight="1" x14ac:dyDescent="0.15">
      <c r="A35" s="87" t="s">
        <v>51</v>
      </c>
      <c r="B35" s="1" t="s">
        <v>52</v>
      </c>
      <c r="F35" s="17"/>
      <c r="G35" s="17"/>
      <c r="H35" s="17"/>
      <c r="I35" s="88"/>
      <c r="J35" s="88"/>
      <c r="O35" s="17"/>
      <c r="P35" s="17"/>
      <c r="Q35" s="17"/>
      <c r="R35" s="17"/>
    </row>
    <row r="36" spans="1:20" ht="21" customHeight="1" x14ac:dyDescent="0.15">
      <c r="A36" s="87" t="s">
        <v>53</v>
      </c>
      <c r="B36" s="1" t="s">
        <v>56</v>
      </c>
      <c r="F36" s="17"/>
      <c r="G36" s="17"/>
      <c r="H36" s="17"/>
      <c r="I36" s="88"/>
      <c r="J36" s="88"/>
      <c r="O36" s="17"/>
      <c r="P36" s="17"/>
      <c r="Q36" s="17"/>
      <c r="R36" s="17"/>
    </row>
    <row r="37" spans="1:20" ht="21" customHeight="1" x14ac:dyDescent="0.15">
      <c r="A37" s="1" t="s">
        <v>54</v>
      </c>
      <c r="B37" s="1" t="s">
        <v>57</v>
      </c>
      <c r="O37" s="17"/>
      <c r="P37" s="17"/>
      <c r="Q37" s="17"/>
      <c r="R37" s="17"/>
    </row>
    <row r="38" spans="1:20" ht="21" customHeight="1" x14ac:dyDescent="0.15">
      <c r="Q38" s="17"/>
      <c r="R38" s="17"/>
      <c r="S38" s="17"/>
      <c r="T38" s="17"/>
    </row>
    <row r="39" spans="1:20" ht="21" customHeight="1" x14ac:dyDescent="0.15">
      <c r="A39" s="1" t="s">
        <v>55</v>
      </c>
    </row>
    <row r="40" spans="1:20" ht="30.75" customHeight="1" thickBot="1" x14ac:dyDescent="0.2">
      <c r="A40" s="202" t="s">
        <v>36</v>
      </c>
      <c r="B40" s="202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9"/>
    </row>
    <row r="41" spans="1:20" ht="30.75" customHeight="1" x14ac:dyDescent="0.2">
      <c r="C41" s="203"/>
      <c r="D41" s="204"/>
      <c r="E41" s="204"/>
      <c r="F41" s="204"/>
      <c r="G41" s="204"/>
      <c r="H41" s="204"/>
      <c r="I41" s="207"/>
      <c r="J41" s="207"/>
      <c r="K41" s="77" t="str">
        <f>IF('申請書（様式3）'!$E$21="","",'申請書（様式3）'!$E$21)</f>
        <v/>
      </c>
      <c r="L41" s="10" t="s">
        <v>19</v>
      </c>
      <c r="M41" s="77" t="str">
        <f>IF('申請書（様式3）'!$J$21="","",'申請書（様式3）'!$J$21)</f>
        <v/>
      </c>
      <c r="N41" s="11" t="s">
        <v>20</v>
      </c>
      <c r="O41" s="208" t="str">
        <f>IF('申請書（様式3）'!$O$21="","",'申請書（様式3）'!$O$21)</f>
        <v/>
      </c>
      <c r="P41" s="208"/>
      <c r="Q41" s="12" t="s">
        <v>21</v>
      </c>
      <c r="R41" s="13"/>
      <c r="S41" s="13"/>
    </row>
    <row r="42" spans="1:20" x14ac:dyDescent="0.15">
      <c r="C42" s="205"/>
      <c r="D42" s="206"/>
      <c r="E42" s="206"/>
      <c r="F42" s="206"/>
      <c r="G42" s="206"/>
      <c r="H42" s="206"/>
      <c r="I42" s="209"/>
      <c r="J42" s="209"/>
      <c r="K42" s="209"/>
      <c r="L42" s="209"/>
      <c r="M42" s="209"/>
      <c r="N42" s="209"/>
      <c r="O42" s="209"/>
      <c r="P42" s="209"/>
      <c r="Q42" s="210"/>
      <c r="R42" s="13"/>
      <c r="S42" s="13"/>
    </row>
    <row r="43" spans="1:20" ht="18.75" x14ac:dyDescent="0.2">
      <c r="B43" s="8"/>
      <c r="C43" s="14"/>
      <c r="D43" s="194" t="s">
        <v>22</v>
      </c>
      <c r="E43" s="194"/>
      <c r="F43" s="194"/>
      <c r="G43" s="196" t="str">
        <f>IF('申請書（様式3）'!$Q$42="","",'申請書（様式3）'!$Q$42)</f>
        <v/>
      </c>
      <c r="H43" s="196"/>
      <c r="I43" s="196"/>
      <c r="J43" s="196"/>
      <c r="K43" s="196"/>
      <c r="L43" s="196"/>
      <c r="M43" s="196"/>
      <c r="N43" s="196"/>
      <c r="O43" s="196"/>
      <c r="P43" s="196"/>
      <c r="Q43" s="201"/>
      <c r="R43" s="13"/>
      <c r="S43" s="13"/>
    </row>
    <row r="44" spans="1:20" ht="27" customHeight="1" x14ac:dyDescent="0.2">
      <c r="B44" s="13"/>
      <c r="C44" s="14"/>
      <c r="D44" s="195"/>
      <c r="E44" s="195"/>
      <c r="F44" s="196" t="str">
        <f>IF('申請書（様式3）'!$O$15="","",'申請書（様式3）'!$O$15)</f>
        <v/>
      </c>
      <c r="G44" s="196"/>
      <c r="H44" s="15" t="s">
        <v>19</v>
      </c>
      <c r="I44" s="196" t="str">
        <f>IF('申請書（様式3）'!$V$15="","",'申請書（様式3）'!$V$15)</f>
        <v/>
      </c>
      <c r="J44" s="196"/>
      <c r="K44" s="197" t="s">
        <v>23</v>
      </c>
      <c r="L44" s="197"/>
      <c r="M44" s="197"/>
      <c r="N44" s="198"/>
      <c r="O44" s="198"/>
      <c r="P44" s="199"/>
      <c r="Q44" s="200"/>
      <c r="R44" s="13"/>
      <c r="S44" s="13"/>
    </row>
    <row r="45" spans="1:20" ht="15" customHeight="1" x14ac:dyDescent="0.15">
      <c r="B45" s="21"/>
      <c r="C45" s="14"/>
      <c r="D45" s="174" t="s">
        <v>25</v>
      </c>
      <c r="E45" s="174"/>
      <c r="F45" s="174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7"/>
      <c r="R45" s="13"/>
      <c r="S45" s="13"/>
    </row>
    <row r="46" spans="1:20" x14ac:dyDescent="0.15">
      <c r="B46" s="13"/>
      <c r="C46" s="14"/>
      <c r="D46" s="175"/>
      <c r="E46" s="175"/>
      <c r="F46" s="175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9"/>
      <c r="R46" s="13"/>
      <c r="S46" s="13"/>
    </row>
    <row r="47" spans="1:20" ht="15" customHeight="1" thickBot="1" x14ac:dyDescent="0.2">
      <c r="B47" s="13"/>
      <c r="C47" s="180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2"/>
      <c r="R47" s="13"/>
      <c r="S47" s="13"/>
    </row>
    <row r="48" spans="1:20" ht="8.25" customHeight="1" thickBot="1" x14ac:dyDescent="0.2">
      <c r="B48" s="13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13"/>
      <c r="S48" s="13"/>
    </row>
    <row r="49" spans="1:21" ht="18.75" customHeight="1" thickBot="1" x14ac:dyDescent="0.2">
      <c r="A49" s="21"/>
      <c r="B49" s="183" t="s">
        <v>38</v>
      </c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5"/>
      <c r="T49" s="1" t="s">
        <v>47</v>
      </c>
      <c r="U49" s="22">
        <v>0.25</v>
      </c>
    </row>
    <row r="50" spans="1:21" ht="27" customHeight="1" x14ac:dyDescent="0.15">
      <c r="A50" s="21" t="s">
        <v>24</v>
      </c>
      <c r="B50" s="40" t="s">
        <v>40</v>
      </c>
      <c r="C50" s="186" t="s">
        <v>32</v>
      </c>
      <c r="D50" s="187"/>
      <c r="E50" s="187"/>
      <c r="F50" s="188"/>
      <c r="G50" s="189" t="s">
        <v>31</v>
      </c>
      <c r="H50" s="190"/>
      <c r="I50" s="190"/>
      <c r="J50" s="79" t="s">
        <v>26</v>
      </c>
      <c r="K50" s="78" t="s">
        <v>30</v>
      </c>
      <c r="L50" s="191" t="s">
        <v>33</v>
      </c>
      <c r="M50" s="192"/>
      <c r="N50" s="192"/>
      <c r="O50" s="192"/>
      <c r="P50" s="192"/>
      <c r="Q50" s="193"/>
      <c r="T50" s="1" t="s">
        <v>34</v>
      </c>
      <c r="U50" s="22">
        <v>0.5</v>
      </c>
    </row>
    <row r="51" spans="1:21" ht="29.25" customHeight="1" x14ac:dyDescent="0.15">
      <c r="A51" s="21">
        <v>1</v>
      </c>
      <c r="B51" s="55"/>
      <c r="C51" s="152"/>
      <c r="D51" s="153"/>
      <c r="E51" s="153"/>
      <c r="F51" s="154"/>
      <c r="G51" s="155" t="str">
        <f>IF(C51=$T$11,$U$11,IF(C51=$T$12,$U$12,IF(C51=$T$13,$U$13,"")))</f>
        <v/>
      </c>
      <c r="H51" s="156"/>
      <c r="I51" s="156"/>
      <c r="J51" s="48" t="s">
        <v>26</v>
      </c>
      <c r="K51" s="29"/>
      <c r="L51" s="157" t="str">
        <f>IF(AND(B51&lt;&gt;"",G51&lt;&gt;"",K51&lt;&gt;""),ROUNDUP(B51*G51*K51,0),"")</f>
        <v/>
      </c>
      <c r="M51" s="158"/>
      <c r="N51" s="158"/>
      <c r="O51" s="158"/>
      <c r="P51" s="158"/>
      <c r="Q51" s="159"/>
      <c r="T51" s="1" t="s">
        <v>35</v>
      </c>
      <c r="U51" s="22">
        <v>0.5</v>
      </c>
    </row>
    <row r="52" spans="1:21" ht="29.25" customHeight="1" x14ac:dyDescent="0.15">
      <c r="A52" s="21">
        <v>2</v>
      </c>
      <c r="B52" s="55"/>
      <c r="C52" s="152"/>
      <c r="D52" s="153"/>
      <c r="E52" s="153"/>
      <c r="F52" s="154"/>
      <c r="G52" s="155" t="str">
        <f t="shared" ref="G52:G56" si="10">IF(C52=$T$11,$U$11,IF(C52=$T$12,$U$12,IF(C52=$T$13,$U$13,"")))</f>
        <v/>
      </c>
      <c r="H52" s="156"/>
      <c r="I52" s="156"/>
      <c r="J52" s="48" t="s">
        <v>26</v>
      </c>
      <c r="K52" s="29"/>
      <c r="L52" s="157" t="str">
        <f t="shared" ref="L52:L55" si="11">IF(AND(B52&lt;&gt;"",G52&lt;&gt;"",K52&lt;&gt;""),ROUNDUP(B52*G52*K52,0),"")</f>
        <v/>
      </c>
      <c r="M52" s="158"/>
      <c r="N52" s="158"/>
      <c r="O52" s="158"/>
      <c r="P52" s="158"/>
      <c r="Q52" s="159"/>
      <c r="T52" s="1">
        <f>IF(B51=T49,U49,IF(B51=T50,U50,IF(B51=T51,U51,)))</f>
        <v>0</v>
      </c>
      <c r="U52" s="24"/>
    </row>
    <row r="53" spans="1:21" ht="29.25" customHeight="1" x14ac:dyDescent="0.15">
      <c r="A53" s="21">
        <v>3</v>
      </c>
      <c r="B53" s="55"/>
      <c r="C53" s="152"/>
      <c r="D53" s="153"/>
      <c r="E53" s="153"/>
      <c r="F53" s="154"/>
      <c r="G53" s="155" t="str">
        <f t="shared" si="10"/>
        <v/>
      </c>
      <c r="H53" s="156"/>
      <c r="I53" s="156"/>
      <c r="J53" s="48" t="s">
        <v>26</v>
      </c>
      <c r="K53" s="29"/>
      <c r="L53" s="157" t="str">
        <f t="shared" si="11"/>
        <v/>
      </c>
      <c r="M53" s="158"/>
      <c r="N53" s="158"/>
      <c r="O53" s="158"/>
      <c r="P53" s="158"/>
      <c r="Q53" s="159"/>
    </row>
    <row r="54" spans="1:21" ht="29.25" customHeight="1" x14ac:dyDescent="0.15">
      <c r="A54" s="21">
        <v>4</v>
      </c>
      <c r="B54" s="55"/>
      <c r="C54" s="152"/>
      <c r="D54" s="153"/>
      <c r="E54" s="153"/>
      <c r="F54" s="154"/>
      <c r="G54" s="155" t="str">
        <f t="shared" si="10"/>
        <v/>
      </c>
      <c r="H54" s="156"/>
      <c r="I54" s="156"/>
      <c r="J54" s="48" t="s">
        <v>26</v>
      </c>
      <c r="K54" s="29"/>
      <c r="L54" s="157" t="str">
        <f t="shared" si="11"/>
        <v/>
      </c>
      <c r="M54" s="158"/>
      <c r="N54" s="158"/>
      <c r="O54" s="158"/>
      <c r="P54" s="158"/>
      <c r="Q54" s="159"/>
    </row>
    <row r="55" spans="1:21" ht="29.25" customHeight="1" x14ac:dyDescent="0.15">
      <c r="A55" s="21">
        <v>5</v>
      </c>
      <c r="B55" s="55"/>
      <c r="C55" s="152"/>
      <c r="D55" s="153"/>
      <c r="E55" s="153"/>
      <c r="F55" s="154"/>
      <c r="G55" s="155" t="str">
        <f t="shared" si="10"/>
        <v/>
      </c>
      <c r="H55" s="156"/>
      <c r="I55" s="156"/>
      <c r="J55" s="48" t="s">
        <v>26</v>
      </c>
      <c r="K55" s="46"/>
      <c r="L55" s="157" t="str">
        <f t="shared" si="11"/>
        <v/>
      </c>
      <c r="M55" s="158"/>
      <c r="N55" s="158"/>
      <c r="O55" s="158"/>
      <c r="P55" s="158"/>
      <c r="Q55" s="159"/>
    </row>
    <row r="56" spans="1:21" ht="29.25" customHeight="1" thickBot="1" x14ac:dyDescent="0.2">
      <c r="A56" s="21">
        <v>6</v>
      </c>
      <c r="B56" s="56"/>
      <c r="C56" s="160"/>
      <c r="D56" s="161"/>
      <c r="E56" s="161"/>
      <c r="F56" s="162"/>
      <c r="G56" s="163" t="str">
        <f t="shared" si="10"/>
        <v/>
      </c>
      <c r="H56" s="164"/>
      <c r="I56" s="164"/>
      <c r="J56" s="52" t="s">
        <v>26</v>
      </c>
      <c r="K56" s="30"/>
      <c r="L56" s="157" t="str">
        <f t="shared" ref="L56" si="12">IF(AND(B56&lt;&gt;"",G56&lt;&gt;"",K56&lt;&gt;""),ROUNDUP(B56*G56*K56,0),"")</f>
        <v/>
      </c>
      <c r="M56" s="158"/>
      <c r="N56" s="158"/>
      <c r="O56" s="158"/>
      <c r="P56" s="158"/>
      <c r="Q56" s="159"/>
    </row>
    <row r="57" spans="1:21" ht="24.75" customHeight="1" thickTop="1" thickBot="1" x14ac:dyDescent="0.2">
      <c r="B57" s="31"/>
      <c r="C57" s="26"/>
      <c r="D57" s="26"/>
      <c r="E57" s="26"/>
      <c r="F57" s="26"/>
      <c r="G57" s="57"/>
      <c r="H57" s="57"/>
      <c r="I57" s="57"/>
      <c r="J57" s="38"/>
      <c r="K57" s="58"/>
      <c r="L57" s="165">
        <f>SUM(L51:Q56)</f>
        <v>0</v>
      </c>
      <c r="M57" s="166"/>
      <c r="N57" s="166"/>
      <c r="O57" s="166"/>
      <c r="P57" s="166"/>
      <c r="Q57" s="167"/>
    </row>
    <row r="58" spans="1:21" ht="9.75" customHeight="1" thickTop="1" thickBot="1" x14ac:dyDescent="0.2">
      <c r="B58" s="26"/>
      <c r="C58" s="27"/>
      <c r="D58" s="27"/>
      <c r="E58" s="81"/>
      <c r="F58" s="28"/>
      <c r="G58" s="28"/>
      <c r="H58" s="28"/>
      <c r="I58" s="23"/>
      <c r="J58" s="23"/>
      <c r="K58" s="23"/>
      <c r="L58" s="36"/>
      <c r="M58" s="36"/>
      <c r="N58" s="36"/>
      <c r="O58" s="36"/>
      <c r="P58" s="36"/>
      <c r="Q58" s="36"/>
    </row>
    <row r="59" spans="1:21" ht="18.75" customHeight="1" thickBot="1" x14ac:dyDescent="0.2">
      <c r="A59" s="21"/>
      <c r="B59" s="168" t="s">
        <v>39</v>
      </c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70"/>
      <c r="U59" s="22"/>
    </row>
    <row r="60" spans="1:21" ht="22.5" customHeight="1" x14ac:dyDescent="0.15">
      <c r="A60" s="21" t="s">
        <v>24</v>
      </c>
      <c r="B60" s="45" t="s">
        <v>40</v>
      </c>
      <c r="C60" s="171" t="s">
        <v>41</v>
      </c>
      <c r="D60" s="171"/>
      <c r="E60" s="171"/>
      <c r="F60" s="171"/>
      <c r="G60" s="171"/>
      <c r="H60" s="171"/>
      <c r="I60" s="171"/>
      <c r="J60" s="80" t="s">
        <v>26</v>
      </c>
      <c r="K60" s="82" t="s">
        <v>30</v>
      </c>
      <c r="L60" s="59"/>
      <c r="M60" s="172" t="s">
        <v>44</v>
      </c>
      <c r="N60" s="171"/>
      <c r="O60" s="171"/>
      <c r="P60" s="171"/>
      <c r="Q60" s="173"/>
      <c r="R60" s="13"/>
    </row>
    <row r="61" spans="1:21" ht="24.75" customHeight="1" thickBot="1" x14ac:dyDescent="0.2">
      <c r="A61" s="21">
        <v>1</v>
      </c>
      <c r="B61" s="47" t="str">
        <f>IF(B51="","",B51)</f>
        <v/>
      </c>
      <c r="C61" s="133" t="str">
        <f>IF(B61="","",B61/2)</f>
        <v/>
      </c>
      <c r="D61" s="134"/>
      <c r="E61" s="134"/>
      <c r="F61" s="134"/>
      <c r="G61" s="134"/>
      <c r="H61" s="134"/>
      <c r="I61" s="134"/>
      <c r="J61" s="48" t="s">
        <v>26</v>
      </c>
      <c r="K61" s="49" t="str">
        <f>IF(K51="","",K51)</f>
        <v/>
      </c>
      <c r="L61" s="60"/>
      <c r="M61" s="135">
        <f>IF(K68&lt;=10,0,K68-10)</f>
        <v>0</v>
      </c>
      <c r="N61" s="136"/>
      <c r="O61" s="136"/>
      <c r="P61" s="136"/>
      <c r="Q61" s="137"/>
      <c r="R61" s="13"/>
      <c r="T61" s="1">
        <f>IF(K61="",0,C61*K61)</f>
        <v>0</v>
      </c>
    </row>
    <row r="62" spans="1:21" ht="30.75" customHeight="1" x14ac:dyDescent="0.15">
      <c r="A62" s="21">
        <v>2</v>
      </c>
      <c r="B62" s="47" t="str">
        <f>IF(B52="","",B52)</f>
        <v/>
      </c>
      <c r="C62" s="133" t="str">
        <f>IF(B62="","",B62/2)</f>
        <v/>
      </c>
      <c r="D62" s="134"/>
      <c r="E62" s="134"/>
      <c r="F62" s="134"/>
      <c r="G62" s="134"/>
      <c r="H62" s="134"/>
      <c r="I62" s="134"/>
      <c r="J62" s="48" t="s">
        <v>26</v>
      </c>
      <c r="K62" s="49" t="str">
        <f>IF(K52="","",K52)</f>
        <v/>
      </c>
      <c r="L62" s="41"/>
      <c r="M62" s="138" t="s">
        <v>40</v>
      </c>
      <c r="N62" s="139"/>
      <c r="O62" s="139"/>
      <c r="P62" s="139"/>
      <c r="Q62" s="140"/>
      <c r="R62" s="13"/>
      <c r="T62" s="1">
        <f>IF(K62="",0,C62*K62)</f>
        <v>0</v>
      </c>
    </row>
    <row r="63" spans="1:21" ht="21" customHeight="1" x14ac:dyDescent="0.15">
      <c r="A63" s="21">
        <v>3</v>
      </c>
      <c r="B63" s="47" t="str">
        <f>IF(B53="","",B53)</f>
        <v/>
      </c>
      <c r="C63" s="133" t="str">
        <f>IF(B63="","",B63/2)</f>
        <v/>
      </c>
      <c r="D63" s="134"/>
      <c r="E63" s="134"/>
      <c r="F63" s="134"/>
      <c r="G63" s="134"/>
      <c r="H63" s="134"/>
      <c r="I63" s="134"/>
      <c r="J63" s="48" t="s">
        <v>26</v>
      </c>
      <c r="K63" s="49" t="str">
        <f t="shared" ref="K63:K66" si="13">IF(K53="","",K53)</f>
        <v/>
      </c>
      <c r="L63" s="21"/>
      <c r="M63" s="141">
        <f>ROUNDDOWN(V68,0)</f>
        <v>0</v>
      </c>
      <c r="N63" s="142"/>
      <c r="O63" s="142"/>
      <c r="P63" s="142"/>
      <c r="Q63" s="143"/>
      <c r="T63" s="1">
        <f t="shared" ref="T63:T66" si="14">IF(K63="",0,C63*K63)</f>
        <v>0</v>
      </c>
    </row>
    <row r="64" spans="1:21" ht="20.25" customHeight="1" thickBot="1" x14ac:dyDescent="0.2">
      <c r="A64" s="21">
        <v>4</v>
      </c>
      <c r="B64" s="50" t="str">
        <f t="shared" ref="B64:B66" si="15">IF(B54="","",B54)</f>
        <v/>
      </c>
      <c r="C64" s="133" t="str">
        <f t="shared" ref="C64:C66" si="16">IF(B64="","",B64/2)</f>
        <v/>
      </c>
      <c r="D64" s="134"/>
      <c r="E64" s="134"/>
      <c r="F64" s="134"/>
      <c r="G64" s="134"/>
      <c r="H64" s="134"/>
      <c r="I64" s="134"/>
      <c r="J64" s="48" t="s">
        <v>26</v>
      </c>
      <c r="K64" s="49" t="str">
        <f t="shared" si="13"/>
        <v/>
      </c>
      <c r="L64" s="44"/>
      <c r="M64" s="144"/>
      <c r="N64" s="145"/>
      <c r="O64" s="145"/>
      <c r="P64" s="145"/>
      <c r="Q64" s="146"/>
      <c r="T64" s="1">
        <f t="shared" si="14"/>
        <v>0</v>
      </c>
    </row>
    <row r="65" spans="1:22" ht="20.25" customHeight="1" x14ac:dyDescent="0.15">
      <c r="A65" s="21">
        <v>5</v>
      </c>
      <c r="B65" s="50" t="str">
        <f t="shared" si="15"/>
        <v/>
      </c>
      <c r="C65" s="133" t="str">
        <f t="shared" si="16"/>
        <v/>
      </c>
      <c r="D65" s="134"/>
      <c r="E65" s="134"/>
      <c r="F65" s="134"/>
      <c r="G65" s="134"/>
      <c r="H65" s="134"/>
      <c r="I65" s="134"/>
      <c r="J65" s="48" t="s">
        <v>26</v>
      </c>
      <c r="K65" s="49" t="str">
        <f t="shared" si="13"/>
        <v/>
      </c>
      <c r="L65" s="44"/>
      <c r="M65" s="147" t="s">
        <v>49</v>
      </c>
      <c r="N65" s="147"/>
      <c r="O65" s="147"/>
      <c r="P65" s="147"/>
      <c r="Q65" s="148"/>
      <c r="T65" s="1">
        <f t="shared" si="14"/>
        <v>0</v>
      </c>
    </row>
    <row r="66" spans="1:22" ht="20.25" customHeight="1" thickBot="1" x14ac:dyDescent="0.2">
      <c r="A66" s="21">
        <v>6</v>
      </c>
      <c r="B66" s="51" t="str">
        <f t="shared" si="15"/>
        <v/>
      </c>
      <c r="C66" s="151" t="str">
        <f t="shared" si="16"/>
        <v/>
      </c>
      <c r="D66" s="136"/>
      <c r="E66" s="136"/>
      <c r="F66" s="136"/>
      <c r="G66" s="136"/>
      <c r="H66" s="136"/>
      <c r="I66" s="136"/>
      <c r="J66" s="52" t="s">
        <v>26</v>
      </c>
      <c r="K66" s="83" t="str">
        <f t="shared" si="13"/>
        <v/>
      </c>
      <c r="L66" s="44"/>
      <c r="M66" s="149"/>
      <c r="N66" s="149"/>
      <c r="O66" s="149"/>
      <c r="P66" s="149"/>
      <c r="Q66" s="150"/>
      <c r="T66" s="1">
        <f t="shared" si="14"/>
        <v>0</v>
      </c>
    </row>
    <row r="67" spans="1:22" ht="23.25" customHeight="1" thickTop="1" thickBot="1" x14ac:dyDescent="0.2">
      <c r="A67" s="13"/>
      <c r="B67" s="81"/>
      <c r="C67" s="118"/>
      <c r="D67" s="118"/>
      <c r="E67" s="118"/>
      <c r="F67" s="118"/>
      <c r="G67" s="118"/>
      <c r="H67" s="118"/>
      <c r="I67" s="118"/>
      <c r="J67" s="38"/>
      <c r="K67" s="43" t="s">
        <v>48</v>
      </c>
      <c r="L67" s="42"/>
      <c r="M67" s="119">
        <f>M61*M63</f>
        <v>0</v>
      </c>
      <c r="N67" s="120"/>
      <c r="O67" s="120"/>
      <c r="P67" s="120"/>
      <c r="Q67" s="121"/>
    </row>
    <row r="68" spans="1:22" ht="21" customHeight="1" thickTop="1" thickBot="1" x14ac:dyDescent="0.2">
      <c r="B68" s="92" t="s">
        <v>46</v>
      </c>
      <c r="C68" s="91"/>
      <c r="D68" s="91"/>
      <c r="E68" s="91"/>
      <c r="F68" s="16"/>
      <c r="I68" s="13"/>
      <c r="J68" s="13"/>
      <c r="K68" s="54">
        <f>SUM(K61:K67)</f>
        <v>0</v>
      </c>
      <c r="L68" s="17"/>
      <c r="M68" s="17"/>
      <c r="N68" s="17"/>
      <c r="T68" s="1">
        <f>SUM(T61:T67)</f>
        <v>0</v>
      </c>
      <c r="V68" s="1">
        <f>IF(K68=0,0,T68/K68)</f>
        <v>0</v>
      </c>
    </row>
    <row r="69" spans="1:22" ht="7.5" customHeight="1" thickBot="1" x14ac:dyDescent="0.2">
      <c r="B69" s="122"/>
      <c r="C69" s="91"/>
      <c r="D69" s="91"/>
      <c r="E69" s="91"/>
      <c r="F69" s="32"/>
      <c r="K69" s="17"/>
      <c r="L69" s="17"/>
      <c r="M69" s="17"/>
      <c r="N69" s="17"/>
    </row>
    <row r="70" spans="1:22" ht="21" customHeight="1" thickTop="1" x14ac:dyDescent="0.15">
      <c r="B70" s="123"/>
      <c r="C70" s="91"/>
      <c r="D70" s="91"/>
      <c r="E70" s="91"/>
      <c r="K70" s="125" t="s">
        <v>45</v>
      </c>
      <c r="L70" s="127">
        <f>MAX(L57,M67)</f>
        <v>0</v>
      </c>
      <c r="M70" s="128"/>
      <c r="N70" s="128"/>
      <c r="O70" s="128"/>
      <c r="P70" s="128"/>
      <c r="Q70" s="129"/>
    </row>
    <row r="71" spans="1:22" ht="14.25" customHeight="1" thickBot="1" x14ac:dyDescent="0.2">
      <c r="B71" s="124"/>
      <c r="C71" s="91"/>
      <c r="D71" s="91"/>
      <c r="E71" s="91"/>
      <c r="K71" s="126"/>
      <c r="L71" s="130"/>
      <c r="M71" s="131"/>
      <c r="N71" s="131"/>
      <c r="O71" s="131"/>
      <c r="P71" s="131"/>
      <c r="Q71" s="132"/>
    </row>
    <row r="72" spans="1:22" ht="14.25" customHeight="1" x14ac:dyDescent="0.15">
      <c r="B72" s="84"/>
      <c r="C72" s="84"/>
      <c r="D72" s="84"/>
      <c r="E72" s="84"/>
      <c r="K72" s="85"/>
      <c r="L72" s="86"/>
      <c r="M72" s="86"/>
      <c r="N72" s="86"/>
      <c r="O72" s="86"/>
      <c r="P72" s="86"/>
      <c r="Q72" s="86"/>
    </row>
    <row r="73" spans="1:22" ht="21" customHeight="1" x14ac:dyDescent="0.15">
      <c r="A73" s="87" t="s">
        <v>51</v>
      </c>
      <c r="B73" s="1" t="s">
        <v>52</v>
      </c>
      <c r="F73" s="17"/>
      <c r="G73" s="17"/>
      <c r="H73" s="17"/>
      <c r="I73" s="88"/>
      <c r="J73" s="88"/>
      <c r="O73" s="17"/>
      <c r="P73" s="17"/>
      <c r="Q73" s="17"/>
      <c r="R73" s="17"/>
    </row>
    <row r="74" spans="1:22" ht="21" customHeight="1" x14ac:dyDescent="0.15">
      <c r="A74" s="87" t="s">
        <v>53</v>
      </c>
      <c r="B74" s="1" t="s">
        <v>56</v>
      </c>
      <c r="F74" s="17"/>
      <c r="G74" s="17"/>
      <c r="H74" s="17"/>
      <c r="I74" s="88"/>
      <c r="J74" s="88"/>
      <c r="O74" s="17"/>
      <c r="P74" s="17"/>
      <c r="Q74" s="17"/>
      <c r="R74" s="17"/>
    </row>
    <row r="75" spans="1:22" ht="21" customHeight="1" x14ac:dyDescent="0.15">
      <c r="A75" s="1" t="s">
        <v>54</v>
      </c>
      <c r="B75" s="1" t="s">
        <v>57</v>
      </c>
      <c r="O75" s="17"/>
      <c r="P75" s="17"/>
      <c r="Q75" s="17"/>
      <c r="R75" s="17"/>
    </row>
    <row r="76" spans="1:22" ht="21" customHeight="1" x14ac:dyDescent="0.15">
      <c r="Q76" s="17"/>
      <c r="R76" s="17"/>
      <c r="S76" s="17"/>
      <c r="T76" s="17"/>
    </row>
    <row r="77" spans="1:22" ht="21" customHeight="1" x14ac:dyDescent="0.15">
      <c r="A77" s="1" t="s">
        <v>55</v>
      </c>
    </row>
    <row r="78" spans="1:22" ht="30.75" customHeight="1" thickBot="1" x14ac:dyDescent="0.2">
      <c r="A78" s="202" t="s">
        <v>36</v>
      </c>
      <c r="B78" s="202"/>
      <c r="C78" s="202"/>
      <c r="D78" s="202"/>
      <c r="E78" s="202"/>
      <c r="F78" s="202"/>
      <c r="G78" s="202"/>
      <c r="H78" s="202"/>
      <c r="I78" s="202"/>
      <c r="J78" s="202"/>
      <c r="K78" s="202"/>
      <c r="L78" s="202"/>
      <c r="M78" s="202"/>
      <c r="N78" s="202"/>
      <c r="O78" s="202"/>
      <c r="P78" s="202"/>
      <c r="Q78" s="202"/>
      <c r="R78" s="9"/>
    </row>
    <row r="79" spans="1:22" ht="30.75" customHeight="1" x14ac:dyDescent="0.2">
      <c r="C79" s="203"/>
      <c r="D79" s="204"/>
      <c r="E79" s="204"/>
      <c r="F79" s="204"/>
      <c r="G79" s="204"/>
      <c r="H79" s="204"/>
      <c r="I79" s="207"/>
      <c r="J79" s="207"/>
      <c r="K79" s="77" t="str">
        <f>IF('申請書（様式3）'!$E$21="","",'申請書（様式3）'!$E$21)</f>
        <v/>
      </c>
      <c r="L79" s="10" t="s">
        <v>19</v>
      </c>
      <c r="M79" s="77" t="str">
        <f>IF('申請書（様式3）'!$J$21="","",'申請書（様式3）'!$J$21)</f>
        <v/>
      </c>
      <c r="N79" s="11" t="s">
        <v>20</v>
      </c>
      <c r="O79" s="208" t="str">
        <f>IF('申請書（様式3）'!$O$21="","",'申請書（様式3）'!$O$21)</f>
        <v/>
      </c>
      <c r="P79" s="208"/>
      <c r="Q79" s="12" t="s">
        <v>21</v>
      </c>
      <c r="R79" s="13"/>
      <c r="S79" s="13"/>
    </row>
    <row r="80" spans="1:22" x14ac:dyDescent="0.15">
      <c r="C80" s="205"/>
      <c r="D80" s="206"/>
      <c r="E80" s="206"/>
      <c r="F80" s="206"/>
      <c r="G80" s="206"/>
      <c r="H80" s="206"/>
      <c r="I80" s="209"/>
      <c r="J80" s="209"/>
      <c r="K80" s="209"/>
      <c r="L80" s="209"/>
      <c r="M80" s="209"/>
      <c r="N80" s="209"/>
      <c r="O80" s="209"/>
      <c r="P80" s="209"/>
      <c r="Q80" s="210"/>
      <c r="R80" s="13"/>
      <c r="S80" s="13"/>
    </row>
    <row r="81" spans="1:21" ht="18.75" x14ac:dyDescent="0.2">
      <c r="B81" s="8"/>
      <c r="C81" s="14"/>
      <c r="D81" s="194" t="s">
        <v>22</v>
      </c>
      <c r="E81" s="194"/>
      <c r="F81" s="194"/>
      <c r="G81" s="196" t="str">
        <f>IF('申請書（様式3）'!$Q$42="","",'申請書（様式3）'!$Q$42)</f>
        <v/>
      </c>
      <c r="H81" s="196"/>
      <c r="I81" s="196"/>
      <c r="J81" s="196"/>
      <c r="K81" s="196"/>
      <c r="L81" s="196"/>
      <c r="M81" s="196"/>
      <c r="N81" s="196"/>
      <c r="O81" s="196"/>
      <c r="P81" s="196"/>
      <c r="Q81" s="201"/>
      <c r="R81" s="13"/>
      <c r="S81" s="13"/>
    </row>
    <row r="82" spans="1:21" ht="27" customHeight="1" x14ac:dyDescent="0.2">
      <c r="B82" s="13"/>
      <c r="C82" s="14"/>
      <c r="D82" s="195"/>
      <c r="E82" s="195"/>
      <c r="F82" s="196" t="str">
        <f>IF('申請書（様式3）'!$O$15="","",'申請書（様式3）'!$O$15)</f>
        <v/>
      </c>
      <c r="G82" s="196"/>
      <c r="H82" s="15" t="s">
        <v>19</v>
      </c>
      <c r="I82" s="196" t="str">
        <f>IF('申請書（様式3）'!$V$15="","",'申請書（様式3）'!$V$15)</f>
        <v/>
      </c>
      <c r="J82" s="196"/>
      <c r="K82" s="197" t="s">
        <v>23</v>
      </c>
      <c r="L82" s="197"/>
      <c r="M82" s="197"/>
      <c r="N82" s="198"/>
      <c r="O82" s="198"/>
      <c r="P82" s="199"/>
      <c r="Q82" s="200"/>
      <c r="R82" s="13"/>
      <c r="S82" s="13"/>
    </row>
    <row r="83" spans="1:21" ht="15" customHeight="1" x14ac:dyDescent="0.15">
      <c r="B83" s="21"/>
      <c r="C83" s="14"/>
      <c r="D83" s="174" t="s">
        <v>25</v>
      </c>
      <c r="E83" s="174"/>
      <c r="F83" s="174"/>
      <c r="G83" s="176"/>
      <c r="H83" s="176"/>
      <c r="I83" s="176"/>
      <c r="J83" s="176"/>
      <c r="K83" s="176"/>
      <c r="L83" s="176"/>
      <c r="M83" s="176"/>
      <c r="N83" s="176"/>
      <c r="O83" s="176"/>
      <c r="P83" s="176"/>
      <c r="Q83" s="177"/>
      <c r="R83" s="13"/>
      <c r="S83" s="13"/>
    </row>
    <row r="84" spans="1:21" x14ac:dyDescent="0.15">
      <c r="B84" s="13"/>
      <c r="C84" s="14"/>
      <c r="D84" s="175"/>
      <c r="E84" s="175"/>
      <c r="F84" s="175"/>
      <c r="G84" s="178"/>
      <c r="H84" s="178"/>
      <c r="I84" s="178"/>
      <c r="J84" s="178"/>
      <c r="K84" s="178"/>
      <c r="L84" s="178"/>
      <c r="M84" s="178"/>
      <c r="N84" s="178"/>
      <c r="O84" s="178"/>
      <c r="P84" s="178"/>
      <c r="Q84" s="179"/>
      <c r="R84" s="13"/>
      <c r="S84" s="13"/>
    </row>
    <row r="85" spans="1:21" ht="15" customHeight="1" thickBot="1" x14ac:dyDescent="0.2">
      <c r="B85" s="13"/>
      <c r="C85" s="180"/>
      <c r="D85" s="181"/>
      <c r="E85" s="181"/>
      <c r="F85" s="181"/>
      <c r="G85" s="181"/>
      <c r="H85" s="181"/>
      <c r="I85" s="181"/>
      <c r="J85" s="181"/>
      <c r="K85" s="181"/>
      <c r="L85" s="181"/>
      <c r="M85" s="181"/>
      <c r="N85" s="181"/>
      <c r="O85" s="181"/>
      <c r="P85" s="181"/>
      <c r="Q85" s="182"/>
      <c r="R85" s="13"/>
      <c r="S85" s="13"/>
    </row>
    <row r="86" spans="1:21" ht="8.25" customHeight="1" thickBot="1" x14ac:dyDescent="0.2">
      <c r="B86" s="13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13"/>
      <c r="S86" s="13"/>
    </row>
    <row r="87" spans="1:21" ht="18.75" customHeight="1" thickBot="1" x14ac:dyDescent="0.2">
      <c r="A87" s="21"/>
      <c r="B87" s="183" t="s">
        <v>38</v>
      </c>
      <c r="C87" s="184"/>
      <c r="D87" s="184"/>
      <c r="E87" s="184"/>
      <c r="F87" s="184"/>
      <c r="G87" s="184"/>
      <c r="H87" s="184"/>
      <c r="I87" s="184"/>
      <c r="J87" s="184"/>
      <c r="K87" s="184"/>
      <c r="L87" s="184"/>
      <c r="M87" s="184"/>
      <c r="N87" s="184"/>
      <c r="O87" s="184"/>
      <c r="P87" s="184"/>
      <c r="Q87" s="185"/>
      <c r="T87" s="1" t="s">
        <v>47</v>
      </c>
      <c r="U87" s="22">
        <v>0.25</v>
      </c>
    </row>
    <row r="88" spans="1:21" ht="27" customHeight="1" x14ac:dyDescent="0.15">
      <c r="A88" s="21" t="s">
        <v>24</v>
      </c>
      <c r="B88" s="40" t="s">
        <v>40</v>
      </c>
      <c r="C88" s="186" t="s">
        <v>32</v>
      </c>
      <c r="D88" s="187"/>
      <c r="E88" s="187"/>
      <c r="F88" s="188"/>
      <c r="G88" s="189" t="s">
        <v>31</v>
      </c>
      <c r="H88" s="190"/>
      <c r="I88" s="190"/>
      <c r="J88" s="79" t="s">
        <v>26</v>
      </c>
      <c r="K88" s="78" t="s">
        <v>30</v>
      </c>
      <c r="L88" s="191" t="s">
        <v>33</v>
      </c>
      <c r="M88" s="192"/>
      <c r="N88" s="192"/>
      <c r="O88" s="192"/>
      <c r="P88" s="192"/>
      <c r="Q88" s="193"/>
      <c r="T88" s="1" t="s">
        <v>34</v>
      </c>
      <c r="U88" s="22">
        <v>0.5</v>
      </c>
    </row>
    <row r="89" spans="1:21" ht="29.25" customHeight="1" x14ac:dyDescent="0.15">
      <c r="A89" s="21">
        <v>1</v>
      </c>
      <c r="B89" s="55"/>
      <c r="C89" s="152"/>
      <c r="D89" s="153"/>
      <c r="E89" s="153"/>
      <c r="F89" s="154"/>
      <c r="G89" s="155" t="str">
        <f>IF(C89=$T$11,$U$11,IF(C89=$T$12,$U$12,IF(C89=$T$13,$U$13,"")))</f>
        <v/>
      </c>
      <c r="H89" s="156"/>
      <c r="I89" s="156"/>
      <c r="J89" s="48" t="s">
        <v>26</v>
      </c>
      <c r="K89" s="29"/>
      <c r="L89" s="157" t="str">
        <f>IF(AND(B89&lt;&gt;"",G89&lt;&gt;"",K89&lt;&gt;""),ROUNDUP(B89*G89*K89,0),"")</f>
        <v/>
      </c>
      <c r="M89" s="158"/>
      <c r="N89" s="158"/>
      <c r="O89" s="158"/>
      <c r="P89" s="158"/>
      <c r="Q89" s="159"/>
      <c r="T89" s="1" t="s">
        <v>35</v>
      </c>
      <c r="U89" s="22">
        <v>0.5</v>
      </c>
    </row>
    <row r="90" spans="1:21" ht="29.25" customHeight="1" x14ac:dyDescent="0.15">
      <c r="A90" s="21">
        <v>2</v>
      </c>
      <c r="B90" s="55"/>
      <c r="C90" s="152"/>
      <c r="D90" s="153"/>
      <c r="E90" s="153"/>
      <c r="F90" s="154"/>
      <c r="G90" s="155" t="str">
        <f t="shared" ref="G90:G94" si="17">IF(C90=$T$11,$U$11,IF(C90=$T$12,$U$12,IF(C90=$T$13,$U$13,"")))</f>
        <v/>
      </c>
      <c r="H90" s="156"/>
      <c r="I90" s="156"/>
      <c r="J90" s="48" t="s">
        <v>26</v>
      </c>
      <c r="K90" s="29"/>
      <c r="L90" s="157" t="str">
        <f t="shared" ref="L90:L93" si="18">IF(AND(B90&lt;&gt;"",G90&lt;&gt;"",K90&lt;&gt;""),ROUNDUP(B90*G90*K90,0),"")</f>
        <v/>
      </c>
      <c r="M90" s="158"/>
      <c r="N90" s="158"/>
      <c r="O90" s="158"/>
      <c r="P90" s="158"/>
      <c r="Q90" s="159"/>
      <c r="T90" s="1">
        <f>IF(B89=T87,U87,IF(B89=T88,U88,IF(B89=T89,U89,)))</f>
        <v>0</v>
      </c>
      <c r="U90" s="24"/>
    </row>
    <row r="91" spans="1:21" ht="29.25" customHeight="1" x14ac:dyDescent="0.15">
      <c r="A91" s="21">
        <v>3</v>
      </c>
      <c r="B91" s="55"/>
      <c r="C91" s="152"/>
      <c r="D91" s="153"/>
      <c r="E91" s="153"/>
      <c r="F91" s="154"/>
      <c r="G91" s="155" t="str">
        <f t="shared" si="17"/>
        <v/>
      </c>
      <c r="H91" s="156"/>
      <c r="I91" s="156"/>
      <c r="J91" s="48" t="s">
        <v>26</v>
      </c>
      <c r="K91" s="29"/>
      <c r="L91" s="157" t="str">
        <f t="shared" si="18"/>
        <v/>
      </c>
      <c r="M91" s="158"/>
      <c r="N91" s="158"/>
      <c r="O91" s="158"/>
      <c r="P91" s="158"/>
      <c r="Q91" s="159"/>
    </row>
    <row r="92" spans="1:21" ht="29.25" customHeight="1" x14ac:dyDescent="0.15">
      <c r="A92" s="21">
        <v>4</v>
      </c>
      <c r="B92" s="55"/>
      <c r="C92" s="152"/>
      <c r="D92" s="153"/>
      <c r="E92" s="153"/>
      <c r="F92" s="154"/>
      <c r="G92" s="155" t="str">
        <f t="shared" si="17"/>
        <v/>
      </c>
      <c r="H92" s="156"/>
      <c r="I92" s="156"/>
      <c r="J92" s="48" t="s">
        <v>26</v>
      </c>
      <c r="K92" s="29"/>
      <c r="L92" s="157" t="str">
        <f t="shared" si="18"/>
        <v/>
      </c>
      <c r="M92" s="158"/>
      <c r="N92" s="158"/>
      <c r="O92" s="158"/>
      <c r="P92" s="158"/>
      <c r="Q92" s="159"/>
    </row>
    <row r="93" spans="1:21" ht="29.25" customHeight="1" x14ac:dyDescent="0.15">
      <c r="A93" s="21">
        <v>5</v>
      </c>
      <c r="B93" s="55"/>
      <c r="C93" s="152"/>
      <c r="D93" s="153"/>
      <c r="E93" s="153"/>
      <c r="F93" s="154"/>
      <c r="G93" s="155" t="str">
        <f t="shared" si="17"/>
        <v/>
      </c>
      <c r="H93" s="156"/>
      <c r="I93" s="156"/>
      <c r="J93" s="48" t="s">
        <v>26</v>
      </c>
      <c r="K93" s="46"/>
      <c r="L93" s="157" t="str">
        <f t="shared" si="18"/>
        <v/>
      </c>
      <c r="M93" s="158"/>
      <c r="N93" s="158"/>
      <c r="O93" s="158"/>
      <c r="P93" s="158"/>
      <c r="Q93" s="159"/>
    </row>
    <row r="94" spans="1:21" ht="29.25" customHeight="1" thickBot="1" x14ac:dyDescent="0.2">
      <c r="A94" s="21">
        <v>6</v>
      </c>
      <c r="B94" s="56"/>
      <c r="C94" s="160"/>
      <c r="D94" s="161"/>
      <c r="E94" s="161"/>
      <c r="F94" s="162"/>
      <c r="G94" s="163" t="str">
        <f t="shared" si="17"/>
        <v/>
      </c>
      <c r="H94" s="164"/>
      <c r="I94" s="164"/>
      <c r="J94" s="52" t="s">
        <v>26</v>
      </c>
      <c r="K94" s="30"/>
      <c r="L94" s="157" t="str">
        <f t="shared" ref="L94" si="19">IF(AND(B94&lt;&gt;"",G94&lt;&gt;"",K94&lt;&gt;""),ROUNDUP(B94*G94*K94,0),"")</f>
        <v/>
      </c>
      <c r="M94" s="158"/>
      <c r="N94" s="158"/>
      <c r="O94" s="158"/>
      <c r="P94" s="158"/>
      <c r="Q94" s="159"/>
    </row>
    <row r="95" spans="1:21" ht="24.75" customHeight="1" thickTop="1" thickBot="1" x14ac:dyDescent="0.2">
      <c r="B95" s="31"/>
      <c r="C95" s="26"/>
      <c r="D95" s="26"/>
      <c r="E95" s="26"/>
      <c r="F95" s="26"/>
      <c r="G95" s="57"/>
      <c r="H95" s="57"/>
      <c r="I95" s="57"/>
      <c r="J95" s="38"/>
      <c r="K95" s="58"/>
      <c r="L95" s="165">
        <f>SUM(L89:Q94)</f>
        <v>0</v>
      </c>
      <c r="M95" s="166"/>
      <c r="N95" s="166"/>
      <c r="O95" s="166"/>
      <c r="P95" s="166"/>
      <c r="Q95" s="167"/>
    </row>
    <row r="96" spans="1:21" ht="9.75" customHeight="1" thickTop="1" thickBot="1" x14ac:dyDescent="0.2">
      <c r="B96" s="26"/>
      <c r="C96" s="27"/>
      <c r="D96" s="27"/>
      <c r="E96" s="81"/>
      <c r="F96" s="28"/>
      <c r="G96" s="28"/>
      <c r="H96" s="28"/>
      <c r="I96" s="23"/>
      <c r="J96" s="23"/>
      <c r="K96" s="23"/>
      <c r="L96" s="36"/>
      <c r="M96" s="36"/>
      <c r="N96" s="36"/>
      <c r="O96" s="36"/>
      <c r="P96" s="36"/>
      <c r="Q96" s="36"/>
    </row>
    <row r="97" spans="1:22" ht="18.75" customHeight="1" thickBot="1" x14ac:dyDescent="0.2">
      <c r="A97" s="21"/>
      <c r="B97" s="168" t="s">
        <v>39</v>
      </c>
      <c r="C97" s="169"/>
      <c r="D97" s="169"/>
      <c r="E97" s="169"/>
      <c r="F97" s="169"/>
      <c r="G97" s="169"/>
      <c r="H97" s="169"/>
      <c r="I97" s="169"/>
      <c r="J97" s="169"/>
      <c r="K97" s="169"/>
      <c r="L97" s="169"/>
      <c r="M97" s="169"/>
      <c r="N97" s="169"/>
      <c r="O97" s="169"/>
      <c r="P97" s="169"/>
      <c r="Q97" s="170"/>
      <c r="U97" s="22"/>
    </row>
    <row r="98" spans="1:22" ht="22.5" customHeight="1" x14ac:dyDescent="0.15">
      <c r="A98" s="21" t="s">
        <v>24</v>
      </c>
      <c r="B98" s="45" t="s">
        <v>40</v>
      </c>
      <c r="C98" s="171" t="s">
        <v>41</v>
      </c>
      <c r="D98" s="171"/>
      <c r="E98" s="171"/>
      <c r="F98" s="171"/>
      <c r="G98" s="171"/>
      <c r="H98" s="171"/>
      <c r="I98" s="171"/>
      <c r="J98" s="80" t="s">
        <v>26</v>
      </c>
      <c r="K98" s="82" t="s">
        <v>30</v>
      </c>
      <c r="L98" s="59"/>
      <c r="M98" s="172" t="s">
        <v>44</v>
      </c>
      <c r="N98" s="171"/>
      <c r="O98" s="171"/>
      <c r="P98" s="171"/>
      <c r="Q98" s="173"/>
      <c r="R98" s="13"/>
    </row>
    <row r="99" spans="1:22" ht="24.75" customHeight="1" thickBot="1" x14ac:dyDescent="0.2">
      <c r="A99" s="21">
        <v>1</v>
      </c>
      <c r="B99" s="47" t="str">
        <f>IF(B89="","",B89)</f>
        <v/>
      </c>
      <c r="C99" s="133" t="str">
        <f>IF(B99="","",B99/2)</f>
        <v/>
      </c>
      <c r="D99" s="134"/>
      <c r="E99" s="134"/>
      <c r="F99" s="134"/>
      <c r="G99" s="134"/>
      <c r="H99" s="134"/>
      <c r="I99" s="134"/>
      <c r="J99" s="48" t="s">
        <v>26</v>
      </c>
      <c r="K99" s="49" t="str">
        <f>IF(K89="","",K89)</f>
        <v/>
      </c>
      <c r="L99" s="60"/>
      <c r="M99" s="135">
        <f>IF(K106&lt;=10,0,K106-10)</f>
        <v>0</v>
      </c>
      <c r="N99" s="136"/>
      <c r="O99" s="136"/>
      <c r="P99" s="136"/>
      <c r="Q99" s="137"/>
      <c r="R99" s="13"/>
      <c r="T99" s="1">
        <f>IF(K99="",0,C99*K99)</f>
        <v>0</v>
      </c>
    </row>
    <row r="100" spans="1:22" ht="30.75" customHeight="1" x14ac:dyDescent="0.15">
      <c r="A100" s="21">
        <v>2</v>
      </c>
      <c r="B100" s="47" t="str">
        <f>IF(B90="","",B90)</f>
        <v/>
      </c>
      <c r="C100" s="133" t="str">
        <f>IF(B100="","",B100/2)</f>
        <v/>
      </c>
      <c r="D100" s="134"/>
      <c r="E100" s="134"/>
      <c r="F100" s="134"/>
      <c r="G100" s="134"/>
      <c r="H100" s="134"/>
      <c r="I100" s="134"/>
      <c r="J100" s="48" t="s">
        <v>26</v>
      </c>
      <c r="K100" s="49" t="str">
        <f>IF(K90="","",K90)</f>
        <v/>
      </c>
      <c r="L100" s="41"/>
      <c r="M100" s="138" t="s">
        <v>40</v>
      </c>
      <c r="N100" s="139"/>
      <c r="O100" s="139"/>
      <c r="P100" s="139"/>
      <c r="Q100" s="140"/>
      <c r="R100" s="13"/>
      <c r="T100" s="1">
        <f>IF(K100="",0,C100*K100)</f>
        <v>0</v>
      </c>
    </row>
    <row r="101" spans="1:22" ht="21" customHeight="1" x14ac:dyDescent="0.15">
      <c r="A101" s="21">
        <v>3</v>
      </c>
      <c r="B101" s="47" t="str">
        <f>IF(B91="","",B91)</f>
        <v/>
      </c>
      <c r="C101" s="133" t="str">
        <f>IF(B101="","",B101/2)</f>
        <v/>
      </c>
      <c r="D101" s="134"/>
      <c r="E101" s="134"/>
      <c r="F101" s="134"/>
      <c r="G101" s="134"/>
      <c r="H101" s="134"/>
      <c r="I101" s="134"/>
      <c r="J101" s="48" t="s">
        <v>26</v>
      </c>
      <c r="K101" s="49" t="str">
        <f t="shared" ref="K101:K104" si="20">IF(K91="","",K91)</f>
        <v/>
      </c>
      <c r="L101" s="21"/>
      <c r="M101" s="141">
        <f>ROUNDDOWN(V106,0)</f>
        <v>0</v>
      </c>
      <c r="N101" s="142"/>
      <c r="O101" s="142"/>
      <c r="P101" s="142"/>
      <c r="Q101" s="143"/>
      <c r="T101" s="1">
        <f t="shared" ref="T101:T104" si="21">IF(K101="",0,C101*K101)</f>
        <v>0</v>
      </c>
    </row>
    <row r="102" spans="1:22" ht="20.25" customHeight="1" thickBot="1" x14ac:dyDescent="0.2">
      <c r="A102" s="21">
        <v>4</v>
      </c>
      <c r="B102" s="50" t="str">
        <f t="shared" ref="B102:B104" si="22">IF(B92="","",B92)</f>
        <v/>
      </c>
      <c r="C102" s="133" t="str">
        <f t="shared" ref="C102:C104" si="23">IF(B102="","",B102/2)</f>
        <v/>
      </c>
      <c r="D102" s="134"/>
      <c r="E102" s="134"/>
      <c r="F102" s="134"/>
      <c r="G102" s="134"/>
      <c r="H102" s="134"/>
      <c r="I102" s="134"/>
      <c r="J102" s="48" t="s">
        <v>26</v>
      </c>
      <c r="K102" s="49" t="str">
        <f t="shared" si="20"/>
        <v/>
      </c>
      <c r="L102" s="44"/>
      <c r="M102" s="144"/>
      <c r="N102" s="145"/>
      <c r="O102" s="145"/>
      <c r="P102" s="145"/>
      <c r="Q102" s="146"/>
      <c r="T102" s="1">
        <f t="shared" si="21"/>
        <v>0</v>
      </c>
    </row>
    <row r="103" spans="1:22" ht="20.25" customHeight="1" x14ac:dyDescent="0.15">
      <c r="A103" s="21">
        <v>5</v>
      </c>
      <c r="B103" s="50" t="str">
        <f t="shared" si="22"/>
        <v/>
      </c>
      <c r="C103" s="133" t="str">
        <f t="shared" si="23"/>
        <v/>
      </c>
      <c r="D103" s="134"/>
      <c r="E103" s="134"/>
      <c r="F103" s="134"/>
      <c r="G103" s="134"/>
      <c r="H103" s="134"/>
      <c r="I103" s="134"/>
      <c r="J103" s="48" t="s">
        <v>26</v>
      </c>
      <c r="K103" s="49" t="str">
        <f t="shared" si="20"/>
        <v/>
      </c>
      <c r="L103" s="44"/>
      <c r="M103" s="147" t="s">
        <v>49</v>
      </c>
      <c r="N103" s="147"/>
      <c r="O103" s="147"/>
      <c r="P103" s="147"/>
      <c r="Q103" s="148"/>
      <c r="T103" s="1">
        <f t="shared" si="21"/>
        <v>0</v>
      </c>
    </row>
    <row r="104" spans="1:22" ht="20.25" customHeight="1" thickBot="1" x14ac:dyDescent="0.2">
      <c r="A104" s="21">
        <v>6</v>
      </c>
      <c r="B104" s="51" t="str">
        <f t="shared" si="22"/>
        <v/>
      </c>
      <c r="C104" s="151" t="str">
        <f t="shared" si="23"/>
        <v/>
      </c>
      <c r="D104" s="136"/>
      <c r="E104" s="136"/>
      <c r="F104" s="136"/>
      <c r="G104" s="136"/>
      <c r="H104" s="136"/>
      <c r="I104" s="136"/>
      <c r="J104" s="52" t="s">
        <v>26</v>
      </c>
      <c r="K104" s="83" t="str">
        <f t="shared" si="20"/>
        <v/>
      </c>
      <c r="L104" s="44"/>
      <c r="M104" s="149"/>
      <c r="N104" s="149"/>
      <c r="O104" s="149"/>
      <c r="P104" s="149"/>
      <c r="Q104" s="150"/>
      <c r="T104" s="1">
        <f t="shared" si="21"/>
        <v>0</v>
      </c>
    </row>
    <row r="105" spans="1:22" ht="23.25" customHeight="1" thickTop="1" thickBot="1" x14ac:dyDescent="0.2">
      <c r="A105" s="13"/>
      <c r="B105" s="81"/>
      <c r="C105" s="118"/>
      <c r="D105" s="118"/>
      <c r="E105" s="118"/>
      <c r="F105" s="118"/>
      <c r="G105" s="118"/>
      <c r="H105" s="118"/>
      <c r="I105" s="118"/>
      <c r="J105" s="38"/>
      <c r="K105" s="43" t="s">
        <v>48</v>
      </c>
      <c r="L105" s="42"/>
      <c r="M105" s="119">
        <f>M99*M101</f>
        <v>0</v>
      </c>
      <c r="N105" s="120"/>
      <c r="O105" s="120"/>
      <c r="P105" s="120"/>
      <c r="Q105" s="121"/>
    </row>
    <row r="106" spans="1:22" ht="21" customHeight="1" thickTop="1" thickBot="1" x14ac:dyDescent="0.2">
      <c r="B106" s="92" t="s">
        <v>46</v>
      </c>
      <c r="C106" s="91"/>
      <c r="D106" s="91"/>
      <c r="E106" s="91"/>
      <c r="F106" s="16"/>
      <c r="I106" s="13"/>
      <c r="J106" s="13"/>
      <c r="K106" s="54">
        <f>SUM(K99:K105)</f>
        <v>0</v>
      </c>
      <c r="L106" s="17"/>
      <c r="M106" s="17"/>
      <c r="N106" s="17"/>
      <c r="T106" s="1">
        <f>SUM(T99:T105)</f>
        <v>0</v>
      </c>
      <c r="V106" s="1">
        <f>IF(K106=0,0,T106/K106)</f>
        <v>0</v>
      </c>
    </row>
    <row r="107" spans="1:22" ht="7.5" customHeight="1" thickBot="1" x14ac:dyDescent="0.2">
      <c r="B107" s="122"/>
      <c r="C107" s="91"/>
      <c r="D107" s="91"/>
      <c r="E107" s="91"/>
      <c r="F107" s="32"/>
      <c r="K107" s="17"/>
      <c r="L107" s="17"/>
      <c r="M107" s="17"/>
      <c r="N107" s="17"/>
    </row>
    <row r="108" spans="1:22" ht="21" customHeight="1" thickTop="1" x14ac:dyDescent="0.15">
      <c r="B108" s="123"/>
      <c r="C108" s="91"/>
      <c r="D108" s="91"/>
      <c r="E108" s="91"/>
      <c r="K108" s="125" t="s">
        <v>45</v>
      </c>
      <c r="L108" s="127">
        <f>MAX(L95,M105)</f>
        <v>0</v>
      </c>
      <c r="M108" s="128"/>
      <c r="N108" s="128"/>
      <c r="O108" s="128"/>
      <c r="P108" s="128"/>
      <c r="Q108" s="129"/>
    </row>
    <row r="109" spans="1:22" ht="14.25" customHeight="1" thickBot="1" x14ac:dyDescent="0.2">
      <c r="B109" s="124"/>
      <c r="C109" s="91"/>
      <c r="D109" s="91"/>
      <c r="E109" s="91"/>
      <c r="K109" s="126"/>
      <c r="L109" s="130"/>
      <c r="M109" s="131"/>
      <c r="N109" s="131"/>
      <c r="O109" s="131"/>
      <c r="P109" s="131"/>
      <c r="Q109" s="132"/>
    </row>
    <row r="110" spans="1:22" ht="14.25" customHeight="1" x14ac:dyDescent="0.15">
      <c r="B110" s="84"/>
      <c r="C110" s="84"/>
      <c r="D110" s="84"/>
      <c r="E110" s="84"/>
      <c r="K110" s="85"/>
      <c r="L110" s="86"/>
      <c r="M110" s="86"/>
      <c r="N110" s="86"/>
      <c r="O110" s="86"/>
      <c r="P110" s="86"/>
      <c r="Q110" s="86"/>
    </row>
    <row r="111" spans="1:22" ht="21" customHeight="1" x14ac:dyDescent="0.15">
      <c r="A111" s="87" t="s">
        <v>51</v>
      </c>
      <c r="B111" s="1" t="s">
        <v>52</v>
      </c>
      <c r="F111" s="17"/>
      <c r="G111" s="17"/>
      <c r="H111" s="17"/>
      <c r="I111" s="88"/>
      <c r="J111" s="88"/>
      <c r="O111" s="17"/>
      <c r="P111" s="17"/>
      <c r="Q111" s="17"/>
      <c r="R111" s="17"/>
    </row>
    <row r="112" spans="1:22" ht="21" customHeight="1" x14ac:dyDescent="0.15">
      <c r="A112" s="87" t="s">
        <v>53</v>
      </c>
      <c r="B112" s="1" t="s">
        <v>56</v>
      </c>
      <c r="F112" s="17"/>
      <c r="G112" s="17"/>
      <c r="H112" s="17"/>
      <c r="I112" s="88"/>
      <c r="J112" s="88"/>
      <c r="O112" s="17"/>
      <c r="P112" s="17"/>
      <c r="Q112" s="17"/>
      <c r="R112" s="17"/>
    </row>
    <row r="113" spans="1:21" ht="21" customHeight="1" x14ac:dyDescent="0.15">
      <c r="A113" s="1" t="s">
        <v>54</v>
      </c>
      <c r="B113" s="1" t="s">
        <v>57</v>
      </c>
      <c r="O113" s="17"/>
      <c r="P113" s="17"/>
      <c r="Q113" s="17"/>
      <c r="R113" s="17"/>
    </row>
    <row r="114" spans="1:21" ht="21" customHeight="1" x14ac:dyDescent="0.15">
      <c r="Q114" s="17"/>
      <c r="R114" s="17"/>
      <c r="S114" s="17"/>
      <c r="T114" s="17"/>
    </row>
    <row r="115" spans="1:21" ht="21" customHeight="1" x14ac:dyDescent="0.15">
      <c r="A115" s="1" t="s">
        <v>55</v>
      </c>
    </row>
    <row r="116" spans="1:21" ht="30.75" customHeight="1" thickBot="1" x14ac:dyDescent="0.2">
      <c r="A116" s="202" t="s">
        <v>36</v>
      </c>
      <c r="B116" s="202"/>
      <c r="C116" s="202"/>
      <c r="D116" s="202"/>
      <c r="E116" s="202"/>
      <c r="F116" s="202"/>
      <c r="G116" s="202"/>
      <c r="H116" s="202"/>
      <c r="I116" s="202"/>
      <c r="J116" s="202"/>
      <c r="K116" s="202"/>
      <c r="L116" s="202"/>
      <c r="M116" s="202"/>
      <c r="N116" s="202"/>
      <c r="O116" s="202"/>
      <c r="P116" s="202"/>
      <c r="Q116" s="202"/>
      <c r="R116" s="9"/>
    </row>
    <row r="117" spans="1:21" ht="30.75" customHeight="1" x14ac:dyDescent="0.2">
      <c r="C117" s="203"/>
      <c r="D117" s="204"/>
      <c r="E117" s="204"/>
      <c r="F117" s="204"/>
      <c r="G117" s="204"/>
      <c r="H117" s="204"/>
      <c r="I117" s="207"/>
      <c r="J117" s="207"/>
      <c r="K117" s="77" t="str">
        <f>IF('申請書（様式3）'!$E$21="","",'申請書（様式3）'!$E$21)</f>
        <v/>
      </c>
      <c r="L117" s="10" t="s">
        <v>19</v>
      </c>
      <c r="M117" s="77" t="str">
        <f>IF('申請書（様式3）'!$J$21="","",'申請書（様式3）'!$J$21)</f>
        <v/>
      </c>
      <c r="N117" s="11" t="s">
        <v>20</v>
      </c>
      <c r="O117" s="208" t="str">
        <f>IF('申請書（様式3）'!$O$21="","",'申請書（様式3）'!$O$21)</f>
        <v/>
      </c>
      <c r="P117" s="208"/>
      <c r="Q117" s="12" t="s">
        <v>21</v>
      </c>
      <c r="R117" s="13"/>
      <c r="S117" s="13"/>
    </row>
    <row r="118" spans="1:21" x14ac:dyDescent="0.15">
      <c r="C118" s="205"/>
      <c r="D118" s="206"/>
      <c r="E118" s="206"/>
      <c r="F118" s="206"/>
      <c r="G118" s="206"/>
      <c r="H118" s="206"/>
      <c r="I118" s="209"/>
      <c r="J118" s="209"/>
      <c r="K118" s="209"/>
      <c r="L118" s="209"/>
      <c r="M118" s="209"/>
      <c r="N118" s="209"/>
      <c r="O118" s="209"/>
      <c r="P118" s="209"/>
      <c r="Q118" s="210"/>
      <c r="R118" s="13"/>
      <c r="S118" s="13"/>
    </row>
    <row r="119" spans="1:21" ht="18.75" x14ac:dyDescent="0.2">
      <c r="B119" s="8"/>
      <c r="C119" s="14"/>
      <c r="D119" s="194" t="s">
        <v>22</v>
      </c>
      <c r="E119" s="194"/>
      <c r="F119" s="194"/>
      <c r="G119" s="196" t="str">
        <f>IF('申請書（様式3）'!$Q$42="","",'申請書（様式3）'!$Q$42)</f>
        <v/>
      </c>
      <c r="H119" s="196"/>
      <c r="I119" s="196"/>
      <c r="J119" s="196"/>
      <c r="K119" s="196"/>
      <c r="L119" s="196"/>
      <c r="M119" s="196"/>
      <c r="N119" s="196"/>
      <c r="O119" s="196"/>
      <c r="P119" s="196"/>
      <c r="Q119" s="201"/>
      <c r="R119" s="13"/>
      <c r="S119" s="13"/>
    </row>
    <row r="120" spans="1:21" ht="27" customHeight="1" x14ac:dyDescent="0.2">
      <c r="B120" s="13"/>
      <c r="C120" s="14"/>
      <c r="D120" s="195"/>
      <c r="E120" s="195"/>
      <c r="F120" s="196" t="str">
        <f>IF('申請書（様式3）'!$O$15="","",'申請書（様式3）'!$O$15)</f>
        <v/>
      </c>
      <c r="G120" s="196"/>
      <c r="H120" s="15" t="s">
        <v>19</v>
      </c>
      <c r="I120" s="196" t="str">
        <f>IF('申請書（様式3）'!$V$15="","",'申請書（様式3）'!$V$15)</f>
        <v/>
      </c>
      <c r="J120" s="196"/>
      <c r="K120" s="197" t="s">
        <v>23</v>
      </c>
      <c r="L120" s="197"/>
      <c r="M120" s="197"/>
      <c r="N120" s="198"/>
      <c r="O120" s="198"/>
      <c r="P120" s="199"/>
      <c r="Q120" s="200"/>
      <c r="R120" s="13"/>
      <c r="S120" s="13"/>
    </row>
    <row r="121" spans="1:21" ht="15" customHeight="1" x14ac:dyDescent="0.15">
      <c r="B121" s="21"/>
      <c r="C121" s="14"/>
      <c r="D121" s="174" t="s">
        <v>25</v>
      </c>
      <c r="E121" s="174"/>
      <c r="F121" s="174"/>
      <c r="G121" s="176"/>
      <c r="H121" s="176"/>
      <c r="I121" s="176"/>
      <c r="J121" s="176"/>
      <c r="K121" s="176"/>
      <c r="L121" s="176"/>
      <c r="M121" s="176"/>
      <c r="N121" s="176"/>
      <c r="O121" s="176"/>
      <c r="P121" s="176"/>
      <c r="Q121" s="177"/>
      <c r="R121" s="13"/>
      <c r="S121" s="13"/>
    </row>
    <row r="122" spans="1:21" x14ac:dyDescent="0.15">
      <c r="B122" s="13"/>
      <c r="C122" s="14"/>
      <c r="D122" s="175"/>
      <c r="E122" s="175"/>
      <c r="F122" s="175"/>
      <c r="G122" s="178"/>
      <c r="H122" s="178"/>
      <c r="I122" s="178"/>
      <c r="J122" s="178"/>
      <c r="K122" s="178"/>
      <c r="L122" s="178"/>
      <c r="M122" s="178"/>
      <c r="N122" s="178"/>
      <c r="O122" s="178"/>
      <c r="P122" s="178"/>
      <c r="Q122" s="179"/>
      <c r="R122" s="13"/>
      <c r="S122" s="13"/>
    </row>
    <row r="123" spans="1:21" ht="15" customHeight="1" thickBot="1" x14ac:dyDescent="0.2">
      <c r="B123" s="13"/>
      <c r="C123" s="180"/>
      <c r="D123" s="181"/>
      <c r="E123" s="181"/>
      <c r="F123" s="181"/>
      <c r="G123" s="181"/>
      <c r="H123" s="181"/>
      <c r="I123" s="181"/>
      <c r="J123" s="181"/>
      <c r="K123" s="181"/>
      <c r="L123" s="181"/>
      <c r="M123" s="181"/>
      <c r="N123" s="181"/>
      <c r="O123" s="181"/>
      <c r="P123" s="181"/>
      <c r="Q123" s="182"/>
      <c r="R123" s="13"/>
      <c r="S123" s="13"/>
    </row>
    <row r="124" spans="1:21" ht="8.25" customHeight="1" thickBot="1" x14ac:dyDescent="0.2">
      <c r="B124" s="13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13"/>
      <c r="S124" s="13"/>
    </row>
    <row r="125" spans="1:21" ht="18.75" customHeight="1" thickBot="1" x14ac:dyDescent="0.2">
      <c r="A125" s="21"/>
      <c r="B125" s="183" t="s">
        <v>38</v>
      </c>
      <c r="C125" s="184"/>
      <c r="D125" s="184"/>
      <c r="E125" s="184"/>
      <c r="F125" s="184"/>
      <c r="G125" s="184"/>
      <c r="H125" s="184"/>
      <c r="I125" s="184"/>
      <c r="J125" s="184"/>
      <c r="K125" s="184"/>
      <c r="L125" s="184"/>
      <c r="M125" s="184"/>
      <c r="N125" s="184"/>
      <c r="O125" s="184"/>
      <c r="P125" s="184"/>
      <c r="Q125" s="185"/>
      <c r="T125" s="1" t="s">
        <v>47</v>
      </c>
      <c r="U125" s="22">
        <v>0.25</v>
      </c>
    </row>
    <row r="126" spans="1:21" ht="27" customHeight="1" x14ac:dyDescent="0.15">
      <c r="A126" s="21" t="s">
        <v>24</v>
      </c>
      <c r="B126" s="40" t="s">
        <v>40</v>
      </c>
      <c r="C126" s="186" t="s">
        <v>32</v>
      </c>
      <c r="D126" s="187"/>
      <c r="E126" s="187"/>
      <c r="F126" s="188"/>
      <c r="G126" s="189" t="s">
        <v>31</v>
      </c>
      <c r="H126" s="190"/>
      <c r="I126" s="190"/>
      <c r="J126" s="79" t="s">
        <v>26</v>
      </c>
      <c r="K126" s="78" t="s">
        <v>30</v>
      </c>
      <c r="L126" s="191" t="s">
        <v>33</v>
      </c>
      <c r="M126" s="192"/>
      <c r="N126" s="192"/>
      <c r="O126" s="192"/>
      <c r="P126" s="192"/>
      <c r="Q126" s="193"/>
      <c r="T126" s="1" t="s">
        <v>34</v>
      </c>
      <c r="U126" s="22">
        <v>0.5</v>
      </c>
    </row>
    <row r="127" spans="1:21" ht="29.25" customHeight="1" x14ac:dyDescent="0.15">
      <c r="A127" s="21">
        <v>1</v>
      </c>
      <c r="B127" s="55"/>
      <c r="C127" s="152"/>
      <c r="D127" s="153"/>
      <c r="E127" s="153"/>
      <c r="F127" s="154"/>
      <c r="G127" s="155" t="str">
        <f>IF(C127=$T$11,$U$11,IF(C127=$T$12,$U$12,IF(C127=$T$13,$U$13,"")))</f>
        <v/>
      </c>
      <c r="H127" s="156"/>
      <c r="I127" s="156"/>
      <c r="J127" s="48" t="s">
        <v>26</v>
      </c>
      <c r="K127" s="29"/>
      <c r="L127" s="157" t="str">
        <f>IF(AND(B127&lt;&gt;"",G127&lt;&gt;"",K127&lt;&gt;""),ROUNDUP(B127*G127*K127,0),"")</f>
        <v/>
      </c>
      <c r="M127" s="158"/>
      <c r="N127" s="158"/>
      <c r="O127" s="158"/>
      <c r="P127" s="158"/>
      <c r="Q127" s="159"/>
      <c r="T127" s="1" t="s">
        <v>35</v>
      </c>
      <c r="U127" s="22">
        <v>0.5</v>
      </c>
    </row>
    <row r="128" spans="1:21" ht="29.25" customHeight="1" x14ac:dyDescent="0.15">
      <c r="A128" s="21">
        <v>2</v>
      </c>
      <c r="B128" s="55"/>
      <c r="C128" s="152"/>
      <c r="D128" s="153"/>
      <c r="E128" s="153"/>
      <c r="F128" s="154"/>
      <c r="G128" s="155" t="str">
        <f t="shared" ref="G128:G132" si="24">IF(C128=$T$11,$U$11,IF(C128=$T$12,$U$12,IF(C128=$T$13,$U$13,"")))</f>
        <v/>
      </c>
      <c r="H128" s="156"/>
      <c r="I128" s="156"/>
      <c r="J128" s="48" t="s">
        <v>26</v>
      </c>
      <c r="K128" s="29"/>
      <c r="L128" s="157" t="str">
        <f t="shared" ref="L128:L131" si="25">IF(AND(B128&lt;&gt;"",G128&lt;&gt;"",K128&lt;&gt;""),ROUNDUP(B128*G128*K128,0),"")</f>
        <v/>
      </c>
      <c r="M128" s="158"/>
      <c r="N128" s="158"/>
      <c r="O128" s="158"/>
      <c r="P128" s="158"/>
      <c r="Q128" s="159"/>
      <c r="T128" s="1">
        <f>IF(B127=T125,U125,IF(B127=T126,U126,IF(B127=T127,U127,)))</f>
        <v>0</v>
      </c>
      <c r="U128" s="24"/>
    </row>
    <row r="129" spans="1:22" ht="29.25" customHeight="1" x14ac:dyDescent="0.15">
      <c r="A129" s="21">
        <v>3</v>
      </c>
      <c r="B129" s="55"/>
      <c r="C129" s="152"/>
      <c r="D129" s="153"/>
      <c r="E129" s="153"/>
      <c r="F129" s="154"/>
      <c r="G129" s="155" t="str">
        <f t="shared" si="24"/>
        <v/>
      </c>
      <c r="H129" s="156"/>
      <c r="I129" s="156"/>
      <c r="J129" s="48" t="s">
        <v>26</v>
      </c>
      <c r="K129" s="29"/>
      <c r="L129" s="157" t="str">
        <f t="shared" si="25"/>
        <v/>
      </c>
      <c r="M129" s="158"/>
      <c r="N129" s="158"/>
      <c r="O129" s="158"/>
      <c r="P129" s="158"/>
      <c r="Q129" s="159"/>
    </row>
    <row r="130" spans="1:22" ht="29.25" customHeight="1" x14ac:dyDescent="0.15">
      <c r="A130" s="21">
        <v>4</v>
      </c>
      <c r="B130" s="55"/>
      <c r="C130" s="152"/>
      <c r="D130" s="153"/>
      <c r="E130" s="153"/>
      <c r="F130" s="154"/>
      <c r="G130" s="155" t="str">
        <f t="shared" si="24"/>
        <v/>
      </c>
      <c r="H130" s="156"/>
      <c r="I130" s="156"/>
      <c r="J130" s="48" t="s">
        <v>26</v>
      </c>
      <c r="K130" s="29"/>
      <c r="L130" s="157" t="str">
        <f t="shared" si="25"/>
        <v/>
      </c>
      <c r="M130" s="158"/>
      <c r="N130" s="158"/>
      <c r="O130" s="158"/>
      <c r="P130" s="158"/>
      <c r="Q130" s="159"/>
    </row>
    <row r="131" spans="1:22" ht="29.25" customHeight="1" x14ac:dyDescent="0.15">
      <c r="A131" s="21">
        <v>5</v>
      </c>
      <c r="B131" s="55"/>
      <c r="C131" s="152"/>
      <c r="D131" s="153"/>
      <c r="E131" s="153"/>
      <c r="F131" s="154"/>
      <c r="G131" s="155" t="str">
        <f t="shared" si="24"/>
        <v/>
      </c>
      <c r="H131" s="156"/>
      <c r="I131" s="156"/>
      <c r="J131" s="48" t="s">
        <v>26</v>
      </c>
      <c r="K131" s="46"/>
      <c r="L131" s="157" t="str">
        <f t="shared" si="25"/>
        <v/>
      </c>
      <c r="M131" s="158"/>
      <c r="N131" s="158"/>
      <c r="O131" s="158"/>
      <c r="P131" s="158"/>
      <c r="Q131" s="159"/>
    </row>
    <row r="132" spans="1:22" ht="29.25" customHeight="1" thickBot="1" x14ac:dyDescent="0.2">
      <c r="A132" s="21">
        <v>6</v>
      </c>
      <c r="B132" s="56"/>
      <c r="C132" s="160"/>
      <c r="D132" s="161"/>
      <c r="E132" s="161"/>
      <c r="F132" s="162"/>
      <c r="G132" s="163" t="str">
        <f t="shared" si="24"/>
        <v/>
      </c>
      <c r="H132" s="164"/>
      <c r="I132" s="164"/>
      <c r="J132" s="52" t="s">
        <v>26</v>
      </c>
      <c r="K132" s="30"/>
      <c r="L132" s="157" t="str">
        <f t="shared" ref="L132" si="26">IF(AND(B132&lt;&gt;"",G132&lt;&gt;"",K132&lt;&gt;""),ROUNDUP(B132*G132*K132,0),"")</f>
        <v/>
      </c>
      <c r="M132" s="158"/>
      <c r="N132" s="158"/>
      <c r="O132" s="158"/>
      <c r="P132" s="158"/>
      <c r="Q132" s="159"/>
    </row>
    <row r="133" spans="1:22" ht="24.75" customHeight="1" thickTop="1" thickBot="1" x14ac:dyDescent="0.2">
      <c r="B133" s="31"/>
      <c r="C133" s="26"/>
      <c r="D133" s="26"/>
      <c r="E133" s="26"/>
      <c r="F133" s="26"/>
      <c r="G133" s="57"/>
      <c r="H133" s="57"/>
      <c r="I133" s="57"/>
      <c r="J133" s="38"/>
      <c r="K133" s="58"/>
      <c r="L133" s="165">
        <f>SUM(L127:Q132)</f>
        <v>0</v>
      </c>
      <c r="M133" s="166"/>
      <c r="N133" s="166"/>
      <c r="O133" s="166"/>
      <c r="P133" s="166"/>
      <c r="Q133" s="167"/>
    </row>
    <row r="134" spans="1:22" ht="9.75" customHeight="1" thickTop="1" thickBot="1" x14ac:dyDescent="0.2">
      <c r="B134" s="26"/>
      <c r="C134" s="27"/>
      <c r="D134" s="27"/>
      <c r="E134" s="81"/>
      <c r="F134" s="28"/>
      <c r="G134" s="28"/>
      <c r="H134" s="28"/>
      <c r="I134" s="23"/>
      <c r="J134" s="23"/>
      <c r="K134" s="23"/>
      <c r="L134" s="36"/>
      <c r="M134" s="36"/>
      <c r="N134" s="36"/>
      <c r="O134" s="36"/>
      <c r="P134" s="36"/>
      <c r="Q134" s="36"/>
    </row>
    <row r="135" spans="1:22" ht="18.75" customHeight="1" thickBot="1" x14ac:dyDescent="0.2">
      <c r="A135" s="21"/>
      <c r="B135" s="168" t="s">
        <v>39</v>
      </c>
      <c r="C135" s="169"/>
      <c r="D135" s="169"/>
      <c r="E135" s="169"/>
      <c r="F135" s="169"/>
      <c r="G135" s="169"/>
      <c r="H135" s="169"/>
      <c r="I135" s="169"/>
      <c r="J135" s="169"/>
      <c r="K135" s="169"/>
      <c r="L135" s="169"/>
      <c r="M135" s="169"/>
      <c r="N135" s="169"/>
      <c r="O135" s="169"/>
      <c r="P135" s="169"/>
      <c r="Q135" s="170"/>
      <c r="U135" s="22"/>
    </row>
    <row r="136" spans="1:22" ht="22.5" customHeight="1" x14ac:dyDescent="0.15">
      <c r="A136" s="21" t="s">
        <v>24</v>
      </c>
      <c r="B136" s="45" t="s">
        <v>40</v>
      </c>
      <c r="C136" s="171" t="s">
        <v>41</v>
      </c>
      <c r="D136" s="171"/>
      <c r="E136" s="171"/>
      <c r="F136" s="171"/>
      <c r="G136" s="171"/>
      <c r="H136" s="171"/>
      <c r="I136" s="171"/>
      <c r="J136" s="80" t="s">
        <v>26</v>
      </c>
      <c r="K136" s="82" t="s">
        <v>30</v>
      </c>
      <c r="L136" s="59"/>
      <c r="M136" s="172" t="s">
        <v>44</v>
      </c>
      <c r="N136" s="171"/>
      <c r="O136" s="171"/>
      <c r="P136" s="171"/>
      <c r="Q136" s="173"/>
      <c r="R136" s="13"/>
    </row>
    <row r="137" spans="1:22" ht="24.75" customHeight="1" thickBot="1" x14ac:dyDescent="0.2">
      <c r="A137" s="21">
        <v>1</v>
      </c>
      <c r="B137" s="47" t="str">
        <f>IF(B127="","",B127)</f>
        <v/>
      </c>
      <c r="C137" s="133" t="str">
        <f>IF(B137="","",B137/2)</f>
        <v/>
      </c>
      <c r="D137" s="134"/>
      <c r="E137" s="134"/>
      <c r="F137" s="134"/>
      <c r="G137" s="134"/>
      <c r="H137" s="134"/>
      <c r="I137" s="134"/>
      <c r="J137" s="48" t="s">
        <v>26</v>
      </c>
      <c r="K137" s="49" t="str">
        <f>IF(K127="","",K127)</f>
        <v/>
      </c>
      <c r="L137" s="60"/>
      <c r="M137" s="135">
        <f>IF(K144&lt;=10,0,K144-10)</f>
        <v>0</v>
      </c>
      <c r="N137" s="136"/>
      <c r="O137" s="136"/>
      <c r="P137" s="136"/>
      <c r="Q137" s="137"/>
      <c r="R137" s="13"/>
      <c r="T137" s="1">
        <f>IF(K137="",0,C137*K137)</f>
        <v>0</v>
      </c>
    </row>
    <row r="138" spans="1:22" ht="30.75" customHeight="1" x14ac:dyDescent="0.15">
      <c r="A138" s="21">
        <v>2</v>
      </c>
      <c r="B138" s="47" t="str">
        <f>IF(B128="","",B128)</f>
        <v/>
      </c>
      <c r="C138" s="133" t="str">
        <f>IF(B138="","",B138/2)</f>
        <v/>
      </c>
      <c r="D138" s="134"/>
      <c r="E138" s="134"/>
      <c r="F138" s="134"/>
      <c r="G138" s="134"/>
      <c r="H138" s="134"/>
      <c r="I138" s="134"/>
      <c r="J138" s="48" t="s">
        <v>26</v>
      </c>
      <c r="K138" s="49" t="str">
        <f>IF(K128="","",K128)</f>
        <v/>
      </c>
      <c r="L138" s="41"/>
      <c r="M138" s="138" t="s">
        <v>40</v>
      </c>
      <c r="N138" s="139"/>
      <c r="O138" s="139"/>
      <c r="P138" s="139"/>
      <c r="Q138" s="140"/>
      <c r="R138" s="13"/>
      <c r="T138" s="1">
        <f>IF(K138="",0,C138*K138)</f>
        <v>0</v>
      </c>
    </row>
    <row r="139" spans="1:22" ht="21" customHeight="1" x14ac:dyDescent="0.15">
      <c r="A139" s="21">
        <v>3</v>
      </c>
      <c r="B139" s="47" t="str">
        <f>IF(B129="","",B129)</f>
        <v/>
      </c>
      <c r="C139" s="133" t="str">
        <f>IF(B139="","",B139/2)</f>
        <v/>
      </c>
      <c r="D139" s="134"/>
      <c r="E139" s="134"/>
      <c r="F139" s="134"/>
      <c r="G139" s="134"/>
      <c r="H139" s="134"/>
      <c r="I139" s="134"/>
      <c r="J139" s="48" t="s">
        <v>26</v>
      </c>
      <c r="K139" s="49" t="str">
        <f t="shared" ref="K139:K142" si="27">IF(K129="","",K129)</f>
        <v/>
      </c>
      <c r="L139" s="21"/>
      <c r="M139" s="141">
        <f>ROUNDDOWN(V144,0)</f>
        <v>0</v>
      </c>
      <c r="N139" s="142"/>
      <c r="O139" s="142"/>
      <c r="P139" s="142"/>
      <c r="Q139" s="143"/>
      <c r="T139" s="1">
        <f t="shared" ref="T139:T142" si="28">IF(K139="",0,C139*K139)</f>
        <v>0</v>
      </c>
    </row>
    <row r="140" spans="1:22" ht="20.25" customHeight="1" thickBot="1" x14ac:dyDescent="0.2">
      <c r="A140" s="21">
        <v>4</v>
      </c>
      <c r="B140" s="50" t="str">
        <f t="shared" ref="B140:B142" si="29">IF(B130="","",B130)</f>
        <v/>
      </c>
      <c r="C140" s="133" t="str">
        <f t="shared" ref="C140:C142" si="30">IF(B140="","",B140/2)</f>
        <v/>
      </c>
      <c r="D140" s="134"/>
      <c r="E140" s="134"/>
      <c r="F140" s="134"/>
      <c r="G140" s="134"/>
      <c r="H140" s="134"/>
      <c r="I140" s="134"/>
      <c r="J140" s="48" t="s">
        <v>26</v>
      </c>
      <c r="K140" s="49" t="str">
        <f t="shared" si="27"/>
        <v/>
      </c>
      <c r="L140" s="44"/>
      <c r="M140" s="144"/>
      <c r="N140" s="145"/>
      <c r="O140" s="145"/>
      <c r="P140" s="145"/>
      <c r="Q140" s="146"/>
      <c r="T140" s="1">
        <f t="shared" si="28"/>
        <v>0</v>
      </c>
    </row>
    <row r="141" spans="1:22" ht="20.25" customHeight="1" x14ac:dyDescent="0.15">
      <c r="A141" s="21">
        <v>5</v>
      </c>
      <c r="B141" s="50" t="str">
        <f t="shared" si="29"/>
        <v/>
      </c>
      <c r="C141" s="133" t="str">
        <f t="shared" si="30"/>
        <v/>
      </c>
      <c r="D141" s="134"/>
      <c r="E141" s="134"/>
      <c r="F141" s="134"/>
      <c r="G141" s="134"/>
      <c r="H141" s="134"/>
      <c r="I141" s="134"/>
      <c r="J141" s="48" t="s">
        <v>26</v>
      </c>
      <c r="K141" s="49" t="str">
        <f t="shared" si="27"/>
        <v/>
      </c>
      <c r="L141" s="44"/>
      <c r="M141" s="147" t="s">
        <v>49</v>
      </c>
      <c r="N141" s="147"/>
      <c r="O141" s="147"/>
      <c r="P141" s="147"/>
      <c r="Q141" s="148"/>
      <c r="T141" s="1">
        <f t="shared" si="28"/>
        <v>0</v>
      </c>
    </row>
    <row r="142" spans="1:22" ht="20.25" customHeight="1" thickBot="1" x14ac:dyDescent="0.2">
      <c r="A142" s="21">
        <v>6</v>
      </c>
      <c r="B142" s="51" t="str">
        <f t="shared" si="29"/>
        <v/>
      </c>
      <c r="C142" s="151" t="str">
        <f t="shared" si="30"/>
        <v/>
      </c>
      <c r="D142" s="136"/>
      <c r="E142" s="136"/>
      <c r="F142" s="136"/>
      <c r="G142" s="136"/>
      <c r="H142" s="136"/>
      <c r="I142" s="136"/>
      <c r="J142" s="52" t="s">
        <v>26</v>
      </c>
      <c r="K142" s="83" t="str">
        <f t="shared" si="27"/>
        <v/>
      </c>
      <c r="L142" s="44"/>
      <c r="M142" s="149"/>
      <c r="N142" s="149"/>
      <c r="O142" s="149"/>
      <c r="P142" s="149"/>
      <c r="Q142" s="150"/>
      <c r="T142" s="1">
        <f t="shared" si="28"/>
        <v>0</v>
      </c>
    </row>
    <row r="143" spans="1:22" ht="23.25" customHeight="1" thickTop="1" thickBot="1" x14ac:dyDescent="0.2">
      <c r="A143" s="13"/>
      <c r="B143" s="81"/>
      <c r="C143" s="118"/>
      <c r="D143" s="118"/>
      <c r="E143" s="118"/>
      <c r="F143" s="118"/>
      <c r="G143" s="118"/>
      <c r="H143" s="118"/>
      <c r="I143" s="118"/>
      <c r="J143" s="38"/>
      <c r="K143" s="43" t="s">
        <v>48</v>
      </c>
      <c r="L143" s="42"/>
      <c r="M143" s="119">
        <f>M137*M139</f>
        <v>0</v>
      </c>
      <c r="N143" s="120"/>
      <c r="O143" s="120"/>
      <c r="P143" s="120"/>
      <c r="Q143" s="121"/>
    </row>
    <row r="144" spans="1:22" ht="21" customHeight="1" thickTop="1" thickBot="1" x14ac:dyDescent="0.2">
      <c r="B144" s="92" t="s">
        <v>46</v>
      </c>
      <c r="C144" s="91"/>
      <c r="D144" s="91"/>
      <c r="E144" s="91"/>
      <c r="F144" s="16"/>
      <c r="I144" s="13"/>
      <c r="J144" s="13"/>
      <c r="K144" s="54">
        <f>SUM(K137:K143)</f>
        <v>0</v>
      </c>
      <c r="L144" s="17"/>
      <c r="M144" s="17"/>
      <c r="N144" s="17"/>
      <c r="T144" s="1">
        <f>SUM(T137:T143)</f>
        <v>0</v>
      </c>
      <c r="V144" s="1">
        <f>IF(K144=0,0,T144/K144)</f>
        <v>0</v>
      </c>
    </row>
    <row r="145" spans="1:20" ht="7.5" customHeight="1" thickBot="1" x14ac:dyDescent="0.2">
      <c r="B145" s="122"/>
      <c r="C145" s="91"/>
      <c r="D145" s="91"/>
      <c r="E145" s="91"/>
      <c r="F145" s="32"/>
      <c r="K145" s="17"/>
      <c r="L145" s="17"/>
      <c r="M145" s="17"/>
      <c r="N145" s="17"/>
    </row>
    <row r="146" spans="1:20" ht="21" customHeight="1" thickTop="1" x14ac:dyDescent="0.15">
      <c r="B146" s="123"/>
      <c r="C146" s="91"/>
      <c r="D146" s="91"/>
      <c r="E146" s="91"/>
      <c r="K146" s="125" t="s">
        <v>45</v>
      </c>
      <c r="L146" s="127">
        <f>MAX(L133,M143)</f>
        <v>0</v>
      </c>
      <c r="M146" s="128"/>
      <c r="N146" s="128"/>
      <c r="O146" s="128"/>
      <c r="P146" s="128"/>
      <c r="Q146" s="129"/>
    </row>
    <row r="147" spans="1:20" ht="14.25" customHeight="1" thickBot="1" x14ac:dyDescent="0.2">
      <c r="B147" s="124"/>
      <c r="C147" s="91"/>
      <c r="D147" s="91"/>
      <c r="E147" s="91"/>
      <c r="K147" s="126"/>
      <c r="L147" s="130"/>
      <c r="M147" s="131"/>
      <c r="N147" s="131"/>
      <c r="O147" s="131"/>
      <c r="P147" s="131"/>
      <c r="Q147" s="132"/>
    </row>
    <row r="148" spans="1:20" ht="14.25" customHeight="1" x14ac:dyDescent="0.15">
      <c r="B148" s="84"/>
      <c r="C148" s="84"/>
      <c r="D148" s="84"/>
      <c r="E148" s="84"/>
      <c r="K148" s="85"/>
      <c r="L148" s="86"/>
      <c r="M148" s="86"/>
      <c r="N148" s="86"/>
      <c r="O148" s="86"/>
      <c r="P148" s="86"/>
      <c r="Q148" s="86"/>
    </row>
    <row r="149" spans="1:20" ht="21" customHeight="1" x14ac:dyDescent="0.15">
      <c r="A149" s="87" t="s">
        <v>51</v>
      </c>
      <c r="B149" s="1" t="s">
        <v>52</v>
      </c>
      <c r="F149" s="17"/>
      <c r="G149" s="17"/>
      <c r="H149" s="17"/>
      <c r="I149" s="88"/>
      <c r="J149" s="88"/>
      <c r="O149" s="17"/>
      <c r="P149" s="17"/>
      <c r="Q149" s="17"/>
      <c r="R149" s="17"/>
    </row>
    <row r="150" spans="1:20" ht="21" customHeight="1" x14ac:dyDescent="0.15">
      <c r="A150" s="87" t="s">
        <v>53</v>
      </c>
      <c r="B150" s="1" t="s">
        <v>56</v>
      </c>
      <c r="F150" s="17"/>
      <c r="G150" s="17"/>
      <c r="H150" s="17"/>
      <c r="I150" s="88"/>
      <c r="J150" s="88"/>
      <c r="O150" s="17"/>
      <c r="P150" s="17"/>
      <c r="Q150" s="17"/>
      <c r="R150" s="17"/>
    </row>
    <row r="151" spans="1:20" ht="21" customHeight="1" x14ac:dyDescent="0.15">
      <c r="A151" s="1" t="s">
        <v>54</v>
      </c>
      <c r="B151" s="1" t="s">
        <v>57</v>
      </c>
      <c r="O151" s="17"/>
      <c r="P151" s="17"/>
      <c r="Q151" s="17"/>
      <c r="R151" s="17"/>
    </row>
    <row r="152" spans="1:20" ht="21" customHeight="1" x14ac:dyDescent="0.15">
      <c r="Q152" s="17"/>
      <c r="R152" s="17"/>
      <c r="S152" s="17"/>
      <c r="T152" s="17"/>
    </row>
    <row r="153" spans="1:20" ht="21" customHeight="1" x14ac:dyDescent="0.15">
      <c r="A153" s="1" t="s">
        <v>55</v>
      </c>
    </row>
    <row r="154" spans="1:20" ht="30.75" customHeight="1" thickBot="1" x14ac:dyDescent="0.2">
      <c r="A154" s="202" t="s">
        <v>36</v>
      </c>
      <c r="B154" s="202"/>
      <c r="C154" s="202"/>
      <c r="D154" s="202"/>
      <c r="E154" s="202"/>
      <c r="F154" s="202"/>
      <c r="G154" s="202"/>
      <c r="H154" s="202"/>
      <c r="I154" s="202"/>
      <c r="J154" s="202"/>
      <c r="K154" s="202"/>
      <c r="L154" s="202"/>
      <c r="M154" s="202"/>
      <c r="N154" s="202"/>
      <c r="O154" s="202"/>
      <c r="P154" s="202"/>
      <c r="Q154" s="202"/>
      <c r="R154" s="9"/>
    </row>
    <row r="155" spans="1:20" ht="30.75" customHeight="1" x14ac:dyDescent="0.2">
      <c r="C155" s="203"/>
      <c r="D155" s="204"/>
      <c r="E155" s="204"/>
      <c r="F155" s="204"/>
      <c r="G155" s="204"/>
      <c r="H155" s="204"/>
      <c r="I155" s="207"/>
      <c r="J155" s="207"/>
      <c r="K155" s="77" t="str">
        <f>IF('申請書（様式3）'!$E$21="","",'申請書（様式3）'!$E$21)</f>
        <v/>
      </c>
      <c r="L155" s="10" t="s">
        <v>19</v>
      </c>
      <c r="M155" s="77" t="str">
        <f>IF('申請書（様式3）'!$J$21="","",'申請書（様式3）'!$J$21)</f>
        <v/>
      </c>
      <c r="N155" s="11" t="s">
        <v>20</v>
      </c>
      <c r="O155" s="208" t="str">
        <f>IF('申請書（様式3）'!$O$21="","",'申請書（様式3）'!$O$21)</f>
        <v/>
      </c>
      <c r="P155" s="208"/>
      <c r="Q155" s="12" t="s">
        <v>21</v>
      </c>
      <c r="R155" s="13"/>
      <c r="S155" s="13"/>
    </row>
    <row r="156" spans="1:20" x14ac:dyDescent="0.15">
      <c r="C156" s="205"/>
      <c r="D156" s="206"/>
      <c r="E156" s="206"/>
      <c r="F156" s="206"/>
      <c r="G156" s="206"/>
      <c r="H156" s="206"/>
      <c r="I156" s="209"/>
      <c r="J156" s="209"/>
      <c r="K156" s="209"/>
      <c r="L156" s="209"/>
      <c r="M156" s="209"/>
      <c r="N156" s="209"/>
      <c r="O156" s="209"/>
      <c r="P156" s="209"/>
      <c r="Q156" s="210"/>
      <c r="R156" s="13"/>
      <c r="S156" s="13"/>
    </row>
    <row r="157" spans="1:20" ht="18.75" x14ac:dyDescent="0.2">
      <c r="B157" s="8"/>
      <c r="C157" s="14"/>
      <c r="D157" s="194" t="s">
        <v>22</v>
      </c>
      <c r="E157" s="194"/>
      <c r="F157" s="194"/>
      <c r="G157" s="196" t="str">
        <f>IF('申請書（様式3）'!$Q$42="","",'申請書（様式3）'!$Q$42)</f>
        <v/>
      </c>
      <c r="H157" s="196"/>
      <c r="I157" s="196"/>
      <c r="J157" s="196"/>
      <c r="K157" s="196"/>
      <c r="L157" s="196"/>
      <c r="M157" s="196"/>
      <c r="N157" s="196"/>
      <c r="O157" s="196"/>
      <c r="P157" s="196"/>
      <c r="Q157" s="201"/>
      <c r="R157" s="13"/>
      <c r="S157" s="13"/>
    </row>
    <row r="158" spans="1:20" ht="27" customHeight="1" x14ac:dyDescent="0.2">
      <c r="B158" s="13"/>
      <c r="C158" s="14"/>
      <c r="D158" s="195"/>
      <c r="E158" s="195"/>
      <c r="F158" s="196" t="str">
        <f>IF('申請書（様式3）'!$O$15="","",'申請書（様式3）'!$O$15)</f>
        <v/>
      </c>
      <c r="G158" s="196"/>
      <c r="H158" s="15" t="s">
        <v>19</v>
      </c>
      <c r="I158" s="196" t="str">
        <f>IF('申請書（様式3）'!$V$15="","",'申請書（様式3）'!$V$15)</f>
        <v/>
      </c>
      <c r="J158" s="196"/>
      <c r="K158" s="197" t="s">
        <v>23</v>
      </c>
      <c r="L158" s="197"/>
      <c r="M158" s="197"/>
      <c r="N158" s="198"/>
      <c r="O158" s="198"/>
      <c r="P158" s="199"/>
      <c r="Q158" s="200"/>
      <c r="R158" s="13"/>
      <c r="S158" s="13"/>
    </row>
    <row r="159" spans="1:20" ht="15" customHeight="1" x14ac:dyDescent="0.15">
      <c r="B159" s="21"/>
      <c r="C159" s="14"/>
      <c r="D159" s="174" t="s">
        <v>25</v>
      </c>
      <c r="E159" s="174"/>
      <c r="F159" s="174"/>
      <c r="G159" s="176"/>
      <c r="H159" s="176"/>
      <c r="I159" s="176"/>
      <c r="J159" s="176"/>
      <c r="K159" s="176"/>
      <c r="L159" s="176"/>
      <c r="M159" s="176"/>
      <c r="N159" s="176"/>
      <c r="O159" s="176"/>
      <c r="P159" s="176"/>
      <c r="Q159" s="177"/>
      <c r="R159" s="13"/>
      <c r="S159" s="13"/>
    </row>
    <row r="160" spans="1:20" x14ac:dyDescent="0.15">
      <c r="B160" s="13"/>
      <c r="C160" s="14"/>
      <c r="D160" s="175"/>
      <c r="E160" s="175"/>
      <c r="F160" s="175"/>
      <c r="G160" s="178"/>
      <c r="H160" s="178"/>
      <c r="I160" s="178"/>
      <c r="J160" s="178"/>
      <c r="K160" s="178"/>
      <c r="L160" s="178"/>
      <c r="M160" s="178"/>
      <c r="N160" s="178"/>
      <c r="O160" s="178"/>
      <c r="P160" s="178"/>
      <c r="Q160" s="179"/>
      <c r="R160" s="13"/>
      <c r="S160" s="13"/>
    </row>
    <row r="161" spans="1:21" ht="15" customHeight="1" thickBot="1" x14ac:dyDescent="0.2">
      <c r="B161" s="13"/>
      <c r="C161" s="180"/>
      <c r="D161" s="181"/>
      <c r="E161" s="181"/>
      <c r="F161" s="181"/>
      <c r="G161" s="181"/>
      <c r="H161" s="181"/>
      <c r="I161" s="181"/>
      <c r="J161" s="181"/>
      <c r="K161" s="181"/>
      <c r="L161" s="181"/>
      <c r="M161" s="181"/>
      <c r="N161" s="181"/>
      <c r="O161" s="181"/>
      <c r="P161" s="181"/>
      <c r="Q161" s="182"/>
      <c r="R161" s="13"/>
      <c r="S161" s="13"/>
    </row>
    <row r="162" spans="1:21" ht="8.25" customHeight="1" thickBot="1" x14ac:dyDescent="0.2">
      <c r="B162" s="13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13"/>
      <c r="S162" s="13"/>
    </row>
    <row r="163" spans="1:21" ht="18.75" customHeight="1" thickBot="1" x14ac:dyDescent="0.2">
      <c r="A163" s="21"/>
      <c r="B163" s="183" t="s">
        <v>38</v>
      </c>
      <c r="C163" s="184"/>
      <c r="D163" s="184"/>
      <c r="E163" s="184"/>
      <c r="F163" s="184"/>
      <c r="G163" s="184"/>
      <c r="H163" s="184"/>
      <c r="I163" s="184"/>
      <c r="J163" s="184"/>
      <c r="K163" s="184"/>
      <c r="L163" s="184"/>
      <c r="M163" s="184"/>
      <c r="N163" s="184"/>
      <c r="O163" s="184"/>
      <c r="P163" s="184"/>
      <c r="Q163" s="185"/>
      <c r="T163" s="1" t="s">
        <v>47</v>
      </c>
      <c r="U163" s="22">
        <v>0.25</v>
      </c>
    </row>
    <row r="164" spans="1:21" ht="27" customHeight="1" x14ac:dyDescent="0.15">
      <c r="A164" s="21" t="s">
        <v>24</v>
      </c>
      <c r="B164" s="40" t="s">
        <v>40</v>
      </c>
      <c r="C164" s="186" t="s">
        <v>32</v>
      </c>
      <c r="D164" s="187"/>
      <c r="E164" s="187"/>
      <c r="F164" s="188"/>
      <c r="G164" s="189" t="s">
        <v>31</v>
      </c>
      <c r="H164" s="190"/>
      <c r="I164" s="190"/>
      <c r="J164" s="79" t="s">
        <v>26</v>
      </c>
      <c r="K164" s="78" t="s">
        <v>30</v>
      </c>
      <c r="L164" s="191" t="s">
        <v>33</v>
      </c>
      <c r="M164" s="192"/>
      <c r="N164" s="192"/>
      <c r="O164" s="192"/>
      <c r="P164" s="192"/>
      <c r="Q164" s="193"/>
      <c r="T164" s="1" t="s">
        <v>34</v>
      </c>
      <c r="U164" s="22">
        <v>0.5</v>
      </c>
    </row>
    <row r="165" spans="1:21" ht="29.25" customHeight="1" x14ac:dyDescent="0.15">
      <c r="A165" s="21">
        <v>1</v>
      </c>
      <c r="B165" s="55"/>
      <c r="C165" s="152"/>
      <c r="D165" s="153"/>
      <c r="E165" s="153"/>
      <c r="F165" s="154"/>
      <c r="G165" s="155" t="str">
        <f>IF(C165=$T$11,$U$11,IF(C165=$T$12,$U$12,IF(C165=$T$13,$U$13,"")))</f>
        <v/>
      </c>
      <c r="H165" s="156"/>
      <c r="I165" s="156"/>
      <c r="J165" s="48" t="s">
        <v>26</v>
      </c>
      <c r="K165" s="29"/>
      <c r="L165" s="157" t="str">
        <f>IF(AND(B165&lt;&gt;"",G165&lt;&gt;"",K165&lt;&gt;""),ROUNDUP(B165*G165*K165,0),"")</f>
        <v/>
      </c>
      <c r="M165" s="158"/>
      <c r="N165" s="158"/>
      <c r="O165" s="158"/>
      <c r="P165" s="158"/>
      <c r="Q165" s="159"/>
      <c r="T165" s="1" t="s">
        <v>35</v>
      </c>
      <c r="U165" s="22">
        <v>0.5</v>
      </c>
    </row>
    <row r="166" spans="1:21" ht="29.25" customHeight="1" x14ac:dyDescent="0.15">
      <c r="A166" s="21">
        <v>2</v>
      </c>
      <c r="B166" s="55"/>
      <c r="C166" s="152"/>
      <c r="D166" s="153"/>
      <c r="E166" s="153"/>
      <c r="F166" s="154"/>
      <c r="G166" s="155" t="str">
        <f t="shared" ref="G166:G170" si="31">IF(C166=$T$11,$U$11,IF(C166=$T$12,$U$12,IF(C166=$T$13,$U$13,"")))</f>
        <v/>
      </c>
      <c r="H166" s="156"/>
      <c r="I166" s="156"/>
      <c r="J166" s="48" t="s">
        <v>26</v>
      </c>
      <c r="K166" s="29"/>
      <c r="L166" s="157" t="str">
        <f t="shared" ref="L166:L169" si="32">IF(AND(B166&lt;&gt;"",G166&lt;&gt;"",K166&lt;&gt;""),ROUNDUP(B166*G166*K166,0),"")</f>
        <v/>
      </c>
      <c r="M166" s="158"/>
      <c r="N166" s="158"/>
      <c r="O166" s="158"/>
      <c r="P166" s="158"/>
      <c r="Q166" s="159"/>
      <c r="T166" s="1">
        <f>IF(B165=T163,U163,IF(B165=T164,U164,IF(B165=T165,U165,)))</f>
        <v>0</v>
      </c>
      <c r="U166" s="24"/>
    </row>
    <row r="167" spans="1:21" ht="29.25" customHeight="1" x14ac:dyDescent="0.15">
      <c r="A167" s="21">
        <v>3</v>
      </c>
      <c r="B167" s="55"/>
      <c r="C167" s="152"/>
      <c r="D167" s="153"/>
      <c r="E167" s="153"/>
      <c r="F167" s="154"/>
      <c r="G167" s="155" t="str">
        <f t="shared" si="31"/>
        <v/>
      </c>
      <c r="H167" s="156"/>
      <c r="I167" s="156"/>
      <c r="J167" s="48" t="s">
        <v>26</v>
      </c>
      <c r="K167" s="29"/>
      <c r="L167" s="157" t="str">
        <f t="shared" si="32"/>
        <v/>
      </c>
      <c r="M167" s="158"/>
      <c r="N167" s="158"/>
      <c r="O167" s="158"/>
      <c r="P167" s="158"/>
      <c r="Q167" s="159"/>
    </row>
    <row r="168" spans="1:21" ht="29.25" customHeight="1" x14ac:dyDescent="0.15">
      <c r="A168" s="21">
        <v>4</v>
      </c>
      <c r="B168" s="55"/>
      <c r="C168" s="152"/>
      <c r="D168" s="153"/>
      <c r="E168" s="153"/>
      <c r="F168" s="154"/>
      <c r="G168" s="155" t="str">
        <f t="shared" si="31"/>
        <v/>
      </c>
      <c r="H168" s="156"/>
      <c r="I168" s="156"/>
      <c r="J168" s="48" t="s">
        <v>26</v>
      </c>
      <c r="K168" s="29"/>
      <c r="L168" s="157" t="str">
        <f t="shared" si="32"/>
        <v/>
      </c>
      <c r="M168" s="158"/>
      <c r="N168" s="158"/>
      <c r="O168" s="158"/>
      <c r="P168" s="158"/>
      <c r="Q168" s="159"/>
    </row>
    <row r="169" spans="1:21" ht="29.25" customHeight="1" x14ac:dyDescent="0.15">
      <c r="A169" s="21">
        <v>5</v>
      </c>
      <c r="B169" s="55"/>
      <c r="C169" s="152"/>
      <c r="D169" s="153"/>
      <c r="E169" s="153"/>
      <c r="F169" s="154"/>
      <c r="G169" s="155" t="str">
        <f t="shared" si="31"/>
        <v/>
      </c>
      <c r="H169" s="156"/>
      <c r="I169" s="156"/>
      <c r="J169" s="48" t="s">
        <v>26</v>
      </c>
      <c r="K169" s="46"/>
      <c r="L169" s="157" t="str">
        <f t="shared" si="32"/>
        <v/>
      </c>
      <c r="M169" s="158"/>
      <c r="N169" s="158"/>
      <c r="O169" s="158"/>
      <c r="P169" s="158"/>
      <c r="Q169" s="159"/>
    </row>
    <row r="170" spans="1:21" ht="29.25" customHeight="1" thickBot="1" x14ac:dyDescent="0.2">
      <c r="A170" s="21">
        <v>6</v>
      </c>
      <c r="B170" s="56"/>
      <c r="C170" s="160"/>
      <c r="D170" s="161"/>
      <c r="E170" s="161"/>
      <c r="F170" s="162"/>
      <c r="G170" s="163" t="str">
        <f t="shared" si="31"/>
        <v/>
      </c>
      <c r="H170" s="164"/>
      <c r="I170" s="164"/>
      <c r="J170" s="52" t="s">
        <v>26</v>
      </c>
      <c r="K170" s="30"/>
      <c r="L170" s="157" t="str">
        <f t="shared" ref="L170" si="33">IF(AND(B170&lt;&gt;"",G170&lt;&gt;"",K170&lt;&gt;""),ROUNDUP(B170*G170*K170,0),"")</f>
        <v/>
      </c>
      <c r="M170" s="158"/>
      <c r="N170" s="158"/>
      <c r="O170" s="158"/>
      <c r="P170" s="158"/>
      <c r="Q170" s="159"/>
    </row>
    <row r="171" spans="1:21" ht="24.75" customHeight="1" thickTop="1" thickBot="1" x14ac:dyDescent="0.2">
      <c r="B171" s="31"/>
      <c r="C171" s="26"/>
      <c r="D171" s="26"/>
      <c r="E171" s="26"/>
      <c r="F171" s="26"/>
      <c r="G171" s="57"/>
      <c r="H171" s="57"/>
      <c r="I171" s="57"/>
      <c r="J171" s="38"/>
      <c r="K171" s="58"/>
      <c r="L171" s="165">
        <f>SUM(L165:Q170)</f>
        <v>0</v>
      </c>
      <c r="M171" s="166"/>
      <c r="N171" s="166"/>
      <c r="O171" s="166"/>
      <c r="P171" s="166"/>
      <c r="Q171" s="167"/>
    </row>
    <row r="172" spans="1:21" ht="9.75" customHeight="1" thickTop="1" thickBot="1" x14ac:dyDescent="0.2">
      <c r="B172" s="26"/>
      <c r="C172" s="27"/>
      <c r="D172" s="27"/>
      <c r="E172" s="81"/>
      <c r="F172" s="28"/>
      <c r="G172" s="28"/>
      <c r="H172" s="28"/>
      <c r="I172" s="23"/>
      <c r="J172" s="23"/>
      <c r="K172" s="23"/>
      <c r="L172" s="36"/>
      <c r="M172" s="36"/>
      <c r="N172" s="36"/>
      <c r="O172" s="36"/>
      <c r="P172" s="36"/>
      <c r="Q172" s="36"/>
    </row>
    <row r="173" spans="1:21" ht="18.75" customHeight="1" thickBot="1" x14ac:dyDescent="0.2">
      <c r="A173" s="21"/>
      <c r="B173" s="168" t="s">
        <v>39</v>
      </c>
      <c r="C173" s="169"/>
      <c r="D173" s="169"/>
      <c r="E173" s="169"/>
      <c r="F173" s="169"/>
      <c r="G173" s="169"/>
      <c r="H173" s="169"/>
      <c r="I173" s="169"/>
      <c r="J173" s="169"/>
      <c r="K173" s="169"/>
      <c r="L173" s="169"/>
      <c r="M173" s="169"/>
      <c r="N173" s="169"/>
      <c r="O173" s="169"/>
      <c r="P173" s="169"/>
      <c r="Q173" s="170"/>
      <c r="U173" s="22"/>
    </row>
    <row r="174" spans="1:21" ht="22.5" customHeight="1" x14ac:dyDescent="0.15">
      <c r="A174" s="21" t="s">
        <v>24</v>
      </c>
      <c r="B174" s="45" t="s">
        <v>40</v>
      </c>
      <c r="C174" s="171" t="s">
        <v>41</v>
      </c>
      <c r="D174" s="171"/>
      <c r="E174" s="171"/>
      <c r="F174" s="171"/>
      <c r="G174" s="171"/>
      <c r="H174" s="171"/>
      <c r="I174" s="171"/>
      <c r="J174" s="80" t="s">
        <v>26</v>
      </c>
      <c r="K174" s="82" t="s">
        <v>30</v>
      </c>
      <c r="L174" s="59"/>
      <c r="M174" s="172" t="s">
        <v>44</v>
      </c>
      <c r="N174" s="171"/>
      <c r="O174" s="171"/>
      <c r="P174" s="171"/>
      <c r="Q174" s="173"/>
      <c r="R174" s="13"/>
    </row>
    <row r="175" spans="1:21" ht="24.75" customHeight="1" thickBot="1" x14ac:dyDescent="0.2">
      <c r="A175" s="21">
        <v>1</v>
      </c>
      <c r="B175" s="47" t="str">
        <f>IF(B165="","",B165)</f>
        <v/>
      </c>
      <c r="C175" s="133" t="str">
        <f>IF(B175="","",B175/2)</f>
        <v/>
      </c>
      <c r="D175" s="134"/>
      <c r="E175" s="134"/>
      <c r="F175" s="134"/>
      <c r="G175" s="134"/>
      <c r="H175" s="134"/>
      <c r="I175" s="134"/>
      <c r="J175" s="48" t="s">
        <v>26</v>
      </c>
      <c r="K175" s="49" t="str">
        <f>IF(K165="","",K165)</f>
        <v/>
      </c>
      <c r="L175" s="60"/>
      <c r="M175" s="135">
        <f>IF(K182&lt;=10,0,K182-10)</f>
        <v>0</v>
      </c>
      <c r="N175" s="136"/>
      <c r="O175" s="136"/>
      <c r="P175" s="136"/>
      <c r="Q175" s="137"/>
      <c r="R175" s="13"/>
      <c r="T175" s="1">
        <f>IF(K175="",0,C175*K175)</f>
        <v>0</v>
      </c>
    </row>
    <row r="176" spans="1:21" ht="30.75" customHeight="1" x14ac:dyDescent="0.15">
      <c r="A176" s="21">
        <v>2</v>
      </c>
      <c r="B176" s="47" t="str">
        <f>IF(B166="","",B166)</f>
        <v/>
      </c>
      <c r="C176" s="133" t="str">
        <f>IF(B176="","",B176/2)</f>
        <v/>
      </c>
      <c r="D176" s="134"/>
      <c r="E176" s="134"/>
      <c r="F176" s="134"/>
      <c r="G176" s="134"/>
      <c r="H176" s="134"/>
      <c r="I176" s="134"/>
      <c r="J176" s="48" t="s">
        <v>26</v>
      </c>
      <c r="K176" s="49" t="str">
        <f>IF(K166="","",K166)</f>
        <v/>
      </c>
      <c r="L176" s="41"/>
      <c r="M176" s="138" t="s">
        <v>40</v>
      </c>
      <c r="N176" s="139"/>
      <c r="O176" s="139"/>
      <c r="P176" s="139"/>
      <c r="Q176" s="140"/>
      <c r="R176" s="13"/>
      <c r="T176" s="1">
        <f>IF(K176="",0,C176*K176)</f>
        <v>0</v>
      </c>
    </row>
    <row r="177" spans="1:22" ht="21" customHeight="1" x14ac:dyDescent="0.15">
      <c r="A177" s="21">
        <v>3</v>
      </c>
      <c r="B177" s="47" t="str">
        <f>IF(B167="","",B167)</f>
        <v/>
      </c>
      <c r="C177" s="133" t="str">
        <f>IF(B177="","",B177/2)</f>
        <v/>
      </c>
      <c r="D177" s="134"/>
      <c r="E177" s="134"/>
      <c r="F177" s="134"/>
      <c r="G177" s="134"/>
      <c r="H177" s="134"/>
      <c r="I177" s="134"/>
      <c r="J177" s="48" t="s">
        <v>26</v>
      </c>
      <c r="K177" s="49" t="str">
        <f t="shared" ref="K177:K180" si="34">IF(K167="","",K167)</f>
        <v/>
      </c>
      <c r="L177" s="21"/>
      <c r="M177" s="141">
        <f>ROUNDDOWN(V182,0)</f>
        <v>0</v>
      </c>
      <c r="N177" s="142"/>
      <c r="O177" s="142"/>
      <c r="P177" s="142"/>
      <c r="Q177" s="143"/>
      <c r="T177" s="1">
        <f t="shared" ref="T177:T180" si="35">IF(K177="",0,C177*K177)</f>
        <v>0</v>
      </c>
    </row>
    <row r="178" spans="1:22" ht="20.25" customHeight="1" thickBot="1" x14ac:dyDescent="0.2">
      <c r="A178" s="21">
        <v>4</v>
      </c>
      <c r="B178" s="50" t="str">
        <f t="shared" ref="B178:B180" si="36">IF(B168="","",B168)</f>
        <v/>
      </c>
      <c r="C178" s="133" t="str">
        <f t="shared" ref="C178:C180" si="37">IF(B178="","",B178/2)</f>
        <v/>
      </c>
      <c r="D178" s="134"/>
      <c r="E178" s="134"/>
      <c r="F178" s="134"/>
      <c r="G178" s="134"/>
      <c r="H178" s="134"/>
      <c r="I178" s="134"/>
      <c r="J178" s="48" t="s">
        <v>26</v>
      </c>
      <c r="K178" s="49" t="str">
        <f t="shared" si="34"/>
        <v/>
      </c>
      <c r="L178" s="44"/>
      <c r="M178" s="144"/>
      <c r="N178" s="145"/>
      <c r="O178" s="145"/>
      <c r="P178" s="145"/>
      <c r="Q178" s="146"/>
      <c r="T178" s="1">
        <f t="shared" si="35"/>
        <v>0</v>
      </c>
    </row>
    <row r="179" spans="1:22" ht="20.25" customHeight="1" x14ac:dyDescent="0.15">
      <c r="A179" s="21">
        <v>5</v>
      </c>
      <c r="B179" s="50" t="str">
        <f t="shared" si="36"/>
        <v/>
      </c>
      <c r="C179" s="133" t="str">
        <f t="shared" si="37"/>
        <v/>
      </c>
      <c r="D179" s="134"/>
      <c r="E179" s="134"/>
      <c r="F179" s="134"/>
      <c r="G179" s="134"/>
      <c r="H179" s="134"/>
      <c r="I179" s="134"/>
      <c r="J179" s="48" t="s">
        <v>26</v>
      </c>
      <c r="K179" s="49" t="str">
        <f t="shared" si="34"/>
        <v/>
      </c>
      <c r="L179" s="44"/>
      <c r="M179" s="147" t="s">
        <v>49</v>
      </c>
      <c r="N179" s="147"/>
      <c r="O179" s="147"/>
      <c r="P179" s="147"/>
      <c r="Q179" s="148"/>
      <c r="T179" s="1">
        <f t="shared" si="35"/>
        <v>0</v>
      </c>
    </row>
    <row r="180" spans="1:22" ht="20.25" customHeight="1" thickBot="1" x14ac:dyDescent="0.2">
      <c r="A180" s="21">
        <v>6</v>
      </c>
      <c r="B180" s="51" t="str">
        <f t="shared" si="36"/>
        <v/>
      </c>
      <c r="C180" s="151" t="str">
        <f t="shared" si="37"/>
        <v/>
      </c>
      <c r="D180" s="136"/>
      <c r="E180" s="136"/>
      <c r="F180" s="136"/>
      <c r="G180" s="136"/>
      <c r="H180" s="136"/>
      <c r="I180" s="136"/>
      <c r="J180" s="52" t="s">
        <v>26</v>
      </c>
      <c r="K180" s="83" t="str">
        <f t="shared" si="34"/>
        <v/>
      </c>
      <c r="L180" s="44"/>
      <c r="M180" s="149"/>
      <c r="N180" s="149"/>
      <c r="O180" s="149"/>
      <c r="P180" s="149"/>
      <c r="Q180" s="150"/>
      <c r="T180" s="1">
        <f t="shared" si="35"/>
        <v>0</v>
      </c>
    </row>
    <row r="181" spans="1:22" ht="23.25" customHeight="1" thickTop="1" thickBot="1" x14ac:dyDescent="0.2">
      <c r="A181" s="13"/>
      <c r="B181" s="81"/>
      <c r="C181" s="118"/>
      <c r="D181" s="118"/>
      <c r="E181" s="118"/>
      <c r="F181" s="118"/>
      <c r="G181" s="118"/>
      <c r="H181" s="118"/>
      <c r="I181" s="118"/>
      <c r="J181" s="38"/>
      <c r="K181" s="43" t="s">
        <v>48</v>
      </c>
      <c r="L181" s="42"/>
      <c r="M181" s="119">
        <f>M175*M177</f>
        <v>0</v>
      </c>
      <c r="N181" s="120"/>
      <c r="O181" s="120"/>
      <c r="P181" s="120"/>
      <c r="Q181" s="121"/>
    </row>
    <row r="182" spans="1:22" ht="21" customHeight="1" thickTop="1" thickBot="1" x14ac:dyDescent="0.2">
      <c r="B182" s="92" t="s">
        <v>46</v>
      </c>
      <c r="C182" s="91"/>
      <c r="D182" s="91"/>
      <c r="E182" s="91"/>
      <c r="F182" s="16"/>
      <c r="I182" s="13"/>
      <c r="J182" s="13"/>
      <c r="K182" s="54">
        <f>SUM(K175:K181)</f>
        <v>0</v>
      </c>
      <c r="L182" s="17"/>
      <c r="M182" s="17"/>
      <c r="N182" s="17"/>
      <c r="T182" s="1">
        <f>SUM(T175:T181)</f>
        <v>0</v>
      </c>
      <c r="V182" s="1">
        <f>IF(K182=0,0,T182/K182)</f>
        <v>0</v>
      </c>
    </row>
    <row r="183" spans="1:22" ht="7.5" customHeight="1" thickBot="1" x14ac:dyDescent="0.2">
      <c r="B183" s="122"/>
      <c r="C183" s="91"/>
      <c r="D183" s="91"/>
      <c r="E183" s="91"/>
      <c r="F183" s="32"/>
      <c r="K183" s="17"/>
      <c r="L183" s="17"/>
      <c r="M183" s="17"/>
      <c r="N183" s="17"/>
    </row>
    <row r="184" spans="1:22" ht="21" customHeight="1" thickTop="1" x14ac:dyDescent="0.15">
      <c r="B184" s="123"/>
      <c r="C184" s="91"/>
      <c r="D184" s="91"/>
      <c r="E184" s="91"/>
      <c r="K184" s="125" t="s">
        <v>45</v>
      </c>
      <c r="L184" s="127">
        <f>MAX(L171,M181)</f>
        <v>0</v>
      </c>
      <c r="M184" s="128"/>
      <c r="N184" s="128"/>
      <c r="O184" s="128"/>
      <c r="P184" s="128"/>
      <c r="Q184" s="129"/>
    </row>
    <row r="185" spans="1:22" ht="14.25" customHeight="1" thickBot="1" x14ac:dyDescent="0.2">
      <c r="B185" s="124"/>
      <c r="C185" s="91"/>
      <c r="D185" s="91"/>
      <c r="E185" s="91"/>
      <c r="K185" s="126"/>
      <c r="L185" s="130"/>
      <c r="M185" s="131"/>
      <c r="N185" s="131"/>
      <c r="O185" s="131"/>
      <c r="P185" s="131"/>
      <c r="Q185" s="132"/>
    </row>
    <row r="186" spans="1:22" ht="14.25" customHeight="1" x14ac:dyDescent="0.15">
      <c r="B186" s="84"/>
      <c r="C186" s="84"/>
      <c r="D186" s="84"/>
      <c r="E186" s="84"/>
      <c r="K186" s="85"/>
      <c r="L186" s="86"/>
      <c r="M186" s="86"/>
      <c r="N186" s="86"/>
      <c r="O186" s="86"/>
      <c r="P186" s="86"/>
      <c r="Q186" s="86"/>
    </row>
    <row r="187" spans="1:22" ht="21" customHeight="1" x14ac:dyDescent="0.15">
      <c r="A187" s="87" t="s">
        <v>51</v>
      </c>
      <c r="B187" s="1" t="s">
        <v>52</v>
      </c>
      <c r="F187" s="17"/>
      <c r="G187" s="17"/>
      <c r="H187" s="17"/>
      <c r="I187" s="88"/>
      <c r="J187" s="88"/>
      <c r="O187" s="17"/>
      <c r="P187" s="17"/>
      <c r="Q187" s="17"/>
      <c r="R187" s="17"/>
    </row>
    <row r="188" spans="1:22" ht="21" customHeight="1" x14ac:dyDescent="0.15">
      <c r="A188" s="87" t="s">
        <v>53</v>
      </c>
      <c r="B188" s="1" t="s">
        <v>56</v>
      </c>
      <c r="F188" s="17"/>
      <c r="G188" s="17"/>
      <c r="H188" s="17"/>
      <c r="I188" s="88"/>
      <c r="J188" s="88"/>
      <c r="O188" s="17"/>
      <c r="P188" s="17"/>
      <c r="Q188" s="17"/>
      <c r="R188" s="17"/>
    </row>
    <row r="189" spans="1:22" ht="21" customHeight="1" x14ac:dyDescent="0.15">
      <c r="A189" s="1" t="s">
        <v>54</v>
      </c>
      <c r="B189" s="1" t="s">
        <v>57</v>
      </c>
      <c r="O189" s="17"/>
      <c r="P189" s="17"/>
      <c r="Q189" s="17"/>
      <c r="R189" s="17"/>
    </row>
    <row r="190" spans="1:22" ht="21" customHeight="1" x14ac:dyDescent="0.15">
      <c r="Q190" s="17"/>
      <c r="R190" s="17"/>
      <c r="S190" s="17"/>
      <c r="T190" s="17"/>
    </row>
    <row r="191" spans="1:22" ht="21" customHeight="1" x14ac:dyDescent="0.15">
      <c r="A191" s="1" t="s">
        <v>55</v>
      </c>
    </row>
    <row r="192" spans="1:22" ht="30.75" customHeight="1" thickBot="1" x14ac:dyDescent="0.2">
      <c r="A192" s="202" t="s">
        <v>36</v>
      </c>
      <c r="B192" s="202"/>
      <c r="C192" s="202"/>
      <c r="D192" s="202"/>
      <c r="E192" s="202"/>
      <c r="F192" s="202"/>
      <c r="G192" s="202"/>
      <c r="H192" s="202"/>
      <c r="I192" s="202"/>
      <c r="J192" s="202"/>
      <c r="K192" s="202"/>
      <c r="L192" s="202"/>
      <c r="M192" s="202"/>
      <c r="N192" s="202"/>
      <c r="O192" s="202"/>
      <c r="P192" s="202"/>
      <c r="Q192" s="202"/>
      <c r="R192" s="9"/>
    </row>
    <row r="193" spans="1:21" ht="30.75" customHeight="1" x14ac:dyDescent="0.2">
      <c r="C193" s="203"/>
      <c r="D193" s="204"/>
      <c r="E193" s="204"/>
      <c r="F193" s="204"/>
      <c r="G193" s="204"/>
      <c r="H193" s="204"/>
      <c r="I193" s="207"/>
      <c r="J193" s="207"/>
      <c r="K193" s="77" t="str">
        <f>IF('申請書（様式3）'!$E$21="","",'申請書（様式3）'!$E$21)</f>
        <v/>
      </c>
      <c r="L193" s="10" t="s">
        <v>19</v>
      </c>
      <c r="M193" s="77" t="str">
        <f>IF('申請書（様式3）'!$J$21="","",'申請書（様式3）'!$J$21)</f>
        <v/>
      </c>
      <c r="N193" s="11" t="s">
        <v>20</v>
      </c>
      <c r="O193" s="208" t="str">
        <f>IF('申請書（様式3）'!$O$21="","",'申請書（様式3）'!$O$21)</f>
        <v/>
      </c>
      <c r="P193" s="208"/>
      <c r="Q193" s="12" t="s">
        <v>21</v>
      </c>
      <c r="R193" s="13"/>
      <c r="S193" s="13"/>
    </row>
    <row r="194" spans="1:21" x14ac:dyDescent="0.15">
      <c r="C194" s="205"/>
      <c r="D194" s="206"/>
      <c r="E194" s="206"/>
      <c r="F194" s="206"/>
      <c r="G194" s="206"/>
      <c r="H194" s="206"/>
      <c r="I194" s="209"/>
      <c r="J194" s="209"/>
      <c r="K194" s="209"/>
      <c r="L194" s="209"/>
      <c r="M194" s="209"/>
      <c r="N194" s="209"/>
      <c r="O194" s="209"/>
      <c r="P194" s="209"/>
      <c r="Q194" s="210"/>
      <c r="R194" s="13"/>
      <c r="S194" s="13"/>
    </row>
    <row r="195" spans="1:21" ht="18.75" x14ac:dyDescent="0.2">
      <c r="B195" s="8"/>
      <c r="C195" s="14"/>
      <c r="D195" s="194" t="s">
        <v>22</v>
      </c>
      <c r="E195" s="194"/>
      <c r="F195" s="194"/>
      <c r="G195" s="196" t="str">
        <f>IF('申請書（様式3）'!$Q$42="","",'申請書（様式3）'!$Q$42)</f>
        <v/>
      </c>
      <c r="H195" s="196"/>
      <c r="I195" s="196"/>
      <c r="J195" s="196"/>
      <c r="K195" s="196"/>
      <c r="L195" s="196"/>
      <c r="M195" s="196"/>
      <c r="N195" s="196"/>
      <c r="O195" s="196"/>
      <c r="P195" s="196"/>
      <c r="Q195" s="201"/>
      <c r="R195" s="13"/>
      <c r="S195" s="13"/>
    </row>
    <row r="196" spans="1:21" ht="27" customHeight="1" x14ac:dyDescent="0.2">
      <c r="B196" s="13"/>
      <c r="C196" s="14"/>
      <c r="D196" s="195"/>
      <c r="E196" s="195"/>
      <c r="F196" s="196" t="str">
        <f>IF('申請書（様式3）'!$O$15="","",'申請書（様式3）'!$O$15)</f>
        <v/>
      </c>
      <c r="G196" s="196"/>
      <c r="H196" s="15" t="s">
        <v>19</v>
      </c>
      <c r="I196" s="196" t="str">
        <f>IF('申請書（様式3）'!$V$15="","",'申請書（様式3）'!$V$15)</f>
        <v/>
      </c>
      <c r="J196" s="196"/>
      <c r="K196" s="197" t="s">
        <v>23</v>
      </c>
      <c r="L196" s="197"/>
      <c r="M196" s="197"/>
      <c r="N196" s="198"/>
      <c r="O196" s="198"/>
      <c r="P196" s="199"/>
      <c r="Q196" s="200"/>
      <c r="R196" s="13"/>
      <c r="S196" s="13"/>
    </row>
    <row r="197" spans="1:21" ht="15" customHeight="1" x14ac:dyDescent="0.15">
      <c r="B197" s="21"/>
      <c r="C197" s="14"/>
      <c r="D197" s="174" t="s">
        <v>25</v>
      </c>
      <c r="E197" s="174"/>
      <c r="F197" s="174"/>
      <c r="G197" s="176"/>
      <c r="H197" s="176"/>
      <c r="I197" s="176"/>
      <c r="J197" s="176"/>
      <c r="K197" s="176"/>
      <c r="L197" s="176"/>
      <c r="M197" s="176"/>
      <c r="N197" s="176"/>
      <c r="O197" s="176"/>
      <c r="P197" s="176"/>
      <c r="Q197" s="177"/>
      <c r="R197" s="13"/>
      <c r="S197" s="13"/>
    </row>
    <row r="198" spans="1:21" x14ac:dyDescent="0.15">
      <c r="B198" s="13"/>
      <c r="C198" s="14"/>
      <c r="D198" s="175"/>
      <c r="E198" s="175"/>
      <c r="F198" s="175"/>
      <c r="G198" s="178"/>
      <c r="H198" s="178"/>
      <c r="I198" s="178"/>
      <c r="J198" s="178"/>
      <c r="K198" s="178"/>
      <c r="L198" s="178"/>
      <c r="M198" s="178"/>
      <c r="N198" s="178"/>
      <c r="O198" s="178"/>
      <c r="P198" s="178"/>
      <c r="Q198" s="179"/>
      <c r="R198" s="13"/>
      <c r="S198" s="13"/>
    </row>
    <row r="199" spans="1:21" ht="15" customHeight="1" thickBot="1" x14ac:dyDescent="0.2">
      <c r="B199" s="13"/>
      <c r="C199" s="180"/>
      <c r="D199" s="181"/>
      <c r="E199" s="181"/>
      <c r="F199" s="181"/>
      <c r="G199" s="181"/>
      <c r="H199" s="181"/>
      <c r="I199" s="181"/>
      <c r="J199" s="181"/>
      <c r="K199" s="181"/>
      <c r="L199" s="181"/>
      <c r="M199" s="181"/>
      <c r="N199" s="181"/>
      <c r="O199" s="181"/>
      <c r="P199" s="181"/>
      <c r="Q199" s="182"/>
      <c r="R199" s="13"/>
      <c r="S199" s="13"/>
    </row>
    <row r="200" spans="1:21" ht="8.25" customHeight="1" thickBot="1" x14ac:dyDescent="0.2">
      <c r="B200" s="13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13"/>
      <c r="S200" s="13"/>
    </row>
    <row r="201" spans="1:21" ht="18.75" customHeight="1" thickBot="1" x14ac:dyDescent="0.2">
      <c r="A201" s="21"/>
      <c r="B201" s="183" t="s">
        <v>38</v>
      </c>
      <c r="C201" s="184"/>
      <c r="D201" s="184"/>
      <c r="E201" s="184"/>
      <c r="F201" s="184"/>
      <c r="G201" s="184"/>
      <c r="H201" s="184"/>
      <c r="I201" s="184"/>
      <c r="J201" s="184"/>
      <c r="K201" s="184"/>
      <c r="L201" s="184"/>
      <c r="M201" s="184"/>
      <c r="N201" s="184"/>
      <c r="O201" s="184"/>
      <c r="P201" s="184"/>
      <c r="Q201" s="185"/>
      <c r="T201" s="1" t="s">
        <v>47</v>
      </c>
      <c r="U201" s="22">
        <v>0.25</v>
      </c>
    </row>
    <row r="202" spans="1:21" ht="27" customHeight="1" x14ac:dyDescent="0.15">
      <c r="A202" s="21" t="s">
        <v>24</v>
      </c>
      <c r="B202" s="40" t="s">
        <v>40</v>
      </c>
      <c r="C202" s="186" t="s">
        <v>32</v>
      </c>
      <c r="D202" s="187"/>
      <c r="E202" s="187"/>
      <c r="F202" s="188"/>
      <c r="G202" s="189" t="s">
        <v>31</v>
      </c>
      <c r="H202" s="190"/>
      <c r="I202" s="190"/>
      <c r="J202" s="79" t="s">
        <v>26</v>
      </c>
      <c r="K202" s="78" t="s">
        <v>30</v>
      </c>
      <c r="L202" s="191" t="s">
        <v>33</v>
      </c>
      <c r="M202" s="192"/>
      <c r="N202" s="192"/>
      <c r="O202" s="192"/>
      <c r="P202" s="192"/>
      <c r="Q202" s="193"/>
      <c r="T202" s="1" t="s">
        <v>34</v>
      </c>
      <c r="U202" s="22">
        <v>0.5</v>
      </c>
    </row>
    <row r="203" spans="1:21" ht="29.25" customHeight="1" x14ac:dyDescent="0.15">
      <c r="A203" s="21">
        <v>1</v>
      </c>
      <c r="B203" s="55"/>
      <c r="C203" s="152"/>
      <c r="D203" s="153"/>
      <c r="E203" s="153"/>
      <c r="F203" s="154"/>
      <c r="G203" s="155" t="str">
        <f>IF(C203=$T$11,$U$11,IF(C203=$T$12,$U$12,IF(C203=$T$13,$U$13,"")))</f>
        <v/>
      </c>
      <c r="H203" s="156"/>
      <c r="I203" s="156"/>
      <c r="J203" s="48" t="s">
        <v>26</v>
      </c>
      <c r="K203" s="29"/>
      <c r="L203" s="157" t="str">
        <f>IF(AND(B203&lt;&gt;"",G203&lt;&gt;"",K203&lt;&gt;""),ROUNDUP(B203*G203*K203,0),"")</f>
        <v/>
      </c>
      <c r="M203" s="158"/>
      <c r="N203" s="158"/>
      <c r="O203" s="158"/>
      <c r="P203" s="158"/>
      <c r="Q203" s="159"/>
      <c r="T203" s="1" t="s">
        <v>35</v>
      </c>
      <c r="U203" s="22">
        <v>0.5</v>
      </c>
    </row>
    <row r="204" spans="1:21" ht="29.25" customHeight="1" x14ac:dyDescent="0.15">
      <c r="A204" s="21">
        <v>2</v>
      </c>
      <c r="B204" s="55"/>
      <c r="C204" s="152"/>
      <c r="D204" s="153"/>
      <c r="E204" s="153"/>
      <c r="F204" s="154"/>
      <c r="G204" s="155" t="str">
        <f t="shared" ref="G204:G208" si="38">IF(C204=$T$11,$U$11,IF(C204=$T$12,$U$12,IF(C204=$T$13,$U$13,"")))</f>
        <v/>
      </c>
      <c r="H204" s="156"/>
      <c r="I204" s="156"/>
      <c r="J204" s="48" t="s">
        <v>26</v>
      </c>
      <c r="K204" s="29"/>
      <c r="L204" s="157" t="str">
        <f t="shared" ref="L204:L207" si="39">IF(AND(B204&lt;&gt;"",G204&lt;&gt;"",K204&lt;&gt;""),ROUNDUP(B204*G204*K204,0),"")</f>
        <v/>
      </c>
      <c r="M204" s="158"/>
      <c r="N204" s="158"/>
      <c r="O204" s="158"/>
      <c r="P204" s="158"/>
      <c r="Q204" s="159"/>
      <c r="T204" s="1">
        <f>IF(B203=T201,U201,IF(B203=T202,U202,IF(B203=T203,U203,)))</f>
        <v>0</v>
      </c>
      <c r="U204" s="24"/>
    </row>
    <row r="205" spans="1:21" ht="29.25" customHeight="1" x14ac:dyDescent="0.15">
      <c r="A205" s="21">
        <v>3</v>
      </c>
      <c r="B205" s="55"/>
      <c r="C205" s="152"/>
      <c r="D205" s="153"/>
      <c r="E205" s="153"/>
      <c r="F205" s="154"/>
      <c r="G205" s="155" t="str">
        <f t="shared" si="38"/>
        <v/>
      </c>
      <c r="H205" s="156"/>
      <c r="I205" s="156"/>
      <c r="J205" s="48" t="s">
        <v>26</v>
      </c>
      <c r="K205" s="29"/>
      <c r="L205" s="157" t="str">
        <f t="shared" si="39"/>
        <v/>
      </c>
      <c r="M205" s="158"/>
      <c r="N205" s="158"/>
      <c r="O205" s="158"/>
      <c r="P205" s="158"/>
      <c r="Q205" s="159"/>
    </row>
    <row r="206" spans="1:21" ht="29.25" customHeight="1" x14ac:dyDescent="0.15">
      <c r="A206" s="21">
        <v>4</v>
      </c>
      <c r="B206" s="55"/>
      <c r="C206" s="152"/>
      <c r="D206" s="153"/>
      <c r="E206" s="153"/>
      <c r="F206" s="154"/>
      <c r="G206" s="155" t="str">
        <f t="shared" si="38"/>
        <v/>
      </c>
      <c r="H206" s="156"/>
      <c r="I206" s="156"/>
      <c r="J206" s="48" t="s">
        <v>26</v>
      </c>
      <c r="K206" s="29"/>
      <c r="L206" s="157" t="str">
        <f t="shared" si="39"/>
        <v/>
      </c>
      <c r="M206" s="158"/>
      <c r="N206" s="158"/>
      <c r="O206" s="158"/>
      <c r="P206" s="158"/>
      <c r="Q206" s="159"/>
    </row>
    <row r="207" spans="1:21" ht="29.25" customHeight="1" x14ac:dyDescent="0.15">
      <c r="A207" s="21">
        <v>5</v>
      </c>
      <c r="B207" s="55"/>
      <c r="C207" s="152"/>
      <c r="D207" s="153"/>
      <c r="E207" s="153"/>
      <c r="F207" s="154"/>
      <c r="G207" s="155" t="str">
        <f t="shared" si="38"/>
        <v/>
      </c>
      <c r="H207" s="156"/>
      <c r="I207" s="156"/>
      <c r="J207" s="48" t="s">
        <v>26</v>
      </c>
      <c r="K207" s="46"/>
      <c r="L207" s="157" t="str">
        <f t="shared" si="39"/>
        <v/>
      </c>
      <c r="M207" s="158"/>
      <c r="N207" s="158"/>
      <c r="O207" s="158"/>
      <c r="P207" s="158"/>
      <c r="Q207" s="159"/>
    </row>
    <row r="208" spans="1:21" ht="29.25" customHeight="1" thickBot="1" x14ac:dyDescent="0.2">
      <c r="A208" s="21">
        <v>6</v>
      </c>
      <c r="B208" s="56"/>
      <c r="C208" s="160"/>
      <c r="D208" s="161"/>
      <c r="E208" s="161"/>
      <c r="F208" s="162"/>
      <c r="G208" s="163" t="str">
        <f t="shared" si="38"/>
        <v/>
      </c>
      <c r="H208" s="164"/>
      <c r="I208" s="164"/>
      <c r="J208" s="52" t="s">
        <v>26</v>
      </c>
      <c r="K208" s="30"/>
      <c r="L208" s="211" t="str">
        <f t="shared" ref="L208" si="40">IF(AND(B208&lt;&gt;"",G208&lt;&gt;"",K208&lt;&gt;""),ROUNDUP(B208*G208*K208,0),"")</f>
        <v/>
      </c>
      <c r="M208" s="212"/>
      <c r="N208" s="212"/>
      <c r="O208" s="212"/>
      <c r="P208" s="212"/>
      <c r="Q208" s="213"/>
    </row>
    <row r="209" spans="1:22" ht="24.75" customHeight="1" thickTop="1" thickBot="1" x14ac:dyDescent="0.2">
      <c r="B209" s="31"/>
      <c r="C209" s="26"/>
      <c r="D209" s="26"/>
      <c r="E209" s="26"/>
      <c r="F209" s="26"/>
      <c r="G209" s="57"/>
      <c r="H209" s="57"/>
      <c r="I209" s="57"/>
      <c r="J209" s="38"/>
      <c r="K209" s="58"/>
      <c r="L209" s="165">
        <f>SUM(L203:Q208)</f>
        <v>0</v>
      </c>
      <c r="M209" s="166"/>
      <c r="N209" s="166"/>
      <c r="O209" s="166"/>
      <c r="P209" s="166"/>
      <c r="Q209" s="167"/>
    </row>
    <row r="210" spans="1:22" ht="9.75" customHeight="1" thickTop="1" thickBot="1" x14ac:dyDescent="0.2">
      <c r="B210" s="26"/>
      <c r="C210" s="27"/>
      <c r="D210" s="27"/>
      <c r="E210" s="81"/>
      <c r="F210" s="28"/>
      <c r="G210" s="28"/>
      <c r="H210" s="28"/>
      <c r="I210" s="23"/>
      <c r="J210" s="23"/>
      <c r="K210" s="23"/>
      <c r="L210" s="36"/>
      <c r="M210" s="36"/>
      <c r="N210" s="36"/>
      <c r="O210" s="36"/>
      <c r="P210" s="36"/>
      <c r="Q210" s="36"/>
    </row>
    <row r="211" spans="1:22" ht="18.75" customHeight="1" thickBot="1" x14ac:dyDescent="0.2">
      <c r="A211" s="21"/>
      <c r="B211" s="168" t="s">
        <v>39</v>
      </c>
      <c r="C211" s="169"/>
      <c r="D211" s="169"/>
      <c r="E211" s="169"/>
      <c r="F211" s="169"/>
      <c r="G211" s="169"/>
      <c r="H211" s="169"/>
      <c r="I211" s="169"/>
      <c r="J211" s="169"/>
      <c r="K211" s="169"/>
      <c r="L211" s="169"/>
      <c r="M211" s="169"/>
      <c r="N211" s="169"/>
      <c r="O211" s="169"/>
      <c r="P211" s="169"/>
      <c r="Q211" s="170"/>
      <c r="U211" s="22"/>
    </row>
    <row r="212" spans="1:22" ht="22.5" customHeight="1" x14ac:dyDescent="0.15">
      <c r="A212" s="21" t="s">
        <v>24</v>
      </c>
      <c r="B212" s="45" t="s">
        <v>40</v>
      </c>
      <c r="C212" s="171" t="s">
        <v>41</v>
      </c>
      <c r="D212" s="171"/>
      <c r="E212" s="171"/>
      <c r="F212" s="171"/>
      <c r="G212" s="171"/>
      <c r="H212" s="171"/>
      <c r="I212" s="171"/>
      <c r="J212" s="80" t="s">
        <v>26</v>
      </c>
      <c r="K212" s="82" t="s">
        <v>30</v>
      </c>
      <c r="L212" s="59"/>
      <c r="M212" s="172" t="s">
        <v>44</v>
      </c>
      <c r="N212" s="171"/>
      <c r="O212" s="171"/>
      <c r="P212" s="171"/>
      <c r="Q212" s="173"/>
      <c r="R212" s="13"/>
    </row>
    <row r="213" spans="1:22" ht="24.75" customHeight="1" thickBot="1" x14ac:dyDescent="0.2">
      <c r="A213" s="21">
        <v>1</v>
      </c>
      <c r="B213" s="47" t="str">
        <f>IF(B203="","",B203)</f>
        <v/>
      </c>
      <c r="C213" s="133" t="str">
        <f>IF(B213="","",B213/2)</f>
        <v/>
      </c>
      <c r="D213" s="134"/>
      <c r="E213" s="134"/>
      <c r="F213" s="134"/>
      <c r="G213" s="134"/>
      <c r="H213" s="134"/>
      <c r="I213" s="134"/>
      <c r="J213" s="48" t="s">
        <v>26</v>
      </c>
      <c r="K213" s="49" t="str">
        <f>IF(K203="","",K203)</f>
        <v/>
      </c>
      <c r="L213" s="60"/>
      <c r="M213" s="135">
        <f>IF(K220&lt;=10,0,K220-10)</f>
        <v>0</v>
      </c>
      <c r="N213" s="136"/>
      <c r="O213" s="136"/>
      <c r="P213" s="136"/>
      <c r="Q213" s="137"/>
      <c r="R213" s="13"/>
      <c r="T213" s="1">
        <f>IF(K213="",0,C213*K213)</f>
        <v>0</v>
      </c>
    </row>
    <row r="214" spans="1:22" ht="30.75" customHeight="1" x14ac:dyDescent="0.15">
      <c r="A214" s="21">
        <v>2</v>
      </c>
      <c r="B214" s="47" t="str">
        <f>IF(B204="","",B204)</f>
        <v/>
      </c>
      <c r="C214" s="133" t="str">
        <f>IF(B214="","",B214/2)</f>
        <v/>
      </c>
      <c r="D214" s="134"/>
      <c r="E214" s="134"/>
      <c r="F214" s="134"/>
      <c r="G214" s="134"/>
      <c r="H214" s="134"/>
      <c r="I214" s="134"/>
      <c r="J214" s="48" t="s">
        <v>26</v>
      </c>
      <c r="K214" s="49" t="str">
        <f>IF(K204="","",K204)</f>
        <v/>
      </c>
      <c r="L214" s="41"/>
      <c r="M214" s="138" t="s">
        <v>40</v>
      </c>
      <c r="N214" s="139"/>
      <c r="O214" s="139"/>
      <c r="P214" s="139"/>
      <c r="Q214" s="140"/>
      <c r="R214" s="13"/>
      <c r="T214" s="1">
        <f>IF(K214="",0,C214*K214)</f>
        <v>0</v>
      </c>
    </row>
    <row r="215" spans="1:22" ht="21" customHeight="1" x14ac:dyDescent="0.15">
      <c r="A215" s="21">
        <v>3</v>
      </c>
      <c r="B215" s="47" t="str">
        <f>IF(B205="","",B205)</f>
        <v/>
      </c>
      <c r="C215" s="133" t="str">
        <f>IF(B215="","",B215/2)</f>
        <v/>
      </c>
      <c r="D215" s="134"/>
      <c r="E215" s="134"/>
      <c r="F215" s="134"/>
      <c r="G215" s="134"/>
      <c r="H215" s="134"/>
      <c r="I215" s="134"/>
      <c r="J215" s="48" t="s">
        <v>26</v>
      </c>
      <c r="K215" s="49" t="str">
        <f t="shared" ref="K215:K218" si="41">IF(K205="","",K205)</f>
        <v/>
      </c>
      <c r="L215" s="21"/>
      <c r="M215" s="141">
        <f>ROUNDDOWN(V220,0)</f>
        <v>0</v>
      </c>
      <c r="N215" s="142"/>
      <c r="O215" s="142"/>
      <c r="P215" s="142"/>
      <c r="Q215" s="143"/>
      <c r="T215" s="1">
        <f t="shared" ref="T215:T218" si="42">IF(K215="",0,C215*K215)</f>
        <v>0</v>
      </c>
    </row>
    <row r="216" spans="1:22" ht="20.25" customHeight="1" thickBot="1" x14ac:dyDescent="0.2">
      <c r="A216" s="21">
        <v>4</v>
      </c>
      <c r="B216" s="50" t="str">
        <f t="shared" ref="B216:B218" si="43">IF(B206="","",B206)</f>
        <v/>
      </c>
      <c r="C216" s="133" t="str">
        <f t="shared" ref="C216:C218" si="44">IF(B216="","",B216/2)</f>
        <v/>
      </c>
      <c r="D216" s="134"/>
      <c r="E216" s="134"/>
      <c r="F216" s="134"/>
      <c r="G216" s="134"/>
      <c r="H216" s="134"/>
      <c r="I216" s="134"/>
      <c r="J216" s="48" t="s">
        <v>26</v>
      </c>
      <c r="K216" s="49" t="str">
        <f t="shared" si="41"/>
        <v/>
      </c>
      <c r="L216" s="44"/>
      <c r="M216" s="144"/>
      <c r="N216" s="145"/>
      <c r="O216" s="145"/>
      <c r="P216" s="145"/>
      <c r="Q216" s="146"/>
      <c r="T216" s="1">
        <f t="shared" si="42"/>
        <v>0</v>
      </c>
    </row>
    <row r="217" spans="1:22" ht="20.25" customHeight="1" x14ac:dyDescent="0.15">
      <c r="A217" s="21">
        <v>5</v>
      </c>
      <c r="B217" s="50" t="str">
        <f t="shared" si="43"/>
        <v/>
      </c>
      <c r="C217" s="133" t="str">
        <f t="shared" si="44"/>
        <v/>
      </c>
      <c r="D217" s="134"/>
      <c r="E217" s="134"/>
      <c r="F217" s="134"/>
      <c r="G217" s="134"/>
      <c r="H217" s="134"/>
      <c r="I217" s="134"/>
      <c r="J217" s="48" t="s">
        <v>26</v>
      </c>
      <c r="K217" s="49" t="str">
        <f t="shared" si="41"/>
        <v/>
      </c>
      <c r="L217" s="44"/>
      <c r="M217" s="147" t="s">
        <v>49</v>
      </c>
      <c r="N217" s="147"/>
      <c r="O217" s="147"/>
      <c r="P217" s="147"/>
      <c r="Q217" s="148"/>
      <c r="T217" s="1">
        <f t="shared" si="42"/>
        <v>0</v>
      </c>
    </row>
    <row r="218" spans="1:22" ht="20.25" customHeight="1" thickBot="1" x14ac:dyDescent="0.2">
      <c r="A218" s="21">
        <v>6</v>
      </c>
      <c r="B218" s="51" t="str">
        <f t="shared" si="43"/>
        <v/>
      </c>
      <c r="C218" s="151" t="str">
        <f t="shared" si="44"/>
        <v/>
      </c>
      <c r="D218" s="136"/>
      <c r="E218" s="136"/>
      <c r="F218" s="136"/>
      <c r="G218" s="136"/>
      <c r="H218" s="136"/>
      <c r="I218" s="136"/>
      <c r="J218" s="52" t="s">
        <v>26</v>
      </c>
      <c r="K218" s="83" t="str">
        <f t="shared" si="41"/>
        <v/>
      </c>
      <c r="L218" s="44"/>
      <c r="M218" s="149"/>
      <c r="N218" s="149"/>
      <c r="O218" s="149"/>
      <c r="P218" s="149"/>
      <c r="Q218" s="150"/>
      <c r="T218" s="1">
        <f t="shared" si="42"/>
        <v>0</v>
      </c>
    </row>
    <row r="219" spans="1:22" ht="23.25" customHeight="1" thickTop="1" thickBot="1" x14ac:dyDescent="0.2">
      <c r="A219" s="13"/>
      <c r="B219" s="81"/>
      <c r="C219" s="118"/>
      <c r="D219" s="118"/>
      <c r="E219" s="118"/>
      <c r="F219" s="118"/>
      <c r="G219" s="118"/>
      <c r="H219" s="118"/>
      <c r="I219" s="118"/>
      <c r="J219" s="38"/>
      <c r="K219" s="43" t="s">
        <v>48</v>
      </c>
      <c r="L219" s="42"/>
      <c r="M219" s="119">
        <f>M213*M215</f>
        <v>0</v>
      </c>
      <c r="N219" s="120"/>
      <c r="O219" s="120"/>
      <c r="P219" s="120"/>
      <c r="Q219" s="121"/>
    </row>
    <row r="220" spans="1:22" ht="21" customHeight="1" thickTop="1" thickBot="1" x14ac:dyDescent="0.2">
      <c r="B220" s="92" t="s">
        <v>46</v>
      </c>
      <c r="C220" s="91"/>
      <c r="D220" s="91"/>
      <c r="E220" s="91"/>
      <c r="F220" s="16"/>
      <c r="I220" s="13"/>
      <c r="J220" s="13"/>
      <c r="K220" s="54">
        <f>SUM(K213:K219)</f>
        <v>0</v>
      </c>
      <c r="L220" s="17"/>
      <c r="M220" s="17"/>
      <c r="N220" s="17"/>
      <c r="T220" s="1">
        <f>SUM(T213:T219)</f>
        <v>0</v>
      </c>
      <c r="V220" s="1">
        <f>IF(K220=0,0,T220/K220)</f>
        <v>0</v>
      </c>
    </row>
    <row r="221" spans="1:22" ht="7.5" customHeight="1" thickBot="1" x14ac:dyDescent="0.2">
      <c r="B221" s="122"/>
      <c r="C221" s="91"/>
      <c r="D221" s="91"/>
      <c r="E221" s="91"/>
      <c r="F221" s="32"/>
      <c r="K221" s="17"/>
      <c r="L221" s="17"/>
      <c r="M221" s="17"/>
      <c r="N221" s="17"/>
    </row>
    <row r="222" spans="1:22" ht="21" customHeight="1" thickTop="1" x14ac:dyDescent="0.15">
      <c r="B222" s="123"/>
      <c r="C222" s="91"/>
      <c r="D222" s="91"/>
      <c r="E222" s="91"/>
      <c r="K222" s="125" t="s">
        <v>45</v>
      </c>
      <c r="L222" s="127">
        <f>MAX(L209,M219)</f>
        <v>0</v>
      </c>
      <c r="M222" s="128"/>
      <c r="N222" s="128"/>
      <c r="O222" s="128"/>
      <c r="P222" s="128"/>
      <c r="Q222" s="129"/>
    </row>
    <row r="223" spans="1:22" ht="14.25" customHeight="1" thickBot="1" x14ac:dyDescent="0.2">
      <c r="B223" s="124"/>
      <c r="C223" s="91"/>
      <c r="D223" s="91"/>
      <c r="E223" s="91"/>
      <c r="K223" s="126"/>
      <c r="L223" s="130"/>
      <c r="M223" s="131"/>
      <c r="N223" s="131"/>
      <c r="O223" s="131"/>
      <c r="P223" s="131"/>
      <c r="Q223" s="132"/>
    </row>
    <row r="224" spans="1:22" ht="14.25" customHeight="1" x14ac:dyDescent="0.15">
      <c r="B224" s="84"/>
      <c r="C224" s="84"/>
      <c r="D224" s="84"/>
      <c r="E224" s="84"/>
      <c r="K224" s="85"/>
      <c r="L224" s="86"/>
      <c r="M224" s="86"/>
      <c r="N224" s="86"/>
      <c r="O224" s="86"/>
      <c r="P224" s="86"/>
      <c r="Q224" s="86"/>
    </row>
    <row r="225" spans="1:21" ht="21" customHeight="1" x14ac:dyDescent="0.15">
      <c r="A225" s="87" t="s">
        <v>51</v>
      </c>
      <c r="B225" s="1" t="s">
        <v>52</v>
      </c>
      <c r="F225" s="17"/>
      <c r="G225" s="17"/>
      <c r="H225" s="17"/>
      <c r="I225" s="88"/>
      <c r="J225" s="88"/>
      <c r="O225" s="17"/>
      <c r="P225" s="17"/>
      <c r="Q225" s="17"/>
      <c r="R225" s="17"/>
    </row>
    <row r="226" spans="1:21" ht="21" customHeight="1" x14ac:dyDescent="0.15">
      <c r="A226" s="87" t="s">
        <v>53</v>
      </c>
      <c r="B226" s="1" t="s">
        <v>56</v>
      </c>
      <c r="F226" s="17"/>
      <c r="G226" s="17"/>
      <c r="H226" s="17"/>
      <c r="I226" s="88"/>
      <c r="J226" s="88"/>
      <c r="O226" s="17"/>
      <c r="P226" s="17"/>
      <c r="Q226" s="17"/>
      <c r="R226" s="17"/>
    </row>
    <row r="227" spans="1:21" ht="21" customHeight="1" x14ac:dyDescent="0.15">
      <c r="A227" s="1" t="s">
        <v>54</v>
      </c>
      <c r="B227" s="1" t="s">
        <v>57</v>
      </c>
      <c r="O227" s="17"/>
      <c r="P227" s="17"/>
      <c r="Q227" s="17"/>
      <c r="R227" s="17"/>
    </row>
    <row r="228" spans="1:21" ht="21" customHeight="1" x14ac:dyDescent="0.15">
      <c r="Q228" s="17"/>
      <c r="R228" s="17"/>
      <c r="S228" s="17"/>
      <c r="T228" s="17"/>
    </row>
    <row r="229" spans="1:21" ht="21" customHeight="1" x14ac:dyDescent="0.15">
      <c r="A229" s="1" t="s">
        <v>55</v>
      </c>
    </row>
    <row r="230" spans="1:21" ht="30.75" customHeight="1" thickBot="1" x14ac:dyDescent="0.2">
      <c r="A230" s="202" t="s">
        <v>36</v>
      </c>
      <c r="B230" s="202"/>
      <c r="C230" s="202"/>
      <c r="D230" s="202"/>
      <c r="E230" s="202"/>
      <c r="F230" s="202"/>
      <c r="G230" s="202"/>
      <c r="H230" s="202"/>
      <c r="I230" s="202"/>
      <c r="J230" s="202"/>
      <c r="K230" s="202"/>
      <c r="L230" s="202"/>
      <c r="M230" s="202"/>
      <c r="N230" s="202"/>
      <c r="O230" s="202"/>
      <c r="P230" s="202"/>
      <c r="Q230" s="202"/>
      <c r="R230" s="9"/>
    </row>
    <row r="231" spans="1:21" ht="30.75" customHeight="1" x14ac:dyDescent="0.2">
      <c r="C231" s="203"/>
      <c r="D231" s="204"/>
      <c r="E231" s="204"/>
      <c r="F231" s="204"/>
      <c r="G231" s="204"/>
      <c r="H231" s="204"/>
      <c r="I231" s="207"/>
      <c r="J231" s="207"/>
      <c r="K231" s="77" t="str">
        <f>IF('申請書（様式3）'!$E$21="","",'申請書（様式3）'!$E$21)</f>
        <v/>
      </c>
      <c r="L231" s="10" t="s">
        <v>19</v>
      </c>
      <c r="M231" s="77" t="str">
        <f>IF('申請書（様式3）'!$J$21="","",'申請書（様式3）'!$J$21)</f>
        <v/>
      </c>
      <c r="N231" s="11" t="s">
        <v>20</v>
      </c>
      <c r="O231" s="208" t="str">
        <f>IF('申請書（様式3）'!$O$21="","",'申請書（様式3）'!$O$21)</f>
        <v/>
      </c>
      <c r="P231" s="208"/>
      <c r="Q231" s="12" t="s">
        <v>21</v>
      </c>
      <c r="R231" s="13"/>
      <c r="S231" s="13"/>
    </row>
    <row r="232" spans="1:21" x14ac:dyDescent="0.15">
      <c r="C232" s="205"/>
      <c r="D232" s="206"/>
      <c r="E232" s="206"/>
      <c r="F232" s="206"/>
      <c r="G232" s="206"/>
      <c r="H232" s="206"/>
      <c r="I232" s="209"/>
      <c r="J232" s="209"/>
      <c r="K232" s="209"/>
      <c r="L232" s="209"/>
      <c r="M232" s="209"/>
      <c r="N232" s="209"/>
      <c r="O232" s="209"/>
      <c r="P232" s="209"/>
      <c r="Q232" s="210"/>
      <c r="R232" s="13"/>
      <c r="S232" s="13"/>
    </row>
    <row r="233" spans="1:21" ht="18.75" x14ac:dyDescent="0.2">
      <c r="B233" s="8"/>
      <c r="C233" s="14"/>
      <c r="D233" s="194" t="s">
        <v>22</v>
      </c>
      <c r="E233" s="194"/>
      <c r="F233" s="194"/>
      <c r="G233" s="196" t="str">
        <f>IF('申請書（様式3）'!$Q$42="","",'申請書（様式3）'!$Q$42)</f>
        <v/>
      </c>
      <c r="H233" s="196"/>
      <c r="I233" s="196"/>
      <c r="J233" s="196"/>
      <c r="K233" s="196"/>
      <c r="L233" s="196"/>
      <c r="M233" s="196"/>
      <c r="N233" s="196"/>
      <c r="O233" s="196"/>
      <c r="P233" s="196"/>
      <c r="Q233" s="201"/>
      <c r="R233" s="13"/>
      <c r="S233" s="13"/>
    </row>
    <row r="234" spans="1:21" ht="27" customHeight="1" x14ac:dyDescent="0.2">
      <c r="B234" s="13"/>
      <c r="C234" s="14"/>
      <c r="D234" s="195"/>
      <c r="E234" s="195"/>
      <c r="F234" s="196" t="str">
        <f>IF('申請書（様式3）'!$O$15="","",'申請書（様式3）'!$O$15)</f>
        <v/>
      </c>
      <c r="G234" s="196"/>
      <c r="H234" s="15" t="s">
        <v>19</v>
      </c>
      <c r="I234" s="196" t="str">
        <f>IF('申請書（様式3）'!$V$15="","",'申請書（様式3）'!$V$15)</f>
        <v/>
      </c>
      <c r="J234" s="196"/>
      <c r="K234" s="197" t="s">
        <v>23</v>
      </c>
      <c r="L234" s="197"/>
      <c r="M234" s="197"/>
      <c r="N234" s="198"/>
      <c r="O234" s="198"/>
      <c r="P234" s="199"/>
      <c r="Q234" s="200"/>
      <c r="R234" s="13"/>
      <c r="S234" s="13"/>
    </row>
    <row r="235" spans="1:21" ht="15" customHeight="1" x14ac:dyDescent="0.15">
      <c r="B235" s="21"/>
      <c r="C235" s="14"/>
      <c r="D235" s="174" t="s">
        <v>25</v>
      </c>
      <c r="E235" s="174"/>
      <c r="F235" s="174"/>
      <c r="G235" s="176"/>
      <c r="H235" s="176"/>
      <c r="I235" s="176"/>
      <c r="J235" s="176"/>
      <c r="K235" s="176"/>
      <c r="L235" s="176"/>
      <c r="M235" s="176"/>
      <c r="N235" s="176"/>
      <c r="O235" s="176"/>
      <c r="P235" s="176"/>
      <c r="Q235" s="177"/>
      <c r="R235" s="13"/>
      <c r="S235" s="13"/>
    </row>
    <row r="236" spans="1:21" x14ac:dyDescent="0.15">
      <c r="B236" s="13"/>
      <c r="C236" s="14"/>
      <c r="D236" s="175"/>
      <c r="E236" s="175"/>
      <c r="F236" s="175"/>
      <c r="G236" s="178"/>
      <c r="H236" s="178"/>
      <c r="I236" s="178"/>
      <c r="J236" s="178"/>
      <c r="K236" s="178"/>
      <c r="L236" s="178"/>
      <c r="M236" s="178"/>
      <c r="N236" s="178"/>
      <c r="O236" s="178"/>
      <c r="P236" s="178"/>
      <c r="Q236" s="179"/>
      <c r="R236" s="13"/>
      <c r="S236" s="13"/>
    </row>
    <row r="237" spans="1:21" ht="15" customHeight="1" thickBot="1" x14ac:dyDescent="0.2">
      <c r="B237" s="13"/>
      <c r="C237" s="180"/>
      <c r="D237" s="181"/>
      <c r="E237" s="181"/>
      <c r="F237" s="181"/>
      <c r="G237" s="181"/>
      <c r="H237" s="181"/>
      <c r="I237" s="181"/>
      <c r="J237" s="181"/>
      <c r="K237" s="181"/>
      <c r="L237" s="181"/>
      <c r="M237" s="181"/>
      <c r="N237" s="181"/>
      <c r="O237" s="181"/>
      <c r="P237" s="181"/>
      <c r="Q237" s="182"/>
      <c r="R237" s="13"/>
      <c r="S237" s="13"/>
    </row>
    <row r="238" spans="1:21" ht="8.25" customHeight="1" thickBot="1" x14ac:dyDescent="0.2">
      <c r="B238" s="13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13"/>
      <c r="S238" s="13"/>
    </row>
    <row r="239" spans="1:21" ht="18.75" customHeight="1" thickBot="1" x14ac:dyDescent="0.2">
      <c r="A239" s="21"/>
      <c r="B239" s="183" t="s">
        <v>38</v>
      </c>
      <c r="C239" s="184"/>
      <c r="D239" s="184"/>
      <c r="E239" s="184"/>
      <c r="F239" s="184"/>
      <c r="G239" s="184"/>
      <c r="H239" s="184"/>
      <c r="I239" s="184"/>
      <c r="J239" s="184"/>
      <c r="K239" s="184"/>
      <c r="L239" s="184"/>
      <c r="M239" s="184"/>
      <c r="N239" s="184"/>
      <c r="O239" s="184"/>
      <c r="P239" s="184"/>
      <c r="Q239" s="185"/>
      <c r="T239" s="1" t="s">
        <v>47</v>
      </c>
      <c r="U239" s="22">
        <v>0.25</v>
      </c>
    </row>
    <row r="240" spans="1:21" ht="27" customHeight="1" x14ac:dyDescent="0.15">
      <c r="A240" s="21" t="s">
        <v>24</v>
      </c>
      <c r="B240" s="40" t="s">
        <v>40</v>
      </c>
      <c r="C240" s="186" t="s">
        <v>32</v>
      </c>
      <c r="D240" s="187"/>
      <c r="E240" s="187"/>
      <c r="F240" s="188"/>
      <c r="G240" s="189" t="s">
        <v>31</v>
      </c>
      <c r="H240" s="190"/>
      <c r="I240" s="190"/>
      <c r="J240" s="79" t="s">
        <v>26</v>
      </c>
      <c r="K240" s="78" t="s">
        <v>30</v>
      </c>
      <c r="L240" s="191" t="s">
        <v>33</v>
      </c>
      <c r="M240" s="192"/>
      <c r="N240" s="192"/>
      <c r="O240" s="192"/>
      <c r="P240" s="192"/>
      <c r="Q240" s="193"/>
      <c r="T240" s="1" t="s">
        <v>34</v>
      </c>
      <c r="U240" s="22">
        <v>0.5</v>
      </c>
    </row>
    <row r="241" spans="1:21" ht="29.25" customHeight="1" x14ac:dyDescent="0.15">
      <c r="A241" s="21">
        <v>1</v>
      </c>
      <c r="B241" s="55"/>
      <c r="C241" s="152"/>
      <c r="D241" s="153"/>
      <c r="E241" s="153"/>
      <c r="F241" s="154"/>
      <c r="G241" s="155" t="str">
        <f>IF(C241=$T$11,$U$11,IF(C241=$T$12,$U$12,IF(C241=$T$13,$U$13,"")))</f>
        <v/>
      </c>
      <c r="H241" s="156"/>
      <c r="I241" s="156"/>
      <c r="J241" s="48" t="s">
        <v>26</v>
      </c>
      <c r="K241" s="29"/>
      <c r="L241" s="157" t="str">
        <f>IF(AND(B241&lt;&gt;"",G241&lt;&gt;"",K241&lt;&gt;""),ROUNDUP(B241*G241*K241,0),"")</f>
        <v/>
      </c>
      <c r="M241" s="158"/>
      <c r="N241" s="158"/>
      <c r="O241" s="158"/>
      <c r="P241" s="158"/>
      <c r="Q241" s="159"/>
      <c r="T241" s="1" t="s">
        <v>35</v>
      </c>
      <c r="U241" s="22">
        <v>0.5</v>
      </c>
    </row>
    <row r="242" spans="1:21" ht="29.25" customHeight="1" x14ac:dyDescent="0.15">
      <c r="A242" s="21">
        <v>2</v>
      </c>
      <c r="B242" s="55"/>
      <c r="C242" s="152"/>
      <c r="D242" s="153"/>
      <c r="E242" s="153"/>
      <c r="F242" s="154"/>
      <c r="G242" s="155" t="str">
        <f t="shared" ref="G242:G246" si="45">IF(C242=$T$11,$U$11,IF(C242=$T$12,$U$12,IF(C242=$T$13,$U$13,"")))</f>
        <v/>
      </c>
      <c r="H242" s="156"/>
      <c r="I242" s="156"/>
      <c r="J242" s="48" t="s">
        <v>26</v>
      </c>
      <c r="K242" s="29"/>
      <c r="L242" s="157" t="str">
        <f t="shared" ref="L242:L245" si="46">IF(AND(B242&lt;&gt;"",G242&lt;&gt;"",K242&lt;&gt;""),ROUNDUP(B242*G242*K242,0),"")</f>
        <v/>
      </c>
      <c r="M242" s="158"/>
      <c r="N242" s="158"/>
      <c r="O242" s="158"/>
      <c r="P242" s="158"/>
      <c r="Q242" s="159"/>
      <c r="T242" s="1">
        <f>IF(B241=T239,U239,IF(B241=T240,U240,IF(B241=T241,U241,)))</f>
        <v>0</v>
      </c>
      <c r="U242" s="24"/>
    </row>
    <row r="243" spans="1:21" ht="29.25" customHeight="1" x14ac:dyDescent="0.15">
      <c r="A243" s="21">
        <v>3</v>
      </c>
      <c r="B243" s="55"/>
      <c r="C243" s="152"/>
      <c r="D243" s="153"/>
      <c r="E243" s="153"/>
      <c r="F243" s="154"/>
      <c r="G243" s="155" t="str">
        <f t="shared" si="45"/>
        <v/>
      </c>
      <c r="H243" s="156"/>
      <c r="I243" s="156"/>
      <c r="J243" s="48" t="s">
        <v>26</v>
      </c>
      <c r="K243" s="29"/>
      <c r="L243" s="157" t="str">
        <f t="shared" si="46"/>
        <v/>
      </c>
      <c r="M243" s="158"/>
      <c r="N243" s="158"/>
      <c r="O243" s="158"/>
      <c r="P243" s="158"/>
      <c r="Q243" s="159"/>
    </row>
    <row r="244" spans="1:21" ht="29.25" customHeight="1" x14ac:dyDescent="0.15">
      <c r="A244" s="21">
        <v>4</v>
      </c>
      <c r="B244" s="55"/>
      <c r="C244" s="152"/>
      <c r="D244" s="153"/>
      <c r="E244" s="153"/>
      <c r="F244" s="154"/>
      <c r="G244" s="155" t="str">
        <f t="shared" si="45"/>
        <v/>
      </c>
      <c r="H244" s="156"/>
      <c r="I244" s="156"/>
      <c r="J244" s="48" t="s">
        <v>26</v>
      </c>
      <c r="K244" s="29"/>
      <c r="L244" s="157" t="str">
        <f t="shared" si="46"/>
        <v/>
      </c>
      <c r="M244" s="158"/>
      <c r="N244" s="158"/>
      <c r="O244" s="158"/>
      <c r="P244" s="158"/>
      <c r="Q244" s="159"/>
    </row>
    <row r="245" spans="1:21" ht="29.25" customHeight="1" x14ac:dyDescent="0.15">
      <c r="A245" s="21">
        <v>5</v>
      </c>
      <c r="B245" s="55"/>
      <c r="C245" s="152"/>
      <c r="D245" s="153"/>
      <c r="E245" s="153"/>
      <c r="F245" s="154"/>
      <c r="G245" s="155" t="str">
        <f t="shared" si="45"/>
        <v/>
      </c>
      <c r="H245" s="156"/>
      <c r="I245" s="156"/>
      <c r="J245" s="48" t="s">
        <v>26</v>
      </c>
      <c r="K245" s="46"/>
      <c r="L245" s="157" t="str">
        <f t="shared" si="46"/>
        <v/>
      </c>
      <c r="M245" s="158"/>
      <c r="N245" s="158"/>
      <c r="O245" s="158"/>
      <c r="P245" s="158"/>
      <c r="Q245" s="159"/>
    </row>
    <row r="246" spans="1:21" ht="29.25" customHeight="1" thickBot="1" x14ac:dyDescent="0.2">
      <c r="A246" s="21">
        <v>6</v>
      </c>
      <c r="B246" s="56"/>
      <c r="C246" s="160"/>
      <c r="D246" s="161"/>
      <c r="E246" s="161"/>
      <c r="F246" s="162"/>
      <c r="G246" s="163" t="str">
        <f t="shared" si="45"/>
        <v/>
      </c>
      <c r="H246" s="164"/>
      <c r="I246" s="164"/>
      <c r="J246" s="52" t="s">
        <v>26</v>
      </c>
      <c r="K246" s="30"/>
      <c r="L246" s="157" t="str">
        <f t="shared" ref="L246" si="47">IF(AND(B246&lt;&gt;"",G246&lt;&gt;"",K246&lt;&gt;""),ROUNDUP(B246*G246*K246,0),"")</f>
        <v/>
      </c>
      <c r="M246" s="158"/>
      <c r="N246" s="158"/>
      <c r="O246" s="158"/>
      <c r="P246" s="158"/>
      <c r="Q246" s="159"/>
    </row>
    <row r="247" spans="1:21" ht="24.75" customHeight="1" thickTop="1" thickBot="1" x14ac:dyDescent="0.2">
      <c r="B247" s="31"/>
      <c r="C247" s="26"/>
      <c r="D247" s="26"/>
      <c r="E247" s="26"/>
      <c r="F247" s="26"/>
      <c r="G247" s="57"/>
      <c r="H247" s="57"/>
      <c r="I247" s="57"/>
      <c r="J247" s="38"/>
      <c r="K247" s="58"/>
      <c r="L247" s="165">
        <f>SUM(L241:Q246)</f>
        <v>0</v>
      </c>
      <c r="M247" s="166"/>
      <c r="N247" s="166"/>
      <c r="O247" s="166"/>
      <c r="P247" s="166"/>
      <c r="Q247" s="167"/>
    </row>
    <row r="248" spans="1:21" ht="9.75" customHeight="1" thickTop="1" thickBot="1" x14ac:dyDescent="0.2">
      <c r="B248" s="26"/>
      <c r="C248" s="27"/>
      <c r="D248" s="27"/>
      <c r="E248" s="81"/>
      <c r="F248" s="28"/>
      <c r="G248" s="28"/>
      <c r="H248" s="28"/>
      <c r="I248" s="23"/>
      <c r="J248" s="23"/>
      <c r="K248" s="23"/>
      <c r="L248" s="36"/>
      <c r="M248" s="36"/>
      <c r="N248" s="36"/>
      <c r="O248" s="36"/>
      <c r="P248" s="36"/>
      <c r="Q248" s="36"/>
    </row>
    <row r="249" spans="1:21" ht="18.75" customHeight="1" thickBot="1" x14ac:dyDescent="0.2">
      <c r="A249" s="21"/>
      <c r="B249" s="168" t="s">
        <v>39</v>
      </c>
      <c r="C249" s="169"/>
      <c r="D249" s="169"/>
      <c r="E249" s="169"/>
      <c r="F249" s="169"/>
      <c r="G249" s="169"/>
      <c r="H249" s="169"/>
      <c r="I249" s="169"/>
      <c r="J249" s="169"/>
      <c r="K249" s="169"/>
      <c r="L249" s="169"/>
      <c r="M249" s="169"/>
      <c r="N249" s="169"/>
      <c r="O249" s="169"/>
      <c r="P249" s="169"/>
      <c r="Q249" s="170"/>
      <c r="U249" s="22"/>
    </row>
    <row r="250" spans="1:21" ht="22.5" customHeight="1" x14ac:dyDescent="0.15">
      <c r="A250" s="21" t="s">
        <v>24</v>
      </c>
      <c r="B250" s="45" t="s">
        <v>40</v>
      </c>
      <c r="C250" s="171" t="s">
        <v>41</v>
      </c>
      <c r="D250" s="171"/>
      <c r="E250" s="171"/>
      <c r="F250" s="171"/>
      <c r="G250" s="171"/>
      <c r="H250" s="171"/>
      <c r="I250" s="171"/>
      <c r="J250" s="80" t="s">
        <v>26</v>
      </c>
      <c r="K250" s="82" t="s">
        <v>30</v>
      </c>
      <c r="L250" s="59"/>
      <c r="M250" s="172" t="s">
        <v>44</v>
      </c>
      <c r="N250" s="171"/>
      <c r="O250" s="171"/>
      <c r="P250" s="171"/>
      <c r="Q250" s="173"/>
      <c r="R250" s="13"/>
    </row>
    <row r="251" spans="1:21" ht="24.75" customHeight="1" thickBot="1" x14ac:dyDescent="0.2">
      <c r="A251" s="21">
        <v>1</v>
      </c>
      <c r="B251" s="47" t="str">
        <f>IF(B241="","",B241)</f>
        <v/>
      </c>
      <c r="C251" s="133" t="str">
        <f>IF(B251="","",B251/2)</f>
        <v/>
      </c>
      <c r="D251" s="134"/>
      <c r="E251" s="134"/>
      <c r="F251" s="134"/>
      <c r="G251" s="134"/>
      <c r="H251" s="134"/>
      <c r="I251" s="134"/>
      <c r="J251" s="48" t="s">
        <v>26</v>
      </c>
      <c r="K251" s="49" t="str">
        <f>IF(K241="","",K241)</f>
        <v/>
      </c>
      <c r="L251" s="60"/>
      <c r="M251" s="135">
        <f>IF(K258&lt;=10,0,K258-10)</f>
        <v>0</v>
      </c>
      <c r="N251" s="136"/>
      <c r="O251" s="136"/>
      <c r="P251" s="136"/>
      <c r="Q251" s="137"/>
      <c r="R251" s="13"/>
      <c r="T251" s="1">
        <f>IF(K251="",0,C251*K251)</f>
        <v>0</v>
      </c>
    </row>
    <row r="252" spans="1:21" ht="30.75" customHeight="1" x14ac:dyDescent="0.15">
      <c r="A252" s="21">
        <v>2</v>
      </c>
      <c r="B252" s="47" t="str">
        <f>IF(B242="","",B242)</f>
        <v/>
      </c>
      <c r="C252" s="133" t="str">
        <f>IF(B252="","",B252/2)</f>
        <v/>
      </c>
      <c r="D252" s="134"/>
      <c r="E252" s="134"/>
      <c r="F252" s="134"/>
      <c r="G252" s="134"/>
      <c r="H252" s="134"/>
      <c r="I252" s="134"/>
      <c r="J252" s="48" t="s">
        <v>26</v>
      </c>
      <c r="K252" s="49" t="str">
        <f>IF(K242="","",K242)</f>
        <v/>
      </c>
      <c r="L252" s="41"/>
      <c r="M252" s="138" t="s">
        <v>40</v>
      </c>
      <c r="N252" s="139"/>
      <c r="O252" s="139"/>
      <c r="P252" s="139"/>
      <c r="Q252" s="140"/>
      <c r="R252" s="13"/>
      <c r="T252" s="1">
        <f>IF(K252="",0,C252*K252)</f>
        <v>0</v>
      </c>
    </row>
    <row r="253" spans="1:21" ht="21" customHeight="1" x14ac:dyDescent="0.15">
      <c r="A253" s="21">
        <v>3</v>
      </c>
      <c r="B253" s="47" t="str">
        <f>IF(B243="","",B243)</f>
        <v/>
      </c>
      <c r="C253" s="133" t="str">
        <f>IF(B253="","",B253/2)</f>
        <v/>
      </c>
      <c r="D253" s="134"/>
      <c r="E253" s="134"/>
      <c r="F253" s="134"/>
      <c r="G253" s="134"/>
      <c r="H253" s="134"/>
      <c r="I253" s="134"/>
      <c r="J253" s="48" t="s">
        <v>26</v>
      </c>
      <c r="K253" s="49" t="str">
        <f t="shared" ref="K253:K256" si="48">IF(K243="","",K243)</f>
        <v/>
      </c>
      <c r="L253" s="21"/>
      <c r="M253" s="141">
        <f>ROUNDDOWN(V258,0)</f>
        <v>0</v>
      </c>
      <c r="N253" s="142"/>
      <c r="O253" s="142"/>
      <c r="P253" s="142"/>
      <c r="Q253" s="143"/>
      <c r="T253" s="1">
        <f t="shared" ref="T253:T256" si="49">IF(K253="",0,C253*K253)</f>
        <v>0</v>
      </c>
    </row>
    <row r="254" spans="1:21" ht="20.25" customHeight="1" thickBot="1" x14ac:dyDescent="0.2">
      <c r="A254" s="21">
        <v>4</v>
      </c>
      <c r="B254" s="50" t="str">
        <f t="shared" ref="B254:B256" si="50">IF(B244="","",B244)</f>
        <v/>
      </c>
      <c r="C254" s="133" t="str">
        <f t="shared" ref="C254:C256" si="51">IF(B254="","",B254/2)</f>
        <v/>
      </c>
      <c r="D254" s="134"/>
      <c r="E254" s="134"/>
      <c r="F254" s="134"/>
      <c r="G254" s="134"/>
      <c r="H254" s="134"/>
      <c r="I254" s="134"/>
      <c r="J254" s="48" t="s">
        <v>26</v>
      </c>
      <c r="K254" s="49" t="str">
        <f t="shared" si="48"/>
        <v/>
      </c>
      <c r="L254" s="44"/>
      <c r="M254" s="144"/>
      <c r="N254" s="145"/>
      <c r="O254" s="145"/>
      <c r="P254" s="145"/>
      <c r="Q254" s="146"/>
      <c r="T254" s="1">
        <f t="shared" si="49"/>
        <v>0</v>
      </c>
    </row>
    <row r="255" spans="1:21" ht="20.25" customHeight="1" x14ac:dyDescent="0.15">
      <c r="A255" s="21">
        <v>5</v>
      </c>
      <c r="B255" s="50" t="str">
        <f t="shared" si="50"/>
        <v/>
      </c>
      <c r="C255" s="133" t="str">
        <f t="shared" si="51"/>
        <v/>
      </c>
      <c r="D255" s="134"/>
      <c r="E255" s="134"/>
      <c r="F255" s="134"/>
      <c r="G255" s="134"/>
      <c r="H255" s="134"/>
      <c r="I255" s="134"/>
      <c r="J255" s="48" t="s">
        <v>26</v>
      </c>
      <c r="K255" s="49" t="str">
        <f t="shared" si="48"/>
        <v/>
      </c>
      <c r="L255" s="44"/>
      <c r="M255" s="147" t="s">
        <v>49</v>
      </c>
      <c r="N255" s="147"/>
      <c r="O255" s="147"/>
      <c r="P255" s="147"/>
      <c r="Q255" s="148"/>
      <c r="T255" s="1">
        <f t="shared" si="49"/>
        <v>0</v>
      </c>
    </row>
    <row r="256" spans="1:21" ht="20.25" customHeight="1" thickBot="1" x14ac:dyDescent="0.2">
      <c r="A256" s="21">
        <v>6</v>
      </c>
      <c r="B256" s="51" t="str">
        <f t="shared" si="50"/>
        <v/>
      </c>
      <c r="C256" s="151" t="str">
        <f t="shared" si="51"/>
        <v/>
      </c>
      <c r="D256" s="136"/>
      <c r="E256" s="136"/>
      <c r="F256" s="136"/>
      <c r="G256" s="136"/>
      <c r="H256" s="136"/>
      <c r="I256" s="136"/>
      <c r="J256" s="52" t="s">
        <v>26</v>
      </c>
      <c r="K256" s="83" t="str">
        <f t="shared" si="48"/>
        <v/>
      </c>
      <c r="L256" s="44"/>
      <c r="M256" s="149"/>
      <c r="N256" s="149"/>
      <c r="O256" s="149"/>
      <c r="P256" s="149"/>
      <c r="Q256" s="150"/>
      <c r="T256" s="1">
        <f t="shared" si="49"/>
        <v>0</v>
      </c>
    </row>
    <row r="257" spans="1:22" ht="23.25" customHeight="1" thickTop="1" thickBot="1" x14ac:dyDescent="0.2">
      <c r="A257" s="13"/>
      <c r="B257" s="81"/>
      <c r="C257" s="118"/>
      <c r="D257" s="118"/>
      <c r="E257" s="118"/>
      <c r="F257" s="118"/>
      <c r="G257" s="118"/>
      <c r="H257" s="118"/>
      <c r="I257" s="118"/>
      <c r="J257" s="38"/>
      <c r="K257" s="43" t="s">
        <v>48</v>
      </c>
      <c r="L257" s="42"/>
      <c r="M257" s="119">
        <f>M251*M253</f>
        <v>0</v>
      </c>
      <c r="N257" s="120"/>
      <c r="O257" s="120"/>
      <c r="P257" s="120"/>
      <c r="Q257" s="121"/>
    </row>
    <row r="258" spans="1:22" ht="21" customHeight="1" thickTop="1" thickBot="1" x14ac:dyDescent="0.2">
      <c r="B258" s="92" t="s">
        <v>46</v>
      </c>
      <c r="C258" s="91"/>
      <c r="D258" s="91"/>
      <c r="E258" s="91"/>
      <c r="F258" s="16"/>
      <c r="I258" s="13"/>
      <c r="J258" s="13"/>
      <c r="K258" s="54">
        <f>SUM(K251:K257)</f>
        <v>0</v>
      </c>
      <c r="L258" s="17"/>
      <c r="M258" s="17"/>
      <c r="N258" s="17"/>
      <c r="T258" s="1">
        <f>SUM(T251:T257)</f>
        <v>0</v>
      </c>
      <c r="V258" s="1">
        <f>IF(K258=0,0,T258/K258)</f>
        <v>0</v>
      </c>
    </row>
    <row r="259" spans="1:22" ht="7.5" customHeight="1" thickBot="1" x14ac:dyDescent="0.2">
      <c r="B259" s="122"/>
      <c r="C259" s="91"/>
      <c r="D259" s="91"/>
      <c r="E259" s="91"/>
      <c r="F259" s="32"/>
      <c r="K259" s="17"/>
      <c r="L259" s="17"/>
      <c r="M259" s="17"/>
      <c r="N259" s="17"/>
    </row>
    <row r="260" spans="1:22" ht="21" customHeight="1" thickTop="1" x14ac:dyDescent="0.15">
      <c r="B260" s="123"/>
      <c r="C260" s="91"/>
      <c r="D260" s="91"/>
      <c r="E260" s="91"/>
      <c r="K260" s="125" t="s">
        <v>45</v>
      </c>
      <c r="L260" s="127">
        <f>MAX(L247,M257)</f>
        <v>0</v>
      </c>
      <c r="M260" s="128"/>
      <c r="N260" s="128"/>
      <c r="O260" s="128"/>
      <c r="P260" s="128"/>
      <c r="Q260" s="129"/>
    </row>
    <row r="261" spans="1:22" ht="14.25" customHeight="1" thickBot="1" x14ac:dyDescent="0.2">
      <c r="B261" s="124"/>
      <c r="C261" s="91"/>
      <c r="D261" s="91"/>
      <c r="E261" s="91"/>
      <c r="K261" s="126"/>
      <c r="L261" s="130"/>
      <c r="M261" s="131"/>
      <c r="N261" s="131"/>
      <c r="O261" s="131"/>
      <c r="P261" s="131"/>
      <c r="Q261" s="132"/>
    </row>
    <row r="262" spans="1:22" ht="14.25" customHeight="1" x14ac:dyDescent="0.15">
      <c r="B262" s="84"/>
      <c r="C262" s="84"/>
      <c r="D262" s="84"/>
      <c r="E262" s="84"/>
      <c r="K262" s="85"/>
      <c r="L262" s="86"/>
      <c r="M262" s="86"/>
      <c r="N262" s="86"/>
      <c r="O262" s="86"/>
      <c r="P262" s="86"/>
      <c r="Q262" s="86"/>
    </row>
    <row r="263" spans="1:22" ht="21" customHeight="1" x14ac:dyDescent="0.15">
      <c r="A263" s="87" t="s">
        <v>51</v>
      </c>
      <c r="B263" s="1" t="s">
        <v>52</v>
      </c>
      <c r="F263" s="17"/>
      <c r="G263" s="17"/>
      <c r="H263" s="17"/>
      <c r="I263" s="88"/>
      <c r="J263" s="88"/>
      <c r="O263" s="17"/>
      <c r="P263" s="17"/>
      <c r="Q263" s="17"/>
      <c r="R263" s="17"/>
    </row>
    <row r="264" spans="1:22" ht="21" customHeight="1" x14ac:dyDescent="0.15">
      <c r="A264" s="87" t="s">
        <v>53</v>
      </c>
      <c r="B264" s="1" t="s">
        <v>56</v>
      </c>
      <c r="F264" s="17"/>
      <c r="G264" s="17"/>
      <c r="H264" s="17"/>
      <c r="I264" s="88"/>
      <c r="J264" s="88"/>
      <c r="O264" s="17"/>
      <c r="P264" s="17"/>
      <c r="Q264" s="17"/>
      <c r="R264" s="17"/>
    </row>
    <row r="265" spans="1:22" ht="21" customHeight="1" x14ac:dyDescent="0.15">
      <c r="A265" s="1" t="s">
        <v>54</v>
      </c>
      <c r="B265" s="1" t="s">
        <v>57</v>
      </c>
      <c r="O265" s="17"/>
      <c r="P265" s="17"/>
      <c r="Q265" s="17"/>
      <c r="R265" s="17"/>
    </row>
    <row r="266" spans="1:22" ht="21" customHeight="1" x14ac:dyDescent="0.15">
      <c r="Q266" s="17"/>
      <c r="R266" s="17"/>
      <c r="S266" s="17"/>
      <c r="T266" s="17"/>
    </row>
    <row r="267" spans="1:22" ht="21" customHeight="1" x14ac:dyDescent="0.15">
      <c r="A267" s="1" t="s">
        <v>55</v>
      </c>
    </row>
    <row r="268" spans="1:22" ht="30.75" customHeight="1" thickBot="1" x14ac:dyDescent="0.2">
      <c r="A268" s="202" t="s">
        <v>36</v>
      </c>
      <c r="B268" s="202"/>
      <c r="C268" s="202"/>
      <c r="D268" s="202"/>
      <c r="E268" s="202"/>
      <c r="F268" s="202"/>
      <c r="G268" s="202"/>
      <c r="H268" s="202"/>
      <c r="I268" s="202"/>
      <c r="J268" s="202"/>
      <c r="K268" s="202"/>
      <c r="L268" s="202"/>
      <c r="M268" s="202"/>
      <c r="N268" s="202"/>
      <c r="O268" s="202"/>
      <c r="P268" s="202"/>
      <c r="Q268" s="202"/>
      <c r="R268" s="9"/>
    </row>
    <row r="269" spans="1:22" ht="30.75" customHeight="1" x14ac:dyDescent="0.2">
      <c r="C269" s="203"/>
      <c r="D269" s="204"/>
      <c r="E269" s="204"/>
      <c r="F269" s="204"/>
      <c r="G269" s="204"/>
      <c r="H269" s="204"/>
      <c r="I269" s="207"/>
      <c r="J269" s="207"/>
      <c r="K269" s="77" t="str">
        <f>IF('申請書（様式3）'!$E$21="","",'申請書（様式3）'!$E$21)</f>
        <v/>
      </c>
      <c r="L269" s="10" t="s">
        <v>19</v>
      </c>
      <c r="M269" s="77" t="str">
        <f>IF('申請書（様式3）'!$J$21="","",'申請書（様式3）'!$J$21)</f>
        <v/>
      </c>
      <c r="N269" s="11" t="s">
        <v>20</v>
      </c>
      <c r="O269" s="208" t="str">
        <f>IF('申請書（様式3）'!$O$21="","",'申請書（様式3）'!$O$21)</f>
        <v/>
      </c>
      <c r="P269" s="208"/>
      <c r="Q269" s="12" t="s">
        <v>21</v>
      </c>
      <c r="R269" s="13"/>
      <c r="S269" s="13"/>
    </row>
    <row r="270" spans="1:22" x14ac:dyDescent="0.15">
      <c r="C270" s="205"/>
      <c r="D270" s="206"/>
      <c r="E270" s="206"/>
      <c r="F270" s="206"/>
      <c r="G270" s="206"/>
      <c r="H270" s="206"/>
      <c r="I270" s="209"/>
      <c r="J270" s="209"/>
      <c r="K270" s="209"/>
      <c r="L270" s="209"/>
      <c r="M270" s="209"/>
      <c r="N270" s="209"/>
      <c r="O270" s="209"/>
      <c r="P270" s="209"/>
      <c r="Q270" s="210"/>
      <c r="R270" s="13"/>
      <c r="S270" s="13"/>
    </row>
    <row r="271" spans="1:22" ht="18.75" x14ac:dyDescent="0.2">
      <c r="B271" s="8"/>
      <c r="C271" s="14"/>
      <c r="D271" s="194" t="s">
        <v>22</v>
      </c>
      <c r="E271" s="194"/>
      <c r="F271" s="194"/>
      <c r="G271" s="196" t="str">
        <f>IF('申請書（様式3）'!$Q$42="","",'申請書（様式3）'!$Q$42)</f>
        <v/>
      </c>
      <c r="H271" s="196"/>
      <c r="I271" s="196"/>
      <c r="J271" s="196"/>
      <c r="K271" s="196"/>
      <c r="L271" s="196"/>
      <c r="M271" s="196"/>
      <c r="N271" s="196"/>
      <c r="O271" s="196"/>
      <c r="P271" s="196"/>
      <c r="Q271" s="201"/>
      <c r="R271" s="13"/>
      <c r="S271" s="13"/>
    </row>
    <row r="272" spans="1:22" ht="27" customHeight="1" x14ac:dyDescent="0.2">
      <c r="B272" s="13"/>
      <c r="C272" s="14"/>
      <c r="D272" s="195"/>
      <c r="E272" s="195"/>
      <c r="F272" s="196" t="str">
        <f>IF('申請書（様式3）'!$O$15="","",'申請書（様式3）'!$O$15)</f>
        <v/>
      </c>
      <c r="G272" s="196"/>
      <c r="H272" s="15" t="s">
        <v>19</v>
      </c>
      <c r="I272" s="196" t="str">
        <f>IF('申請書（様式3）'!$V$15="","",'申請書（様式3）'!$V$15)</f>
        <v/>
      </c>
      <c r="J272" s="196"/>
      <c r="K272" s="197" t="s">
        <v>23</v>
      </c>
      <c r="L272" s="197"/>
      <c r="M272" s="197"/>
      <c r="N272" s="198"/>
      <c r="O272" s="198"/>
      <c r="P272" s="199"/>
      <c r="Q272" s="200"/>
      <c r="R272" s="13"/>
      <c r="S272" s="13"/>
    </row>
    <row r="273" spans="1:21" ht="15" customHeight="1" x14ac:dyDescent="0.15">
      <c r="B273" s="21"/>
      <c r="C273" s="14"/>
      <c r="D273" s="174" t="s">
        <v>25</v>
      </c>
      <c r="E273" s="174"/>
      <c r="F273" s="174"/>
      <c r="G273" s="176"/>
      <c r="H273" s="176"/>
      <c r="I273" s="176"/>
      <c r="J273" s="176"/>
      <c r="K273" s="176"/>
      <c r="L273" s="176"/>
      <c r="M273" s="176"/>
      <c r="N273" s="176"/>
      <c r="O273" s="176"/>
      <c r="P273" s="176"/>
      <c r="Q273" s="177"/>
      <c r="R273" s="13"/>
      <c r="S273" s="13"/>
    </row>
    <row r="274" spans="1:21" x14ac:dyDescent="0.15">
      <c r="B274" s="13"/>
      <c r="C274" s="14"/>
      <c r="D274" s="175"/>
      <c r="E274" s="175"/>
      <c r="F274" s="175"/>
      <c r="G274" s="178"/>
      <c r="H274" s="178"/>
      <c r="I274" s="178"/>
      <c r="J274" s="178"/>
      <c r="K274" s="178"/>
      <c r="L274" s="178"/>
      <c r="M274" s="178"/>
      <c r="N274" s="178"/>
      <c r="O274" s="178"/>
      <c r="P274" s="178"/>
      <c r="Q274" s="179"/>
      <c r="R274" s="13"/>
      <c r="S274" s="13"/>
    </row>
    <row r="275" spans="1:21" ht="15" customHeight="1" thickBot="1" x14ac:dyDescent="0.2">
      <c r="B275" s="13"/>
      <c r="C275" s="180"/>
      <c r="D275" s="181"/>
      <c r="E275" s="181"/>
      <c r="F275" s="181"/>
      <c r="G275" s="181"/>
      <c r="H275" s="181"/>
      <c r="I275" s="181"/>
      <c r="J275" s="181"/>
      <c r="K275" s="181"/>
      <c r="L275" s="181"/>
      <c r="M275" s="181"/>
      <c r="N275" s="181"/>
      <c r="O275" s="181"/>
      <c r="P275" s="181"/>
      <c r="Q275" s="182"/>
      <c r="R275" s="13"/>
      <c r="S275" s="13"/>
    </row>
    <row r="276" spans="1:21" ht="8.25" customHeight="1" thickBot="1" x14ac:dyDescent="0.2">
      <c r="B276" s="13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13"/>
      <c r="S276" s="13"/>
    </row>
    <row r="277" spans="1:21" ht="18.75" customHeight="1" thickBot="1" x14ac:dyDescent="0.2">
      <c r="A277" s="21"/>
      <c r="B277" s="183" t="s">
        <v>38</v>
      </c>
      <c r="C277" s="184"/>
      <c r="D277" s="184"/>
      <c r="E277" s="184"/>
      <c r="F277" s="184"/>
      <c r="G277" s="184"/>
      <c r="H277" s="184"/>
      <c r="I277" s="184"/>
      <c r="J277" s="184"/>
      <c r="K277" s="184"/>
      <c r="L277" s="184"/>
      <c r="M277" s="184"/>
      <c r="N277" s="184"/>
      <c r="O277" s="184"/>
      <c r="P277" s="184"/>
      <c r="Q277" s="185"/>
      <c r="T277" s="1" t="s">
        <v>47</v>
      </c>
      <c r="U277" s="22">
        <v>0.25</v>
      </c>
    </row>
    <row r="278" spans="1:21" ht="27" customHeight="1" x14ac:dyDescent="0.15">
      <c r="A278" s="21" t="s">
        <v>24</v>
      </c>
      <c r="B278" s="40" t="s">
        <v>40</v>
      </c>
      <c r="C278" s="186" t="s">
        <v>32</v>
      </c>
      <c r="D278" s="187"/>
      <c r="E278" s="187"/>
      <c r="F278" s="188"/>
      <c r="G278" s="189" t="s">
        <v>31</v>
      </c>
      <c r="H278" s="190"/>
      <c r="I278" s="190"/>
      <c r="J278" s="79" t="s">
        <v>26</v>
      </c>
      <c r="K278" s="78" t="s">
        <v>30</v>
      </c>
      <c r="L278" s="191" t="s">
        <v>33</v>
      </c>
      <c r="M278" s="192"/>
      <c r="N278" s="192"/>
      <c r="O278" s="192"/>
      <c r="P278" s="192"/>
      <c r="Q278" s="193"/>
      <c r="T278" s="1" t="s">
        <v>34</v>
      </c>
      <c r="U278" s="22">
        <v>0.5</v>
      </c>
    </row>
    <row r="279" spans="1:21" ht="29.25" customHeight="1" x14ac:dyDescent="0.15">
      <c r="A279" s="21">
        <v>1</v>
      </c>
      <c r="B279" s="55"/>
      <c r="C279" s="152"/>
      <c r="D279" s="153"/>
      <c r="E279" s="153"/>
      <c r="F279" s="154"/>
      <c r="G279" s="155" t="str">
        <f>IF(C279=$T$11,$U$11,IF(C279=$T$12,$U$12,IF(C279=$T$13,$U$13,"")))</f>
        <v/>
      </c>
      <c r="H279" s="156"/>
      <c r="I279" s="156"/>
      <c r="J279" s="48" t="s">
        <v>26</v>
      </c>
      <c r="K279" s="29"/>
      <c r="L279" s="157" t="str">
        <f>IF(AND(B279&lt;&gt;"",G279&lt;&gt;"",K279&lt;&gt;""),ROUNDUP(B279*G279*K279,0),"")</f>
        <v/>
      </c>
      <c r="M279" s="158"/>
      <c r="N279" s="158"/>
      <c r="O279" s="158"/>
      <c r="P279" s="158"/>
      <c r="Q279" s="159"/>
      <c r="T279" s="1" t="s">
        <v>35</v>
      </c>
      <c r="U279" s="22">
        <v>0.5</v>
      </c>
    </row>
    <row r="280" spans="1:21" ht="29.25" customHeight="1" x14ac:dyDescent="0.15">
      <c r="A280" s="21">
        <v>2</v>
      </c>
      <c r="B280" s="55"/>
      <c r="C280" s="152"/>
      <c r="D280" s="153"/>
      <c r="E280" s="153"/>
      <c r="F280" s="154"/>
      <c r="G280" s="155" t="str">
        <f t="shared" ref="G280:G284" si="52">IF(C280=$T$11,$U$11,IF(C280=$T$12,$U$12,IF(C280=$T$13,$U$13,"")))</f>
        <v/>
      </c>
      <c r="H280" s="156"/>
      <c r="I280" s="156"/>
      <c r="J280" s="48" t="s">
        <v>26</v>
      </c>
      <c r="K280" s="29"/>
      <c r="L280" s="157" t="str">
        <f t="shared" ref="L280:L283" si="53">IF(AND(B280&lt;&gt;"",G280&lt;&gt;"",K280&lt;&gt;""),ROUNDUP(B280*G280*K280,0),"")</f>
        <v/>
      </c>
      <c r="M280" s="158"/>
      <c r="N280" s="158"/>
      <c r="O280" s="158"/>
      <c r="P280" s="158"/>
      <c r="Q280" s="159"/>
      <c r="T280" s="1">
        <f>IF(B279=T277,U277,IF(B279=T278,U278,IF(B279=T279,U279,)))</f>
        <v>0</v>
      </c>
      <c r="U280" s="24"/>
    </row>
    <row r="281" spans="1:21" ht="29.25" customHeight="1" x14ac:dyDescent="0.15">
      <c r="A281" s="21">
        <v>3</v>
      </c>
      <c r="B281" s="55"/>
      <c r="C281" s="152"/>
      <c r="D281" s="153"/>
      <c r="E281" s="153"/>
      <c r="F281" s="154"/>
      <c r="G281" s="155" t="str">
        <f t="shared" si="52"/>
        <v/>
      </c>
      <c r="H281" s="156"/>
      <c r="I281" s="156"/>
      <c r="J281" s="48" t="s">
        <v>26</v>
      </c>
      <c r="K281" s="29"/>
      <c r="L281" s="157" t="str">
        <f t="shared" si="53"/>
        <v/>
      </c>
      <c r="M281" s="158"/>
      <c r="N281" s="158"/>
      <c r="O281" s="158"/>
      <c r="P281" s="158"/>
      <c r="Q281" s="159"/>
    </row>
    <row r="282" spans="1:21" ht="29.25" customHeight="1" x14ac:dyDescent="0.15">
      <c r="A282" s="21">
        <v>4</v>
      </c>
      <c r="B282" s="55"/>
      <c r="C282" s="152"/>
      <c r="D282" s="153"/>
      <c r="E282" s="153"/>
      <c r="F282" s="154"/>
      <c r="G282" s="155" t="str">
        <f t="shared" si="52"/>
        <v/>
      </c>
      <c r="H282" s="156"/>
      <c r="I282" s="156"/>
      <c r="J282" s="48" t="s">
        <v>26</v>
      </c>
      <c r="K282" s="29"/>
      <c r="L282" s="157" t="str">
        <f t="shared" si="53"/>
        <v/>
      </c>
      <c r="M282" s="158"/>
      <c r="N282" s="158"/>
      <c r="O282" s="158"/>
      <c r="P282" s="158"/>
      <c r="Q282" s="159"/>
    </row>
    <row r="283" spans="1:21" ht="29.25" customHeight="1" x14ac:dyDescent="0.15">
      <c r="A283" s="21">
        <v>5</v>
      </c>
      <c r="B283" s="55"/>
      <c r="C283" s="152"/>
      <c r="D283" s="153"/>
      <c r="E283" s="153"/>
      <c r="F283" s="154"/>
      <c r="G283" s="155" t="str">
        <f t="shared" si="52"/>
        <v/>
      </c>
      <c r="H283" s="156"/>
      <c r="I283" s="156"/>
      <c r="J283" s="48" t="s">
        <v>26</v>
      </c>
      <c r="K283" s="46"/>
      <c r="L283" s="157" t="str">
        <f t="shared" si="53"/>
        <v/>
      </c>
      <c r="M283" s="158"/>
      <c r="N283" s="158"/>
      <c r="O283" s="158"/>
      <c r="P283" s="158"/>
      <c r="Q283" s="159"/>
    </row>
    <row r="284" spans="1:21" ht="29.25" customHeight="1" thickBot="1" x14ac:dyDescent="0.2">
      <c r="A284" s="21">
        <v>6</v>
      </c>
      <c r="B284" s="56"/>
      <c r="C284" s="160"/>
      <c r="D284" s="161"/>
      <c r="E284" s="161"/>
      <c r="F284" s="162"/>
      <c r="G284" s="163" t="str">
        <f t="shared" si="52"/>
        <v/>
      </c>
      <c r="H284" s="164"/>
      <c r="I284" s="164"/>
      <c r="J284" s="52" t="s">
        <v>26</v>
      </c>
      <c r="K284" s="30"/>
      <c r="L284" s="157" t="str">
        <f t="shared" ref="L284" si="54">IF(AND(B284&lt;&gt;"",G284&lt;&gt;"",K284&lt;&gt;""),ROUNDUP(B284*G284*K284,0),"")</f>
        <v/>
      </c>
      <c r="M284" s="158"/>
      <c r="N284" s="158"/>
      <c r="O284" s="158"/>
      <c r="P284" s="158"/>
      <c r="Q284" s="159"/>
    </row>
    <row r="285" spans="1:21" ht="24.75" customHeight="1" thickTop="1" thickBot="1" x14ac:dyDescent="0.2">
      <c r="B285" s="31"/>
      <c r="C285" s="26"/>
      <c r="D285" s="26"/>
      <c r="E285" s="26"/>
      <c r="F285" s="26"/>
      <c r="G285" s="57"/>
      <c r="H285" s="57"/>
      <c r="I285" s="57"/>
      <c r="J285" s="38"/>
      <c r="K285" s="58"/>
      <c r="L285" s="165">
        <f>SUM(L279:Q284)</f>
        <v>0</v>
      </c>
      <c r="M285" s="166"/>
      <c r="N285" s="166"/>
      <c r="O285" s="166"/>
      <c r="P285" s="166"/>
      <c r="Q285" s="167"/>
    </row>
    <row r="286" spans="1:21" ht="9.75" customHeight="1" thickTop="1" thickBot="1" x14ac:dyDescent="0.2">
      <c r="B286" s="26"/>
      <c r="C286" s="27"/>
      <c r="D286" s="27"/>
      <c r="E286" s="81"/>
      <c r="F286" s="28"/>
      <c r="G286" s="28"/>
      <c r="H286" s="28"/>
      <c r="I286" s="23"/>
      <c r="J286" s="23"/>
      <c r="K286" s="23"/>
      <c r="L286" s="36"/>
      <c r="M286" s="36"/>
      <c r="N286" s="36"/>
      <c r="O286" s="36"/>
      <c r="P286" s="36"/>
      <c r="Q286" s="36"/>
    </row>
    <row r="287" spans="1:21" ht="18.75" customHeight="1" thickBot="1" x14ac:dyDescent="0.2">
      <c r="A287" s="21"/>
      <c r="B287" s="168" t="s">
        <v>39</v>
      </c>
      <c r="C287" s="169"/>
      <c r="D287" s="169"/>
      <c r="E287" s="169"/>
      <c r="F287" s="169"/>
      <c r="G287" s="169"/>
      <c r="H287" s="169"/>
      <c r="I287" s="169"/>
      <c r="J287" s="169"/>
      <c r="K287" s="169"/>
      <c r="L287" s="169"/>
      <c r="M287" s="169"/>
      <c r="N287" s="169"/>
      <c r="O287" s="169"/>
      <c r="P287" s="169"/>
      <c r="Q287" s="170"/>
      <c r="U287" s="22"/>
    </row>
    <row r="288" spans="1:21" ht="22.5" customHeight="1" x14ac:dyDescent="0.15">
      <c r="A288" s="21" t="s">
        <v>24</v>
      </c>
      <c r="B288" s="45" t="s">
        <v>40</v>
      </c>
      <c r="C288" s="171" t="s">
        <v>41</v>
      </c>
      <c r="D288" s="171"/>
      <c r="E288" s="171"/>
      <c r="F288" s="171"/>
      <c r="G288" s="171"/>
      <c r="H288" s="171"/>
      <c r="I288" s="171"/>
      <c r="J288" s="80" t="s">
        <v>26</v>
      </c>
      <c r="K288" s="82" t="s">
        <v>30</v>
      </c>
      <c r="L288" s="59"/>
      <c r="M288" s="172" t="s">
        <v>44</v>
      </c>
      <c r="N288" s="171"/>
      <c r="O288" s="171"/>
      <c r="P288" s="171"/>
      <c r="Q288" s="173"/>
      <c r="R288" s="13"/>
    </row>
    <row r="289" spans="1:22" ht="24.75" customHeight="1" thickBot="1" x14ac:dyDescent="0.2">
      <c r="A289" s="21">
        <v>1</v>
      </c>
      <c r="B289" s="47" t="str">
        <f>IF(B279="","",B279)</f>
        <v/>
      </c>
      <c r="C289" s="133" t="str">
        <f>IF(B289="","",B289/2)</f>
        <v/>
      </c>
      <c r="D289" s="134"/>
      <c r="E289" s="134"/>
      <c r="F289" s="134"/>
      <c r="G289" s="134"/>
      <c r="H289" s="134"/>
      <c r="I289" s="134"/>
      <c r="J289" s="48" t="s">
        <v>26</v>
      </c>
      <c r="K289" s="49" t="str">
        <f>IF(K279="","",K279)</f>
        <v/>
      </c>
      <c r="L289" s="60"/>
      <c r="M289" s="135">
        <f>IF(K296&lt;=10,0,K296-10)</f>
        <v>0</v>
      </c>
      <c r="N289" s="136"/>
      <c r="O289" s="136"/>
      <c r="P289" s="136"/>
      <c r="Q289" s="137"/>
      <c r="R289" s="13"/>
      <c r="T289" s="1">
        <f>IF(K289="",0,C289*K289)</f>
        <v>0</v>
      </c>
    </row>
    <row r="290" spans="1:22" ht="30.75" customHeight="1" x14ac:dyDescent="0.15">
      <c r="A290" s="21">
        <v>2</v>
      </c>
      <c r="B290" s="47" t="str">
        <f>IF(B280="","",B280)</f>
        <v/>
      </c>
      <c r="C290" s="133" t="str">
        <f>IF(B290="","",B290/2)</f>
        <v/>
      </c>
      <c r="D290" s="134"/>
      <c r="E290" s="134"/>
      <c r="F290" s="134"/>
      <c r="G290" s="134"/>
      <c r="H290" s="134"/>
      <c r="I290" s="134"/>
      <c r="J290" s="48" t="s">
        <v>26</v>
      </c>
      <c r="K290" s="49" t="str">
        <f>IF(K280="","",K280)</f>
        <v/>
      </c>
      <c r="L290" s="41"/>
      <c r="M290" s="138" t="s">
        <v>40</v>
      </c>
      <c r="N290" s="139"/>
      <c r="O290" s="139"/>
      <c r="P290" s="139"/>
      <c r="Q290" s="140"/>
      <c r="R290" s="13"/>
      <c r="T290" s="1">
        <f>IF(K290="",0,C290*K290)</f>
        <v>0</v>
      </c>
    </row>
    <row r="291" spans="1:22" ht="21" customHeight="1" x14ac:dyDescent="0.15">
      <c r="A291" s="21">
        <v>3</v>
      </c>
      <c r="B291" s="47" t="str">
        <f>IF(B281="","",B281)</f>
        <v/>
      </c>
      <c r="C291" s="133" t="str">
        <f>IF(B291="","",B291/2)</f>
        <v/>
      </c>
      <c r="D291" s="134"/>
      <c r="E291" s="134"/>
      <c r="F291" s="134"/>
      <c r="G291" s="134"/>
      <c r="H291" s="134"/>
      <c r="I291" s="134"/>
      <c r="J291" s="48" t="s">
        <v>26</v>
      </c>
      <c r="K291" s="49" t="str">
        <f t="shared" ref="K291:K294" si="55">IF(K281="","",K281)</f>
        <v/>
      </c>
      <c r="L291" s="21"/>
      <c r="M291" s="141">
        <f>ROUNDDOWN(V296,0)</f>
        <v>0</v>
      </c>
      <c r="N291" s="142"/>
      <c r="O291" s="142"/>
      <c r="P291" s="142"/>
      <c r="Q291" s="143"/>
      <c r="T291" s="1">
        <f t="shared" ref="T291:T294" si="56">IF(K291="",0,C291*K291)</f>
        <v>0</v>
      </c>
    </row>
    <row r="292" spans="1:22" ht="20.25" customHeight="1" thickBot="1" x14ac:dyDescent="0.2">
      <c r="A292" s="21">
        <v>4</v>
      </c>
      <c r="B292" s="50" t="str">
        <f t="shared" ref="B292:B294" si="57">IF(B282="","",B282)</f>
        <v/>
      </c>
      <c r="C292" s="133" t="str">
        <f t="shared" ref="C292:C294" si="58">IF(B292="","",B292/2)</f>
        <v/>
      </c>
      <c r="D292" s="134"/>
      <c r="E292" s="134"/>
      <c r="F292" s="134"/>
      <c r="G292" s="134"/>
      <c r="H292" s="134"/>
      <c r="I292" s="134"/>
      <c r="J292" s="48" t="s">
        <v>26</v>
      </c>
      <c r="K292" s="49" t="str">
        <f t="shared" si="55"/>
        <v/>
      </c>
      <c r="L292" s="44"/>
      <c r="M292" s="144"/>
      <c r="N292" s="145"/>
      <c r="O292" s="145"/>
      <c r="P292" s="145"/>
      <c r="Q292" s="146"/>
      <c r="T292" s="1">
        <f t="shared" si="56"/>
        <v>0</v>
      </c>
    </row>
    <row r="293" spans="1:22" ht="20.25" customHeight="1" x14ac:dyDescent="0.15">
      <c r="A293" s="21">
        <v>5</v>
      </c>
      <c r="B293" s="50" t="str">
        <f t="shared" si="57"/>
        <v/>
      </c>
      <c r="C293" s="133" t="str">
        <f t="shared" si="58"/>
        <v/>
      </c>
      <c r="D293" s="134"/>
      <c r="E293" s="134"/>
      <c r="F293" s="134"/>
      <c r="G293" s="134"/>
      <c r="H293" s="134"/>
      <c r="I293" s="134"/>
      <c r="J293" s="48" t="s">
        <v>26</v>
      </c>
      <c r="K293" s="49" t="str">
        <f t="shared" si="55"/>
        <v/>
      </c>
      <c r="L293" s="44"/>
      <c r="M293" s="147" t="s">
        <v>49</v>
      </c>
      <c r="N293" s="147"/>
      <c r="O293" s="147"/>
      <c r="P293" s="147"/>
      <c r="Q293" s="148"/>
      <c r="T293" s="1">
        <f t="shared" si="56"/>
        <v>0</v>
      </c>
    </row>
    <row r="294" spans="1:22" ht="20.25" customHeight="1" thickBot="1" x14ac:dyDescent="0.2">
      <c r="A294" s="21">
        <v>6</v>
      </c>
      <c r="B294" s="51" t="str">
        <f t="shared" si="57"/>
        <v/>
      </c>
      <c r="C294" s="151" t="str">
        <f t="shared" si="58"/>
        <v/>
      </c>
      <c r="D294" s="136"/>
      <c r="E294" s="136"/>
      <c r="F294" s="136"/>
      <c r="G294" s="136"/>
      <c r="H294" s="136"/>
      <c r="I294" s="136"/>
      <c r="J294" s="52" t="s">
        <v>26</v>
      </c>
      <c r="K294" s="83" t="str">
        <f t="shared" si="55"/>
        <v/>
      </c>
      <c r="L294" s="44"/>
      <c r="M294" s="149"/>
      <c r="N294" s="149"/>
      <c r="O294" s="149"/>
      <c r="P294" s="149"/>
      <c r="Q294" s="150"/>
      <c r="T294" s="1">
        <f t="shared" si="56"/>
        <v>0</v>
      </c>
    </row>
    <row r="295" spans="1:22" ht="23.25" customHeight="1" thickTop="1" thickBot="1" x14ac:dyDescent="0.2">
      <c r="A295" s="13"/>
      <c r="B295" s="81"/>
      <c r="C295" s="118"/>
      <c r="D295" s="118"/>
      <c r="E295" s="118"/>
      <c r="F295" s="118"/>
      <c r="G295" s="118"/>
      <c r="H295" s="118"/>
      <c r="I295" s="118"/>
      <c r="J295" s="38"/>
      <c r="K295" s="43" t="s">
        <v>48</v>
      </c>
      <c r="L295" s="42"/>
      <c r="M295" s="119">
        <f>M289*M291</f>
        <v>0</v>
      </c>
      <c r="N295" s="120"/>
      <c r="O295" s="120"/>
      <c r="P295" s="120"/>
      <c r="Q295" s="121"/>
    </row>
    <row r="296" spans="1:22" ht="21" customHeight="1" thickTop="1" thickBot="1" x14ac:dyDescent="0.2">
      <c r="B296" s="92" t="s">
        <v>46</v>
      </c>
      <c r="C296" s="91"/>
      <c r="D296" s="91"/>
      <c r="E296" s="91"/>
      <c r="F296" s="16"/>
      <c r="I296" s="13"/>
      <c r="J296" s="13"/>
      <c r="K296" s="54">
        <f>SUM(K289:K295)</f>
        <v>0</v>
      </c>
      <c r="L296" s="17"/>
      <c r="M296" s="17"/>
      <c r="N296" s="17"/>
      <c r="T296" s="1">
        <f>SUM(T289:T295)</f>
        <v>0</v>
      </c>
      <c r="V296" s="1">
        <f>IF(K296=0,0,T296/K296)</f>
        <v>0</v>
      </c>
    </row>
    <row r="297" spans="1:22" ht="7.5" customHeight="1" thickBot="1" x14ac:dyDescent="0.2">
      <c r="B297" s="122"/>
      <c r="C297" s="91"/>
      <c r="D297" s="91"/>
      <c r="E297" s="91"/>
      <c r="F297" s="32"/>
      <c r="K297" s="17"/>
      <c r="L297" s="17"/>
      <c r="M297" s="17"/>
      <c r="N297" s="17"/>
    </row>
    <row r="298" spans="1:22" ht="21" customHeight="1" thickTop="1" x14ac:dyDescent="0.15">
      <c r="B298" s="123"/>
      <c r="C298" s="91"/>
      <c r="D298" s="91"/>
      <c r="E298" s="91"/>
      <c r="K298" s="125" t="s">
        <v>45</v>
      </c>
      <c r="L298" s="127">
        <f>MAX(L285,M295)</f>
        <v>0</v>
      </c>
      <c r="M298" s="128"/>
      <c r="N298" s="128"/>
      <c r="O298" s="128"/>
      <c r="P298" s="128"/>
      <c r="Q298" s="129"/>
    </row>
    <row r="299" spans="1:22" ht="14.25" customHeight="1" thickBot="1" x14ac:dyDescent="0.2">
      <c r="B299" s="124"/>
      <c r="C299" s="91"/>
      <c r="D299" s="91"/>
      <c r="E299" s="91"/>
      <c r="K299" s="126"/>
      <c r="L299" s="130"/>
      <c r="M299" s="131"/>
      <c r="N299" s="131"/>
      <c r="O299" s="131"/>
      <c r="P299" s="131"/>
      <c r="Q299" s="132"/>
    </row>
    <row r="300" spans="1:22" ht="14.25" customHeight="1" x14ac:dyDescent="0.15">
      <c r="B300" s="84"/>
      <c r="C300" s="84"/>
      <c r="D300" s="84"/>
      <c r="E300" s="84"/>
      <c r="K300" s="85"/>
      <c r="L300" s="86"/>
      <c r="M300" s="86"/>
      <c r="N300" s="86"/>
      <c r="O300" s="86"/>
      <c r="P300" s="86"/>
      <c r="Q300" s="86"/>
    </row>
    <row r="301" spans="1:22" ht="21" customHeight="1" x14ac:dyDescent="0.15">
      <c r="A301" s="87" t="s">
        <v>51</v>
      </c>
      <c r="B301" s="1" t="s">
        <v>52</v>
      </c>
      <c r="F301" s="17"/>
      <c r="G301" s="17"/>
      <c r="H301" s="17"/>
      <c r="I301" s="88"/>
      <c r="J301" s="88"/>
      <c r="O301" s="17"/>
      <c r="P301" s="17"/>
      <c r="Q301" s="17"/>
      <c r="R301" s="17"/>
    </row>
    <row r="302" spans="1:22" ht="21" customHeight="1" x14ac:dyDescent="0.15">
      <c r="A302" s="87" t="s">
        <v>53</v>
      </c>
      <c r="B302" s="1" t="s">
        <v>56</v>
      </c>
      <c r="F302" s="17"/>
      <c r="G302" s="17"/>
      <c r="H302" s="17"/>
      <c r="I302" s="88"/>
      <c r="J302" s="88"/>
      <c r="O302" s="17"/>
      <c r="P302" s="17"/>
      <c r="Q302" s="17"/>
      <c r="R302" s="17"/>
    </row>
    <row r="303" spans="1:22" ht="21" customHeight="1" x14ac:dyDescent="0.15">
      <c r="A303" s="1" t="s">
        <v>54</v>
      </c>
      <c r="B303" s="1" t="s">
        <v>57</v>
      </c>
      <c r="O303" s="17"/>
      <c r="P303" s="17"/>
      <c r="Q303" s="17"/>
      <c r="R303" s="17"/>
    </row>
    <row r="304" spans="1:22" ht="21" customHeight="1" x14ac:dyDescent="0.15">
      <c r="Q304" s="17"/>
      <c r="R304" s="17"/>
      <c r="S304" s="17"/>
      <c r="T304" s="17"/>
    </row>
  </sheetData>
  <sheetProtection selectLockedCells="1"/>
  <mergeCells count="456">
    <mergeCell ref="B31:B33"/>
    <mergeCell ref="C28:I28"/>
    <mergeCell ref="C29:I29"/>
    <mergeCell ref="M22:Q22"/>
    <mergeCell ref="M23:Q23"/>
    <mergeCell ref="M24:Q24"/>
    <mergeCell ref="M29:Q29"/>
    <mergeCell ref="C26:I26"/>
    <mergeCell ref="M25:Q26"/>
    <mergeCell ref="L32:Q33"/>
    <mergeCell ref="K32:K33"/>
    <mergeCell ref="M27:Q28"/>
    <mergeCell ref="C9:Q9"/>
    <mergeCell ref="D7:F8"/>
    <mergeCell ref="G7:Q8"/>
    <mergeCell ref="L12:Q12"/>
    <mergeCell ref="L14:Q14"/>
    <mergeCell ref="L13:Q13"/>
    <mergeCell ref="L15:Q15"/>
    <mergeCell ref="L16:Q16"/>
    <mergeCell ref="L18:Q18"/>
    <mergeCell ref="B11:Q11"/>
    <mergeCell ref="C14:F14"/>
    <mergeCell ref="G14:I14"/>
    <mergeCell ref="G12:I12"/>
    <mergeCell ref="G13:I13"/>
    <mergeCell ref="C12:F12"/>
    <mergeCell ref="C13:F13"/>
    <mergeCell ref="C15:F15"/>
    <mergeCell ref="C16:F16"/>
    <mergeCell ref="C18:F18"/>
    <mergeCell ref="B21:Q21"/>
    <mergeCell ref="L19:Q19"/>
    <mergeCell ref="G16:I16"/>
    <mergeCell ref="G18:I18"/>
    <mergeCell ref="G15:I15"/>
    <mergeCell ref="C17:F17"/>
    <mergeCell ref="G17:I17"/>
    <mergeCell ref="L17:Q17"/>
    <mergeCell ref="C27:I27"/>
    <mergeCell ref="C22:I22"/>
    <mergeCell ref="C23:I23"/>
    <mergeCell ref="C24:I24"/>
    <mergeCell ref="C25:I25"/>
    <mergeCell ref="A2:Q2"/>
    <mergeCell ref="C3:H4"/>
    <mergeCell ref="I3:J3"/>
    <mergeCell ref="O3:P3"/>
    <mergeCell ref="I4:Q4"/>
    <mergeCell ref="D5:F5"/>
    <mergeCell ref="D6:E6"/>
    <mergeCell ref="F6:G6"/>
    <mergeCell ref="I6:J6"/>
    <mergeCell ref="K6:M6"/>
    <mergeCell ref="N6:O6"/>
    <mergeCell ref="P6:Q6"/>
    <mergeCell ref="G5:Q5"/>
    <mergeCell ref="A40:Q40"/>
    <mergeCell ref="C41:H42"/>
    <mergeCell ref="I41:J41"/>
    <mergeCell ref="O41:P41"/>
    <mergeCell ref="I42:Q42"/>
    <mergeCell ref="D43:F43"/>
    <mergeCell ref="D44:E44"/>
    <mergeCell ref="F44:G44"/>
    <mergeCell ref="I44:J44"/>
    <mergeCell ref="K44:M44"/>
    <mergeCell ref="N44:O44"/>
    <mergeCell ref="P44:Q44"/>
    <mergeCell ref="G43:Q43"/>
    <mergeCell ref="D45:F46"/>
    <mergeCell ref="G45:Q46"/>
    <mergeCell ref="C47:Q47"/>
    <mergeCell ref="B49:Q49"/>
    <mergeCell ref="C50:F50"/>
    <mergeCell ref="G50:I50"/>
    <mergeCell ref="L50:Q50"/>
    <mergeCell ref="C51:F51"/>
    <mergeCell ref="G51:I51"/>
    <mergeCell ref="L51:Q51"/>
    <mergeCell ref="C52:F52"/>
    <mergeCell ref="G52:I52"/>
    <mergeCell ref="L52:Q52"/>
    <mergeCell ref="C53:F53"/>
    <mergeCell ref="G53:I53"/>
    <mergeCell ref="L53:Q53"/>
    <mergeCell ref="C54:F54"/>
    <mergeCell ref="G54:I54"/>
    <mergeCell ref="L54:Q54"/>
    <mergeCell ref="C55:F55"/>
    <mergeCell ref="G55:I55"/>
    <mergeCell ref="L55:Q55"/>
    <mergeCell ref="C56:F56"/>
    <mergeCell ref="G56:I56"/>
    <mergeCell ref="L56:Q56"/>
    <mergeCell ref="L57:Q57"/>
    <mergeCell ref="B59:Q59"/>
    <mergeCell ref="C60:I60"/>
    <mergeCell ref="M60:Q60"/>
    <mergeCell ref="B69:B71"/>
    <mergeCell ref="K70:K71"/>
    <mergeCell ref="L70:Q71"/>
    <mergeCell ref="A78:Q78"/>
    <mergeCell ref="C79:H80"/>
    <mergeCell ref="I79:J79"/>
    <mergeCell ref="O79:P79"/>
    <mergeCell ref="I80:Q80"/>
    <mergeCell ref="C61:I61"/>
    <mergeCell ref="M61:Q61"/>
    <mergeCell ref="C62:I62"/>
    <mergeCell ref="M62:Q62"/>
    <mergeCell ref="C63:I63"/>
    <mergeCell ref="M63:Q64"/>
    <mergeCell ref="C64:I64"/>
    <mergeCell ref="C65:I65"/>
    <mergeCell ref="M65:Q66"/>
    <mergeCell ref="C66:I66"/>
    <mergeCell ref="D81:F81"/>
    <mergeCell ref="D82:E82"/>
    <mergeCell ref="F82:G82"/>
    <mergeCell ref="I82:J82"/>
    <mergeCell ref="K82:M82"/>
    <mergeCell ref="N82:O82"/>
    <mergeCell ref="P82:Q82"/>
    <mergeCell ref="G81:Q81"/>
    <mergeCell ref="C67:I67"/>
    <mergeCell ref="M67:Q67"/>
    <mergeCell ref="D83:F84"/>
    <mergeCell ref="G83:Q84"/>
    <mergeCell ref="C85:Q85"/>
    <mergeCell ref="B87:Q87"/>
    <mergeCell ref="C88:F88"/>
    <mergeCell ref="G88:I88"/>
    <mergeCell ref="L88:Q88"/>
    <mergeCell ref="C89:F89"/>
    <mergeCell ref="G89:I89"/>
    <mergeCell ref="L89:Q89"/>
    <mergeCell ref="C90:F90"/>
    <mergeCell ref="G90:I90"/>
    <mergeCell ref="L90:Q90"/>
    <mergeCell ref="C91:F91"/>
    <mergeCell ref="G91:I91"/>
    <mergeCell ref="L91:Q91"/>
    <mergeCell ref="C92:F92"/>
    <mergeCell ref="G92:I92"/>
    <mergeCell ref="L92:Q92"/>
    <mergeCell ref="C93:F93"/>
    <mergeCell ref="G93:I93"/>
    <mergeCell ref="L93:Q93"/>
    <mergeCell ref="C94:F94"/>
    <mergeCell ref="G94:I94"/>
    <mergeCell ref="L94:Q94"/>
    <mergeCell ref="L95:Q95"/>
    <mergeCell ref="B97:Q97"/>
    <mergeCell ref="C98:I98"/>
    <mergeCell ref="M98:Q98"/>
    <mergeCell ref="B107:B109"/>
    <mergeCell ref="K108:K109"/>
    <mergeCell ref="L108:Q109"/>
    <mergeCell ref="A116:Q116"/>
    <mergeCell ref="C117:H118"/>
    <mergeCell ref="I117:J117"/>
    <mergeCell ref="O117:P117"/>
    <mergeCell ref="I118:Q118"/>
    <mergeCell ref="C99:I99"/>
    <mergeCell ref="M99:Q99"/>
    <mergeCell ref="C100:I100"/>
    <mergeCell ref="M100:Q100"/>
    <mergeCell ref="C101:I101"/>
    <mergeCell ref="M101:Q102"/>
    <mergeCell ref="C102:I102"/>
    <mergeCell ref="C103:I103"/>
    <mergeCell ref="M103:Q104"/>
    <mergeCell ref="C104:I104"/>
    <mergeCell ref="D119:F119"/>
    <mergeCell ref="D120:E120"/>
    <mergeCell ref="F120:G120"/>
    <mergeCell ref="I120:J120"/>
    <mergeCell ref="K120:M120"/>
    <mergeCell ref="N120:O120"/>
    <mergeCell ref="P120:Q120"/>
    <mergeCell ref="G119:Q119"/>
    <mergeCell ref="C105:I105"/>
    <mergeCell ref="M105:Q105"/>
    <mergeCell ref="D121:F122"/>
    <mergeCell ref="G121:Q122"/>
    <mergeCell ref="C123:Q123"/>
    <mergeCell ref="B125:Q125"/>
    <mergeCell ref="C126:F126"/>
    <mergeCell ref="G126:I126"/>
    <mergeCell ref="L126:Q126"/>
    <mergeCell ref="C127:F127"/>
    <mergeCell ref="G127:I127"/>
    <mergeCell ref="L127:Q127"/>
    <mergeCell ref="C128:F128"/>
    <mergeCell ref="G128:I128"/>
    <mergeCell ref="L128:Q128"/>
    <mergeCell ref="C129:F129"/>
    <mergeCell ref="G129:I129"/>
    <mergeCell ref="L129:Q129"/>
    <mergeCell ref="C130:F130"/>
    <mergeCell ref="G130:I130"/>
    <mergeCell ref="L130:Q130"/>
    <mergeCell ref="C131:F131"/>
    <mergeCell ref="G131:I131"/>
    <mergeCell ref="L131:Q131"/>
    <mergeCell ref="C132:F132"/>
    <mergeCell ref="G132:I132"/>
    <mergeCell ref="L132:Q132"/>
    <mergeCell ref="L133:Q133"/>
    <mergeCell ref="B135:Q135"/>
    <mergeCell ref="C136:I136"/>
    <mergeCell ref="M136:Q136"/>
    <mergeCell ref="B145:B147"/>
    <mergeCell ref="K146:K147"/>
    <mergeCell ref="L146:Q147"/>
    <mergeCell ref="A154:Q154"/>
    <mergeCell ref="C155:H156"/>
    <mergeCell ref="I155:J155"/>
    <mergeCell ref="O155:P155"/>
    <mergeCell ref="I156:Q156"/>
    <mergeCell ref="C137:I137"/>
    <mergeCell ref="M137:Q137"/>
    <mergeCell ref="C138:I138"/>
    <mergeCell ref="M138:Q138"/>
    <mergeCell ref="C139:I139"/>
    <mergeCell ref="M139:Q140"/>
    <mergeCell ref="C140:I140"/>
    <mergeCell ref="C141:I141"/>
    <mergeCell ref="M141:Q142"/>
    <mergeCell ref="C142:I142"/>
    <mergeCell ref="D157:F157"/>
    <mergeCell ref="D158:E158"/>
    <mergeCell ref="F158:G158"/>
    <mergeCell ref="I158:J158"/>
    <mergeCell ref="K158:M158"/>
    <mergeCell ref="N158:O158"/>
    <mergeCell ref="P158:Q158"/>
    <mergeCell ref="G157:Q157"/>
    <mergeCell ref="C143:I143"/>
    <mergeCell ref="M143:Q143"/>
    <mergeCell ref="D159:F160"/>
    <mergeCell ref="G159:Q160"/>
    <mergeCell ref="C161:Q161"/>
    <mergeCell ref="B163:Q163"/>
    <mergeCell ref="C164:F164"/>
    <mergeCell ref="G164:I164"/>
    <mergeCell ref="L164:Q164"/>
    <mergeCell ref="C165:F165"/>
    <mergeCell ref="G165:I165"/>
    <mergeCell ref="L165:Q165"/>
    <mergeCell ref="C166:F166"/>
    <mergeCell ref="G166:I166"/>
    <mergeCell ref="L166:Q166"/>
    <mergeCell ref="C167:F167"/>
    <mergeCell ref="G167:I167"/>
    <mergeCell ref="L167:Q167"/>
    <mergeCell ref="C168:F168"/>
    <mergeCell ref="G168:I168"/>
    <mergeCell ref="L168:Q168"/>
    <mergeCell ref="C169:F169"/>
    <mergeCell ref="G169:I169"/>
    <mergeCell ref="L169:Q169"/>
    <mergeCell ref="C170:F170"/>
    <mergeCell ref="G170:I170"/>
    <mergeCell ref="L170:Q170"/>
    <mergeCell ref="L171:Q171"/>
    <mergeCell ref="B173:Q173"/>
    <mergeCell ref="C174:I174"/>
    <mergeCell ref="M174:Q174"/>
    <mergeCell ref="B183:B185"/>
    <mergeCell ref="K184:K185"/>
    <mergeCell ref="L184:Q185"/>
    <mergeCell ref="A192:Q192"/>
    <mergeCell ref="C193:H194"/>
    <mergeCell ref="I193:J193"/>
    <mergeCell ref="O193:P193"/>
    <mergeCell ref="I194:Q194"/>
    <mergeCell ref="C175:I175"/>
    <mergeCell ref="M175:Q175"/>
    <mergeCell ref="C176:I176"/>
    <mergeCell ref="M176:Q176"/>
    <mergeCell ref="C177:I177"/>
    <mergeCell ref="M177:Q178"/>
    <mergeCell ref="C178:I178"/>
    <mergeCell ref="C179:I179"/>
    <mergeCell ref="M179:Q180"/>
    <mergeCell ref="C180:I180"/>
    <mergeCell ref="D195:F195"/>
    <mergeCell ref="D196:E196"/>
    <mergeCell ref="F196:G196"/>
    <mergeCell ref="I196:J196"/>
    <mergeCell ref="K196:M196"/>
    <mergeCell ref="N196:O196"/>
    <mergeCell ref="P196:Q196"/>
    <mergeCell ref="G195:Q195"/>
    <mergeCell ref="C181:I181"/>
    <mergeCell ref="M181:Q181"/>
    <mergeCell ref="D197:F198"/>
    <mergeCell ref="G197:Q198"/>
    <mergeCell ref="C199:Q199"/>
    <mergeCell ref="B201:Q201"/>
    <mergeCell ref="C202:F202"/>
    <mergeCell ref="G202:I202"/>
    <mergeCell ref="L202:Q202"/>
    <mergeCell ref="C203:F203"/>
    <mergeCell ref="G203:I203"/>
    <mergeCell ref="L203:Q203"/>
    <mergeCell ref="C204:F204"/>
    <mergeCell ref="G204:I204"/>
    <mergeCell ref="L204:Q204"/>
    <mergeCell ref="C205:F205"/>
    <mergeCell ref="G205:I205"/>
    <mergeCell ref="L205:Q205"/>
    <mergeCell ref="C206:F206"/>
    <mergeCell ref="G206:I206"/>
    <mergeCell ref="L206:Q206"/>
    <mergeCell ref="C207:F207"/>
    <mergeCell ref="G207:I207"/>
    <mergeCell ref="L207:Q207"/>
    <mergeCell ref="C208:F208"/>
    <mergeCell ref="G208:I208"/>
    <mergeCell ref="L208:Q208"/>
    <mergeCell ref="L209:Q209"/>
    <mergeCell ref="B211:Q211"/>
    <mergeCell ref="C212:I212"/>
    <mergeCell ref="M212:Q212"/>
    <mergeCell ref="B221:B223"/>
    <mergeCell ref="K222:K223"/>
    <mergeCell ref="L222:Q223"/>
    <mergeCell ref="A230:Q230"/>
    <mergeCell ref="C231:H232"/>
    <mergeCell ref="I231:J231"/>
    <mergeCell ref="O231:P231"/>
    <mergeCell ref="I232:Q232"/>
    <mergeCell ref="C213:I213"/>
    <mergeCell ref="M213:Q213"/>
    <mergeCell ref="C214:I214"/>
    <mergeCell ref="M214:Q214"/>
    <mergeCell ref="C215:I215"/>
    <mergeCell ref="M215:Q216"/>
    <mergeCell ref="C216:I216"/>
    <mergeCell ref="C217:I217"/>
    <mergeCell ref="M217:Q218"/>
    <mergeCell ref="C218:I218"/>
    <mergeCell ref="D233:F233"/>
    <mergeCell ref="D234:E234"/>
    <mergeCell ref="F234:G234"/>
    <mergeCell ref="I234:J234"/>
    <mergeCell ref="K234:M234"/>
    <mergeCell ref="N234:O234"/>
    <mergeCell ref="P234:Q234"/>
    <mergeCell ref="G233:Q233"/>
    <mergeCell ref="C219:I219"/>
    <mergeCell ref="M219:Q219"/>
    <mergeCell ref="D235:F236"/>
    <mergeCell ref="G235:Q236"/>
    <mergeCell ref="C237:Q237"/>
    <mergeCell ref="B239:Q239"/>
    <mergeCell ref="C240:F240"/>
    <mergeCell ref="G240:I240"/>
    <mergeCell ref="L240:Q240"/>
    <mergeCell ref="C241:F241"/>
    <mergeCell ref="G241:I241"/>
    <mergeCell ref="L241:Q241"/>
    <mergeCell ref="C242:F242"/>
    <mergeCell ref="G242:I242"/>
    <mergeCell ref="L242:Q242"/>
    <mergeCell ref="C243:F243"/>
    <mergeCell ref="G243:I243"/>
    <mergeCell ref="L243:Q243"/>
    <mergeCell ref="C244:F244"/>
    <mergeCell ref="G244:I244"/>
    <mergeCell ref="L244:Q244"/>
    <mergeCell ref="C245:F245"/>
    <mergeCell ref="G245:I245"/>
    <mergeCell ref="L245:Q245"/>
    <mergeCell ref="C246:F246"/>
    <mergeCell ref="G246:I246"/>
    <mergeCell ref="L246:Q246"/>
    <mergeCell ref="L247:Q247"/>
    <mergeCell ref="B249:Q249"/>
    <mergeCell ref="C250:I250"/>
    <mergeCell ref="M250:Q250"/>
    <mergeCell ref="B259:B261"/>
    <mergeCell ref="K260:K261"/>
    <mergeCell ref="L260:Q261"/>
    <mergeCell ref="A268:Q268"/>
    <mergeCell ref="C269:H270"/>
    <mergeCell ref="I269:J269"/>
    <mergeCell ref="O269:P269"/>
    <mergeCell ref="I270:Q270"/>
    <mergeCell ref="C251:I251"/>
    <mergeCell ref="M251:Q251"/>
    <mergeCell ref="C252:I252"/>
    <mergeCell ref="M252:Q252"/>
    <mergeCell ref="C253:I253"/>
    <mergeCell ref="M253:Q254"/>
    <mergeCell ref="C254:I254"/>
    <mergeCell ref="C255:I255"/>
    <mergeCell ref="M255:Q256"/>
    <mergeCell ref="C256:I256"/>
    <mergeCell ref="D271:F271"/>
    <mergeCell ref="D272:E272"/>
    <mergeCell ref="F272:G272"/>
    <mergeCell ref="I272:J272"/>
    <mergeCell ref="K272:M272"/>
    <mergeCell ref="N272:O272"/>
    <mergeCell ref="P272:Q272"/>
    <mergeCell ref="G271:Q271"/>
    <mergeCell ref="C257:I257"/>
    <mergeCell ref="M257:Q257"/>
    <mergeCell ref="D273:F274"/>
    <mergeCell ref="G273:Q274"/>
    <mergeCell ref="C275:Q275"/>
    <mergeCell ref="B277:Q277"/>
    <mergeCell ref="C278:F278"/>
    <mergeCell ref="G278:I278"/>
    <mergeCell ref="L278:Q278"/>
    <mergeCell ref="C279:F279"/>
    <mergeCell ref="G279:I279"/>
    <mergeCell ref="L279:Q279"/>
    <mergeCell ref="C280:F280"/>
    <mergeCell ref="G280:I280"/>
    <mergeCell ref="L280:Q280"/>
    <mergeCell ref="C281:F281"/>
    <mergeCell ref="G281:I281"/>
    <mergeCell ref="L281:Q281"/>
    <mergeCell ref="C282:F282"/>
    <mergeCell ref="G282:I282"/>
    <mergeCell ref="L282:Q282"/>
    <mergeCell ref="C283:F283"/>
    <mergeCell ref="G283:I283"/>
    <mergeCell ref="L283:Q283"/>
    <mergeCell ref="C284:F284"/>
    <mergeCell ref="G284:I284"/>
    <mergeCell ref="L284:Q284"/>
    <mergeCell ref="L285:Q285"/>
    <mergeCell ref="B287:Q287"/>
    <mergeCell ref="C288:I288"/>
    <mergeCell ref="M288:Q288"/>
    <mergeCell ref="C295:I295"/>
    <mergeCell ref="M295:Q295"/>
    <mergeCell ref="B297:B299"/>
    <mergeCell ref="K298:K299"/>
    <mergeCell ref="L298:Q299"/>
    <mergeCell ref="C289:I289"/>
    <mergeCell ref="M289:Q289"/>
    <mergeCell ref="C290:I290"/>
    <mergeCell ref="M290:Q290"/>
    <mergeCell ref="C291:I291"/>
    <mergeCell ref="M291:Q292"/>
    <mergeCell ref="C292:I292"/>
    <mergeCell ref="C293:I293"/>
    <mergeCell ref="M293:Q294"/>
    <mergeCell ref="C294:I294"/>
  </mergeCells>
  <phoneticPr fontId="1"/>
  <dataValidations count="2">
    <dataValidation type="list" allowBlank="1" showInputMessage="1" showErrorMessage="1" sqref="B20 C13:C18 B58 C51:C56 B96 C89:C94 B134 C127:C132 B172 C165:C170 B210 C203:C208 B248 C241:C246 B286 C279:C284">
      <formula1>$T$11:$T$13</formula1>
    </dataValidation>
    <dataValidation type="custom" allowBlank="1" showInputMessage="1" showErrorMessage="1" errorTitle="「運賃割引あり　20日未満」の合計日数が20日を超えています。" error="20日を超える日数は「運賃割引あり　20日超え」に入力してください。" sqref="K13:K18 K51:K56 K89:K94 K127:K132 K165:K170 K203:K208 K241:K246 K279:K284">
      <formula1>SUMIF(G$13:I$18,$U$11,K$13:K$18)&lt;=20</formula1>
    </dataValidation>
  </dataValidations>
  <pageMargins left="0.78740157480314965" right="0.39370078740157483" top="0.78740157480314965" bottom="0.59055118110236227" header="0.51181102362204722" footer="0.51181102362204722"/>
  <pageSetup paperSize="9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V37"/>
  <sheetViews>
    <sheetView view="pageBreakPreview" zoomScale="85" zoomScaleNormal="70" zoomScaleSheetLayoutView="85" workbookViewId="0">
      <selection activeCell="G36" sqref="G36"/>
    </sheetView>
  </sheetViews>
  <sheetFormatPr defaultRowHeight="13.5" x14ac:dyDescent="0.15"/>
  <cols>
    <col min="1" max="1" width="4.625" style="1" customWidth="1"/>
    <col min="2" max="2" width="12.75" style="1" customWidth="1"/>
    <col min="3" max="3" width="3.125" style="1" customWidth="1"/>
    <col min="4" max="4" width="4.375" style="1" customWidth="1"/>
    <col min="5" max="7" width="3.25" style="1" customWidth="1"/>
    <col min="8" max="8" width="2.375" style="1" customWidth="1"/>
    <col min="9" max="10" width="3.25" style="1" customWidth="1"/>
    <col min="11" max="11" width="13.375" style="1" customWidth="1"/>
    <col min="12" max="12" width="3.75" style="1" bestFit="1" customWidth="1"/>
    <col min="13" max="13" width="4.625" style="1" customWidth="1"/>
    <col min="14" max="14" width="3.75" style="1" customWidth="1"/>
    <col min="15" max="15" width="3.25" style="1" customWidth="1"/>
    <col min="16" max="16" width="0.625" style="1" customWidth="1"/>
    <col min="17" max="17" width="3.125" style="1" customWidth="1"/>
    <col min="18" max="19" width="9" style="1"/>
    <col min="20" max="20" width="25" style="1" hidden="1" customWidth="1"/>
    <col min="21" max="23" width="0" style="1" hidden="1" customWidth="1"/>
    <col min="24" max="16384" width="9" style="1"/>
  </cols>
  <sheetData>
    <row r="1" spans="1:21" ht="21" customHeight="1" x14ac:dyDescent="0.15">
      <c r="A1" s="1" t="s">
        <v>55</v>
      </c>
    </row>
    <row r="2" spans="1:21" ht="21.75" customHeight="1" thickBot="1" x14ac:dyDescent="0.2">
      <c r="A2" s="202" t="s">
        <v>36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9"/>
    </row>
    <row r="3" spans="1:21" ht="30.75" customHeight="1" x14ac:dyDescent="0.2">
      <c r="C3" s="203"/>
      <c r="D3" s="204"/>
      <c r="E3" s="204"/>
      <c r="F3" s="204"/>
      <c r="G3" s="204"/>
      <c r="H3" s="204"/>
      <c r="I3" s="207"/>
      <c r="J3" s="207"/>
      <c r="K3" s="61">
        <v>3</v>
      </c>
      <c r="L3" s="10" t="s">
        <v>19</v>
      </c>
      <c r="M3" s="61">
        <v>4</v>
      </c>
      <c r="N3" s="11" t="s">
        <v>20</v>
      </c>
      <c r="O3" s="214">
        <v>30</v>
      </c>
      <c r="P3" s="214"/>
      <c r="Q3" s="12" t="s">
        <v>21</v>
      </c>
      <c r="R3" s="13"/>
      <c r="S3" s="13"/>
    </row>
    <row r="4" spans="1:21" x14ac:dyDescent="0.15">
      <c r="C4" s="205"/>
      <c r="D4" s="206"/>
      <c r="E4" s="206"/>
      <c r="F4" s="206"/>
      <c r="G4" s="206"/>
      <c r="H4" s="206"/>
      <c r="I4" s="209"/>
      <c r="J4" s="209"/>
      <c r="K4" s="209"/>
      <c r="L4" s="209"/>
      <c r="M4" s="209"/>
      <c r="N4" s="209"/>
      <c r="O4" s="209"/>
      <c r="P4" s="209"/>
      <c r="Q4" s="210"/>
      <c r="R4" s="13"/>
      <c r="S4" s="13"/>
    </row>
    <row r="5" spans="1:21" ht="18.75" x14ac:dyDescent="0.2">
      <c r="B5" s="8"/>
      <c r="C5" s="14"/>
      <c r="D5" s="194" t="s">
        <v>22</v>
      </c>
      <c r="E5" s="194"/>
      <c r="F5" s="194"/>
      <c r="G5" s="215" t="s">
        <v>50</v>
      </c>
      <c r="H5" s="215"/>
      <c r="I5" s="215"/>
      <c r="J5" s="215"/>
      <c r="K5" s="215"/>
      <c r="L5" s="215"/>
      <c r="M5" s="215"/>
      <c r="N5" s="215"/>
      <c r="O5" s="215"/>
      <c r="P5" s="215"/>
      <c r="Q5" s="216"/>
      <c r="R5" s="13"/>
      <c r="S5" s="13"/>
    </row>
    <row r="6" spans="1:21" ht="27" customHeight="1" x14ac:dyDescent="0.2">
      <c r="B6" s="13"/>
      <c r="C6" s="14"/>
      <c r="D6" s="195"/>
      <c r="E6" s="195"/>
      <c r="F6" s="215">
        <v>3</v>
      </c>
      <c r="G6" s="215"/>
      <c r="H6" s="15" t="s">
        <v>19</v>
      </c>
      <c r="I6" s="215">
        <v>4</v>
      </c>
      <c r="J6" s="215"/>
      <c r="K6" s="197" t="s">
        <v>23</v>
      </c>
      <c r="L6" s="197"/>
      <c r="M6" s="197"/>
      <c r="N6" s="198"/>
      <c r="O6" s="198"/>
      <c r="P6" s="199"/>
      <c r="Q6" s="200"/>
      <c r="R6" s="13"/>
      <c r="S6" s="13"/>
    </row>
    <row r="7" spans="1:21" ht="15" customHeight="1" x14ac:dyDescent="0.15">
      <c r="B7" s="21"/>
      <c r="C7" s="14"/>
      <c r="D7" s="174" t="s">
        <v>25</v>
      </c>
      <c r="E7" s="174"/>
      <c r="F7" s="174"/>
      <c r="G7" s="217" t="s">
        <v>27</v>
      </c>
      <c r="H7" s="217"/>
      <c r="I7" s="217"/>
      <c r="J7" s="217"/>
      <c r="K7" s="217"/>
      <c r="L7" s="217"/>
      <c r="M7" s="217"/>
      <c r="N7" s="217"/>
      <c r="O7" s="217"/>
      <c r="P7" s="217"/>
      <c r="Q7" s="218"/>
      <c r="R7" s="13"/>
      <c r="S7" s="13"/>
    </row>
    <row r="8" spans="1:21" ht="13.5" customHeight="1" x14ac:dyDescent="0.15">
      <c r="B8" s="13"/>
      <c r="C8" s="14"/>
      <c r="D8" s="175"/>
      <c r="E8" s="175"/>
      <c r="F8" s="175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20"/>
      <c r="R8" s="13"/>
      <c r="S8" s="13"/>
    </row>
    <row r="9" spans="1:21" ht="15" customHeight="1" thickBot="1" x14ac:dyDescent="0.2">
      <c r="B9" s="13"/>
      <c r="C9" s="180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2"/>
      <c r="R9" s="13"/>
      <c r="S9" s="13"/>
    </row>
    <row r="10" spans="1:21" ht="5.25" customHeight="1" thickBot="1" x14ac:dyDescent="0.2">
      <c r="B10" s="13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13"/>
      <c r="S10" s="13"/>
    </row>
    <row r="11" spans="1:21" ht="18.75" customHeight="1" thickBot="1" x14ac:dyDescent="0.2">
      <c r="A11" s="21"/>
      <c r="B11" s="183" t="s">
        <v>38</v>
      </c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5"/>
      <c r="T11" s="1" t="s">
        <v>47</v>
      </c>
      <c r="U11" s="22">
        <v>0.25</v>
      </c>
    </row>
    <row r="12" spans="1:21" ht="27" customHeight="1" x14ac:dyDescent="0.15">
      <c r="A12" s="21" t="s">
        <v>24</v>
      </c>
      <c r="B12" s="40" t="s">
        <v>40</v>
      </c>
      <c r="C12" s="186" t="s">
        <v>32</v>
      </c>
      <c r="D12" s="187"/>
      <c r="E12" s="187"/>
      <c r="F12" s="188"/>
      <c r="G12" s="189" t="s">
        <v>31</v>
      </c>
      <c r="H12" s="190"/>
      <c r="I12" s="190"/>
      <c r="J12" s="37" t="s">
        <v>26</v>
      </c>
      <c r="K12" s="34" t="s">
        <v>30</v>
      </c>
      <c r="L12" s="191" t="s">
        <v>33</v>
      </c>
      <c r="M12" s="192"/>
      <c r="N12" s="192"/>
      <c r="O12" s="192"/>
      <c r="P12" s="192"/>
      <c r="Q12" s="193"/>
      <c r="T12" s="1" t="s">
        <v>34</v>
      </c>
      <c r="U12" s="22">
        <v>0.5</v>
      </c>
    </row>
    <row r="13" spans="1:21" ht="29.25" customHeight="1" x14ac:dyDescent="0.15">
      <c r="A13" s="21">
        <f>ROW()-12</f>
        <v>1</v>
      </c>
      <c r="B13" s="72">
        <v>200</v>
      </c>
      <c r="C13" s="221" t="s">
        <v>47</v>
      </c>
      <c r="D13" s="222"/>
      <c r="E13" s="222"/>
      <c r="F13" s="223"/>
      <c r="G13" s="224">
        <f>IF(C13=$T$11,$U$11,IF(C13=$T$12,$U$12,IF(C13=$T$13,$U$13,"")))</f>
        <v>0.25</v>
      </c>
      <c r="H13" s="225"/>
      <c r="I13" s="225"/>
      <c r="J13" s="67" t="s">
        <v>26</v>
      </c>
      <c r="K13" s="74">
        <v>20</v>
      </c>
      <c r="L13" s="226">
        <f t="shared" ref="L13:L18" si="0">IF(AND(B13&lt;&gt;"",G13&lt;&gt;"",K13&lt;&gt;""),ROUNDUP(B13*G13*K13,0),"")</f>
        <v>1000</v>
      </c>
      <c r="M13" s="227"/>
      <c r="N13" s="227"/>
      <c r="O13" s="227"/>
      <c r="P13" s="227"/>
      <c r="Q13" s="228"/>
      <c r="T13" s="1" t="s">
        <v>35</v>
      </c>
      <c r="U13" s="22">
        <v>0.5</v>
      </c>
    </row>
    <row r="14" spans="1:21" ht="29.25" customHeight="1" x14ac:dyDescent="0.15">
      <c r="A14" s="21">
        <f t="shared" ref="A14:A18" si="1">ROW()-12</f>
        <v>2</v>
      </c>
      <c r="B14" s="72">
        <v>200</v>
      </c>
      <c r="C14" s="221" t="s">
        <v>34</v>
      </c>
      <c r="D14" s="222"/>
      <c r="E14" s="222"/>
      <c r="F14" s="223"/>
      <c r="G14" s="224">
        <f t="shared" ref="G14:G18" si="2">IF(C14=$T$11,$U$11,IF(C14=$T$12,$U$12,IF(C14=$T$13,$U$13,"")))</f>
        <v>0.5</v>
      </c>
      <c r="H14" s="225"/>
      <c r="I14" s="225"/>
      <c r="J14" s="67" t="s">
        <v>26</v>
      </c>
      <c r="K14" s="74">
        <v>2</v>
      </c>
      <c r="L14" s="226">
        <f t="shared" si="0"/>
        <v>200</v>
      </c>
      <c r="M14" s="227"/>
      <c r="N14" s="227"/>
      <c r="O14" s="227"/>
      <c r="P14" s="227"/>
      <c r="Q14" s="228"/>
      <c r="T14" s="1">
        <f>IF(B13=T11,U11,IF(B13=T12,U12,IF(B13=T13,U13,)))</f>
        <v>0</v>
      </c>
      <c r="U14" s="24"/>
    </row>
    <row r="15" spans="1:21" ht="29.25" customHeight="1" x14ac:dyDescent="0.15">
      <c r="A15" s="21">
        <f t="shared" si="1"/>
        <v>3</v>
      </c>
      <c r="B15" s="72">
        <v>0</v>
      </c>
      <c r="C15" s="221"/>
      <c r="D15" s="222"/>
      <c r="E15" s="222"/>
      <c r="F15" s="223"/>
      <c r="G15" s="224" t="str">
        <f t="shared" si="2"/>
        <v/>
      </c>
      <c r="H15" s="225"/>
      <c r="I15" s="225"/>
      <c r="J15" s="67" t="s">
        <v>26</v>
      </c>
      <c r="K15" s="74">
        <v>1</v>
      </c>
      <c r="L15" s="226" t="str">
        <f t="shared" si="0"/>
        <v/>
      </c>
      <c r="M15" s="227"/>
      <c r="N15" s="227"/>
      <c r="O15" s="227"/>
      <c r="P15" s="227"/>
      <c r="Q15" s="228"/>
    </row>
    <row r="16" spans="1:21" ht="29.25" customHeight="1" x14ac:dyDescent="0.15">
      <c r="A16" s="21">
        <f t="shared" si="1"/>
        <v>4</v>
      </c>
      <c r="B16" s="72"/>
      <c r="C16" s="221"/>
      <c r="D16" s="222"/>
      <c r="E16" s="222"/>
      <c r="F16" s="223"/>
      <c r="G16" s="224" t="str">
        <f t="shared" si="2"/>
        <v/>
      </c>
      <c r="H16" s="225"/>
      <c r="I16" s="225"/>
      <c r="J16" s="67" t="s">
        <v>26</v>
      </c>
      <c r="K16" s="74"/>
      <c r="L16" s="226" t="str">
        <f t="shared" si="0"/>
        <v/>
      </c>
      <c r="M16" s="227"/>
      <c r="N16" s="227"/>
      <c r="O16" s="227"/>
      <c r="P16" s="227"/>
      <c r="Q16" s="228"/>
    </row>
    <row r="17" spans="1:22" ht="29.25" customHeight="1" x14ac:dyDescent="0.15">
      <c r="A17" s="21">
        <f t="shared" si="1"/>
        <v>5</v>
      </c>
      <c r="B17" s="72"/>
      <c r="C17" s="221"/>
      <c r="D17" s="222"/>
      <c r="E17" s="222"/>
      <c r="F17" s="223"/>
      <c r="G17" s="224" t="str">
        <f t="shared" si="2"/>
        <v/>
      </c>
      <c r="H17" s="225"/>
      <c r="I17" s="225"/>
      <c r="J17" s="67" t="s">
        <v>26</v>
      </c>
      <c r="K17" s="75"/>
      <c r="L17" s="226" t="str">
        <f t="shared" si="0"/>
        <v/>
      </c>
      <c r="M17" s="227"/>
      <c r="N17" s="227"/>
      <c r="O17" s="227"/>
      <c r="P17" s="227"/>
      <c r="Q17" s="228"/>
    </row>
    <row r="18" spans="1:22" ht="29.25" customHeight="1" thickBot="1" x14ac:dyDescent="0.2">
      <c r="A18" s="21">
        <f t="shared" si="1"/>
        <v>6</v>
      </c>
      <c r="B18" s="73"/>
      <c r="C18" s="229"/>
      <c r="D18" s="230"/>
      <c r="E18" s="230"/>
      <c r="F18" s="231"/>
      <c r="G18" s="232" t="str">
        <f t="shared" si="2"/>
        <v/>
      </c>
      <c r="H18" s="233"/>
      <c r="I18" s="233"/>
      <c r="J18" s="68" t="s">
        <v>26</v>
      </c>
      <c r="K18" s="76"/>
      <c r="L18" s="226" t="str">
        <f t="shared" si="0"/>
        <v/>
      </c>
      <c r="M18" s="227"/>
      <c r="N18" s="227"/>
      <c r="O18" s="227"/>
      <c r="P18" s="227"/>
      <c r="Q18" s="228"/>
    </row>
    <row r="19" spans="1:22" ht="24.75" customHeight="1" thickTop="1" thickBot="1" x14ac:dyDescent="0.2">
      <c r="B19" s="62"/>
      <c r="C19" s="63"/>
      <c r="D19" s="63"/>
      <c r="E19" s="63"/>
      <c r="F19" s="63"/>
      <c r="G19" s="64"/>
      <c r="H19" s="64"/>
      <c r="I19" s="64"/>
      <c r="J19" s="65"/>
      <c r="K19" s="66"/>
      <c r="L19" s="234">
        <f>SUM(L13:Q18)</f>
        <v>1200</v>
      </c>
      <c r="M19" s="235"/>
      <c r="N19" s="235"/>
      <c r="O19" s="235"/>
      <c r="P19" s="235"/>
      <c r="Q19" s="236"/>
    </row>
    <row r="20" spans="1:22" ht="9.75" customHeight="1" thickTop="1" thickBot="1" x14ac:dyDescent="0.2">
      <c r="B20" s="26"/>
      <c r="C20" s="27"/>
      <c r="D20" s="27"/>
      <c r="E20" s="35"/>
      <c r="F20" s="28"/>
      <c r="G20" s="28"/>
      <c r="H20" s="28"/>
      <c r="I20" s="23"/>
      <c r="J20" s="23"/>
      <c r="K20" s="23"/>
      <c r="L20" s="36"/>
      <c r="M20" s="36"/>
      <c r="N20" s="36"/>
      <c r="O20" s="36"/>
      <c r="P20" s="36"/>
      <c r="Q20" s="36"/>
    </row>
    <row r="21" spans="1:22" ht="18.75" customHeight="1" thickBot="1" x14ac:dyDescent="0.2">
      <c r="A21" s="21"/>
      <c r="B21" s="168" t="s">
        <v>39</v>
      </c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70"/>
      <c r="U21" s="22"/>
    </row>
    <row r="22" spans="1:22" ht="22.5" customHeight="1" x14ac:dyDescent="0.15">
      <c r="A22" s="21" t="s">
        <v>24</v>
      </c>
      <c r="B22" s="45" t="s">
        <v>40</v>
      </c>
      <c r="C22" s="171" t="s">
        <v>41</v>
      </c>
      <c r="D22" s="171"/>
      <c r="E22" s="171"/>
      <c r="F22" s="171"/>
      <c r="G22" s="171"/>
      <c r="H22" s="171"/>
      <c r="I22" s="171"/>
      <c r="J22" s="39" t="s">
        <v>26</v>
      </c>
      <c r="K22" s="33" t="s">
        <v>30</v>
      </c>
      <c r="L22" s="59"/>
      <c r="M22" s="172" t="s">
        <v>44</v>
      </c>
      <c r="N22" s="171"/>
      <c r="O22" s="171"/>
      <c r="P22" s="171"/>
      <c r="Q22" s="173"/>
      <c r="R22" s="13"/>
    </row>
    <row r="23" spans="1:22" ht="24.75" customHeight="1" thickBot="1" x14ac:dyDescent="0.2">
      <c r="A23" s="21">
        <f>ROW()-22</f>
        <v>1</v>
      </c>
      <c r="B23" s="69">
        <f>IF(B13="","",B13)</f>
        <v>200</v>
      </c>
      <c r="C23" s="237">
        <f>B23/2</f>
        <v>100</v>
      </c>
      <c r="D23" s="238"/>
      <c r="E23" s="238"/>
      <c r="F23" s="238"/>
      <c r="G23" s="238"/>
      <c r="H23" s="238"/>
      <c r="I23" s="238"/>
      <c r="J23" s="48" t="s">
        <v>26</v>
      </c>
      <c r="K23" s="70">
        <f>IF(K13="","",K13)</f>
        <v>20</v>
      </c>
      <c r="L23" s="60"/>
      <c r="M23" s="239">
        <f>IF(K30&lt;=10,0,K30-10)</f>
        <v>13</v>
      </c>
      <c r="N23" s="240"/>
      <c r="O23" s="240"/>
      <c r="P23" s="240"/>
      <c r="Q23" s="241"/>
      <c r="R23" s="13"/>
      <c r="T23" s="1">
        <f>IF(K23="",0,C23*K23)</f>
        <v>2000</v>
      </c>
    </row>
    <row r="24" spans="1:22" ht="30.75" customHeight="1" x14ac:dyDescent="0.15">
      <c r="A24" s="21">
        <f t="shared" ref="A24:A28" si="3">ROW()-22</f>
        <v>2</v>
      </c>
      <c r="B24" s="69">
        <f>IF(B14="","",B14)</f>
        <v>200</v>
      </c>
      <c r="C24" s="237">
        <f>IF(B24="","",B24/2)</f>
        <v>100</v>
      </c>
      <c r="D24" s="238"/>
      <c r="E24" s="238"/>
      <c r="F24" s="238"/>
      <c r="G24" s="238"/>
      <c r="H24" s="238"/>
      <c r="I24" s="238"/>
      <c r="J24" s="48" t="s">
        <v>26</v>
      </c>
      <c r="K24" s="70">
        <f>IF(K14="","",K14)</f>
        <v>2</v>
      </c>
      <c r="L24" s="41"/>
      <c r="M24" s="138" t="s">
        <v>40</v>
      </c>
      <c r="N24" s="139"/>
      <c r="O24" s="139"/>
      <c r="P24" s="139"/>
      <c r="Q24" s="140"/>
      <c r="R24" s="13"/>
      <c r="T24" s="1">
        <f>IF(K24="",0,C24*K24)</f>
        <v>200</v>
      </c>
    </row>
    <row r="25" spans="1:22" ht="21" customHeight="1" x14ac:dyDescent="0.15">
      <c r="A25" s="21">
        <f t="shared" si="3"/>
        <v>3</v>
      </c>
      <c r="B25" s="69">
        <f>IF(B15="","",B15)</f>
        <v>0</v>
      </c>
      <c r="C25" s="237">
        <f>IF(B25="","",B25/2)</f>
        <v>0</v>
      </c>
      <c r="D25" s="238"/>
      <c r="E25" s="238"/>
      <c r="F25" s="238"/>
      <c r="G25" s="238"/>
      <c r="H25" s="238"/>
      <c r="I25" s="238"/>
      <c r="J25" s="48" t="s">
        <v>26</v>
      </c>
      <c r="K25" s="70">
        <f t="shared" ref="K25:K28" si="4">IF(K15="","",K15)</f>
        <v>1</v>
      </c>
      <c r="L25" s="21"/>
      <c r="M25" s="242">
        <f>ROUNDDOWN(V30,0)</f>
        <v>95</v>
      </c>
      <c r="N25" s="243"/>
      <c r="O25" s="243"/>
      <c r="P25" s="243"/>
      <c r="Q25" s="244"/>
      <c r="T25" s="1">
        <f t="shared" ref="T25:T28" si="5">IF(K25="",0,C25*K25)</f>
        <v>0</v>
      </c>
    </row>
    <row r="26" spans="1:22" ht="20.25" customHeight="1" thickBot="1" x14ac:dyDescent="0.2">
      <c r="A26" s="21">
        <f t="shared" si="3"/>
        <v>4</v>
      </c>
      <c r="B26" s="50" t="str">
        <f t="shared" ref="B26:B28" si="6">IF(B16="","",B16)</f>
        <v/>
      </c>
      <c r="C26" s="133" t="str">
        <f t="shared" ref="C26:C28" si="7">IF(B26="","",B26/2)</f>
        <v/>
      </c>
      <c r="D26" s="134"/>
      <c r="E26" s="134"/>
      <c r="F26" s="134"/>
      <c r="G26" s="134"/>
      <c r="H26" s="134"/>
      <c r="I26" s="134"/>
      <c r="J26" s="48" t="s">
        <v>26</v>
      </c>
      <c r="K26" s="49" t="str">
        <f t="shared" si="4"/>
        <v/>
      </c>
      <c r="L26" s="44"/>
      <c r="M26" s="245"/>
      <c r="N26" s="246"/>
      <c r="O26" s="246"/>
      <c r="P26" s="246"/>
      <c r="Q26" s="247"/>
      <c r="T26" s="1">
        <f t="shared" si="5"/>
        <v>0</v>
      </c>
    </row>
    <row r="27" spans="1:22" ht="20.25" customHeight="1" x14ac:dyDescent="0.15">
      <c r="A27" s="21">
        <f t="shared" si="3"/>
        <v>5</v>
      </c>
      <c r="B27" s="50" t="str">
        <f t="shared" si="6"/>
        <v/>
      </c>
      <c r="C27" s="133" t="str">
        <f t="shared" si="7"/>
        <v/>
      </c>
      <c r="D27" s="134"/>
      <c r="E27" s="134"/>
      <c r="F27" s="134"/>
      <c r="G27" s="134"/>
      <c r="H27" s="134"/>
      <c r="I27" s="134"/>
      <c r="J27" s="48" t="s">
        <v>26</v>
      </c>
      <c r="K27" s="49" t="str">
        <f t="shared" si="4"/>
        <v/>
      </c>
      <c r="L27" s="44"/>
      <c r="M27" s="147" t="s">
        <v>49</v>
      </c>
      <c r="N27" s="147"/>
      <c r="O27" s="147"/>
      <c r="P27" s="147"/>
      <c r="Q27" s="148"/>
      <c r="T27" s="1">
        <f t="shared" si="5"/>
        <v>0</v>
      </c>
    </row>
    <row r="28" spans="1:22" ht="20.25" customHeight="1" thickBot="1" x14ac:dyDescent="0.2">
      <c r="A28" s="21">
        <f t="shared" si="3"/>
        <v>6</v>
      </c>
      <c r="B28" s="51" t="str">
        <f t="shared" si="6"/>
        <v/>
      </c>
      <c r="C28" s="151" t="str">
        <f t="shared" si="7"/>
        <v/>
      </c>
      <c r="D28" s="136"/>
      <c r="E28" s="136"/>
      <c r="F28" s="136"/>
      <c r="G28" s="136"/>
      <c r="H28" s="136"/>
      <c r="I28" s="136"/>
      <c r="J28" s="52" t="s">
        <v>26</v>
      </c>
      <c r="K28" s="53" t="str">
        <f t="shared" si="4"/>
        <v/>
      </c>
      <c r="L28" s="44"/>
      <c r="M28" s="149"/>
      <c r="N28" s="149"/>
      <c r="O28" s="149"/>
      <c r="P28" s="149"/>
      <c r="Q28" s="150"/>
      <c r="T28" s="1">
        <f t="shared" si="5"/>
        <v>0</v>
      </c>
    </row>
    <row r="29" spans="1:22" ht="23.25" customHeight="1" thickTop="1" thickBot="1" x14ac:dyDescent="0.2">
      <c r="A29" s="13"/>
      <c r="B29" s="35"/>
      <c r="C29" s="118"/>
      <c r="D29" s="118"/>
      <c r="E29" s="118"/>
      <c r="F29" s="118"/>
      <c r="G29" s="118"/>
      <c r="H29" s="118"/>
      <c r="I29" s="118"/>
      <c r="J29" s="38"/>
      <c r="K29" s="43" t="s">
        <v>48</v>
      </c>
      <c r="L29" s="42"/>
      <c r="M29" s="248">
        <f>M23*M25</f>
        <v>1235</v>
      </c>
      <c r="N29" s="249"/>
      <c r="O29" s="249"/>
      <c r="P29" s="249"/>
      <c r="Q29" s="250"/>
    </row>
    <row r="30" spans="1:22" ht="21" customHeight="1" thickTop="1" thickBot="1" x14ac:dyDescent="0.2">
      <c r="B30" s="92" t="s">
        <v>46</v>
      </c>
      <c r="C30" s="91"/>
      <c r="D30" s="91"/>
      <c r="E30" s="91"/>
      <c r="F30" s="16"/>
      <c r="I30" s="13"/>
      <c r="J30" s="13"/>
      <c r="K30" s="71">
        <f>SUM(K23:K29)</f>
        <v>23</v>
      </c>
      <c r="L30" s="17"/>
      <c r="M30" s="17"/>
      <c r="N30" s="17"/>
      <c r="T30" s="1">
        <f>SUM(T23:T29)</f>
        <v>2200</v>
      </c>
      <c r="V30" s="1">
        <f>IF(K30=0,0,T30/K30)</f>
        <v>95.652173913043484</v>
      </c>
    </row>
    <row r="31" spans="1:22" ht="10.5" customHeight="1" thickBot="1" x14ac:dyDescent="0.2">
      <c r="B31" s="122"/>
      <c r="C31" s="91"/>
      <c r="D31" s="91"/>
      <c r="E31" s="91"/>
      <c r="F31" s="32"/>
      <c r="K31" s="17"/>
      <c r="L31" s="17"/>
      <c r="M31" s="17"/>
      <c r="N31" s="17"/>
    </row>
    <row r="32" spans="1:22" ht="21" customHeight="1" thickTop="1" x14ac:dyDescent="0.15">
      <c r="B32" s="123"/>
      <c r="C32" s="91"/>
      <c r="D32" s="91"/>
      <c r="E32" s="91"/>
      <c r="K32" s="125" t="s">
        <v>45</v>
      </c>
      <c r="L32" s="251">
        <f>MAX(L19,M29)</f>
        <v>1235</v>
      </c>
      <c r="M32" s="252"/>
      <c r="N32" s="252"/>
      <c r="O32" s="252"/>
      <c r="P32" s="252"/>
      <c r="Q32" s="253"/>
    </row>
    <row r="33" spans="1:20" ht="16.5" customHeight="1" thickBot="1" x14ac:dyDescent="0.2">
      <c r="B33" s="124"/>
      <c r="C33" s="91"/>
      <c r="D33" s="91"/>
      <c r="E33" s="91"/>
      <c r="K33" s="126"/>
      <c r="L33" s="254"/>
      <c r="M33" s="255"/>
      <c r="N33" s="255"/>
      <c r="O33" s="255"/>
      <c r="P33" s="255"/>
      <c r="Q33" s="256"/>
    </row>
    <row r="34" spans="1:20" ht="21" customHeight="1" x14ac:dyDescent="0.15">
      <c r="A34" s="87" t="s">
        <v>51</v>
      </c>
      <c r="B34" s="1" t="s">
        <v>52</v>
      </c>
      <c r="F34" s="17"/>
      <c r="G34" s="17"/>
      <c r="H34" s="17"/>
      <c r="I34" s="88"/>
      <c r="J34" s="88"/>
      <c r="O34" s="17"/>
      <c r="P34" s="17"/>
      <c r="Q34" s="17"/>
      <c r="R34" s="17"/>
    </row>
    <row r="35" spans="1:20" ht="21" customHeight="1" x14ac:dyDescent="0.15">
      <c r="A35" s="87" t="s">
        <v>53</v>
      </c>
      <c r="B35" s="1" t="s">
        <v>56</v>
      </c>
      <c r="F35" s="17"/>
      <c r="G35" s="17"/>
      <c r="H35" s="17"/>
      <c r="I35" s="88"/>
      <c r="J35" s="88"/>
      <c r="O35" s="17"/>
      <c r="P35" s="17"/>
      <c r="Q35" s="17"/>
      <c r="R35" s="17"/>
    </row>
    <row r="36" spans="1:20" ht="21" customHeight="1" x14ac:dyDescent="0.15">
      <c r="A36" s="1" t="s">
        <v>54</v>
      </c>
      <c r="B36" s="1" t="s">
        <v>57</v>
      </c>
      <c r="O36" s="17"/>
      <c r="P36" s="17"/>
      <c r="Q36" s="17"/>
      <c r="R36" s="17"/>
    </row>
    <row r="37" spans="1:20" ht="21" customHeight="1" x14ac:dyDescent="0.15">
      <c r="Q37" s="17"/>
      <c r="R37" s="17"/>
      <c r="S37" s="17"/>
      <c r="T37" s="17"/>
    </row>
  </sheetData>
  <sheetProtection selectLockedCells="1"/>
  <mergeCells count="57">
    <mergeCell ref="C29:I29"/>
    <mergeCell ref="M29:Q29"/>
    <mergeCell ref="K32:K33"/>
    <mergeCell ref="L32:Q33"/>
    <mergeCell ref="B31:B33"/>
    <mergeCell ref="C27:I27"/>
    <mergeCell ref="M27:Q28"/>
    <mergeCell ref="C28:I28"/>
    <mergeCell ref="L19:Q19"/>
    <mergeCell ref="B21:Q21"/>
    <mergeCell ref="C22:I22"/>
    <mergeCell ref="M22:Q22"/>
    <mergeCell ref="C23:I23"/>
    <mergeCell ref="M23:Q23"/>
    <mergeCell ref="C24:I24"/>
    <mergeCell ref="M24:Q24"/>
    <mergeCell ref="C25:I25"/>
    <mergeCell ref="M25:Q26"/>
    <mergeCell ref="C26:I26"/>
    <mergeCell ref="C17:F17"/>
    <mergeCell ref="G17:I17"/>
    <mergeCell ref="L17:Q17"/>
    <mergeCell ref="C18:F18"/>
    <mergeCell ref="G18:I18"/>
    <mergeCell ref="L18:Q18"/>
    <mergeCell ref="C15:F15"/>
    <mergeCell ref="G15:I15"/>
    <mergeCell ref="L15:Q15"/>
    <mergeCell ref="C16:F16"/>
    <mergeCell ref="G16:I16"/>
    <mergeCell ref="L16:Q16"/>
    <mergeCell ref="C13:F13"/>
    <mergeCell ref="G13:I13"/>
    <mergeCell ref="L13:Q13"/>
    <mergeCell ref="C14:F14"/>
    <mergeCell ref="G14:I14"/>
    <mergeCell ref="L14:Q14"/>
    <mergeCell ref="D7:F8"/>
    <mergeCell ref="G7:Q8"/>
    <mergeCell ref="C9:Q9"/>
    <mergeCell ref="B11:Q11"/>
    <mergeCell ref="C12:F12"/>
    <mergeCell ref="G12:I12"/>
    <mergeCell ref="L12:Q12"/>
    <mergeCell ref="P6:Q6"/>
    <mergeCell ref="A2:Q2"/>
    <mergeCell ref="C3:H4"/>
    <mergeCell ref="I3:J3"/>
    <mergeCell ref="O3:P3"/>
    <mergeCell ref="I4:Q4"/>
    <mergeCell ref="D5:F5"/>
    <mergeCell ref="D6:E6"/>
    <mergeCell ref="F6:G6"/>
    <mergeCell ref="I6:J6"/>
    <mergeCell ref="K6:M6"/>
    <mergeCell ref="N6:O6"/>
    <mergeCell ref="G5:Q5"/>
  </mergeCells>
  <phoneticPr fontId="1"/>
  <dataValidations count="2">
    <dataValidation type="custom" allowBlank="1" showInputMessage="1" showErrorMessage="1" errorTitle="「運賃割引あり　20日未満」の合計日数が20日を超えています。" error="20日を超える日数は「運賃割引あり　20日超え」に入力してください。" sqref="K13:K18">
      <formula1>SUMIF(G$13:I$18,$U$11,K$13:K$18)&lt;=20</formula1>
    </dataValidation>
    <dataValidation type="list" allowBlank="1" showInputMessage="1" showErrorMessage="1" sqref="B20 C13:C18">
      <formula1>$T$11:$T$13</formula1>
    </dataValidation>
  </dataValidations>
  <pageMargins left="0.78740157480314965" right="0.39370078740157483" top="0.78740157480314965" bottom="0.59055118110236227" header="0.51181102362204722" footer="0.51181102362204722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申請書（様式3）</vt:lpstr>
      <vt:lpstr>記載例</vt:lpstr>
      <vt:lpstr>【様式5】内訳書（特例措置用）</vt:lpstr>
      <vt:lpstr>【様式5】記載例（特例措置用）</vt:lpstr>
      <vt:lpstr>'【様式5】記載例（特例措置用）'!Print_Area</vt:lpstr>
      <vt:lpstr>'【様式5】内訳書（特例措置用）'!Print_Area</vt:lpstr>
      <vt:lpstr>記載例!Print_Area</vt:lpstr>
      <vt:lpstr>'申請書（様式3）'!Print_Area</vt:lpstr>
    </vt:vector>
  </TitlesOfParts>
  <Company>札幌市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様式3</dc:title>
  <dc:creator>札幌市保健福祉局障がい福祉課</dc:creator>
  <cp:lastModifiedBy>127.遠藤　ひかり</cp:lastModifiedBy>
  <cp:lastPrinted>2021-12-21T09:26:14Z</cp:lastPrinted>
  <dcterms:created xsi:type="dcterms:W3CDTF">2010-04-14T00:54:53Z</dcterms:created>
  <dcterms:modified xsi:type="dcterms:W3CDTF">2021-12-21T09:27:54Z</dcterms:modified>
</cp:coreProperties>
</file>