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記載例" sheetId="1" r:id="rId4"/>
    <sheet state="visible" name="入力シ－ト" sheetId="2" r:id="rId5"/>
  </sheets>
  <definedNames/>
  <calcPr/>
  <extLst>
    <ext uri="GoogleSheetsCustomDataVersion2">
      <go:sheetsCustomData xmlns:go="http://customooxmlschemas.google.com/" r:id="rId6" roundtripDataChecksum="FbAG3zS6pJ97hr5p/f8mNTq192WSdyxt4wwlFf8QAtw="/>
    </ext>
  </extLst>
</workbook>
</file>

<file path=xl/sharedStrings.xml><?xml version="1.0" encoding="utf-8"?>
<sst xmlns="http://schemas.openxmlformats.org/spreadsheetml/2006/main" count="109" uniqueCount="34">
  <si>
    <r>
      <rPr>
        <rFont val="Arial"/>
        <color theme="1"/>
        <sz val="12.0"/>
      </rPr>
      <t>共同生活援助　家賃額確認表</t>
    </r>
    <r>
      <rPr>
        <rFont val="Arial"/>
        <color rgb="FFFF0000"/>
        <sz val="12.0"/>
      </rPr>
      <t>（記載例）</t>
    </r>
  </si>
  <si>
    <t>※グレーセルは入力不要です</t>
  </si>
  <si>
    <t>名称</t>
  </si>
  <si>
    <t>物件種別</t>
  </si>
  <si>
    <t>定員</t>
  </si>
  <si>
    <t>共用部賃料</t>
  </si>
  <si>
    <t>徴収可能上限額（１人当たり）</t>
  </si>
  <si>
    <t>事業所</t>
  </si>
  <si>
    <t>グループホーム見本</t>
  </si>
  <si>
    <t>建物1</t>
  </si>
  <si>
    <t>見本Ａ</t>
  </si>
  <si>
    <t>貸家</t>
  </si>
  <si>
    <t>建物2</t>
  </si>
  <si>
    <t>見本Ｂ</t>
  </si>
  <si>
    <t>建物3</t>
  </si>
  <si>
    <t>見本Ｃ</t>
  </si>
  <si>
    <t>建物4</t>
  </si>
  <si>
    <t>見本Ｄ</t>
  </si>
  <si>
    <t>持家</t>
  </si>
  <si>
    <t>建物5</t>
  </si>
  <si>
    <t>※ 建物が６件以上ある場合は、シートを２枚以上に分けて作成してください</t>
  </si>
  <si>
    <t>部屋タイプ①</t>
  </si>
  <si>
    <t>部屋タイプ②</t>
  </si>
  <si>
    <t>部屋タイプ③</t>
  </si>
  <si>
    <t>部屋タイプ④</t>
  </si>
  <si>
    <t>備考</t>
  </si>
  <si>
    <t>該当居室</t>
  </si>
  <si>
    <t>家賃（利用者負担額）</t>
  </si>
  <si>
    <t>賃貸契約額</t>
  </si>
  <si>
    <t>徴収可能上限額</t>
  </si>
  <si>
    <t>判別</t>
  </si>
  <si>
    <t>A,B,E</t>
  </si>
  <si>
    <t>C,D</t>
  </si>
  <si>
    <t>共同生活援助　家賃額確認表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</si>
</sst>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0_);[Red]\(#,##0\)"/>
  </numFmts>
  <fonts count="7">
    <font>
      <sz val="11.0"/>
      <color theme="1"/>
      <name val="Aptos Narrow"/>
      <scheme val="minor"/>
    </font>
    <font>
      <sz val="12.0"/>
      <color theme="1"/>
      <name val="Arial"/>
    </font>
    <font>
      <sz val="11.0"/>
      <color theme="1"/>
      <name val="Arial"/>
    </font>
    <font>
      <sz val="10.0"/>
      <color theme="1"/>
      <name val="Arial"/>
    </font>
    <font/>
    <font>
      <sz val="7.0"/>
      <color theme="1"/>
      <name val="Arial"/>
    </font>
    <font>
      <sz val="10.0"/>
      <color rgb="FF1F1F1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  <fill>
      <patternFill patternType="solid">
        <fgColor rgb="FFFAE2D5"/>
        <bgColor rgb="FFFAE2D5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right" vertical="center"/>
    </xf>
    <xf borderId="1" fillId="2" fontId="3" numFmtId="0" xfId="0" applyAlignment="1" applyBorder="1" applyFill="1" applyFont="1">
      <alignment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" fillId="2" fontId="3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shrinkToFit="1" vertical="center" wrapText="0"/>
    </xf>
    <xf borderId="4" fillId="3" fontId="3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vertic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4" fillId="4" fontId="3" numFmtId="0" xfId="0" applyAlignment="1" applyBorder="1" applyFill="1" applyFont="1">
      <alignment vertical="center"/>
    </xf>
    <xf borderId="7" fillId="5" fontId="3" numFmtId="0" xfId="0" applyAlignment="1" applyBorder="1" applyFill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4" numFmtId="0" xfId="0" applyAlignment="1" applyBorder="1" applyFont="1">
      <alignment vertical="center"/>
    </xf>
    <xf borderId="7" fillId="0" fontId="3" numFmtId="0" xfId="0" applyAlignment="1" applyBorder="1" applyFont="1">
      <alignment horizontal="center" readingOrder="0" vertical="center"/>
    </xf>
    <xf borderId="7" fillId="0" fontId="3" numFmtId="0" xfId="0" applyAlignment="1" applyBorder="1" applyFont="1">
      <alignment vertical="center"/>
    </xf>
    <xf borderId="8" fillId="0" fontId="3" numFmtId="164" xfId="0" applyAlignment="1" applyBorder="1" applyFont="1" applyNumberFormat="1">
      <alignment vertical="center"/>
    </xf>
    <xf borderId="7" fillId="4" fontId="3" numFmtId="164" xfId="0" applyAlignment="1" applyBorder="1" applyFont="1" applyNumberFormat="1">
      <alignment vertical="center"/>
    </xf>
    <xf borderId="1" fillId="5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vertical="center"/>
    </xf>
    <xf borderId="2" fillId="0" fontId="3" numFmtId="164" xfId="0" applyAlignment="1" applyBorder="1" applyFont="1" applyNumberFormat="1">
      <alignment vertical="center"/>
    </xf>
    <xf borderId="1" fillId="4" fontId="3" numFmtId="164" xfId="0" applyAlignment="1" applyBorder="1" applyFont="1" applyNumberFormat="1">
      <alignment vertical="center"/>
    </xf>
    <xf borderId="0" fillId="0" fontId="3" numFmtId="0" xfId="0" applyAlignment="1" applyFont="1">
      <alignment vertical="center"/>
    </xf>
    <xf borderId="10" fillId="2" fontId="3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center" vertical="center"/>
    </xf>
    <xf borderId="13" fillId="5" fontId="3" numFmtId="0" xfId="0" applyAlignment="1" applyBorder="1" applyFont="1">
      <alignment horizontal="center" vertical="center"/>
    </xf>
    <xf borderId="14" fillId="5" fontId="3" numFmtId="0" xfId="0" applyAlignment="1" applyBorder="1" applyFont="1">
      <alignment horizontal="center" vertical="center"/>
    </xf>
    <xf borderId="15" fillId="0" fontId="3" numFmtId="3" xfId="0" applyAlignment="1" applyBorder="1" applyFont="1" applyNumberFormat="1">
      <alignment horizontal="center" shrinkToFit="1" vertical="center" wrapText="0"/>
    </xf>
    <xf borderId="16" fillId="0" fontId="3" numFmtId="3" xfId="0" applyAlignment="1" applyBorder="1" applyFont="1" applyNumberForma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vertical="center"/>
    </xf>
    <xf borderId="18" fillId="5" fontId="3" numFmtId="0" xfId="0" applyAlignment="1" applyBorder="1" applyFont="1">
      <alignment horizontal="center" shrinkToFit="0" vertical="center" wrapText="1"/>
    </xf>
    <xf borderId="19" fillId="0" fontId="3" numFmtId="165" xfId="0" applyAlignment="1" applyBorder="1" applyFont="1" applyNumberFormat="1">
      <alignment vertical="center"/>
    </xf>
    <xf borderId="20" fillId="0" fontId="3" numFmtId="165" xfId="0" applyAlignment="1" applyBorder="1" applyFont="1" applyNumberFormat="1">
      <alignment vertical="center"/>
    </xf>
    <xf borderId="21" fillId="0" fontId="3" numFmtId="165" xfId="0" applyAlignment="1" applyBorder="1" applyFont="1" applyNumberFormat="1">
      <alignment vertical="center"/>
    </xf>
    <xf borderId="18" fillId="0" fontId="3" numFmtId="0" xfId="0" applyAlignment="1" applyBorder="1" applyFont="1">
      <alignment shrinkToFit="0" vertical="center" wrapText="1"/>
    </xf>
    <xf borderId="18" fillId="5" fontId="3" numFmtId="0" xfId="0" applyAlignment="1" applyBorder="1" applyFont="1">
      <alignment horizontal="center" vertical="center"/>
    </xf>
    <xf borderId="19" fillId="6" fontId="6" numFmtId="165" xfId="0" applyAlignment="1" applyBorder="1" applyFill="1" applyFont="1" applyNumberFormat="1">
      <alignment vertical="center"/>
    </xf>
    <xf borderId="20" fillId="6" fontId="6" numFmtId="165" xfId="0" applyAlignment="1" applyBorder="1" applyFont="1" applyNumberFormat="1">
      <alignment vertical="center"/>
    </xf>
    <xf borderId="21" fillId="6" fontId="6" numFmtId="165" xfId="0" applyAlignment="1" applyBorder="1" applyFont="1" applyNumberFormat="1">
      <alignment vertical="center"/>
    </xf>
    <xf borderId="22" fillId="0" fontId="4" numFmtId="0" xfId="0" applyAlignment="1" applyBorder="1" applyFont="1">
      <alignment vertical="center"/>
    </xf>
    <xf borderId="23" fillId="3" fontId="3" numFmtId="0" xfId="0" applyAlignment="1" applyBorder="1" applyFont="1">
      <alignment horizontal="center" vertical="center"/>
    </xf>
    <xf borderId="24" fillId="6" fontId="6" numFmtId="165" xfId="0" applyAlignment="1" applyBorder="1" applyFont="1" applyNumberFormat="1">
      <alignment horizontal="center" vertical="center"/>
    </xf>
    <xf borderId="23" fillId="0" fontId="3" numFmtId="0" xfId="0" applyAlignment="1" applyBorder="1" applyFont="1">
      <alignment shrinkToFit="0" vertical="center" wrapText="1"/>
    </xf>
    <xf borderId="4" fillId="5" fontId="3" numFmtId="0" xfId="0" applyAlignment="1" applyBorder="1" applyFont="1">
      <alignment horizontal="center" vertical="center"/>
    </xf>
    <xf borderId="25" fillId="5" fontId="3" numFmtId="0" xfId="0" applyAlignment="1" applyBorder="1" applyFont="1">
      <alignment horizontal="center" vertical="center"/>
    </xf>
    <xf borderId="26" fillId="0" fontId="3" numFmtId="3" xfId="0" applyAlignment="1" applyBorder="1" applyFont="1" applyNumberFormat="1">
      <alignment horizontal="center" shrinkToFit="1" vertical="center" wrapText="0"/>
    </xf>
    <xf borderId="27" fillId="0" fontId="3" numFmtId="3" xfId="0" applyAlignment="1" applyBorder="1" applyFont="1" applyNumberFormat="1">
      <alignment horizontal="center" shrinkToFit="1" vertical="center" wrapText="0"/>
    </xf>
    <xf borderId="27" fillId="0" fontId="3" numFmtId="0" xfId="0" applyAlignment="1" applyBorder="1" applyFont="1">
      <alignment horizontal="center" shrinkToFit="1" vertical="center" wrapText="0"/>
    </xf>
    <xf borderId="28" fillId="0" fontId="3" numFmtId="0" xfId="0" applyAlignment="1" applyBorder="1" applyFont="1">
      <alignment horizontal="center" shrinkToFit="1" vertical="center" wrapText="0"/>
    </xf>
    <xf borderId="25" fillId="0" fontId="3" numFmtId="0" xfId="0" applyAlignment="1" applyBorder="1" applyFont="1">
      <alignment horizontal="center" shrinkToFit="0" vertical="center" wrapText="1"/>
    </xf>
    <xf borderId="18" fillId="0" fontId="6" numFmtId="165" xfId="0" applyAlignment="1" applyBorder="1" applyFont="1" applyNumberFormat="1">
      <alignment vertical="center"/>
    </xf>
    <xf borderId="26" fillId="0" fontId="3" numFmtId="3" xfId="0" applyAlignment="1" applyBorder="1" applyFont="1" applyNumberFormat="1">
      <alignment horizontal="center" shrinkToFit="0" vertical="center" wrapText="1"/>
    </xf>
    <xf borderId="27" fillId="0" fontId="3" numFmtId="3" xfId="0" applyAlignment="1" applyBorder="1" applyFont="1" applyNumberFormat="1">
      <alignment horizontal="center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28" fillId="0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8.0"/>
    <col customWidth="1" min="3" max="6" width="14.5"/>
    <col customWidth="1" min="7" max="7" width="18.0"/>
  </cols>
  <sheetData>
    <row r="1" ht="21.75" customHeight="1">
      <c r="A1" s="1" t="s">
        <v>0</v>
      </c>
      <c r="E1" s="2"/>
      <c r="F1" s="3"/>
      <c r="G1" s="4" t="s">
        <v>1</v>
      </c>
    </row>
    <row r="2" ht="7.5" customHeight="1">
      <c r="A2" s="2"/>
      <c r="B2" s="2"/>
      <c r="C2" s="2"/>
      <c r="D2" s="2"/>
      <c r="E2" s="2"/>
      <c r="F2" s="2"/>
      <c r="G2" s="2"/>
    </row>
    <row r="3" ht="17.25" customHeight="1">
      <c r="A3" s="5"/>
      <c r="B3" s="6" t="s">
        <v>2</v>
      </c>
      <c r="C3" s="7"/>
      <c r="D3" s="8" t="s">
        <v>3</v>
      </c>
      <c r="E3" s="8" t="s">
        <v>4</v>
      </c>
      <c r="F3" s="6" t="s">
        <v>5</v>
      </c>
      <c r="G3" s="9" t="s">
        <v>6</v>
      </c>
    </row>
    <row r="4" ht="24.75" customHeight="1">
      <c r="A4" s="10" t="s">
        <v>7</v>
      </c>
      <c r="B4" s="11" t="s">
        <v>8</v>
      </c>
      <c r="C4" s="12"/>
      <c r="D4" s="13"/>
      <c r="E4" s="14">
        <f>SUM(E5:E9)</f>
        <v>21</v>
      </c>
      <c r="F4" s="15"/>
      <c r="G4" s="16"/>
    </row>
    <row r="5" ht="24.75" customHeight="1">
      <c r="A5" s="17" t="s">
        <v>9</v>
      </c>
      <c r="B5" s="18" t="s">
        <v>10</v>
      </c>
      <c r="C5" s="19"/>
      <c r="D5" s="20" t="s">
        <v>11</v>
      </c>
      <c r="E5" s="21">
        <v>6.0</v>
      </c>
      <c r="F5" s="22">
        <v>30000.0</v>
      </c>
      <c r="G5" s="23">
        <f t="shared" ref="G5:G9" si="1">IFERROR(F5/E5,"")</f>
        <v>5000</v>
      </c>
    </row>
    <row r="6" ht="24.75" customHeight="1">
      <c r="A6" s="24" t="s">
        <v>12</v>
      </c>
      <c r="B6" s="25" t="s">
        <v>13</v>
      </c>
      <c r="C6" s="7"/>
      <c r="D6" s="26" t="s">
        <v>11</v>
      </c>
      <c r="E6" s="27">
        <v>5.0</v>
      </c>
      <c r="F6" s="28">
        <v>29000.0</v>
      </c>
      <c r="G6" s="29">
        <f t="shared" si="1"/>
        <v>5800</v>
      </c>
    </row>
    <row r="7" ht="24.75" customHeight="1">
      <c r="A7" s="24" t="s">
        <v>14</v>
      </c>
      <c r="B7" s="25" t="s">
        <v>15</v>
      </c>
      <c r="C7" s="7"/>
      <c r="D7" s="26" t="s">
        <v>11</v>
      </c>
      <c r="E7" s="27">
        <v>5.0</v>
      </c>
      <c r="F7" s="28">
        <v>32000.0</v>
      </c>
      <c r="G7" s="29">
        <f t="shared" si="1"/>
        <v>6400</v>
      </c>
    </row>
    <row r="8" ht="24.75" customHeight="1">
      <c r="A8" s="24" t="s">
        <v>16</v>
      </c>
      <c r="B8" s="25" t="s">
        <v>17</v>
      </c>
      <c r="C8" s="7"/>
      <c r="D8" s="26" t="s">
        <v>18</v>
      </c>
      <c r="E8" s="27">
        <v>5.0</v>
      </c>
      <c r="F8" s="28">
        <v>0.0</v>
      </c>
      <c r="G8" s="29">
        <f t="shared" si="1"/>
        <v>0</v>
      </c>
    </row>
    <row r="9" ht="24.75" customHeight="1">
      <c r="A9" s="24" t="s">
        <v>19</v>
      </c>
      <c r="B9" s="25"/>
      <c r="C9" s="7"/>
      <c r="D9" s="26"/>
      <c r="E9" s="27"/>
      <c r="F9" s="28"/>
      <c r="G9" s="29" t="str">
        <f t="shared" si="1"/>
        <v/>
      </c>
    </row>
    <row r="10" ht="17.25" customHeight="1">
      <c r="A10" s="30" t="s">
        <v>20</v>
      </c>
      <c r="B10" s="30"/>
      <c r="C10" s="30"/>
      <c r="D10" s="30"/>
      <c r="E10" s="30"/>
      <c r="F10" s="30"/>
      <c r="G10" s="30"/>
    </row>
    <row r="11" ht="8.25" customHeight="1">
      <c r="A11" s="30"/>
      <c r="B11" s="30"/>
      <c r="C11" s="30"/>
      <c r="D11" s="30"/>
      <c r="E11" s="30"/>
      <c r="F11" s="30"/>
      <c r="G11" s="30"/>
    </row>
    <row r="12" ht="16.5" customHeight="1">
      <c r="A12" s="5"/>
      <c r="B12" s="5"/>
      <c r="C12" s="31" t="s">
        <v>21</v>
      </c>
      <c r="D12" s="32" t="s">
        <v>22</v>
      </c>
      <c r="E12" s="32" t="s">
        <v>23</v>
      </c>
      <c r="F12" s="33" t="s">
        <v>24</v>
      </c>
      <c r="G12" s="8" t="s">
        <v>25</v>
      </c>
    </row>
    <row r="13" ht="24.75" customHeight="1">
      <c r="A13" s="34" t="s">
        <v>9</v>
      </c>
      <c r="B13" s="35" t="s">
        <v>26</v>
      </c>
      <c r="C13" s="36">
        <v>1.01102103104E11</v>
      </c>
      <c r="D13" s="37">
        <v>202203.0</v>
      </c>
      <c r="E13" s="38"/>
      <c r="F13" s="39"/>
      <c r="G13" s="40"/>
    </row>
    <row r="14" ht="24.75" customHeight="1">
      <c r="A14" s="41"/>
      <c r="B14" s="42" t="s">
        <v>27</v>
      </c>
      <c r="C14" s="43">
        <v>34000.0</v>
      </c>
      <c r="D14" s="44">
        <v>35000.0</v>
      </c>
      <c r="E14" s="44"/>
      <c r="F14" s="45"/>
      <c r="G14" s="46"/>
    </row>
    <row r="15" ht="24.75" customHeight="1">
      <c r="A15" s="41"/>
      <c r="B15" s="47" t="s">
        <v>28</v>
      </c>
      <c r="C15" s="43">
        <v>30000.0</v>
      </c>
      <c r="D15" s="44">
        <v>31000.0</v>
      </c>
      <c r="E15" s="44"/>
      <c r="F15" s="45"/>
      <c r="G15" s="46"/>
    </row>
    <row r="16" ht="24.75" customHeight="1">
      <c r="A16" s="41"/>
      <c r="B16" s="47" t="s">
        <v>29</v>
      </c>
      <c r="C16" s="48">
        <f t="shared" ref="C16:F16" si="2">IF(ISBLANK(C15),"",IF($D$5="貸家",C15+$G$5,IF($D$5="持家","-","")))</f>
        <v>35000</v>
      </c>
      <c r="D16" s="49">
        <f t="shared" si="2"/>
        <v>36000</v>
      </c>
      <c r="E16" s="49" t="str">
        <f t="shared" si="2"/>
        <v/>
      </c>
      <c r="F16" s="50" t="str">
        <f t="shared" si="2"/>
        <v/>
      </c>
      <c r="G16" s="46"/>
    </row>
    <row r="17" ht="24.75" customHeight="1">
      <c r="A17" s="51"/>
      <c r="B17" s="52" t="s">
        <v>30</v>
      </c>
      <c r="C17" s="53" t="str">
        <f t="shared" ref="C17:F17" si="3">IF(C16="", "", IF(C14&gt;C16,"徴収額過多",IF(C14&lt;=C16,"上限額範囲内","-")))</f>
        <v>上限額範囲内</v>
      </c>
      <c r="D17" s="53" t="str">
        <f t="shared" si="3"/>
        <v>上限額範囲内</v>
      </c>
      <c r="E17" s="53" t="str">
        <f t="shared" si="3"/>
        <v/>
      </c>
      <c r="F17" s="53" t="str">
        <f t="shared" si="3"/>
        <v/>
      </c>
      <c r="G17" s="54"/>
    </row>
    <row r="18" ht="24.75" customHeight="1">
      <c r="A18" s="55" t="s">
        <v>12</v>
      </c>
      <c r="B18" s="56" t="s">
        <v>26</v>
      </c>
      <c r="C18" s="57">
        <v>102104.0</v>
      </c>
      <c r="D18" s="58">
        <v>302303.0</v>
      </c>
      <c r="E18" s="59">
        <v>402.0</v>
      </c>
      <c r="F18" s="60"/>
      <c r="G18" s="61"/>
    </row>
    <row r="19" ht="24.75" customHeight="1">
      <c r="A19" s="41"/>
      <c r="B19" s="42" t="s">
        <v>27</v>
      </c>
      <c r="C19" s="43">
        <v>34000.0</v>
      </c>
      <c r="D19" s="44">
        <v>35000.0</v>
      </c>
      <c r="E19" s="44">
        <v>36000.0</v>
      </c>
      <c r="F19" s="45"/>
      <c r="G19" s="46"/>
    </row>
    <row r="20" ht="24.75" customHeight="1">
      <c r="A20" s="41"/>
      <c r="B20" s="47" t="s">
        <v>28</v>
      </c>
      <c r="C20" s="43">
        <v>28000.0</v>
      </c>
      <c r="D20" s="44">
        <v>30000.0</v>
      </c>
      <c r="E20" s="44">
        <v>32000.0</v>
      </c>
      <c r="F20" s="45"/>
      <c r="G20" s="46"/>
    </row>
    <row r="21" ht="24.75" customHeight="1">
      <c r="A21" s="41"/>
      <c r="B21" s="47" t="s">
        <v>29</v>
      </c>
      <c r="C21" s="48">
        <f t="shared" ref="C21:F21" si="4">IF(ISBLANK(C20),"",IF($D$6="貸家",C20+$G$6,IF($D$6="持家","-","")))</f>
        <v>33800</v>
      </c>
      <c r="D21" s="49">
        <f t="shared" si="4"/>
        <v>35800</v>
      </c>
      <c r="E21" s="49">
        <f t="shared" si="4"/>
        <v>37800</v>
      </c>
      <c r="F21" s="50" t="str">
        <f t="shared" si="4"/>
        <v/>
      </c>
      <c r="G21" s="46"/>
    </row>
    <row r="22" ht="24.75" customHeight="1">
      <c r="A22" s="51"/>
      <c r="B22" s="52" t="s">
        <v>30</v>
      </c>
      <c r="C22" s="53" t="str">
        <f t="shared" ref="C22:F22" si="5">IF(C21="", "", IF(C19&gt;C21,"徴収額過多",IF(C19&lt;=C21,"上限額範囲内","-")))</f>
        <v>徴収額過多</v>
      </c>
      <c r="D22" s="53" t="str">
        <f t="shared" si="5"/>
        <v>上限額範囲内</v>
      </c>
      <c r="E22" s="53" t="str">
        <f t="shared" si="5"/>
        <v>上限額範囲内</v>
      </c>
      <c r="F22" s="53" t="str">
        <f t="shared" si="5"/>
        <v/>
      </c>
      <c r="G22" s="54"/>
    </row>
    <row r="23" ht="24.75" customHeight="1">
      <c r="A23" s="55" t="s">
        <v>14</v>
      </c>
      <c r="B23" s="56" t="s">
        <v>26</v>
      </c>
      <c r="C23" s="57">
        <v>1.02104201202203E14</v>
      </c>
      <c r="D23" s="58"/>
      <c r="E23" s="59"/>
      <c r="F23" s="60"/>
      <c r="G23" s="61"/>
    </row>
    <row r="24" ht="24.75" customHeight="1">
      <c r="A24" s="41"/>
      <c r="B24" s="42" t="s">
        <v>27</v>
      </c>
      <c r="C24" s="43">
        <v>36000.0</v>
      </c>
      <c r="D24" s="44"/>
      <c r="E24" s="44"/>
      <c r="F24" s="45"/>
      <c r="G24" s="46"/>
    </row>
    <row r="25" ht="24.75" customHeight="1">
      <c r="A25" s="41"/>
      <c r="B25" s="47" t="s">
        <v>28</v>
      </c>
      <c r="C25" s="43">
        <v>32000.0</v>
      </c>
      <c r="D25" s="44"/>
      <c r="E25" s="44"/>
      <c r="F25" s="45"/>
      <c r="G25" s="46"/>
    </row>
    <row r="26" ht="24.75" customHeight="1">
      <c r="A26" s="41"/>
      <c r="B26" s="47" t="s">
        <v>29</v>
      </c>
      <c r="C26" s="48">
        <f t="shared" ref="C26:F26" si="6">IF(ISBLANK(C25),"",IF($D$7="貸家",C25+$G$7,IF($D$7="持家","-","")))</f>
        <v>38400</v>
      </c>
      <c r="D26" s="49" t="str">
        <f t="shared" si="6"/>
        <v/>
      </c>
      <c r="E26" s="49" t="str">
        <f t="shared" si="6"/>
        <v/>
      </c>
      <c r="F26" s="50" t="str">
        <f t="shared" si="6"/>
        <v/>
      </c>
      <c r="G26" s="62"/>
    </row>
    <row r="27" ht="24.75" customHeight="1">
      <c r="A27" s="51"/>
      <c r="B27" s="52" t="s">
        <v>30</v>
      </c>
      <c r="C27" s="53" t="str">
        <f t="shared" ref="C27:F27" si="7">IF(C26="", "", IF(C24&gt;C26,"徴収額過多",IF(C24&lt;=C26,"上限額範囲内","-")))</f>
        <v>上限額範囲内</v>
      </c>
      <c r="D27" s="53" t="str">
        <f t="shared" si="7"/>
        <v/>
      </c>
      <c r="E27" s="53" t="str">
        <f t="shared" si="7"/>
        <v/>
      </c>
      <c r="F27" s="53" t="str">
        <f t="shared" si="7"/>
        <v/>
      </c>
      <c r="G27" s="54"/>
    </row>
    <row r="28" ht="24.75" customHeight="1">
      <c r="A28" s="55" t="s">
        <v>16</v>
      </c>
      <c r="B28" s="56" t="s">
        <v>26</v>
      </c>
      <c r="C28" s="63" t="s">
        <v>31</v>
      </c>
      <c r="D28" s="64" t="s">
        <v>32</v>
      </c>
      <c r="E28" s="65"/>
      <c r="F28" s="66"/>
      <c r="G28" s="61"/>
    </row>
    <row r="29" ht="24.75" customHeight="1">
      <c r="A29" s="41"/>
      <c r="B29" s="42" t="s">
        <v>27</v>
      </c>
      <c r="C29" s="43">
        <v>30000.0</v>
      </c>
      <c r="D29" s="44">
        <v>31000.0</v>
      </c>
      <c r="E29" s="44"/>
      <c r="F29" s="45"/>
      <c r="G29" s="46"/>
    </row>
    <row r="30" ht="24.75" customHeight="1">
      <c r="A30" s="41"/>
      <c r="B30" s="47" t="s">
        <v>28</v>
      </c>
      <c r="C30" s="43">
        <v>0.0</v>
      </c>
      <c r="D30" s="44">
        <v>0.0</v>
      </c>
      <c r="E30" s="44"/>
      <c r="F30" s="45"/>
      <c r="G30" s="46"/>
    </row>
    <row r="31" ht="24.75" customHeight="1">
      <c r="A31" s="41"/>
      <c r="B31" s="47" t="s">
        <v>29</v>
      </c>
      <c r="C31" s="48" t="str">
        <f t="shared" ref="C31:F31" si="8">IF(ISBLANK(C30),"",IF($D$8="貸家",C30+$G$8,IF($D$8="持家","-","")))</f>
        <v>-</v>
      </c>
      <c r="D31" s="49" t="str">
        <f t="shared" si="8"/>
        <v>-</v>
      </c>
      <c r="E31" s="49" t="str">
        <f t="shared" si="8"/>
        <v/>
      </c>
      <c r="F31" s="50" t="str">
        <f t="shared" si="8"/>
        <v/>
      </c>
      <c r="G31" s="46"/>
    </row>
    <row r="32" ht="24.75" customHeight="1">
      <c r="A32" s="51"/>
      <c r="B32" s="52" t="s">
        <v>30</v>
      </c>
      <c r="C32" s="53" t="str">
        <f t="shared" ref="C32:F32" si="9">IF(C31="", "", IF(C29&gt;C31,"徴収額過多",IF(C29&lt;=C31,"上限額範囲内","-")))</f>
        <v>上限額範囲内</v>
      </c>
      <c r="D32" s="53" t="str">
        <f t="shared" si="9"/>
        <v>上限額範囲内</v>
      </c>
      <c r="E32" s="53" t="str">
        <f t="shared" si="9"/>
        <v/>
      </c>
      <c r="F32" s="53" t="str">
        <f t="shared" si="9"/>
        <v/>
      </c>
      <c r="G32" s="54"/>
    </row>
    <row r="33" ht="24.75" customHeight="1">
      <c r="A33" s="55" t="s">
        <v>19</v>
      </c>
      <c r="B33" s="56" t="s">
        <v>26</v>
      </c>
      <c r="C33" s="63"/>
      <c r="D33" s="64"/>
      <c r="E33" s="65"/>
      <c r="F33" s="66"/>
      <c r="G33" s="61"/>
    </row>
    <row r="34" ht="24.75" customHeight="1">
      <c r="A34" s="41"/>
      <c r="B34" s="42" t="s">
        <v>27</v>
      </c>
      <c r="C34" s="43"/>
      <c r="D34" s="44"/>
      <c r="E34" s="44"/>
      <c r="F34" s="45"/>
      <c r="G34" s="46"/>
    </row>
    <row r="35" ht="24.75" customHeight="1">
      <c r="A35" s="41"/>
      <c r="B35" s="47" t="s">
        <v>28</v>
      </c>
      <c r="C35" s="43"/>
      <c r="D35" s="44"/>
      <c r="E35" s="44"/>
      <c r="F35" s="45"/>
      <c r="G35" s="46"/>
    </row>
    <row r="36" ht="24.75" customHeight="1">
      <c r="A36" s="41"/>
      <c r="B36" s="47" t="s">
        <v>29</v>
      </c>
      <c r="C36" s="48" t="str">
        <f t="shared" ref="C36:F36" si="10">IF(ISBLANK(C35),"",IF($D$9="貸家",C35+$G$9,IF($D$9="持家","-","")))</f>
        <v/>
      </c>
      <c r="D36" s="49" t="str">
        <f t="shared" si="10"/>
        <v/>
      </c>
      <c r="E36" s="49" t="str">
        <f t="shared" si="10"/>
        <v/>
      </c>
      <c r="F36" s="50" t="str">
        <f t="shared" si="10"/>
        <v/>
      </c>
      <c r="G36" s="46"/>
    </row>
    <row r="37" ht="24.75" customHeight="1">
      <c r="A37" s="51"/>
      <c r="B37" s="52" t="s">
        <v>30</v>
      </c>
      <c r="C37" s="53" t="str">
        <f t="shared" ref="C37:F37" si="11">IF(C36="", "", IF(C34&gt;C36,"徴収額過多",IF(C34&lt;=C36,"上限額範囲内","-")))</f>
        <v/>
      </c>
      <c r="D37" s="53" t="str">
        <f t="shared" si="11"/>
        <v/>
      </c>
      <c r="E37" s="53" t="str">
        <f t="shared" si="11"/>
        <v/>
      </c>
      <c r="F37" s="53" t="str">
        <f t="shared" si="11"/>
        <v/>
      </c>
      <c r="G37" s="54"/>
    </row>
  </sheetData>
  <mergeCells count="13">
    <mergeCell ref="B9:C9"/>
    <mergeCell ref="A13:A17"/>
    <mergeCell ref="A18:A22"/>
    <mergeCell ref="A23:A27"/>
    <mergeCell ref="A28:A32"/>
    <mergeCell ref="A33:A37"/>
    <mergeCell ref="A1:D1"/>
    <mergeCell ref="B3:C3"/>
    <mergeCell ref="B4:C4"/>
    <mergeCell ref="B5:C5"/>
    <mergeCell ref="B6:C6"/>
    <mergeCell ref="B7:C7"/>
    <mergeCell ref="B8:C8"/>
  </mergeCells>
  <dataValidations>
    <dataValidation type="list" allowBlank="1" showErrorMessage="1" sqref="D4:D9">
      <formula1>"貸家,持家"</formula1>
    </dataValidation>
  </dataValidations>
  <printOptions/>
  <pageMargins bottom="0.5511811023622047" footer="0.0" header="0.0" left="0.4330708661417323" right="0.4330708661417323" top="0.551181102362204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8.0"/>
    <col customWidth="1" min="3" max="6" width="14.5"/>
    <col customWidth="1" min="7" max="7" width="18.0"/>
  </cols>
  <sheetData>
    <row r="1" ht="21.75" customHeight="1">
      <c r="A1" s="67" t="s">
        <v>33</v>
      </c>
      <c r="E1" s="2"/>
      <c r="F1" s="3"/>
      <c r="G1" s="4" t="s">
        <v>1</v>
      </c>
    </row>
    <row r="2" ht="7.5" customHeight="1">
      <c r="A2" s="2"/>
      <c r="B2" s="2"/>
      <c r="C2" s="2"/>
      <c r="D2" s="2"/>
      <c r="E2" s="2"/>
      <c r="F2" s="2"/>
      <c r="G2" s="2"/>
    </row>
    <row r="3" ht="17.25" customHeight="1">
      <c r="A3" s="5"/>
      <c r="B3" s="6" t="s">
        <v>2</v>
      </c>
      <c r="C3" s="7"/>
      <c r="D3" s="8" t="s">
        <v>3</v>
      </c>
      <c r="E3" s="8" t="s">
        <v>4</v>
      </c>
      <c r="F3" s="6" t="s">
        <v>5</v>
      </c>
      <c r="G3" s="9" t="s">
        <v>6</v>
      </c>
    </row>
    <row r="4" ht="24.75" customHeight="1">
      <c r="A4" s="10" t="s">
        <v>7</v>
      </c>
      <c r="B4" s="11"/>
      <c r="C4" s="12"/>
      <c r="D4" s="13"/>
      <c r="E4" s="14"/>
      <c r="F4" s="15"/>
      <c r="G4" s="16"/>
    </row>
    <row r="5" ht="24.75" customHeight="1">
      <c r="A5" s="17" t="s">
        <v>9</v>
      </c>
      <c r="B5" s="18"/>
      <c r="C5" s="19"/>
      <c r="D5" s="20"/>
      <c r="E5" s="21"/>
      <c r="F5" s="22"/>
      <c r="G5" s="23" t="str">
        <f t="shared" ref="G5:G9" si="1">IFERROR(F5/E5,"")</f>
        <v/>
      </c>
    </row>
    <row r="6" ht="24.75" customHeight="1">
      <c r="A6" s="24" t="s">
        <v>12</v>
      </c>
      <c r="B6" s="25"/>
      <c r="C6" s="7"/>
      <c r="D6" s="26"/>
      <c r="E6" s="27"/>
      <c r="F6" s="28"/>
      <c r="G6" s="29" t="str">
        <f t="shared" si="1"/>
        <v/>
      </c>
    </row>
    <row r="7" ht="24.75" customHeight="1">
      <c r="A7" s="24" t="s">
        <v>14</v>
      </c>
      <c r="B7" s="25"/>
      <c r="C7" s="7"/>
      <c r="D7" s="26"/>
      <c r="E7" s="27"/>
      <c r="F7" s="28"/>
      <c r="G7" s="29" t="str">
        <f t="shared" si="1"/>
        <v/>
      </c>
    </row>
    <row r="8" ht="24.75" customHeight="1">
      <c r="A8" s="24" t="s">
        <v>16</v>
      </c>
      <c r="B8" s="25"/>
      <c r="C8" s="7"/>
      <c r="D8" s="26"/>
      <c r="E8" s="27"/>
      <c r="F8" s="28"/>
      <c r="G8" s="29" t="str">
        <f t="shared" si="1"/>
        <v/>
      </c>
    </row>
    <row r="9" ht="24.75" customHeight="1">
      <c r="A9" s="24" t="s">
        <v>19</v>
      </c>
      <c r="B9" s="25"/>
      <c r="C9" s="7"/>
      <c r="D9" s="26"/>
      <c r="E9" s="27"/>
      <c r="F9" s="28"/>
      <c r="G9" s="29" t="str">
        <f t="shared" si="1"/>
        <v/>
      </c>
    </row>
    <row r="10" ht="17.25" customHeight="1">
      <c r="A10" s="30" t="s">
        <v>20</v>
      </c>
      <c r="B10" s="30"/>
      <c r="C10" s="30"/>
      <c r="D10" s="30"/>
      <c r="E10" s="30"/>
      <c r="F10" s="30"/>
      <c r="G10" s="30"/>
    </row>
    <row r="11" ht="8.25" customHeight="1">
      <c r="A11" s="30"/>
      <c r="B11" s="30"/>
      <c r="C11" s="30"/>
      <c r="D11" s="30"/>
      <c r="E11" s="30"/>
      <c r="F11" s="30"/>
      <c r="G11" s="30"/>
    </row>
    <row r="12" ht="16.5" customHeight="1">
      <c r="A12" s="5"/>
      <c r="B12" s="5"/>
      <c r="C12" s="31" t="s">
        <v>21</v>
      </c>
      <c r="D12" s="32" t="s">
        <v>22</v>
      </c>
      <c r="E12" s="32" t="s">
        <v>23</v>
      </c>
      <c r="F12" s="33" t="s">
        <v>24</v>
      </c>
      <c r="G12" s="8" t="s">
        <v>25</v>
      </c>
    </row>
    <row r="13" ht="24.75" customHeight="1">
      <c r="A13" s="34" t="s">
        <v>9</v>
      </c>
      <c r="B13" s="35" t="s">
        <v>26</v>
      </c>
      <c r="C13" s="36"/>
      <c r="D13" s="37"/>
      <c r="E13" s="38"/>
      <c r="F13" s="39"/>
      <c r="G13" s="40"/>
    </row>
    <row r="14" ht="24.75" customHeight="1">
      <c r="A14" s="41"/>
      <c r="B14" s="42" t="s">
        <v>27</v>
      </c>
      <c r="C14" s="43"/>
      <c r="D14" s="44"/>
      <c r="E14" s="44"/>
      <c r="F14" s="45"/>
      <c r="G14" s="46"/>
    </row>
    <row r="15" ht="24.75" customHeight="1">
      <c r="A15" s="41"/>
      <c r="B15" s="47" t="s">
        <v>28</v>
      </c>
      <c r="C15" s="43"/>
      <c r="D15" s="44"/>
      <c r="E15" s="44"/>
      <c r="F15" s="45"/>
      <c r="G15" s="46"/>
    </row>
    <row r="16" ht="24.75" customHeight="1">
      <c r="A16" s="41"/>
      <c r="B16" s="47" t="s">
        <v>29</v>
      </c>
      <c r="C16" s="48" t="str">
        <f t="shared" ref="C16:F16" si="2">IF(ISBLANK(C15),"",IF($D$5="貸家",C15+$G$5,IF($D$5="持家","-","")))</f>
        <v/>
      </c>
      <c r="D16" s="49" t="str">
        <f t="shared" si="2"/>
        <v/>
      </c>
      <c r="E16" s="49" t="str">
        <f t="shared" si="2"/>
        <v/>
      </c>
      <c r="F16" s="50" t="str">
        <f t="shared" si="2"/>
        <v/>
      </c>
      <c r="G16" s="46"/>
    </row>
    <row r="17" ht="24.75" customHeight="1">
      <c r="A17" s="51"/>
      <c r="B17" s="52" t="s">
        <v>30</v>
      </c>
      <c r="C17" s="53" t="str">
        <f t="shared" ref="C17:F17" si="3">IF(C16="", "", IF(C14&gt;C16,"徴収額過多",IF(C14&lt;=C16,"上限額範囲内","-")))</f>
        <v/>
      </c>
      <c r="D17" s="53" t="str">
        <f t="shared" si="3"/>
        <v/>
      </c>
      <c r="E17" s="53" t="str">
        <f t="shared" si="3"/>
        <v/>
      </c>
      <c r="F17" s="53" t="str">
        <f t="shared" si="3"/>
        <v/>
      </c>
      <c r="G17" s="54"/>
    </row>
    <row r="18" ht="24.75" customHeight="1">
      <c r="A18" s="55" t="s">
        <v>12</v>
      </c>
      <c r="B18" s="56" t="s">
        <v>26</v>
      </c>
      <c r="C18" s="57"/>
      <c r="D18" s="58"/>
      <c r="E18" s="59"/>
      <c r="F18" s="60"/>
      <c r="G18" s="61"/>
    </row>
    <row r="19" ht="24.75" customHeight="1">
      <c r="A19" s="41"/>
      <c r="B19" s="42" t="s">
        <v>27</v>
      </c>
      <c r="C19" s="43"/>
      <c r="D19" s="44"/>
      <c r="E19" s="44"/>
      <c r="F19" s="45"/>
      <c r="G19" s="46"/>
    </row>
    <row r="20" ht="24.75" customHeight="1">
      <c r="A20" s="41"/>
      <c r="B20" s="47" t="s">
        <v>28</v>
      </c>
      <c r="C20" s="43"/>
      <c r="D20" s="44"/>
      <c r="E20" s="44"/>
      <c r="F20" s="45"/>
      <c r="G20" s="46"/>
    </row>
    <row r="21" ht="24.75" customHeight="1">
      <c r="A21" s="41"/>
      <c r="B21" s="47" t="s">
        <v>29</v>
      </c>
      <c r="C21" s="48" t="str">
        <f t="shared" ref="C21:F21" si="4">IF(ISBLANK(C20),"",IF($D$6="貸家",C20+$G$6,IF($D$6="持家","-","")))</f>
        <v/>
      </c>
      <c r="D21" s="49" t="str">
        <f t="shared" si="4"/>
        <v/>
      </c>
      <c r="E21" s="49" t="str">
        <f t="shared" si="4"/>
        <v/>
      </c>
      <c r="F21" s="50" t="str">
        <f t="shared" si="4"/>
        <v/>
      </c>
      <c r="G21" s="46"/>
    </row>
    <row r="22" ht="24.75" customHeight="1">
      <c r="A22" s="51"/>
      <c r="B22" s="52" t="s">
        <v>30</v>
      </c>
      <c r="C22" s="53" t="str">
        <f t="shared" ref="C22:F22" si="5">IF(C21="", "", IF(C19&gt;C21,"徴収額過多",IF(C19&lt;=C21,"上限額範囲内","-")))</f>
        <v/>
      </c>
      <c r="D22" s="53" t="str">
        <f t="shared" si="5"/>
        <v/>
      </c>
      <c r="E22" s="53" t="str">
        <f t="shared" si="5"/>
        <v/>
      </c>
      <c r="F22" s="53" t="str">
        <f t="shared" si="5"/>
        <v/>
      </c>
      <c r="G22" s="54"/>
    </row>
    <row r="23" ht="24.75" customHeight="1">
      <c r="A23" s="55" t="s">
        <v>14</v>
      </c>
      <c r="B23" s="56" t="s">
        <v>26</v>
      </c>
      <c r="C23" s="57"/>
      <c r="D23" s="58"/>
      <c r="E23" s="59"/>
      <c r="F23" s="60"/>
      <c r="G23" s="61"/>
    </row>
    <row r="24" ht="24.75" customHeight="1">
      <c r="A24" s="41"/>
      <c r="B24" s="42" t="s">
        <v>27</v>
      </c>
      <c r="C24" s="43"/>
      <c r="D24" s="44"/>
      <c r="E24" s="44"/>
      <c r="F24" s="45"/>
      <c r="G24" s="46"/>
    </row>
    <row r="25" ht="24.75" customHeight="1">
      <c r="A25" s="41"/>
      <c r="B25" s="47" t="s">
        <v>28</v>
      </c>
      <c r="C25" s="43"/>
      <c r="D25" s="44"/>
      <c r="E25" s="44"/>
      <c r="F25" s="45"/>
      <c r="G25" s="46"/>
    </row>
    <row r="26" ht="24.75" customHeight="1">
      <c r="A26" s="41"/>
      <c r="B26" s="47" t="s">
        <v>29</v>
      </c>
      <c r="C26" s="48" t="str">
        <f t="shared" ref="C26:F26" si="6">IF(ISBLANK(C25),"",IF($D$7="貸家",C25+$G$7,IF($D$7="持家","-","")))</f>
        <v/>
      </c>
      <c r="D26" s="49" t="str">
        <f t="shared" si="6"/>
        <v/>
      </c>
      <c r="E26" s="49" t="str">
        <f t="shared" si="6"/>
        <v/>
      </c>
      <c r="F26" s="50" t="str">
        <f t="shared" si="6"/>
        <v/>
      </c>
      <c r="G26" s="62"/>
    </row>
    <row r="27" ht="24.75" customHeight="1">
      <c r="A27" s="51"/>
      <c r="B27" s="52" t="s">
        <v>30</v>
      </c>
      <c r="C27" s="53" t="str">
        <f t="shared" ref="C27:F27" si="7">IF(C26="", "", IF(C24&gt;C26,"徴収額過多",IF(C24&lt;=C26,"上限額範囲内","-")))</f>
        <v/>
      </c>
      <c r="D27" s="53" t="str">
        <f t="shared" si="7"/>
        <v/>
      </c>
      <c r="E27" s="53" t="str">
        <f t="shared" si="7"/>
        <v/>
      </c>
      <c r="F27" s="53" t="str">
        <f t="shared" si="7"/>
        <v/>
      </c>
      <c r="G27" s="54"/>
    </row>
    <row r="28" ht="24.75" customHeight="1">
      <c r="A28" s="55" t="s">
        <v>16</v>
      </c>
      <c r="B28" s="56" t="s">
        <v>26</v>
      </c>
      <c r="C28" s="63"/>
      <c r="D28" s="64"/>
      <c r="E28" s="65"/>
      <c r="F28" s="66"/>
      <c r="G28" s="61"/>
    </row>
    <row r="29" ht="24.75" customHeight="1">
      <c r="A29" s="41"/>
      <c r="B29" s="42" t="s">
        <v>27</v>
      </c>
      <c r="C29" s="43"/>
      <c r="D29" s="44"/>
      <c r="E29" s="44"/>
      <c r="F29" s="45"/>
      <c r="G29" s="46"/>
    </row>
    <row r="30" ht="24.75" customHeight="1">
      <c r="A30" s="41"/>
      <c r="B30" s="47" t="s">
        <v>28</v>
      </c>
      <c r="C30" s="43"/>
      <c r="D30" s="44"/>
      <c r="E30" s="44"/>
      <c r="F30" s="45"/>
      <c r="G30" s="46"/>
    </row>
    <row r="31" ht="24.75" customHeight="1">
      <c r="A31" s="41"/>
      <c r="B31" s="47" t="s">
        <v>29</v>
      </c>
      <c r="C31" s="48" t="str">
        <f t="shared" ref="C31:F31" si="8">IF(ISBLANK(C30),"",IF($D$8="貸家",C30+$G$8,IF($D$8="持家","-","")))</f>
        <v/>
      </c>
      <c r="D31" s="49" t="str">
        <f t="shared" si="8"/>
        <v/>
      </c>
      <c r="E31" s="49" t="str">
        <f t="shared" si="8"/>
        <v/>
      </c>
      <c r="F31" s="50" t="str">
        <f t="shared" si="8"/>
        <v/>
      </c>
      <c r="G31" s="46"/>
    </row>
    <row r="32" ht="24.75" customHeight="1">
      <c r="A32" s="51"/>
      <c r="B32" s="52" t="s">
        <v>30</v>
      </c>
      <c r="C32" s="53" t="str">
        <f t="shared" ref="C32:F32" si="9">IF(C31="", "", IF(C29&gt;C31,"徴収額過多",IF(C29&lt;=C31,"上限額範囲内","-")))</f>
        <v/>
      </c>
      <c r="D32" s="53" t="str">
        <f t="shared" si="9"/>
        <v/>
      </c>
      <c r="E32" s="53" t="str">
        <f t="shared" si="9"/>
        <v/>
      </c>
      <c r="F32" s="53" t="str">
        <f t="shared" si="9"/>
        <v/>
      </c>
      <c r="G32" s="54"/>
    </row>
    <row r="33" ht="24.75" customHeight="1">
      <c r="A33" s="55" t="s">
        <v>19</v>
      </c>
      <c r="B33" s="56" t="s">
        <v>26</v>
      </c>
      <c r="C33" s="63"/>
      <c r="D33" s="64"/>
      <c r="E33" s="65"/>
      <c r="F33" s="66"/>
      <c r="G33" s="61"/>
    </row>
    <row r="34" ht="24.75" customHeight="1">
      <c r="A34" s="41"/>
      <c r="B34" s="42" t="s">
        <v>27</v>
      </c>
      <c r="C34" s="43"/>
      <c r="D34" s="44"/>
      <c r="E34" s="44"/>
      <c r="F34" s="45"/>
      <c r="G34" s="46"/>
    </row>
    <row r="35" ht="24.75" customHeight="1">
      <c r="A35" s="41"/>
      <c r="B35" s="47" t="s">
        <v>28</v>
      </c>
      <c r="C35" s="43"/>
      <c r="D35" s="44"/>
      <c r="E35" s="44"/>
      <c r="F35" s="45"/>
      <c r="G35" s="46"/>
    </row>
    <row r="36" ht="24.75" customHeight="1">
      <c r="A36" s="41"/>
      <c r="B36" s="47" t="s">
        <v>29</v>
      </c>
      <c r="C36" s="48" t="str">
        <f t="shared" ref="C36:F36" si="10">IF(ISBLANK(C35),"",IF($D$9="貸家",C35+$G$9,IF($D$9="持家","-","")))</f>
        <v/>
      </c>
      <c r="D36" s="49" t="str">
        <f t="shared" si="10"/>
        <v/>
      </c>
      <c r="E36" s="49" t="str">
        <f t="shared" si="10"/>
        <v/>
      </c>
      <c r="F36" s="50" t="str">
        <f t="shared" si="10"/>
        <v/>
      </c>
      <c r="G36" s="46"/>
    </row>
    <row r="37" ht="24.75" customHeight="1">
      <c r="A37" s="51"/>
      <c r="B37" s="52" t="s">
        <v>30</v>
      </c>
      <c r="C37" s="53" t="str">
        <f t="shared" ref="C37:F37" si="11">IF(C36="", "", IF(C34&gt;C36,"徴収額過多",IF(C34&lt;=C36,"上限額範囲内","-")))</f>
        <v/>
      </c>
      <c r="D37" s="53" t="str">
        <f t="shared" si="11"/>
        <v/>
      </c>
      <c r="E37" s="53" t="str">
        <f t="shared" si="11"/>
        <v/>
      </c>
      <c r="F37" s="53" t="str">
        <f t="shared" si="11"/>
        <v/>
      </c>
      <c r="G37" s="54"/>
    </row>
  </sheetData>
  <mergeCells count="13">
    <mergeCell ref="B9:C9"/>
    <mergeCell ref="A13:A17"/>
    <mergeCell ref="A18:A22"/>
    <mergeCell ref="A23:A27"/>
    <mergeCell ref="A28:A32"/>
    <mergeCell ref="A33:A37"/>
    <mergeCell ref="A1:D1"/>
    <mergeCell ref="B3:C3"/>
    <mergeCell ref="B4:C4"/>
    <mergeCell ref="B5:C5"/>
    <mergeCell ref="B6:C6"/>
    <mergeCell ref="B7:C7"/>
    <mergeCell ref="B8:C8"/>
  </mergeCells>
  <dataValidations>
    <dataValidation type="list" allowBlank="1" showErrorMessage="1" sqref="D4:D9">
      <formula1>"貸家,持家"</formula1>
    </dataValidation>
  </dataValidations>
  <printOptions/>
  <pageMargins bottom="0.5511811023622047" footer="0.0" header="0.0" left="0.4330708661417323" right="0.4330708661417323" top="0.5511811023622047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2025-08-01T05:01:20Z</dcterms:created>
  <dc:creator>植木 達也</dc:creator>
</cp:coreProperties>
</file>