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24226"/>
  <xr:revisionPtr revIDLastSave="0" documentId="8_{F2EBAD42-0FB6-441D-94ED-C16A8EF20828}" xr6:coauthVersionLast="47" xr6:coauthVersionMax="47" xr10:uidLastSave="{00000000-0000-0000-0000-000000000000}"/>
  <bookViews>
    <workbookView xWindow="-120" yWindow="-120" windowWidth="29040" windowHeight="15840" activeTab="1" xr2:uid="{43F9642D-A1C9-482F-BF06-0FAAE9FB6568}"/>
  </bookViews>
  <sheets>
    <sheet name="別紙６" sheetId="25" r:id="rId1"/>
    <sheet name="別紙７" sheetId="27" r:id="rId2"/>
    <sheet name="利用実績内訳" sheetId="26" r:id="rId3"/>
  </sheets>
  <definedNames>
    <definedName name="_xlnm.Print_Area" localSheetId="0">別紙６!$B$1:$AE$613</definedName>
    <definedName name="_xlnm.Print_Area" localSheetId="1">別紙７!$A$1:$AF$61</definedName>
    <definedName name="_xlnm.Print_Area" localSheetId="2">利用実績内訳!$A$1:$L$14</definedName>
    <definedName name="_xlnm.Print_Titles" localSheetId="0">別紙６!$12:$13</definedName>
    <definedName name="リスト">別紙６!$AU$1:$AU$7</definedName>
    <definedName name="高校生">別紙６!$AX$2:$AX$5</definedName>
    <definedName name="児１">別紙６!$AV$2:$AV$4</definedName>
    <definedName name="小学生">別紙６!$AU$2:$AU$5</definedName>
    <definedName name="成人">別紙６!$AZ$2:$AZ$8</definedName>
    <definedName name="中学生">別紙６!$AW$2:$AW$5</definedName>
    <definedName name="乳幼児">別紙６!$AT$2:$AT$5</definedName>
    <definedName name="年代区分">別紙６!$AT$1:$AZ$1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9" i="27" l="1"/>
  <c r="AE11" i="27"/>
  <c r="AE13" i="27"/>
  <c r="AE15" i="27"/>
  <c r="AE17" i="27"/>
  <c r="AE19" i="27"/>
  <c r="AE21" i="27"/>
  <c r="AE23" i="27"/>
  <c r="AE57" i="27"/>
  <c r="AE25" i="27"/>
  <c r="AE27" i="27"/>
  <c r="AE29" i="27"/>
  <c r="AE31" i="27"/>
  <c r="AE33" i="27"/>
  <c r="AE35" i="27"/>
  <c r="AE37" i="27"/>
  <c r="AE39" i="27"/>
  <c r="AE41" i="27"/>
  <c r="AE43" i="27"/>
  <c r="AE45" i="27"/>
  <c r="AE47" i="27"/>
  <c r="AE49" i="27"/>
  <c r="AE51" i="27"/>
  <c r="AE53" i="27"/>
  <c r="AE55" i="27"/>
  <c r="T57" i="27"/>
  <c r="W57" i="27"/>
  <c r="AA57" i="27"/>
  <c r="T58" i="27"/>
  <c r="T59" i="27"/>
  <c r="AF2" i="25"/>
  <c r="T27" i="26" a="1"/>
  <c r="T27" i="26"/>
  <c r="AE17" i="25"/>
  <c r="S4" i="25"/>
  <c r="AF16" i="25"/>
  <c r="CG16" i="25"/>
  <c r="AF15" i="25"/>
  <c r="BM15" i="25"/>
  <c r="AF14" i="25"/>
  <c r="CE14" i="25"/>
  <c r="AT613" i="25"/>
  <c r="AT587" i="25"/>
  <c r="AT588" i="25"/>
  <c r="AT589" i="25"/>
  <c r="AT590" i="25"/>
  <c r="AT591" i="25"/>
  <c r="AT592" i="25"/>
  <c r="AT593" i="25"/>
  <c r="AT594" i="25"/>
  <c r="AT595" i="25"/>
  <c r="AT596" i="25"/>
  <c r="AT597" i="25"/>
  <c r="AT598" i="25"/>
  <c r="AT599" i="25"/>
  <c r="AT600" i="25"/>
  <c r="AT601" i="25"/>
  <c r="AT602" i="25"/>
  <c r="AT603" i="25"/>
  <c r="AT604" i="25"/>
  <c r="AT605" i="25"/>
  <c r="AT606" i="25"/>
  <c r="AT607" i="25"/>
  <c r="AT608" i="25"/>
  <c r="AT609" i="25"/>
  <c r="AT610" i="25"/>
  <c r="AT611" i="25"/>
  <c r="AT612" i="25"/>
  <c r="AT243" i="25"/>
  <c r="AT244" i="25"/>
  <c r="AT245" i="25"/>
  <c r="AT246" i="25"/>
  <c r="AT247" i="25"/>
  <c r="AT248" i="25"/>
  <c r="AT249" i="25"/>
  <c r="AT250" i="25"/>
  <c r="AT251" i="25"/>
  <c r="AT252" i="25"/>
  <c r="AT253" i="25"/>
  <c r="AT254" i="25"/>
  <c r="AT255" i="25"/>
  <c r="AT256" i="25"/>
  <c r="AT257" i="25"/>
  <c r="AT258" i="25"/>
  <c r="AT259" i="25"/>
  <c r="AT260" i="25"/>
  <c r="AT261" i="25"/>
  <c r="AT262" i="25"/>
  <c r="AT263" i="25"/>
  <c r="AT264" i="25"/>
  <c r="AT265" i="25"/>
  <c r="AT266" i="25"/>
  <c r="AT267" i="25"/>
  <c r="AT268" i="25"/>
  <c r="AT269" i="25"/>
  <c r="AT270" i="25"/>
  <c r="AT271" i="25"/>
  <c r="AT272" i="25"/>
  <c r="AT273" i="25"/>
  <c r="AT274" i="25"/>
  <c r="AT275" i="25"/>
  <c r="AT276" i="25"/>
  <c r="AT277" i="25"/>
  <c r="AT278" i="25"/>
  <c r="AT279" i="25"/>
  <c r="AT280" i="25"/>
  <c r="AT281" i="25"/>
  <c r="AT282" i="25"/>
  <c r="AT283" i="25"/>
  <c r="AT284" i="25"/>
  <c r="AT285" i="25"/>
  <c r="AT286" i="25"/>
  <c r="AT287" i="25"/>
  <c r="AT288" i="25"/>
  <c r="AT289" i="25"/>
  <c r="AT290" i="25"/>
  <c r="AT291" i="25"/>
  <c r="AT292" i="25"/>
  <c r="AT293" i="25"/>
  <c r="AT294" i="25"/>
  <c r="AT295" i="25"/>
  <c r="AT296" i="25"/>
  <c r="AT297" i="25"/>
  <c r="AT298" i="25"/>
  <c r="AT299" i="25"/>
  <c r="AT300" i="25"/>
  <c r="AT301" i="25"/>
  <c r="AT302" i="25"/>
  <c r="AT303" i="25"/>
  <c r="AT304" i="25"/>
  <c r="AT305" i="25"/>
  <c r="AT306" i="25"/>
  <c r="AT307" i="25"/>
  <c r="AT308" i="25"/>
  <c r="AT309" i="25"/>
  <c r="AT310" i="25"/>
  <c r="AT311" i="25"/>
  <c r="AT312" i="25"/>
  <c r="AT313" i="25"/>
  <c r="AT314" i="25"/>
  <c r="AT315" i="25"/>
  <c r="AT316" i="25"/>
  <c r="AT317" i="25"/>
  <c r="AT318" i="25"/>
  <c r="AT319" i="25"/>
  <c r="AT320" i="25"/>
  <c r="AT321" i="25"/>
  <c r="AT322" i="25"/>
  <c r="AT323" i="25"/>
  <c r="AT324" i="25"/>
  <c r="AT325" i="25"/>
  <c r="AT326" i="25"/>
  <c r="AT327" i="25"/>
  <c r="AT328" i="25"/>
  <c r="AT329" i="25"/>
  <c r="AT330" i="25"/>
  <c r="AT331" i="25"/>
  <c r="AT332" i="25"/>
  <c r="AT333" i="25"/>
  <c r="AT334" i="25"/>
  <c r="AT335" i="25"/>
  <c r="AT336" i="25"/>
  <c r="AT337" i="25"/>
  <c r="AT338" i="25"/>
  <c r="AT339" i="25"/>
  <c r="AT340" i="25"/>
  <c r="AT341" i="25"/>
  <c r="AT342" i="25"/>
  <c r="AT343" i="25"/>
  <c r="AT344" i="25"/>
  <c r="AT345" i="25"/>
  <c r="AT346" i="25"/>
  <c r="AT347" i="25"/>
  <c r="AT348" i="25"/>
  <c r="AT349" i="25"/>
  <c r="AT350" i="25"/>
  <c r="AT351" i="25"/>
  <c r="AT352" i="25"/>
  <c r="AT353" i="25"/>
  <c r="AT354" i="25"/>
  <c r="AT355" i="25"/>
  <c r="AT356" i="25"/>
  <c r="AT357" i="25"/>
  <c r="AT358" i="25"/>
  <c r="AT359" i="25"/>
  <c r="AT360" i="25"/>
  <c r="AT361" i="25"/>
  <c r="AT362" i="25"/>
  <c r="AT363" i="25"/>
  <c r="AT364" i="25"/>
  <c r="AT365" i="25"/>
  <c r="AT366" i="25"/>
  <c r="AT367" i="25"/>
  <c r="AT368" i="25"/>
  <c r="AT369" i="25"/>
  <c r="AT370" i="25"/>
  <c r="AT371" i="25"/>
  <c r="AT372" i="25"/>
  <c r="AT373" i="25"/>
  <c r="AT374" i="25"/>
  <c r="AT375" i="25"/>
  <c r="AT376" i="25"/>
  <c r="AT377" i="25"/>
  <c r="AT378" i="25"/>
  <c r="AT379" i="25"/>
  <c r="AT380" i="25"/>
  <c r="AT381" i="25"/>
  <c r="AT382" i="25"/>
  <c r="AT383" i="25"/>
  <c r="AT384" i="25"/>
  <c r="AT385" i="25"/>
  <c r="AT386" i="25"/>
  <c r="AT387" i="25"/>
  <c r="AT388" i="25"/>
  <c r="AT389" i="25"/>
  <c r="AT390" i="25"/>
  <c r="AT391" i="25"/>
  <c r="AT392" i="25"/>
  <c r="AT393" i="25"/>
  <c r="AT394" i="25"/>
  <c r="AT395" i="25"/>
  <c r="AT396" i="25"/>
  <c r="AT397" i="25"/>
  <c r="AT398" i="25"/>
  <c r="AT399" i="25"/>
  <c r="AT400" i="25"/>
  <c r="AT401" i="25"/>
  <c r="AT402" i="25"/>
  <c r="AT403" i="25"/>
  <c r="AT404" i="25"/>
  <c r="AT405" i="25"/>
  <c r="AT406" i="25"/>
  <c r="AT407" i="25"/>
  <c r="AT408" i="25"/>
  <c r="AT409" i="25"/>
  <c r="AT410" i="25"/>
  <c r="AT411" i="25"/>
  <c r="AT412" i="25"/>
  <c r="AT413" i="25"/>
  <c r="AT414" i="25"/>
  <c r="AT415" i="25"/>
  <c r="AT416" i="25"/>
  <c r="AT417" i="25"/>
  <c r="AT418" i="25"/>
  <c r="AT419" i="25"/>
  <c r="AT420" i="25"/>
  <c r="AT421" i="25"/>
  <c r="AT422" i="25"/>
  <c r="AT423" i="25"/>
  <c r="AT424" i="25"/>
  <c r="AT425" i="25"/>
  <c r="AT426" i="25"/>
  <c r="AT427" i="25"/>
  <c r="AT428" i="25"/>
  <c r="AT429" i="25"/>
  <c r="AT430" i="25"/>
  <c r="AT431" i="25"/>
  <c r="AT432" i="25"/>
  <c r="AT433" i="25"/>
  <c r="AT434" i="25"/>
  <c r="AT435" i="25"/>
  <c r="AT436" i="25"/>
  <c r="AT437" i="25"/>
  <c r="AT438" i="25"/>
  <c r="AT439" i="25"/>
  <c r="AT440" i="25"/>
  <c r="AT441" i="25"/>
  <c r="AT442" i="25"/>
  <c r="AT443" i="25"/>
  <c r="AT444" i="25"/>
  <c r="AT445" i="25"/>
  <c r="AT446" i="25"/>
  <c r="AT447" i="25"/>
  <c r="AT448" i="25"/>
  <c r="AT449" i="25"/>
  <c r="AT450" i="25"/>
  <c r="AT451" i="25"/>
  <c r="AT452" i="25"/>
  <c r="AT453" i="25"/>
  <c r="AT454" i="25"/>
  <c r="AT455" i="25"/>
  <c r="AT456" i="25"/>
  <c r="AT457" i="25"/>
  <c r="AT458" i="25"/>
  <c r="AT459" i="25"/>
  <c r="AT460" i="25"/>
  <c r="AT461" i="25"/>
  <c r="AT462" i="25"/>
  <c r="AT463" i="25"/>
  <c r="AT464" i="25"/>
  <c r="AT465" i="25"/>
  <c r="AT466" i="25"/>
  <c r="AT467" i="25"/>
  <c r="AT468" i="25"/>
  <c r="AT469" i="25"/>
  <c r="AT470" i="25"/>
  <c r="AT471" i="25"/>
  <c r="AT472" i="25"/>
  <c r="AT473" i="25"/>
  <c r="AT474" i="25"/>
  <c r="AT475" i="25"/>
  <c r="AT476" i="25"/>
  <c r="AT477" i="25"/>
  <c r="AT478" i="25"/>
  <c r="AT479" i="25"/>
  <c r="AT480" i="25"/>
  <c r="AT481" i="25"/>
  <c r="AT482" i="25"/>
  <c r="AT483" i="25"/>
  <c r="AT484" i="25"/>
  <c r="AT485" i="25"/>
  <c r="AT486" i="25"/>
  <c r="AT487" i="25"/>
  <c r="AT488" i="25"/>
  <c r="AT489" i="25"/>
  <c r="AT490" i="25"/>
  <c r="AT491" i="25"/>
  <c r="AT492" i="25"/>
  <c r="AT493" i="25"/>
  <c r="AT494" i="25"/>
  <c r="AT495" i="25"/>
  <c r="AT496" i="25"/>
  <c r="AT497" i="25"/>
  <c r="AT498" i="25"/>
  <c r="AT499" i="25"/>
  <c r="AT500" i="25"/>
  <c r="AT501" i="25"/>
  <c r="AT502" i="25"/>
  <c r="AT503" i="25"/>
  <c r="AT504" i="25"/>
  <c r="AT505" i="25"/>
  <c r="AT506" i="25"/>
  <c r="AT507" i="25"/>
  <c r="AT508" i="25"/>
  <c r="AT509" i="25"/>
  <c r="AT510" i="25"/>
  <c r="AT511" i="25"/>
  <c r="AT512" i="25"/>
  <c r="AT513" i="25"/>
  <c r="AT514" i="25"/>
  <c r="AT515" i="25"/>
  <c r="AT516" i="25"/>
  <c r="AT517" i="25"/>
  <c r="AT518" i="25"/>
  <c r="AT519" i="25"/>
  <c r="AT520" i="25"/>
  <c r="AT521" i="25"/>
  <c r="AT522" i="25"/>
  <c r="AT523" i="25"/>
  <c r="AT524" i="25"/>
  <c r="AT525" i="25"/>
  <c r="AT526" i="25"/>
  <c r="AT527" i="25"/>
  <c r="AT528" i="25"/>
  <c r="AT529" i="25"/>
  <c r="AT530" i="25"/>
  <c r="AT531" i="25"/>
  <c r="AT532" i="25"/>
  <c r="AT533" i="25"/>
  <c r="AT534" i="25"/>
  <c r="AT535" i="25"/>
  <c r="AT536" i="25"/>
  <c r="AT537" i="25"/>
  <c r="AT538" i="25"/>
  <c r="AT539" i="25"/>
  <c r="AT540" i="25"/>
  <c r="AT541" i="25"/>
  <c r="AT542" i="25"/>
  <c r="AT543" i="25"/>
  <c r="AT544" i="25"/>
  <c r="AT545" i="25"/>
  <c r="AT546" i="25"/>
  <c r="AT547" i="25"/>
  <c r="AT548" i="25"/>
  <c r="AT549" i="25"/>
  <c r="AT550" i="25"/>
  <c r="AT551" i="25"/>
  <c r="AT552" i="25"/>
  <c r="AT553" i="25"/>
  <c r="AT554" i="25"/>
  <c r="AT555" i="25"/>
  <c r="AT556" i="25"/>
  <c r="AT557" i="25"/>
  <c r="AT558" i="25"/>
  <c r="AT559" i="25"/>
  <c r="AT560" i="25"/>
  <c r="AT561" i="25"/>
  <c r="AT562" i="25"/>
  <c r="AT563" i="25"/>
  <c r="AT564" i="25"/>
  <c r="AT565" i="25"/>
  <c r="AT566" i="25"/>
  <c r="AT567" i="25"/>
  <c r="AT568" i="25"/>
  <c r="AT569" i="25"/>
  <c r="AT570" i="25"/>
  <c r="AT571" i="25"/>
  <c r="AT572" i="25"/>
  <c r="AT573" i="25"/>
  <c r="AT574" i="25"/>
  <c r="AT575" i="25"/>
  <c r="AT576" i="25"/>
  <c r="AT577" i="25"/>
  <c r="AT578" i="25"/>
  <c r="AT579" i="25"/>
  <c r="AT580" i="25"/>
  <c r="AT581" i="25"/>
  <c r="AT582" i="25"/>
  <c r="AT583" i="25"/>
  <c r="AT584" i="25"/>
  <c r="AT585" i="25"/>
  <c r="AT586" i="25"/>
  <c r="AT45" i="25"/>
  <c r="AT46" i="25"/>
  <c r="AT47" i="25"/>
  <c r="AT48" i="25"/>
  <c r="AT49" i="25"/>
  <c r="AT50" i="25"/>
  <c r="AT51" i="25"/>
  <c r="AT52" i="25"/>
  <c r="AT53" i="25"/>
  <c r="AT54" i="25"/>
  <c r="AT55" i="25"/>
  <c r="AT56" i="25"/>
  <c r="AT57" i="25"/>
  <c r="AT58" i="25"/>
  <c r="AT59" i="25"/>
  <c r="AT60" i="25"/>
  <c r="AT61" i="25"/>
  <c r="AT62" i="25"/>
  <c r="AT63" i="25"/>
  <c r="AT64" i="25"/>
  <c r="AT65" i="25"/>
  <c r="AT66" i="25"/>
  <c r="AT67" i="25"/>
  <c r="AT68" i="25"/>
  <c r="AT69" i="25"/>
  <c r="AT70" i="25"/>
  <c r="AT71" i="25"/>
  <c r="AT72" i="25"/>
  <c r="AT73" i="25"/>
  <c r="AT74" i="25"/>
  <c r="AT75" i="25"/>
  <c r="AT76" i="25"/>
  <c r="AT77" i="25"/>
  <c r="AT78" i="25"/>
  <c r="AT79" i="25"/>
  <c r="AT80" i="25"/>
  <c r="AT81" i="25"/>
  <c r="AT82" i="25"/>
  <c r="AT83" i="25"/>
  <c r="AT84" i="25"/>
  <c r="AT85" i="25"/>
  <c r="AT86" i="25"/>
  <c r="AT87" i="25"/>
  <c r="AT88" i="25"/>
  <c r="AT89" i="25"/>
  <c r="AT90" i="25"/>
  <c r="AT91" i="25"/>
  <c r="AT92" i="25"/>
  <c r="AT93" i="25"/>
  <c r="AT94" i="25"/>
  <c r="AT95" i="25"/>
  <c r="AT96" i="25"/>
  <c r="AT97" i="25"/>
  <c r="AT98" i="25"/>
  <c r="AT99" i="25"/>
  <c r="AT100" i="25"/>
  <c r="AT101" i="25"/>
  <c r="AT102" i="25"/>
  <c r="AT103" i="25"/>
  <c r="AT104" i="25"/>
  <c r="AT105" i="25"/>
  <c r="AT106" i="25"/>
  <c r="AT107" i="25"/>
  <c r="AT108" i="25"/>
  <c r="AT109" i="25"/>
  <c r="AT110" i="25"/>
  <c r="AT111" i="25"/>
  <c r="AT112" i="25"/>
  <c r="AT113" i="25"/>
  <c r="AT114" i="25"/>
  <c r="AT115" i="25"/>
  <c r="AT116" i="25"/>
  <c r="AT117" i="25"/>
  <c r="AT118" i="25"/>
  <c r="AT119" i="25"/>
  <c r="AT120" i="25"/>
  <c r="AT121" i="25"/>
  <c r="AT122" i="25"/>
  <c r="AT123" i="25"/>
  <c r="AT124" i="25"/>
  <c r="AT125" i="25"/>
  <c r="AT126" i="25"/>
  <c r="AT127" i="25"/>
  <c r="AT128" i="25"/>
  <c r="AT129" i="25"/>
  <c r="AT130" i="25"/>
  <c r="AT131" i="25"/>
  <c r="AT132" i="25"/>
  <c r="AT133" i="25"/>
  <c r="AT134" i="25"/>
  <c r="AT135" i="25"/>
  <c r="AT136" i="25"/>
  <c r="AT137" i="25"/>
  <c r="AT138" i="25"/>
  <c r="AT139" i="25"/>
  <c r="AT140" i="25"/>
  <c r="AT141" i="25"/>
  <c r="AT142" i="25"/>
  <c r="AT143" i="25"/>
  <c r="AT144" i="25"/>
  <c r="AT145" i="25"/>
  <c r="AT146" i="25"/>
  <c r="AT147" i="25"/>
  <c r="AT148" i="25"/>
  <c r="AT149" i="25"/>
  <c r="AT150" i="25"/>
  <c r="AT151" i="25"/>
  <c r="AT152" i="25"/>
  <c r="AT153" i="25"/>
  <c r="AT154" i="25"/>
  <c r="AT155" i="25"/>
  <c r="AT156" i="25"/>
  <c r="AT157" i="25"/>
  <c r="AT158" i="25"/>
  <c r="AT159" i="25"/>
  <c r="AT160" i="25"/>
  <c r="AT161" i="25"/>
  <c r="AT162" i="25"/>
  <c r="AT163" i="25"/>
  <c r="AT164" i="25"/>
  <c r="AT165" i="25"/>
  <c r="AT166" i="25"/>
  <c r="AT167" i="25"/>
  <c r="AT168" i="25"/>
  <c r="AT169" i="25"/>
  <c r="AT170" i="25"/>
  <c r="AT171" i="25"/>
  <c r="AT172" i="25"/>
  <c r="AT173" i="25"/>
  <c r="AT174" i="25"/>
  <c r="AT175" i="25"/>
  <c r="AT176" i="25"/>
  <c r="AT177" i="25"/>
  <c r="AT178" i="25"/>
  <c r="AT179" i="25"/>
  <c r="AT180" i="25"/>
  <c r="AT181" i="25"/>
  <c r="AT182" i="25"/>
  <c r="AT183" i="25"/>
  <c r="AT184" i="25"/>
  <c r="AT185" i="25"/>
  <c r="AT186" i="25"/>
  <c r="AT187" i="25"/>
  <c r="AT188" i="25"/>
  <c r="AT189" i="25"/>
  <c r="AT190" i="25"/>
  <c r="AT191" i="25"/>
  <c r="AT192" i="25"/>
  <c r="AT193" i="25"/>
  <c r="AT194" i="25"/>
  <c r="AT195" i="25"/>
  <c r="AT196" i="25"/>
  <c r="AT197" i="25"/>
  <c r="AT198" i="25"/>
  <c r="AT199" i="25"/>
  <c r="AT200" i="25"/>
  <c r="AT201" i="25"/>
  <c r="AT202" i="25"/>
  <c r="AT203" i="25"/>
  <c r="AT204" i="25"/>
  <c r="AT205" i="25"/>
  <c r="AT206" i="25"/>
  <c r="AT207" i="25"/>
  <c r="AT208" i="25"/>
  <c r="AT209" i="25"/>
  <c r="AT210" i="25"/>
  <c r="AT211" i="25"/>
  <c r="AT212" i="25"/>
  <c r="AT213" i="25"/>
  <c r="AT214" i="25"/>
  <c r="AT215" i="25"/>
  <c r="AT216" i="25"/>
  <c r="AT217" i="25"/>
  <c r="AT218" i="25"/>
  <c r="AT219" i="25"/>
  <c r="AT220" i="25"/>
  <c r="AT221" i="25"/>
  <c r="AT222" i="25"/>
  <c r="AT223" i="25"/>
  <c r="AT224" i="25"/>
  <c r="AT225" i="25"/>
  <c r="AT226" i="25"/>
  <c r="AT227" i="25"/>
  <c r="AT228" i="25"/>
  <c r="AT229" i="25"/>
  <c r="AT230" i="25"/>
  <c r="AT231" i="25"/>
  <c r="AT232" i="25"/>
  <c r="AT233" i="25"/>
  <c r="AT234" i="25"/>
  <c r="AT235" i="25"/>
  <c r="AT236" i="25"/>
  <c r="AT237" i="25"/>
  <c r="AT238" i="25"/>
  <c r="AT239" i="25"/>
  <c r="AT240" i="25"/>
  <c r="AT241" i="25"/>
  <c r="AT242" i="25"/>
  <c r="AT15" i="25"/>
  <c r="AT16" i="25"/>
  <c r="AT17" i="25"/>
  <c r="AT18" i="25"/>
  <c r="AT19" i="25"/>
  <c r="AT20" i="25"/>
  <c r="AT21" i="25"/>
  <c r="AT22" i="25"/>
  <c r="AT23" i="25"/>
  <c r="AT24" i="25"/>
  <c r="AT25" i="25"/>
  <c r="AT26" i="25"/>
  <c r="AT27" i="25"/>
  <c r="AT28" i="25"/>
  <c r="AT29" i="25"/>
  <c r="AT30" i="25"/>
  <c r="AT31" i="25"/>
  <c r="AT32" i="25"/>
  <c r="AT33" i="25"/>
  <c r="AT34" i="25"/>
  <c r="AT35" i="25"/>
  <c r="AT36" i="25"/>
  <c r="AT37" i="25"/>
  <c r="AT38" i="25"/>
  <c r="AT39" i="25"/>
  <c r="AT40" i="25"/>
  <c r="AT41" i="25"/>
  <c r="AT42" i="25"/>
  <c r="AT43" i="25"/>
  <c r="AT44" i="25"/>
  <c r="AT14" i="25"/>
  <c r="AF20" i="25"/>
  <c r="AF21" i="25"/>
  <c r="BF21" i="25"/>
  <c r="AF22" i="25"/>
  <c r="CE22" i="25"/>
  <c r="AF23" i="25"/>
  <c r="BX23" i="25"/>
  <c r="AF24" i="25"/>
  <c r="AF25" i="25"/>
  <c r="AF26" i="25"/>
  <c r="CP26" i="25"/>
  <c r="AF27" i="25"/>
  <c r="AF28" i="25"/>
  <c r="AF29" i="25"/>
  <c r="BA29" i="25"/>
  <c r="AF30" i="25"/>
  <c r="AF31" i="25"/>
  <c r="CB31" i="25"/>
  <c r="AF32" i="25"/>
  <c r="AF33" i="25"/>
  <c r="AX33" i="25"/>
  <c r="AF34" i="25"/>
  <c r="BK34" i="25"/>
  <c r="AF35" i="25"/>
  <c r="AF36" i="25"/>
  <c r="AF37" i="25"/>
  <c r="AX37" i="25"/>
  <c r="AF38" i="25"/>
  <c r="AU38" i="25"/>
  <c r="AF39" i="25"/>
  <c r="AF40" i="25"/>
  <c r="AW40" i="25"/>
  <c r="AF41" i="25"/>
  <c r="CK41" i="25"/>
  <c r="AF42" i="25"/>
  <c r="AF43" i="25"/>
  <c r="AF44" i="25"/>
  <c r="BA44" i="25"/>
  <c r="AF45" i="25"/>
  <c r="AF46" i="25"/>
  <c r="AF47" i="25"/>
  <c r="AF48" i="25"/>
  <c r="AF49" i="25"/>
  <c r="AF50" i="25"/>
  <c r="AF51" i="25"/>
  <c r="AU51" i="25"/>
  <c r="AF52" i="25"/>
  <c r="AF53" i="25"/>
  <c r="AF54" i="25"/>
  <c r="AF55" i="25"/>
  <c r="AF56" i="25"/>
  <c r="AF57" i="25"/>
  <c r="BB57" i="25"/>
  <c r="AF58" i="25"/>
  <c r="AF59" i="25"/>
  <c r="AF60" i="25"/>
  <c r="AF61" i="25"/>
  <c r="BC61" i="25"/>
  <c r="AF62" i="25"/>
  <c r="AF63" i="25"/>
  <c r="AF64" i="25"/>
  <c r="AF65" i="25"/>
  <c r="AF66" i="25"/>
  <c r="AF67" i="25"/>
  <c r="AF68" i="25"/>
  <c r="AF69" i="25"/>
  <c r="AF70" i="25"/>
  <c r="AF71" i="25"/>
  <c r="AF72" i="25"/>
  <c r="AF73" i="25"/>
  <c r="AF74" i="25"/>
  <c r="AF75" i="25"/>
  <c r="AF76" i="25"/>
  <c r="AF77" i="25"/>
  <c r="BC77" i="25"/>
  <c r="AF78" i="25"/>
  <c r="AF79" i="25"/>
  <c r="AF80" i="25"/>
  <c r="AF81" i="25"/>
  <c r="BT81" i="25"/>
  <c r="AF82" i="25"/>
  <c r="AF83" i="25"/>
  <c r="AF84" i="25"/>
  <c r="AF85" i="25"/>
  <c r="AF86" i="25"/>
  <c r="AF87" i="25"/>
  <c r="AF88" i="25"/>
  <c r="AY88" i="25"/>
  <c r="AF89" i="25"/>
  <c r="AF90" i="25"/>
  <c r="AF91" i="25"/>
  <c r="AF92" i="25"/>
  <c r="AF93" i="25"/>
  <c r="BC93" i="25"/>
  <c r="AF94" i="25"/>
  <c r="AF95" i="25"/>
  <c r="AF96" i="25"/>
  <c r="AF97" i="25"/>
  <c r="AF98" i="25"/>
  <c r="AF99" i="25"/>
  <c r="AF100" i="25"/>
  <c r="AF101" i="25"/>
  <c r="AF102" i="25"/>
  <c r="AF103" i="25"/>
  <c r="AF104" i="25"/>
  <c r="AF105" i="25"/>
  <c r="AV105" i="25"/>
  <c r="AF106" i="25"/>
  <c r="AF107" i="25"/>
  <c r="AF108" i="25"/>
  <c r="AF109" i="25"/>
  <c r="BC109" i="25"/>
  <c r="AF110" i="25"/>
  <c r="AF111" i="25"/>
  <c r="AF112" i="25"/>
  <c r="AF113" i="25"/>
  <c r="AV113" i="25"/>
  <c r="AF114" i="25"/>
  <c r="AF115" i="25"/>
  <c r="AF116" i="25"/>
  <c r="AF117" i="25"/>
  <c r="AF118" i="25"/>
  <c r="AF119" i="25"/>
  <c r="AF120" i="25"/>
  <c r="AY120" i="25"/>
  <c r="AF121" i="25"/>
  <c r="AF122" i="25"/>
  <c r="AF123" i="25"/>
  <c r="AF124" i="25"/>
  <c r="AF125" i="25"/>
  <c r="BC125" i="25"/>
  <c r="AF126" i="25"/>
  <c r="AF127" i="25"/>
  <c r="AF128" i="25"/>
  <c r="AF129" i="25"/>
  <c r="AF130" i="25"/>
  <c r="AF131" i="25"/>
  <c r="AF132" i="25"/>
  <c r="AF133" i="25"/>
  <c r="AF134" i="25"/>
  <c r="AF135" i="25"/>
  <c r="AF136" i="25"/>
  <c r="AY136" i="25"/>
  <c r="AF137" i="25"/>
  <c r="BA137" i="25"/>
  <c r="AF138" i="25"/>
  <c r="AF139" i="25"/>
  <c r="AF140" i="25"/>
  <c r="AF141" i="25"/>
  <c r="AF142" i="25"/>
  <c r="AF143" i="25"/>
  <c r="AF144" i="25"/>
  <c r="AF145" i="25"/>
  <c r="BM145" i="25"/>
  <c r="AF146" i="25"/>
  <c r="AF147" i="25"/>
  <c r="AF148" i="25"/>
  <c r="AF149" i="25"/>
  <c r="AF150" i="25"/>
  <c r="AF151" i="25"/>
  <c r="AF152" i="25"/>
  <c r="AF153" i="25"/>
  <c r="AF154" i="25"/>
  <c r="AF155" i="25"/>
  <c r="AF156" i="25"/>
  <c r="AF157" i="25"/>
  <c r="BC157" i="25"/>
  <c r="AF158" i="25"/>
  <c r="AF159" i="25"/>
  <c r="AF160" i="25"/>
  <c r="AF161" i="25"/>
  <c r="AF162" i="25"/>
  <c r="AF163" i="25"/>
  <c r="AF164" i="25"/>
  <c r="AF165" i="25"/>
  <c r="AF166" i="25"/>
  <c r="AF167" i="25"/>
  <c r="AF168" i="25"/>
  <c r="AY168" i="25"/>
  <c r="AF169" i="25"/>
  <c r="BZ169" i="25"/>
  <c r="AF170" i="25"/>
  <c r="AF171" i="25"/>
  <c r="AF172" i="25"/>
  <c r="AF173" i="25"/>
  <c r="BC173" i="25"/>
  <c r="AF174" i="25"/>
  <c r="AF175" i="25"/>
  <c r="AF176" i="25"/>
  <c r="AF177" i="25"/>
  <c r="CG177" i="25"/>
  <c r="AF178" i="25"/>
  <c r="AF179" i="25"/>
  <c r="AU179" i="25"/>
  <c r="AF180" i="25"/>
  <c r="AF181" i="25"/>
  <c r="AF182" i="25"/>
  <c r="AF183" i="25"/>
  <c r="AF184" i="25"/>
  <c r="AF185" i="25"/>
  <c r="BY185" i="25"/>
  <c r="AF186" i="25"/>
  <c r="AF187" i="25"/>
  <c r="AF188" i="25"/>
  <c r="AF189" i="25"/>
  <c r="BC189" i="25"/>
  <c r="AF190" i="25"/>
  <c r="AF191" i="25"/>
  <c r="AF192" i="25"/>
  <c r="AF193" i="25"/>
  <c r="AF194" i="25"/>
  <c r="AF195" i="25"/>
  <c r="AF196" i="25"/>
  <c r="AF197" i="25"/>
  <c r="AF198" i="25"/>
  <c r="AF199" i="25"/>
  <c r="AF200" i="25"/>
  <c r="AF201" i="25"/>
  <c r="AF202" i="25"/>
  <c r="AF203" i="25"/>
  <c r="AF204" i="25"/>
  <c r="AF205" i="25"/>
  <c r="BC205" i="25"/>
  <c r="AF206" i="25"/>
  <c r="AF207" i="25"/>
  <c r="AF208" i="25"/>
  <c r="AF209" i="25"/>
  <c r="AF210" i="25"/>
  <c r="AF211" i="25"/>
  <c r="AF212" i="25"/>
  <c r="CJ212" i="25"/>
  <c r="AF213" i="25"/>
  <c r="AF214" i="25"/>
  <c r="AF215" i="25"/>
  <c r="AF216" i="25"/>
  <c r="AY216" i="25"/>
  <c r="AF217" i="25"/>
  <c r="AF218" i="25"/>
  <c r="AF219" i="25"/>
  <c r="CE219" i="25"/>
  <c r="AF220" i="25"/>
  <c r="AF221" i="25"/>
  <c r="AF222" i="25"/>
  <c r="AF223" i="25"/>
  <c r="AF224" i="25"/>
  <c r="AF225" i="25"/>
  <c r="AF226" i="25"/>
  <c r="AF227" i="25"/>
  <c r="CE227" i="25"/>
  <c r="AF228" i="25"/>
  <c r="AF229" i="25"/>
  <c r="AF230" i="25"/>
  <c r="AF231" i="25"/>
  <c r="AF232" i="25"/>
  <c r="AF233" i="25"/>
  <c r="CP233" i="25"/>
  <c r="AF234" i="25"/>
  <c r="AF235" i="25"/>
  <c r="AF236" i="25"/>
  <c r="AV236" i="25"/>
  <c r="AF237" i="25"/>
  <c r="AX237" i="25"/>
  <c r="AF238" i="25"/>
  <c r="AW238" i="25"/>
  <c r="AF239" i="25"/>
  <c r="AF240" i="25"/>
  <c r="AF241" i="25"/>
  <c r="BN241" i="25"/>
  <c r="AF242" i="25"/>
  <c r="AF243" i="25"/>
  <c r="AF244" i="25"/>
  <c r="AV244" i="25"/>
  <c r="AF245" i="25"/>
  <c r="AF246" i="25"/>
  <c r="BD246" i="25"/>
  <c r="AF247" i="25"/>
  <c r="AZ247" i="25"/>
  <c r="AF248" i="25"/>
  <c r="AV248" i="25"/>
  <c r="AF249" i="25"/>
  <c r="AF250" i="25"/>
  <c r="AV250" i="25"/>
  <c r="AF251" i="25"/>
  <c r="AF252" i="25"/>
  <c r="AF253" i="25"/>
  <c r="AZ253" i="25"/>
  <c r="AF254" i="25"/>
  <c r="AV254" i="25"/>
  <c r="AF255" i="25"/>
  <c r="AZ255" i="25"/>
  <c r="AF256" i="25"/>
  <c r="AF257" i="25"/>
  <c r="CK257" i="25"/>
  <c r="AF258" i="25"/>
  <c r="AF259" i="25"/>
  <c r="AF260" i="25"/>
  <c r="AV260" i="25"/>
  <c r="AF261" i="25"/>
  <c r="AF262" i="25"/>
  <c r="BD262" i="25"/>
  <c r="AF263" i="25"/>
  <c r="AZ263" i="25"/>
  <c r="AF264" i="25"/>
  <c r="AV264" i="25"/>
  <c r="AF265" i="25"/>
  <c r="AF266" i="25"/>
  <c r="AV266" i="25"/>
  <c r="AF267" i="25"/>
  <c r="AF268" i="25"/>
  <c r="CF268" i="25"/>
  <c r="AF269" i="25"/>
  <c r="AZ269" i="25"/>
  <c r="AF270" i="25"/>
  <c r="AV270" i="25"/>
  <c r="AF271" i="25"/>
  <c r="AZ271" i="25"/>
  <c r="AF272" i="25"/>
  <c r="AF273" i="25"/>
  <c r="AF274" i="25"/>
  <c r="AF275" i="25"/>
  <c r="AF276" i="25"/>
  <c r="AV276" i="25"/>
  <c r="AF277" i="25"/>
  <c r="AF278" i="25"/>
  <c r="BD278" i="25"/>
  <c r="AF279" i="25"/>
  <c r="AZ279" i="25"/>
  <c r="AF280" i="25"/>
  <c r="CC280" i="25"/>
  <c r="AF281" i="25"/>
  <c r="AZ281" i="25"/>
  <c r="AF282" i="25"/>
  <c r="AV282" i="25"/>
  <c r="AF283" i="25"/>
  <c r="AF284" i="25"/>
  <c r="AF285" i="25"/>
  <c r="AZ285" i="25"/>
  <c r="AF286" i="25"/>
  <c r="AV286" i="25"/>
  <c r="AF287" i="25"/>
  <c r="AZ287" i="25"/>
  <c r="AF288" i="25"/>
  <c r="AF289" i="25"/>
  <c r="AF290" i="25"/>
  <c r="AF291" i="25"/>
  <c r="AF292" i="25"/>
  <c r="AV292" i="25"/>
  <c r="AF293" i="25"/>
  <c r="AF294" i="25"/>
  <c r="BD294" i="25"/>
  <c r="AF295" i="25"/>
  <c r="AF296" i="25"/>
  <c r="AF297" i="25"/>
  <c r="AZ297" i="25"/>
  <c r="AF298" i="25"/>
  <c r="AV298" i="25"/>
  <c r="AF299" i="25"/>
  <c r="AF300" i="25"/>
  <c r="CM300" i="25"/>
  <c r="AF301" i="25"/>
  <c r="AZ301" i="25"/>
  <c r="AF302" i="25"/>
  <c r="AV302" i="25"/>
  <c r="AF303" i="25"/>
  <c r="AZ303" i="25"/>
  <c r="AF304" i="25"/>
  <c r="AF305" i="25"/>
  <c r="AF306" i="25"/>
  <c r="AF307" i="25"/>
  <c r="AF308" i="25"/>
  <c r="AV308" i="25"/>
  <c r="AF309" i="25"/>
  <c r="AF310" i="25"/>
  <c r="BD310" i="25"/>
  <c r="AF311" i="25"/>
  <c r="AZ311" i="25"/>
  <c r="AF312" i="25"/>
  <c r="AF313" i="25"/>
  <c r="AZ313" i="25"/>
  <c r="AF314" i="25"/>
  <c r="AV314" i="25"/>
  <c r="AF315" i="25"/>
  <c r="AF316" i="25"/>
  <c r="AV316" i="25"/>
  <c r="AF317" i="25"/>
  <c r="AZ317" i="25"/>
  <c r="AF318" i="25"/>
  <c r="AV318" i="25"/>
  <c r="AF319" i="25"/>
  <c r="AZ319" i="25"/>
  <c r="AF320" i="25"/>
  <c r="AF321" i="25"/>
  <c r="AF322" i="25"/>
  <c r="AF323" i="25"/>
  <c r="CJ323" i="25"/>
  <c r="AF324" i="25"/>
  <c r="AV324" i="25"/>
  <c r="AF325" i="25"/>
  <c r="AF326" i="25"/>
  <c r="BD326" i="25"/>
  <c r="AF327" i="25"/>
  <c r="AZ327" i="25"/>
  <c r="AF328" i="25"/>
  <c r="AF329" i="25"/>
  <c r="AZ329" i="25"/>
  <c r="AF330" i="25"/>
  <c r="AV330" i="25"/>
  <c r="AF331" i="25"/>
  <c r="AF332" i="25"/>
  <c r="AF333" i="25"/>
  <c r="AZ333" i="25"/>
  <c r="AF334" i="25"/>
  <c r="AV334" i="25"/>
  <c r="AF335" i="25"/>
  <c r="AZ335" i="25"/>
  <c r="AF336" i="25"/>
  <c r="AF337" i="25"/>
  <c r="AF338" i="25"/>
  <c r="AF339" i="25"/>
  <c r="AF340" i="25"/>
  <c r="AV340" i="25"/>
  <c r="AF341" i="25"/>
  <c r="AF342" i="25"/>
  <c r="BD342" i="25"/>
  <c r="AF343" i="25"/>
  <c r="AZ343" i="25"/>
  <c r="AF344" i="25"/>
  <c r="AF345" i="25"/>
  <c r="AZ345" i="25"/>
  <c r="AF346" i="25"/>
  <c r="AV346" i="25"/>
  <c r="AF347" i="25"/>
  <c r="AF348" i="25"/>
  <c r="AF349" i="25"/>
  <c r="AZ349" i="25"/>
  <c r="AF350" i="25"/>
  <c r="AV350" i="25"/>
  <c r="AF351" i="25"/>
  <c r="AZ351" i="25"/>
  <c r="AF352" i="25"/>
  <c r="AF353" i="25"/>
  <c r="AF354" i="25"/>
  <c r="AF355" i="25"/>
  <c r="AF356" i="25"/>
  <c r="AV356" i="25"/>
  <c r="AF357" i="25"/>
  <c r="AF358" i="25"/>
  <c r="BD358" i="25"/>
  <c r="AF359" i="25"/>
  <c r="AZ359" i="25"/>
  <c r="AF360" i="25"/>
  <c r="AF361" i="25"/>
  <c r="AZ361" i="25"/>
  <c r="AF362" i="25"/>
  <c r="AV362" i="25"/>
  <c r="AF363" i="25"/>
  <c r="AF364" i="25"/>
  <c r="AF365" i="25"/>
  <c r="AZ365" i="25"/>
  <c r="AF366" i="25"/>
  <c r="AV366" i="25"/>
  <c r="AF367" i="25"/>
  <c r="AZ367" i="25"/>
  <c r="AF368" i="25"/>
  <c r="AF369" i="25"/>
  <c r="AF370" i="25"/>
  <c r="AF371" i="25"/>
  <c r="AF372" i="25"/>
  <c r="AV372" i="25"/>
  <c r="AF373" i="25"/>
  <c r="AF374" i="25"/>
  <c r="BD374" i="25"/>
  <c r="AF375" i="25"/>
  <c r="AZ375" i="25"/>
  <c r="AF376" i="25"/>
  <c r="AF377" i="25"/>
  <c r="AZ377" i="25"/>
  <c r="AF378" i="25"/>
  <c r="AV378" i="25"/>
  <c r="AF379" i="25"/>
  <c r="AF380" i="25"/>
  <c r="AF381" i="25"/>
  <c r="AZ381" i="25"/>
  <c r="AF382" i="25"/>
  <c r="AF383" i="25"/>
  <c r="AZ383" i="25"/>
  <c r="AF384" i="25"/>
  <c r="CJ384" i="25"/>
  <c r="AF385" i="25"/>
  <c r="AF386" i="25"/>
  <c r="AF387" i="25"/>
  <c r="AF388" i="25"/>
  <c r="AV388" i="25"/>
  <c r="AF389" i="25"/>
  <c r="AF390" i="25"/>
  <c r="BD390" i="25"/>
  <c r="AF391" i="25"/>
  <c r="AF392" i="25"/>
  <c r="AF393" i="25"/>
  <c r="AZ393" i="25"/>
  <c r="AF394" i="25"/>
  <c r="AV394" i="25"/>
  <c r="AF395" i="25"/>
  <c r="CC395" i="25"/>
  <c r="AF396" i="25"/>
  <c r="AF397" i="25"/>
  <c r="AZ397" i="25"/>
  <c r="AF398" i="25"/>
  <c r="AF399" i="25"/>
  <c r="AZ399" i="25"/>
  <c r="AF400" i="25"/>
  <c r="AF401" i="25"/>
  <c r="AF402" i="25"/>
  <c r="AF403" i="25"/>
  <c r="AF404" i="25"/>
  <c r="CN404" i="25"/>
  <c r="AF405" i="25"/>
  <c r="AF406" i="25"/>
  <c r="BD406" i="25"/>
  <c r="AF407" i="25"/>
  <c r="AZ407" i="25"/>
  <c r="AF408" i="25"/>
  <c r="AF409" i="25"/>
  <c r="AZ409" i="25"/>
  <c r="AF410" i="25"/>
  <c r="AV410" i="25"/>
  <c r="AF411" i="25"/>
  <c r="AF412" i="25"/>
  <c r="AF413" i="25"/>
  <c r="AZ413" i="25"/>
  <c r="AF414" i="25"/>
  <c r="AF415" i="25"/>
  <c r="AZ415" i="25"/>
  <c r="AF416" i="25"/>
  <c r="AF417" i="25"/>
  <c r="AF418" i="25"/>
  <c r="AF419" i="25"/>
  <c r="AF420" i="25"/>
  <c r="AV420" i="25"/>
  <c r="AF421" i="25"/>
  <c r="AF422" i="25"/>
  <c r="BD422" i="25"/>
  <c r="AF423" i="25"/>
  <c r="AZ423" i="25"/>
  <c r="AF424" i="25"/>
  <c r="AF425" i="25"/>
  <c r="AZ425" i="25"/>
  <c r="AF426" i="25"/>
  <c r="AV426" i="25"/>
  <c r="AF427" i="25"/>
  <c r="AF428" i="25"/>
  <c r="AF429" i="25"/>
  <c r="AZ429" i="25"/>
  <c r="AF430" i="25"/>
  <c r="AV430" i="25"/>
  <c r="AF431" i="25"/>
  <c r="AZ431" i="25"/>
  <c r="AF432" i="25"/>
  <c r="AF433" i="25"/>
  <c r="AF434" i="25"/>
  <c r="CG434" i="25"/>
  <c r="AF435" i="25"/>
  <c r="BE435" i="25"/>
  <c r="AF436" i="25"/>
  <c r="AF437" i="25"/>
  <c r="AW437" i="25"/>
  <c r="AF438" i="25"/>
  <c r="BA438" i="25"/>
  <c r="AF439" i="25"/>
  <c r="BE439" i="25"/>
  <c r="AF440" i="25"/>
  <c r="AF441" i="25"/>
  <c r="AW441" i="25"/>
  <c r="AF442" i="25"/>
  <c r="AF443" i="25"/>
  <c r="BE443" i="25"/>
  <c r="AF444" i="25"/>
  <c r="CN444" i="25"/>
  <c r="AF445" i="25"/>
  <c r="AW445" i="25"/>
  <c r="AF446" i="25"/>
  <c r="AF447" i="25"/>
  <c r="BE447" i="25"/>
  <c r="AF448" i="25"/>
  <c r="AV448" i="25"/>
  <c r="AF449" i="25"/>
  <c r="AW449" i="25"/>
  <c r="AF450" i="25"/>
  <c r="AF451" i="25"/>
  <c r="BE451" i="25"/>
  <c r="AF452" i="25"/>
  <c r="AF453" i="25"/>
  <c r="AW453" i="25"/>
  <c r="AF454" i="25"/>
  <c r="BA454" i="25"/>
  <c r="AF455" i="25"/>
  <c r="BE455" i="25"/>
  <c r="AF456" i="25"/>
  <c r="AV456" i="25"/>
  <c r="AF457" i="25"/>
  <c r="AW457" i="25"/>
  <c r="AF458" i="25"/>
  <c r="AF459" i="25"/>
  <c r="BE459" i="25"/>
  <c r="AF460" i="25"/>
  <c r="BA460" i="25"/>
  <c r="AF461" i="25"/>
  <c r="AW461" i="25"/>
  <c r="AF462" i="25"/>
  <c r="AZ462" i="25"/>
  <c r="AF463" i="25"/>
  <c r="AF464" i="25"/>
  <c r="BB464" i="25"/>
  <c r="AF465" i="25"/>
  <c r="AW465" i="25"/>
  <c r="AF466" i="25"/>
  <c r="BA466" i="25"/>
  <c r="AF467" i="25"/>
  <c r="BE467" i="25"/>
  <c r="AF468" i="25"/>
  <c r="AF469" i="25"/>
  <c r="AW469" i="25"/>
  <c r="AF470" i="25"/>
  <c r="AF471" i="25"/>
  <c r="AF472" i="25"/>
  <c r="BD472" i="25"/>
  <c r="AF473" i="25"/>
  <c r="BA473" i="25"/>
  <c r="AF474" i="25"/>
  <c r="BE474" i="25"/>
  <c r="AF475" i="25"/>
  <c r="BA475" i="25"/>
  <c r="AF476" i="25"/>
  <c r="BB476" i="25"/>
  <c r="AF477" i="25"/>
  <c r="BA477" i="25"/>
  <c r="AF478" i="25"/>
  <c r="AW478" i="25"/>
  <c r="AF479" i="25"/>
  <c r="AF480" i="25"/>
  <c r="BB480" i="25"/>
  <c r="AF481" i="25"/>
  <c r="AY481" i="25"/>
  <c r="AF482" i="25"/>
  <c r="AW482" i="25"/>
  <c r="AF483" i="25"/>
  <c r="BA483" i="25"/>
  <c r="AF484" i="25"/>
  <c r="AZ484" i="25"/>
  <c r="AF485" i="25"/>
  <c r="AF486" i="25"/>
  <c r="AW486" i="25"/>
  <c r="AF487" i="25"/>
  <c r="AF488" i="25"/>
  <c r="BE488" i="25"/>
  <c r="AF489" i="25"/>
  <c r="AF490" i="25"/>
  <c r="AW490" i="25"/>
  <c r="AF491" i="25"/>
  <c r="BA491" i="25"/>
  <c r="AF492" i="25"/>
  <c r="AV492" i="25"/>
  <c r="AF493" i="25"/>
  <c r="AU493" i="25"/>
  <c r="AF494" i="25"/>
  <c r="AW494" i="25"/>
  <c r="AF495" i="25"/>
  <c r="AF496" i="25"/>
  <c r="AW496" i="25"/>
  <c r="BB496" i="25"/>
  <c r="AF497" i="25"/>
  <c r="BA497" i="25"/>
  <c r="AF498" i="25"/>
  <c r="AW498" i="25"/>
  <c r="AF499" i="25"/>
  <c r="BA499" i="25"/>
  <c r="AF500" i="25"/>
  <c r="AU500" i="25"/>
  <c r="AF501" i="25"/>
  <c r="AY501" i="25"/>
  <c r="AF502" i="25"/>
  <c r="AW502" i="25"/>
  <c r="AF503" i="25"/>
  <c r="BA503" i="25"/>
  <c r="AF504" i="25"/>
  <c r="AF505" i="25"/>
  <c r="AF506" i="25"/>
  <c r="AF507" i="25"/>
  <c r="BA507" i="25"/>
  <c r="AF508" i="25"/>
  <c r="BB508" i="25"/>
  <c r="AF509" i="25"/>
  <c r="AF510" i="25"/>
  <c r="AW510" i="25"/>
  <c r="AF511" i="25"/>
  <c r="AF512" i="25"/>
  <c r="AW512" i="25"/>
  <c r="AF513" i="25"/>
  <c r="BA513" i="25"/>
  <c r="AF514" i="25"/>
  <c r="AW514" i="25"/>
  <c r="AF515" i="25"/>
  <c r="AF516" i="25"/>
  <c r="CM516" i="25"/>
  <c r="AF517" i="25"/>
  <c r="AF518" i="25"/>
  <c r="AW518" i="25"/>
  <c r="AF519" i="25"/>
  <c r="AW519" i="25"/>
  <c r="AF520" i="25"/>
  <c r="AF521" i="25"/>
  <c r="AF522" i="25"/>
  <c r="AF523" i="25"/>
  <c r="BA523" i="25"/>
  <c r="AF524" i="25"/>
  <c r="AF525" i="25"/>
  <c r="BA525" i="25"/>
  <c r="AF526" i="25"/>
  <c r="BE526" i="25"/>
  <c r="AF527" i="25"/>
  <c r="BA527" i="25"/>
  <c r="AF528" i="25"/>
  <c r="AF529" i="25"/>
  <c r="BA529" i="25"/>
  <c r="AF530" i="25"/>
  <c r="AF531" i="25"/>
  <c r="BA531" i="25"/>
  <c r="AF532" i="25"/>
  <c r="BB532" i="25"/>
  <c r="AF533" i="25"/>
  <c r="BA533" i="25"/>
  <c r="AF534" i="25"/>
  <c r="AW534" i="25"/>
  <c r="AF535" i="25"/>
  <c r="AF536" i="25"/>
  <c r="AW536" i="25"/>
  <c r="AF537" i="25"/>
  <c r="AF538" i="25"/>
  <c r="AF539" i="25"/>
  <c r="BA539" i="25"/>
  <c r="AF540" i="25"/>
  <c r="AZ540" i="25"/>
  <c r="AF541" i="25"/>
  <c r="BA541" i="25"/>
  <c r="AU541" i="25"/>
  <c r="AF542" i="25"/>
  <c r="AW542" i="25"/>
  <c r="AF543" i="25"/>
  <c r="AF544" i="25"/>
  <c r="AW544" i="25"/>
  <c r="AF545" i="25"/>
  <c r="AF546" i="25"/>
  <c r="AW546" i="25"/>
  <c r="AF547" i="25"/>
  <c r="BA547" i="25"/>
  <c r="AF548" i="25"/>
  <c r="AV548" i="25"/>
  <c r="AF549" i="25"/>
  <c r="BA549" i="25"/>
  <c r="AF550" i="25"/>
  <c r="AW550" i="25"/>
  <c r="AF551" i="25"/>
  <c r="AF552" i="25"/>
  <c r="AF553" i="25"/>
  <c r="BA553" i="25"/>
  <c r="AF554" i="25"/>
  <c r="AW554" i="25"/>
  <c r="AF555" i="25"/>
  <c r="BA555" i="25"/>
  <c r="AF556" i="25"/>
  <c r="CI556" i="25"/>
  <c r="AF557" i="25"/>
  <c r="BA557" i="25"/>
  <c r="AF558" i="25"/>
  <c r="AW558" i="25"/>
  <c r="AZ558" i="25"/>
  <c r="AF559" i="25"/>
  <c r="BA559" i="25"/>
  <c r="AF560" i="25"/>
  <c r="AF561" i="25"/>
  <c r="BA561" i="25"/>
  <c r="AF562" i="25"/>
  <c r="AW562" i="25"/>
  <c r="AF563" i="25"/>
  <c r="BA563" i="25"/>
  <c r="AF564" i="25"/>
  <c r="BB564" i="25"/>
  <c r="AF565" i="25"/>
  <c r="AU565" i="25"/>
  <c r="AF566" i="25"/>
  <c r="AF567" i="25"/>
  <c r="BA567" i="25"/>
  <c r="AF568" i="25"/>
  <c r="AW568" i="25"/>
  <c r="AF569" i="25"/>
  <c r="BA569" i="25"/>
  <c r="AF570" i="25"/>
  <c r="AV570" i="25"/>
  <c r="AF571" i="25"/>
  <c r="BA571" i="25"/>
  <c r="AF572" i="25"/>
  <c r="AF573" i="25"/>
  <c r="AF574" i="25"/>
  <c r="AF575" i="25"/>
  <c r="AW575" i="25"/>
  <c r="AF576" i="25"/>
  <c r="AW576" i="25"/>
  <c r="AF577" i="25"/>
  <c r="BA577" i="25"/>
  <c r="AF578" i="25"/>
  <c r="AW578" i="25"/>
  <c r="AF579" i="25"/>
  <c r="BA579" i="25"/>
  <c r="AF580" i="25"/>
  <c r="AY580" i="25"/>
  <c r="AF581" i="25"/>
  <c r="AF582" i="25"/>
  <c r="AF583" i="25"/>
  <c r="AW583" i="25"/>
  <c r="AF584" i="25"/>
  <c r="BE584" i="25"/>
  <c r="AF585" i="25"/>
  <c r="BA585" i="25"/>
  <c r="AF586" i="25"/>
  <c r="AF587" i="25"/>
  <c r="BT587" i="25"/>
  <c r="AF588" i="25"/>
  <c r="AF589" i="25"/>
  <c r="BA589" i="25"/>
  <c r="AF590" i="25"/>
  <c r="AW590" i="25"/>
  <c r="AF591" i="25"/>
  <c r="BA591" i="25"/>
  <c r="AF592" i="25"/>
  <c r="AW592" i="25"/>
  <c r="AF593" i="25"/>
  <c r="AF594" i="25"/>
  <c r="AF595" i="25"/>
  <c r="CK595" i="25"/>
  <c r="AF596" i="25"/>
  <c r="AF597" i="25"/>
  <c r="BA597" i="25"/>
  <c r="AF598" i="25"/>
  <c r="AW598" i="25"/>
  <c r="AF599" i="25"/>
  <c r="AF600" i="25"/>
  <c r="BB600" i="25"/>
  <c r="AF601" i="25"/>
  <c r="BA601" i="25"/>
  <c r="AF602" i="25"/>
  <c r="AW602" i="25"/>
  <c r="AF603" i="25"/>
  <c r="AF604" i="25"/>
  <c r="AZ604" i="25"/>
  <c r="AF605" i="25"/>
  <c r="BA605" i="25"/>
  <c r="AF606" i="25"/>
  <c r="AF607" i="25"/>
  <c r="BA607" i="25"/>
  <c r="AF608" i="25"/>
  <c r="AF609" i="25"/>
  <c r="AF610" i="25"/>
  <c r="CD610" i="25"/>
  <c r="AF611" i="25"/>
  <c r="AF612" i="25"/>
  <c r="AU612" i="25"/>
  <c r="AF613" i="25"/>
  <c r="AU613" i="25"/>
  <c r="AF17" i="25"/>
  <c r="AF18" i="25"/>
  <c r="AF19" i="25"/>
  <c r="C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38" i="25"/>
  <c r="B39" i="25"/>
  <c r="B40" i="25"/>
  <c r="B41" i="25"/>
  <c r="B42" i="25"/>
  <c r="B43" i="25"/>
  <c r="B44" i="25"/>
  <c r="B45" i="25"/>
  <c r="B46" i="25"/>
  <c r="B47" i="25"/>
  <c r="B48" i="25"/>
  <c r="B49" i="25"/>
  <c r="B50" i="25"/>
  <c r="B51" i="25"/>
  <c r="B52" i="25"/>
  <c r="B53" i="25"/>
  <c r="B54" i="25"/>
  <c r="B55" i="25"/>
  <c r="B56" i="25"/>
  <c r="B57" i="25"/>
  <c r="B58" i="25"/>
  <c r="B59" i="25"/>
  <c r="B60" i="25"/>
  <c r="B61" i="25"/>
  <c r="B62" i="25"/>
  <c r="B63" i="25"/>
  <c r="B64" i="25"/>
  <c r="B65" i="25"/>
  <c r="B66" i="25"/>
  <c r="B67" i="25"/>
  <c r="B68" i="25"/>
  <c r="B69" i="25"/>
  <c r="B70" i="25"/>
  <c r="B71" i="25"/>
  <c r="B72" i="25"/>
  <c r="B73" i="25"/>
  <c r="B74" i="25"/>
  <c r="B75" i="25"/>
  <c r="B76" i="25"/>
  <c r="B77" i="25"/>
  <c r="B78" i="25"/>
  <c r="B79" i="25"/>
  <c r="B80" i="25"/>
  <c r="B81" i="25"/>
  <c r="B82" i="25"/>
  <c r="B83" i="25"/>
  <c r="B84" i="25"/>
  <c r="B85" i="25"/>
  <c r="B86" i="25"/>
  <c r="B87" i="25"/>
  <c r="B88" i="25"/>
  <c r="B89" i="25"/>
  <c r="B90" i="25"/>
  <c r="B91" i="25"/>
  <c r="B92" i="25"/>
  <c r="B93" i="25"/>
  <c r="B94" i="25"/>
  <c r="B95" i="25"/>
  <c r="B96" i="25"/>
  <c r="B97" i="25"/>
  <c r="B98" i="25"/>
  <c r="B99" i="25"/>
  <c r="B100" i="25"/>
  <c r="B101" i="25"/>
  <c r="B102" i="25"/>
  <c r="B103" i="25"/>
  <c r="B104" i="25"/>
  <c r="B105" i="25"/>
  <c r="B106" i="25"/>
  <c r="B107" i="25"/>
  <c r="B108" i="25"/>
  <c r="B109" i="25"/>
  <c r="B110" i="25"/>
  <c r="B111" i="25"/>
  <c r="B112" i="25"/>
  <c r="B113" i="25"/>
  <c r="B114" i="25"/>
  <c r="B115" i="25"/>
  <c r="B116" i="25"/>
  <c r="B117" i="25"/>
  <c r="B118" i="25"/>
  <c r="B119" i="25"/>
  <c r="B120" i="25"/>
  <c r="B121" i="25"/>
  <c r="B122" i="25"/>
  <c r="B123" i="25"/>
  <c r="B124" i="25"/>
  <c r="B125" i="25"/>
  <c r="B126" i="25"/>
  <c r="B127" i="25"/>
  <c r="B128" i="25"/>
  <c r="B129" i="25"/>
  <c r="B130" i="25"/>
  <c r="B131" i="25"/>
  <c r="B132" i="25"/>
  <c r="B133" i="25"/>
  <c r="B134" i="25"/>
  <c r="B135" i="25"/>
  <c r="B136" i="25"/>
  <c r="B137" i="25"/>
  <c r="B138" i="25"/>
  <c r="B139" i="25"/>
  <c r="B140" i="25"/>
  <c r="B141" i="25"/>
  <c r="B142" i="25"/>
  <c r="B143" i="25"/>
  <c r="B144" i="25"/>
  <c r="B145" i="25"/>
  <c r="B146" i="25"/>
  <c r="B147" i="25"/>
  <c r="B148" i="25"/>
  <c r="B149" i="25"/>
  <c r="B150" i="25"/>
  <c r="B151" i="25"/>
  <c r="B152" i="25"/>
  <c r="B153" i="25"/>
  <c r="B154" i="25"/>
  <c r="B155" i="25"/>
  <c r="B156" i="25"/>
  <c r="B157" i="25"/>
  <c r="B158" i="25"/>
  <c r="B159" i="25"/>
  <c r="B160" i="25"/>
  <c r="B161" i="25"/>
  <c r="B162" i="25"/>
  <c r="B163" i="25"/>
  <c r="B164" i="25"/>
  <c r="B165" i="25"/>
  <c r="B166" i="25"/>
  <c r="B167" i="25"/>
  <c r="B168" i="25"/>
  <c r="B169" i="25"/>
  <c r="B170" i="25"/>
  <c r="B171" i="25"/>
  <c r="B172" i="25"/>
  <c r="B173" i="25"/>
  <c r="B174" i="25"/>
  <c r="B175" i="25"/>
  <c r="B176" i="25"/>
  <c r="B177" i="25"/>
  <c r="B178" i="25"/>
  <c r="B179" i="25"/>
  <c r="B180" i="25"/>
  <c r="B181" i="25"/>
  <c r="B182" i="25"/>
  <c r="B183" i="25"/>
  <c r="B184" i="25"/>
  <c r="B185" i="25"/>
  <c r="B186" i="25"/>
  <c r="B187" i="25"/>
  <c r="B188" i="25"/>
  <c r="B189" i="25"/>
  <c r="B190" i="25"/>
  <c r="B191" i="25"/>
  <c r="B192" i="25"/>
  <c r="B193" i="25"/>
  <c r="B194" i="25"/>
  <c r="B195" i="25"/>
  <c r="B196" i="25"/>
  <c r="B197" i="25"/>
  <c r="B198" i="25"/>
  <c r="B199" i="25"/>
  <c r="B200" i="25"/>
  <c r="B201" i="25"/>
  <c r="B202" i="25"/>
  <c r="B203" i="25"/>
  <c r="B204" i="25"/>
  <c r="B205" i="25"/>
  <c r="B206" i="25"/>
  <c r="B207" i="25"/>
  <c r="B208" i="25"/>
  <c r="B209" i="25"/>
  <c r="B210" i="25"/>
  <c r="B211" i="25"/>
  <c r="B212" i="25"/>
  <c r="B213" i="25"/>
  <c r="B214" i="25"/>
  <c r="B215" i="25"/>
  <c r="B216" i="25"/>
  <c r="B217" i="25"/>
  <c r="B218" i="25"/>
  <c r="B219" i="25"/>
  <c r="B220" i="25"/>
  <c r="B221" i="25"/>
  <c r="B222" i="25"/>
  <c r="B223" i="25"/>
  <c r="B224" i="25"/>
  <c r="B225" i="25"/>
  <c r="B226" i="25"/>
  <c r="B227" i="25"/>
  <c r="B228" i="25"/>
  <c r="B229" i="25"/>
  <c r="B230" i="25"/>
  <c r="B231" i="25"/>
  <c r="B232" i="25"/>
  <c r="B233" i="25"/>
  <c r="B234" i="25"/>
  <c r="B235" i="25"/>
  <c r="B236" i="25"/>
  <c r="B237" i="25"/>
  <c r="B238" i="25"/>
  <c r="B239" i="25"/>
  <c r="B240" i="25"/>
  <c r="B241" i="25"/>
  <c r="B242" i="25"/>
  <c r="B243" i="25"/>
  <c r="B244" i="25"/>
  <c r="B245" i="25"/>
  <c r="B246" i="25"/>
  <c r="B247" i="25"/>
  <c r="B248" i="25"/>
  <c r="B249" i="25"/>
  <c r="B250" i="25"/>
  <c r="B251" i="25"/>
  <c r="B252" i="25"/>
  <c r="B253" i="25"/>
  <c r="B254" i="25"/>
  <c r="B255" i="25"/>
  <c r="B256" i="25"/>
  <c r="B257" i="25"/>
  <c r="B258" i="25"/>
  <c r="B259" i="25"/>
  <c r="B260" i="25"/>
  <c r="B261" i="25"/>
  <c r="B262" i="25"/>
  <c r="B263" i="25"/>
  <c r="B264" i="25"/>
  <c r="B265" i="25"/>
  <c r="B266" i="25"/>
  <c r="B267" i="25"/>
  <c r="B268" i="25"/>
  <c r="B269" i="25"/>
  <c r="B270" i="25"/>
  <c r="B271" i="25"/>
  <c r="B272" i="25"/>
  <c r="B273" i="25"/>
  <c r="B274" i="25"/>
  <c r="B275" i="25"/>
  <c r="B276" i="25"/>
  <c r="B277" i="25"/>
  <c r="B278" i="25"/>
  <c r="B279" i="25"/>
  <c r="B280" i="25"/>
  <c r="B281" i="25"/>
  <c r="B282" i="25"/>
  <c r="B283" i="25"/>
  <c r="B284" i="25"/>
  <c r="B285" i="25"/>
  <c r="B286" i="25"/>
  <c r="B287" i="25"/>
  <c r="B288" i="25"/>
  <c r="B289" i="25"/>
  <c r="B290" i="25"/>
  <c r="B291" i="25"/>
  <c r="B292" i="25"/>
  <c r="B293" i="25"/>
  <c r="B294" i="25"/>
  <c r="B295" i="25"/>
  <c r="B296" i="25"/>
  <c r="B297" i="25"/>
  <c r="B298" i="25"/>
  <c r="B299" i="25"/>
  <c r="B300" i="25"/>
  <c r="B301" i="25"/>
  <c r="B302" i="25"/>
  <c r="B303" i="25"/>
  <c r="B304" i="25"/>
  <c r="B305" i="25"/>
  <c r="B306" i="25"/>
  <c r="B307" i="25"/>
  <c r="B308" i="25"/>
  <c r="B309" i="25"/>
  <c r="B310" i="25"/>
  <c r="B311" i="25"/>
  <c r="B312" i="25"/>
  <c r="B313" i="25"/>
  <c r="B314" i="25"/>
  <c r="B315" i="25"/>
  <c r="B316" i="25"/>
  <c r="B317" i="25"/>
  <c r="B318" i="25"/>
  <c r="B319" i="25"/>
  <c r="B320" i="25"/>
  <c r="B321" i="25"/>
  <c r="B322" i="25"/>
  <c r="B323" i="25"/>
  <c r="B324" i="25"/>
  <c r="B325" i="25"/>
  <c r="B326" i="25"/>
  <c r="B327" i="25"/>
  <c r="B328" i="25"/>
  <c r="B329" i="25"/>
  <c r="B330" i="25"/>
  <c r="B331" i="25"/>
  <c r="B332" i="25"/>
  <c r="B333" i="25"/>
  <c r="B334" i="25"/>
  <c r="B335" i="25"/>
  <c r="B336" i="25"/>
  <c r="B337" i="25"/>
  <c r="B338" i="25"/>
  <c r="B339" i="25"/>
  <c r="B340" i="25"/>
  <c r="B341" i="25"/>
  <c r="B342" i="25"/>
  <c r="B343" i="25"/>
  <c r="B344" i="25"/>
  <c r="B345" i="25"/>
  <c r="B346" i="25"/>
  <c r="B347" i="25"/>
  <c r="B348" i="25"/>
  <c r="B349" i="25"/>
  <c r="B350" i="25"/>
  <c r="B351" i="25"/>
  <c r="B352" i="25"/>
  <c r="B353" i="25"/>
  <c r="B354" i="25"/>
  <c r="B355" i="25"/>
  <c r="B356" i="25"/>
  <c r="B357" i="25"/>
  <c r="B358" i="25"/>
  <c r="B359" i="25"/>
  <c r="B360" i="25"/>
  <c r="B361" i="25"/>
  <c r="B362" i="25"/>
  <c r="B363" i="25"/>
  <c r="B364" i="25"/>
  <c r="B365" i="25"/>
  <c r="B366" i="25"/>
  <c r="B367" i="25"/>
  <c r="B368" i="25"/>
  <c r="B369" i="25"/>
  <c r="B370" i="25"/>
  <c r="B371" i="25"/>
  <c r="B372" i="25"/>
  <c r="B373" i="25"/>
  <c r="B374" i="25"/>
  <c r="B375" i="25"/>
  <c r="B376" i="25"/>
  <c r="B377" i="25"/>
  <c r="B378" i="25"/>
  <c r="B379" i="25"/>
  <c r="B380" i="25"/>
  <c r="B381" i="25"/>
  <c r="B382" i="25"/>
  <c r="B383" i="25"/>
  <c r="B384" i="25"/>
  <c r="B385" i="25"/>
  <c r="B386" i="25"/>
  <c r="B387" i="25"/>
  <c r="B388" i="25"/>
  <c r="B389" i="25"/>
  <c r="B390" i="25"/>
  <c r="B391" i="25"/>
  <c r="B392" i="25"/>
  <c r="B393" i="25"/>
  <c r="B394" i="25"/>
  <c r="B395" i="25"/>
  <c r="B396" i="25"/>
  <c r="B397" i="25"/>
  <c r="B398" i="25"/>
  <c r="B399" i="25"/>
  <c r="B400" i="25"/>
  <c r="B401" i="25"/>
  <c r="B402" i="25"/>
  <c r="B403" i="25"/>
  <c r="B404" i="25"/>
  <c r="B405" i="25"/>
  <c r="B406" i="25"/>
  <c r="B407" i="25"/>
  <c r="B408" i="25"/>
  <c r="B409" i="25"/>
  <c r="B410" i="25"/>
  <c r="B411" i="25"/>
  <c r="B412" i="25"/>
  <c r="B413" i="25"/>
  <c r="B414" i="25"/>
  <c r="B415" i="25"/>
  <c r="B416" i="25"/>
  <c r="B417" i="25"/>
  <c r="B418" i="25"/>
  <c r="B419" i="25"/>
  <c r="B420" i="25"/>
  <c r="B421" i="25"/>
  <c r="B422" i="25"/>
  <c r="B423" i="25"/>
  <c r="B424" i="25"/>
  <c r="B425" i="25"/>
  <c r="B426" i="25"/>
  <c r="B427" i="25"/>
  <c r="B428" i="25"/>
  <c r="B429" i="25"/>
  <c r="B430" i="25"/>
  <c r="B431" i="25"/>
  <c r="B432" i="25"/>
  <c r="B433" i="25"/>
  <c r="B434" i="25"/>
  <c r="B435" i="25"/>
  <c r="B436" i="25"/>
  <c r="B437" i="25"/>
  <c r="B438" i="25"/>
  <c r="B439" i="25"/>
  <c r="B440" i="25"/>
  <c r="B441" i="25"/>
  <c r="B442" i="25"/>
  <c r="B443" i="25"/>
  <c r="B444" i="25"/>
  <c r="B445" i="25"/>
  <c r="B446" i="25"/>
  <c r="B447" i="25"/>
  <c r="B448" i="25"/>
  <c r="B449" i="25"/>
  <c r="B450" i="25"/>
  <c r="B451" i="25"/>
  <c r="B452" i="25"/>
  <c r="B453" i="25"/>
  <c r="B454" i="25"/>
  <c r="B455" i="25"/>
  <c r="B456" i="25"/>
  <c r="B457" i="25"/>
  <c r="B458" i="25"/>
  <c r="B459" i="25"/>
  <c r="B460" i="25"/>
  <c r="B461" i="25"/>
  <c r="B462" i="25"/>
  <c r="B463" i="25"/>
  <c r="B464" i="25"/>
  <c r="B465" i="25"/>
  <c r="B466" i="25"/>
  <c r="B467" i="25"/>
  <c r="B468" i="25"/>
  <c r="B469" i="25"/>
  <c r="B470" i="25"/>
  <c r="B471" i="25"/>
  <c r="B472" i="25"/>
  <c r="B473" i="25"/>
  <c r="B474" i="25"/>
  <c r="B475" i="25"/>
  <c r="B476" i="25"/>
  <c r="B477" i="25"/>
  <c r="B478" i="25"/>
  <c r="B479" i="25"/>
  <c r="B480" i="25"/>
  <c r="B481" i="25"/>
  <c r="B482" i="25"/>
  <c r="B483" i="25"/>
  <c r="B484" i="25"/>
  <c r="B485" i="25"/>
  <c r="B486" i="25"/>
  <c r="B487" i="25"/>
  <c r="B488" i="25"/>
  <c r="B489" i="25"/>
  <c r="B490" i="25"/>
  <c r="B491" i="25"/>
  <c r="B492" i="25"/>
  <c r="B493" i="25"/>
  <c r="B494" i="25"/>
  <c r="B495" i="25"/>
  <c r="B496" i="25"/>
  <c r="B497" i="25"/>
  <c r="B498" i="25"/>
  <c r="B499" i="25"/>
  <c r="B500" i="25"/>
  <c r="B501" i="25"/>
  <c r="B502" i="25"/>
  <c r="B503" i="25"/>
  <c r="B504" i="25"/>
  <c r="B505" i="25"/>
  <c r="B506" i="25"/>
  <c r="B507" i="25"/>
  <c r="B508" i="25"/>
  <c r="B509" i="25"/>
  <c r="B510" i="25"/>
  <c r="B511" i="25"/>
  <c r="B512" i="25"/>
  <c r="B513" i="25"/>
  <c r="B514" i="25"/>
  <c r="B515" i="25"/>
  <c r="B516" i="25"/>
  <c r="B517" i="25"/>
  <c r="B518" i="25"/>
  <c r="B519" i="25"/>
  <c r="B520" i="25"/>
  <c r="B521" i="25"/>
  <c r="B522" i="25"/>
  <c r="B523" i="25"/>
  <c r="B524" i="25"/>
  <c r="B525" i="25"/>
  <c r="B526" i="25"/>
  <c r="B527" i="25"/>
  <c r="B528" i="25"/>
  <c r="B529" i="25"/>
  <c r="B530" i="25"/>
  <c r="B531" i="25"/>
  <c r="B532" i="25"/>
  <c r="B533" i="25"/>
  <c r="B534" i="25"/>
  <c r="B535" i="25"/>
  <c r="B536" i="25"/>
  <c r="B537" i="25"/>
  <c r="B538" i="25"/>
  <c r="B539" i="25"/>
  <c r="B540" i="25"/>
  <c r="B541" i="25"/>
  <c r="B542" i="25"/>
  <c r="B543" i="25"/>
  <c r="B544" i="25"/>
  <c r="B545" i="25"/>
  <c r="B546" i="25"/>
  <c r="B547" i="25"/>
  <c r="B548" i="25"/>
  <c r="B549" i="25"/>
  <c r="B550" i="25"/>
  <c r="B551" i="25"/>
  <c r="B552" i="25"/>
  <c r="B553" i="25"/>
  <c r="B554" i="25"/>
  <c r="B555" i="25"/>
  <c r="B556" i="25"/>
  <c r="B557" i="25"/>
  <c r="B558" i="25"/>
  <c r="B559" i="25"/>
  <c r="B560" i="25"/>
  <c r="B561" i="25"/>
  <c r="B562" i="25"/>
  <c r="B563" i="25"/>
  <c r="B564" i="25"/>
  <c r="B565" i="25"/>
  <c r="B566" i="25"/>
  <c r="B567" i="25"/>
  <c r="B568" i="25"/>
  <c r="B569" i="25"/>
  <c r="B570" i="25"/>
  <c r="B571" i="25"/>
  <c r="B572" i="25"/>
  <c r="B573" i="25"/>
  <c r="B574" i="25"/>
  <c r="B575" i="25"/>
  <c r="B576" i="25"/>
  <c r="B577" i="25"/>
  <c r="B578" i="25"/>
  <c r="B579" i="25"/>
  <c r="B580" i="25"/>
  <c r="B581" i="25"/>
  <c r="B582" i="25"/>
  <c r="B583" i="25"/>
  <c r="B584" i="25"/>
  <c r="B585" i="25"/>
  <c r="B586" i="25"/>
  <c r="B587" i="25"/>
  <c r="B588" i="25"/>
  <c r="B589" i="25"/>
  <c r="B590" i="25"/>
  <c r="B591" i="25"/>
  <c r="B592" i="25"/>
  <c r="B593" i="25"/>
  <c r="B594" i="25"/>
  <c r="B595" i="25"/>
  <c r="B596" i="25"/>
  <c r="B597" i="25"/>
  <c r="B598" i="25"/>
  <c r="B599" i="25"/>
  <c r="B600" i="25"/>
  <c r="B601" i="25"/>
  <c r="B602" i="25"/>
  <c r="B603" i="25"/>
  <c r="B604" i="25"/>
  <c r="B605" i="25"/>
  <c r="B606" i="25"/>
  <c r="B607" i="25"/>
  <c r="B608" i="25"/>
  <c r="B609" i="25"/>
  <c r="B610" i="25"/>
  <c r="B611" i="25"/>
  <c r="B612" i="25"/>
  <c r="B613" i="25"/>
  <c r="AD6" i="25"/>
  <c r="AC6" i="25"/>
  <c r="AB6" i="25"/>
  <c r="AA6" i="25"/>
  <c r="Z6" i="25"/>
  <c r="Y6" i="25"/>
  <c r="X6" i="25"/>
  <c r="W6" i="25"/>
  <c r="V6" i="25"/>
  <c r="U6" i="25"/>
  <c r="T6" i="25"/>
  <c r="S6" i="25"/>
  <c r="AD5" i="25"/>
  <c r="AC5" i="25"/>
  <c r="AB5" i="25"/>
  <c r="AA5" i="25"/>
  <c r="Z5" i="25"/>
  <c r="Y5" i="25"/>
  <c r="X5" i="25"/>
  <c r="W5" i="25"/>
  <c r="V5" i="25"/>
  <c r="U5" i="25"/>
  <c r="T5" i="25"/>
  <c r="S5" i="25"/>
  <c r="S7" i="25"/>
  <c r="AD4" i="25"/>
  <c r="AC4" i="25"/>
  <c r="AB4" i="25"/>
  <c r="AA4" i="25"/>
  <c r="AA7" i="25"/>
  <c r="Z4" i="25"/>
  <c r="Y4" i="25"/>
  <c r="Y7" i="25"/>
  <c r="X4" i="25"/>
  <c r="W4" i="25"/>
  <c r="V4" i="25"/>
  <c r="U4" i="25"/>
  <c r="T4" i="25"/>
  <c r="T7" i="25"/>
  <c r="B14" i="25"/>
  <c r="B15" i="25"/>
  <c r="B16" i="25"/>
  <c r="B17" i="25"/>
  <c r="B18" i="25"/>
  <c r="B19" i="25"/>
  <c r="AE583" i="25"/>
  <c r="AE582" i="25"/>
  <c r="AH581" i="25"/>
  <c r="AG581" i="25"/>
  <c r="AE581" i="25"/>
  <c r="AE580" i="25"/>
  <c r="AE579" i="25"/>
  <c r="AH578" i="25"/>
  <c r="AG578" i="25"/>
  <c r="AE578" i="25"/>
  <c r="AJ578" i="25"/>
  <c r="AE577" i="25"/>
  <c r="AE576" i="25"/>
  <c r="AH575" i="25"/>
  <c r="AG575" i="25"/>
  <c r="AE575" i="25"/>
  <c r="AE574" i="25"/>
  <c r="AE573" i="25"/>
  <c r="AH572" i="25"/>
  <c r="AG572" i="25"/>
  <c r="AI572" i="25"/>
  <c r="AE572" i="25"/>
  <c r="AE571" i="25"/>
  <c r="AE570" i="25"/>
  <c r="AJ569" i="25"/>
  <c r="AH569" i="25"/>
  <c r="AG569" i="25"/>
  <c r="AE569" i="25"/>
  <c r="AE568" i="25"/>
  <c r="AE567" i="25"/>
  <c r="AH566" i="25"/>
  <c r="AI566" i="25"/>
  <c r="AG566" i="25"/>
  <c r="AE566" i="25"/>
  <c r="AE565" i="25"/>
  <c r="AE564" i="25"/>
  <c r="AH563" i="25"/>
  <c r="AG563" i="25"/>
  <c r="AE563" i="25"/>
  <c r="AJ563" i="25"/>
  <c r="AE562" i="25"/>
  <c r="AE561" i="25"/>
  <c r="AH560" i="25"/>
  <c r="AG560" i="25"/>
  <c r="AI560" i="25"/>
  <c r="AE560" i="25"/>
  <c r="AE559" i="25"/>
  <c r="AE558" i="25"/>
  <c r="AH557" i="25"/>
  <c r="AG557" i="25"/>
  <c r="AE557" i="25"/>
  <c r="AE556" i="25"/>
  <c r="AE555" i="25"/>
  <c r="AH554" i="25"/>
  <c r="AG554" i="25"/>
  <c r="AE554" i="25"/>
  <c r="AE493" i="25"/>
  <c r="AE492" i="25"/>
  <c r="AH491" i="25"/>
  <c r="AG491" i="25"/>
  <c r="AI491" i="25"/>
  <c r="AE491" i="25"/>
  <c r="AE490" i="25"/>
  <c r="AE489" i="25"/>
  <c r="AH488" i="25"/>
  <c r="AG488" i="25"/>
  <c r="AE488" i="25"/>
  <c r="AE487" i="25"/>
  <c r="AE486" i="25"/>
  <c r="AH485" i="25"/>
  <c r="AG485" i="25"/>
  <c r="AE485" i="25"/>
  <c r="AE484" i="25"/>
  <c r="AE483" i="25"/>
  <c r="AH482" i="25"/>
  <c r="AG482" i="25"/>
  <c r="AI482" i="25"/>
  <c r="AE482" i="25"/>
  <c r="AE481" i="25"/>
  <c r="AE480" i="25"/>
  <c r="AH479" i="25"/>
  <c r="AG479" i="25"/>
  <c r="AI479" i="25"/>
  <c r="AE479" i="25"/>
  <c r="AE478" i="25"/>
  <c r="AE477" i="25"/>
  <c r="AH476" i="25"/>
  <c r="AG476" i="25"/>
  <c r="AE476" i="25"/>
  <c r="AE475" i="25"/>
  <c r="AE474" i="25"/>
  <c r="AJ473" i="25"/>
  <c r="AH473" i="25"/>
  <c r="AG473" i="25"/>
  <c r="AE473" i="25"/>
  <c r="AE472" i="25"/>
  <c r="AE471" i="25"/>
  <c r="AH470" i="25"/>
  <c r="AG470" i="25"/>
  <c r="AI470" i="25"/>
  <c r="AE470" i="25"/>
  <c r="AE469" i="25"/>
  <c r="AE468" i="25"/>
  <c r="AH467" i="25"/>
  <c r="AG467" i="25"/>
  <c r="AE467" i="25"/>
  <c r="AJ467" i="25"/>
  <c r="AE466" i="25"/>
  <c r="AE465" i="25"/>
  <c r="AH464" i="25"/>
  <c r="AG464" i="25"/>
  <c r="AE464" i="25"/>
  <c r="AE463" i="25"/>
  <c r="AE462" i="25"/>
  <c r="AH461" i="25"/>
  <c r="AG461" i="25"/>
  <c r="AI461" i="25"/>
  <c r="AE461" i="25"/>
  <c r="AE460" i="25"/>
  <c r="AE459" i="25"/>
  <c r="AH458" i="25"/>
  <c r="AG458" i="25"/>
  <c r="AI458" i="25"/>
  <c r="AE458" i="25"/>
  <c r="AE457" i="25"/>
  <c r="AJ455" i="25"/>
  <c r="AE456" i="25"/>
  <c r="AH455" i="25"/>
  <c r="AG455" i="25"/>
  <c r="AE455" i="25"/>
  <c r="AE454" i="25"/>
  <c r="AE453" i="25"/>
  <c r="AH452" i="25"/>
  <c r="AG452" i="25"/>
  <c r="AE452" i="25"/>
  <c r="AE451" i="25"/>
  <c r="AE450" i="25"/>
  <c r="AH449" i="25"/>
  <c r="AG449" i="25"/>
  <c r="AE449" i="25"/>
  <c r="AE448" i="25"/>
  <c r="AE447" i="25"/>
  <c r="AH446" i="25"/>
  <c r="AG446" i="25"/>
  <c r="AE446" i="25"/>
  <c r="AE445" i="25"/>
  <c r="AE444" i="25"/>
  <c r="AH443" i="25"/>
  <c r="AG443" i="25"/>
  <c r="AE443" i="25"/>
  <c r="AE442" i="25"/>
  <c r="AE441" i="25"/>
  <c r="AH440" i="25"/>
  <c r="AG440" i="25"/>
  <c r="AE440" i="25"/>
  <c r="AE439" i="25"/>
  <c r="AE438" i="25"/>
  <c r="AH437" i="25"/>
  <c r="AG437" i="25"/>
  <c r="AE437" i="25"/>
  <c r="AE436" i="25"/>
  <c r="AE435" i="25"/>
  <c r="AH434" i="25"/>
  <c r="AG434" i="25"/>
  <c r="AI434" i="25"/>
  <c r="AE434" i="25"/>
  <c r="AE343" i="25"/>
  <c r="AE342" i="25"/>
  <c r="AH341" i="25"/>
  <c r="AG341" i="25"/>
  <c r="AE341" i="25"/>
  <c r="AE340" i="25"/>
  <c r="AE339" i="25"/>
  <c r="AH338" i="25"/>
  <c r="AG338" i="25"/>
  <c r="AE338" i="25"/>
  <c r="AE337" i="25"/>
  <c r="AE336" i="25"/>
  <c r="AH335" i="25"/>
  <c r="AG335" i="25"/>
  <c r="AE335" i="25"/>
  <c r="AE334" i="25"/>
  <c r="AE333" i="25"/>
  <c r="AH332" i="25"/>
  <c r="AG332" i="25"/>
  <c r="AI332" i="25"/>
  <c r="AE332" i="25"/>
  <c r="AE331" i="25"/>
  <c r="AE330" i="25"/>
  <c r="AH329" i="25"/>
  <c r="AG329" i="25"/>
  <c r="AE329" i="25"/>
  <c r="AE328" i="25"/>
  <c r="AE327" i="25"/>
  <c r="AH326" i="25"/>
  <c r="AG326" i="25"/>
  <c r="AE326" i="25"/>
  <c r="AE325" i="25"/>
  <c r="AE324" i="25"/>
  <c r="AH323" i="25"/>
  <c r="AG323" i="25"/>
  <c r="AE323" i="25"/>
  <c r="AJ323" i="25"/>
  <c r="AE322" i="25"/>
  <c r="AE321" i="25"/>
  <c r="AH320" i="25"/>
  <c r="AG320" i="25"/>
  <c r="AE320" i="25"/>
  <c r="AE319" i="25"/>
  <c r="AE318" i="25"/>
  <c r="AH317" i="25"/>
  <c r="AG317" i="25"/>
  <c r="AE317" i="25"/>
  <c r="AE316" i="25"/>
  <c r="AE315" i="25"/>
  <c r="AH314" i="25"/>
  <c r="AG314" i="25"/>
  <c r="AE314" i="25"/>
  <c r="AE313" i="25"/>
  <c r="AE312" i="25"/>
  <c r="AH311" i="25"/>
  <c r="AI311" i="25"/>
  <c r="AG311" i="25"/>
  <c r="AE311" i="25"/>
  <c r="AE310" i="25"/>
  <c r="AE309" i="25"/>
  <c r="AH308" i="25"/>
  <c r="AG308" i="25"/>
  <c r="AE308" i="25"/>
  <c r="AE307" i="25"/>
  <c r="AE306" i="25"/>
  <c r="AH305" i="25"/>
  <c r="AG305" i="25"/>
  <c r="AE305" i="25"/>
  <c r="AE304" i="25"/>
  <c r="AE303" i="25"/>
  <c r="AH302" i="25"/>
  <c r="AG302" i="25"/>
  <c r="AE302" i="25"/>
  <c r="AE301" i="25"/>
  <c r="AE300" i="25"/>
  <c r="AH299" i="25"/>
  <c r="AG299" i="25"/>
  <c r="AE299" i="25"/>
  <c r="AE298" i="25"/>
  <c r="AE297" i="25"/>
  <c r="AH296" i="25"/>
  <c r="AG296" i="25"/>
  <c r="AE296" i="25"/>
  <c r="AE295" i="25"/>
  <c r="AE294" i="25"/>
  <c r="AH293" i="25"/>
  <c r="AG293" i="25"/>
  <c r="AE293" i="25"/>
  <c r="AE292" i="25"/>
  <c r="AE291" i="25"/>
  <c r="AH290" i="25"/>
  <c r="AG290" i="25"/>
  <c r="AE290" i="25"/>
  <c r="AE289" i="25"/>
  <c r="AE288" i="25"/>
  <c r="AH287" i="25"/>
  <c r="AG287" i="25"/>
  <c r="AE287" i="25"/>
  <c r="AE286" i="25"/>
  <c r="AE285" i="25"/>
  <c r="AH284" i="25"/>
  <c r="AG284" i="25"/>
  <c r="AI284" i="25"/>
  <c r="AE284" i="25"/>
  <c r="AE283" i="25"/>
  <c r="AE282" i="25"/>
  <c r="AH281" i="25"/>
  <c r="AG281" i="25"/>
  <c r="AE281" i="25"/>
  <c r="AE280" i="25"/>
  <c r="AE279" i="25"/>
  <c r="AH278" i="25"/>
  <c r="AI278" i="25"/>
  <c r="AG278" i="25"/>
  <c r="AE278" i="25"/>
  <c r="AE277" i="25"/>
  <c r="AE276" i="25"/>
  <c r="AH275" i="25"/>
  <c r="AG275" i="25"/>
  <c r="AE275" i="25"/>
  <c r="AE274" i="25"/>
  <c r="AE273" i="25"/>
  <c r="AH272" i="25"/>
  <c r="AG272" i="25"/>
  <c r="AE272" i="25"/>
  <c r="AE271" i="25"/>
  <c r="AE270" i="25"/>
  <c r="AH269" i="25"/>
  <c r="AG269" i="25"/>
  <c r="AE269" i="25"/>
  <c r="AE268" i="25"/>
  <c r="AE267" i="25"/>
  <c r="AH266" i="25"/>
  <c r="AG266" i="25"/>
  <c r="AI266" i="25"/>
  <c r="AE266" i="25"/>
  <c r="AE265" i="25"/>
  <c r="AE264" i="25"/>
  <c r="AH263" i="25"/>
  <c r="AG263" i="25"/>
  <c r="AE263" i="25"/>
  <c r="AE262" i="25"/>
  <c r="AE261" i="25"/>
  <c r="AH260" i="25"/>
  <c r="AG260" i="25"/>
  <c r="AI260" i="25"/>
  <c r="AE260" i="25"/>
  <c r="AE259" i="25"/>
  <c r="AE258" i="25"/>
  <c r="AH257" i="25"/>
  <c r="AG257" i="25"/>
  <c r="AE257" i="25"/>
  <c r="AE256" i="25"/>
  <c r="AE255" i="25"/>
  <c r="AH254" i="25"/>
  <c r="AG254" i="25"/>
  <c r="AE254" i="25"/>
  <c r="AE253" i="25"/>
  <c r="AE252" i="25"/>
  <c r="AH251" i="25"/>
  <c r="AG251" i="25"/>
  <c r="AE251" i="25"/>
  <c r="AJ251" i="25"/>
  <c r="AE250" i="25"/>
  <c r="AE249" i="25"/>
  <c r="AH248" i="25"/>
  <c r="AG248" i="25"/>
  <c r="AE248" i="25"/>
  <c r="AE247" i="25"/>
  <c r="AE246" i="25"/>
  <c r="AH245" i="25"/>
  <c r="AG245" i="25"/>
  <c r="AI245" i="25"/>
  <c r="AE245" i="25"/>
  <c r="AE244" i="25"/>
  <c r="AE243" i="25"/>
  <c r="AH242" i="25"/>
  <c r="AG242" i="25"/>
  <c r="AE242" i="25"/>
  <c r="AE241" i="25"/>
  <c r="AE240" i="25"/>
  <c r="AH239" i="25"/>
  <c r="AG239" i="25"/>
  <c r="AE239" i="25"/>
  <c r="AE238" i="25"/>
  <c r="AE237" i="25"/>
  <c r="AH236" i="25"/>
  <c r="AG236" i="25"/>
  <c r="AE236" i="25"/>
  <c r="AE235" i="25"/>
  <c r="AE234" i="25"/>
  <c r="AH233" i="25"/>
  <c r="AG233" i="25"/>
  <c r="AE233" i="25"/>
  <c r="AE232" i="25"/>
  <c r="AE231" i="25"/>
  <c r="AH230" i="25"/>
  <c r="AG230" i="25"/>
  <c r="AE230" i="25"/>
  <c r="AJ230" i="25"/>
  <c r="AE229" i="25"/>
  <c r="AE228" i="25"/>
  <c r="AH227" i="25"/>
  <c r="AG227" i="25"/>
  <c r="AE227" i="25"/>
  <c r="AE226" i="25"/>
  <c r="AE225" i="25"/>
  <c r="AH224" i="25"/>
  <c r="AG224" i="25"/>
  <c r="AE224" i="25"/>
  <c r="AE223" i="25"/>
  <c r="AE222" i="25"/>
  <c r="AH221" i="25"/>
  <c r="AG221" i="25"/>
  <c r="AI221" i="25"/>
  <c r="AE221" i="25"/>
  <c r="AE220" i="25"/>
  <c r="AE219" i="25"/>
  <c r="AH218" i="25"/>
  <c r="AI218" i="25"/>
  <c r="AG218" i="25"/>
  <c r="AE218" i="25"/>
  <c r="AE217" i="25"/>
  <c r="AE216" i="25"/>
  <c r="AH215" i="25"/>
  <c r="AI215" i="25"/>
  <c r="AG215" i="25"/>
  <c r="AE215" i="25"/>
  <c r="AE214" i="25"/>
  <c r="AE213" i="25"/>
  <c r="AH212" i="25"/>
  <c r="AI212" i="25"/>
  <c r="AG212" i="25"/>
  <c r="AE212" i="25"/>
  <c r="AE211" i="25"/>
  <c r="AE210" i="25"/>
  <c r="AH209" i="25"/>
  <c r="AG209" i="25"/>
  <c r="AE209" i="25"/>
  <c r="AE208" i="25"/>
  <c r="AE207" i="25"/>
  <c r="AH206" i="25"/>
  <c r="AG206" i="25"/>
  <c r="AE206" i="25"/>
  <c r="AE205" i="25"/>
  <c r="AE204" i="25"/>
  <c r="AH203" i="25"/>
  <c r="AG203" i="25"/>
  <c r="AE203" i="25"/>
  <c r="AE202" i="25"/>
  <c r="AE201" i="25"/>
  <c r="AH200" i="25"/>
  <c r="AG200" i="25"/>
  <c r="AI200" i="25"/>
  <c r="AE200" i="25"/>
  <c r="AE199" i="25"/>
  <c r="AE198" i="25"/>
  <c r="AH197" i="25"/>
  <c r="AG197" i="25"/>
  <c r="AE197" i="25"/>
  <c r="AE196" i="25"/>
  <c r="AE195" i="25"/>
  <c r="AH194" i="25"/>
  <c r="AG194" i="25"/>
  <c r="AE194" i="25"/>
  <c r="AE163" i="25"/>
  <c r="AE162" i="25"/>
  <c r="AH161" i="25"/>
  <c r="AG161" i="25"/>
  <c r="AI161" i="25"/>
  <c r="AE161" i="25"/>
  <c r="AE160" i="25"/>
  <c r="AE159" i="25"/>
  <c r="AH158" i="25"/>
  <c r="AG158" i="25"/>
  <c r="AE158" i="25"/>
  <c r="AE157" i="25"/>
  <c r="AE156" i="25"/>
  <c r="AH155" i="25"/>
  <c r="AG155" i="25"/>
  <c r="AI155" i="25"/>
  <c r="AE155" i="25"/>
  <c r="AE154" i="25"/>
  <c r="AE153" i="25"/>
  <c r="AH152" i="25"/>
  <c r="AG152" i="25"/>
  <c r="AE152" i="25"/>
  <c r="AE151" i="25"/>
  <c r="AE150" i="25"/>
  <c r="AH149" i="25"/>
  <c r="AG149" i="25"/>
  <c r="AE149" i="25"/>
  <c r="AE148" i="25"/>
  <c r="AE147" i="25"/>
  <c r="AH146" i="25"/>
  <c r="AI146" i="25"/>
  <c r="AG146" i="25"/>
  <c r="AE146" i="25"/>
  <c r="AE145" i="25"/>
  <c r="AE144" i="25"/>
  <c r="AH143" i="25"/>
  <c r="AG143" i="25"/>
  <c r="AE143" i="25"/>
  <c r="AE142" i="25"/>
  <c r="AE141" i="25"/>
  <c r="AH140" i="25"/>
  <c r="AG140" i="25"/>
  <c r="AE140" i="25"/>
  <c r="AE139" i="25"/>
  <c r="AE138" i="25"/>
  <c r="AH137" i="25"/>
  <c r="AI137" i="25"/>
  <c r="AG137" i="25"/>
  <c r="AE137" i="25"/>
  <c r="AJ137" i="25"/>
  <c r="AE136" i="25"/>
  <c r="AE135" i="25"/>
  <c r="AH134" i="25"/>
  <c r="AG134" i="25"/>
  <c r="AE134" i="25"/>
  <c r="AE193" i="25"/>
  <c r="AE192" i="25"/>
  <c r="AH191" i="25"/>
  <c r="AI191" i="25"/>
  <c r="AG191" i="25"/>
  <c r="AE191" i="25"/>
  <c r="AE190" i="25"/>
  <c r="AE189" i="25"/>
  <c r="AH188" i="25"/>
  <c r="AG188" i="25"/>
  <c r="AE188" i="25"/>
  <c r="AE187" i="25"/>
  <c r="AE186" i="25"/>
  <c r="AH185" i="25"/>
  <c r="AG185" i="25"/>
  <c r="AE185" i="25"/>
  <c r="AE184" i="25"/>
  <c r="AE183" i="25"/>
  <c r="AH182" i="25"/>
  <c r="AG182" i="25"/>
  <c r="AE182" i="25"/>
  <c r="AE181" i="25"/>
  <c r="AE180" i="25"/>
  <c r="AH179" i="25"/>
  <c r="AG179" i="25"/>
  <c r="AE179" i="25"/>
  <c r="AJ179" i="25"/>
  <c r="AE178" i="25"/>
  <c r="AE177" i="25"/>
  <c r="AH176" i="25"/>
  <c r="AG176" i="25"/>
  <c r="AE176" i="25"/>
  <c r="AE175" i="25"/>
  <c r="AE174" i="25"/>
  <c r="AH173" i="25"/>
  <c r="AG173" i="25"/>
  <c r="AE173" i="25"/>
  <c r="AE172" i="25"/>
  <c r="AE171" i="25"/>
  <c r="AH170" i="25"/>
  <c r="AG170" i="25"/>
  <c r="AE170" i="25"/>
  <c r="AE169" i="25"/>
  <c r="AE168" i="25"/>
  <c r="AH167" i="25"/>
  <c r="AG167" i="25"/>
  <c r="AE167" i="25"/>
  <c r="AE166" i="25"/>
  <c r="AE165" i="25"/>
  <c r="AH164" i="25"/>
  <c r="AG164" i="25"/>
  <c r="AE164" i="25"/>
  <c r="AE373" i="25"/>
  <c r="AE372" i="25"/>
  <c r="AH371" i="25"/>
  <c r="AI371" i="25"/>
  <c r="AG371" i="25"/>
  <c r="AE371" i="25"/>
  <c r="AE370" i="25"/>
  <c r="AE369" i="25"/>
  <c r="AH368" i="25"/>
  <c r="AG368" i="25"/>
  <c r="AE368" i="25"/>
  <c r="AE367" i="25"/>
  <c r="AE366" i="25"/>
  <c r="AH365" i="25"/>
  <c r="AG365" i="25"/>
  <c r="AE365" i="25"/>
  <c r="AE364" i="25"/>
  <c r="AE363" i="25"/>
  <c r="AH362" i="25"/>
  <c r="AG362" i="25"/>
  <c r="AE362" i="25"/>
  <c r="AE361" i="25"/>
  <c r="AE360" i="25"/>
  <c r="AH359" i="25"/>
  <c r="AG359" i="25"/>
  <c r="AI359" i="25"/>
  <c r="AE359" i="25"/>
  <c r="AE358" i="25"/>
  <c r="AE357" i="25"/>
  <c r="AH356" i="25"/>
  <c r="AG356" i="25"/>
  <c r="AI356" i="25"/>
  <c r="AE356" i="25"/>
  <c r="AE355" i="25"/>
  <c r="AE354" i="25"/>
  <c r="AH353" i="25"/>
  <c r="AG353" i="25"/>
  <c r="AE353" i="25"/>
  <c r="AE352" i="25"/>
  <c r="AE351" i="25"/>
  <c r="AH350" i="25"/>
  <c r="AG350" i="25"/>
  <c r="AE350" i="25"/>
  <c r="AJ350" i="25"/>
  <c r="AE349" i="25"/>
  <c r="AE348" i="25"/>
  <c r="AH347" i="25"/>
  <c r="AG347" i="25"/>
  <c r="AI347" i="25"/>
  <c r="AE347" i="25"/>
  <c r="AE346" i="25"/>
  <c r="AE345" i="25"/>
  <c r="AH344" i="25"/>
  <c r="AG344" i="25"/>
  <c r="AE344" i="25"/>
  <c r="AI488" i="25"/>
  <c r="AE133" i="25"/>
  <c r="AE132" i="25"/>
  <c r="AH131" i="25"/>
  <c r="AI131" i="25"/>
  <c r="AG131" i="25"/>
  <c r="AE131" i="25"/>
  <c r="AE130" i="25"/>
  <c r="AE129" i="25"/>
  <c r="AH128" i="25"/>
  <c r="AG128" i="25"/>
  <c r="AI128" i="25"/>
  <c r="AE128" i="25"/>
  <c r="AE127" i="25"/>
  <c r="AE126" i="25"/>
  <c r="AH125" i="25"/>
  <c r="AG125" i="25"/>
  <c r="AE125" i="25"/>
  <c r="AE124" i="25"/>
  <c r="AE123" i="25"/>
  <c r="AH122" i="25"/>
  <c r="AG122" i="25"/>
  <c r="AE122" i="25"/>
  <c r="AE121" i="25"/>
  <c r="AE120" i="25"/>
  <c r="AH119" i="25"/>
  <c r="AG119" i="25"/>
  <c r="AI119" i="25"/>
  <c r="AE119" i="25"/>
  <c r="AE118" i="25"/>
  <c r="AE117" i="25"/>
  <c r="AH116" i="25"/>
  <c r="AG116" i="25"/>
  <c r="AE116" i="25"/>
  <c r="AE115" i="25"/>
  <c r="AE114" i="25"/>
  <c r="AH113" i="25"/>
  <c r="AG113" i="25"/>
  <c r="AI113" i="25"/>
  <c r="AE113" i="25"/>
  <c r="AJ113" i="25"/>
  <c r="AE112" i="25"/>
  <c r="AE111" i="25"/>
  <c r="AH110" i="25"/>
  <c r="AG110" i="25"/>
  <c r="AE110" i="25"/>
  <c r="AE109" i="25"/>
  <c r="AE108" i="25"/>
  <c r="AH107" i="25"/>
  <c r="AG107" i="25"/>
  <c r="AE107" i="25"/>
  <c r="AE106" i="25"/>
  <c r="AE105" i="25"/>
  <c r="AH104" i="25"/>
  <c r="AG104" i="25"/>
  <c r="AE104" i="25"/>
  <c r="AE403" i="25"/>
  <c r="AE402" i="25"/>
  <c r="AH401" i="25"/>
  <c r="AG401" i="25"/>
  <c r="AE401" i="25"/>
  <c r="AE400" i="25"/>
  <c r="AE399" i="25"/>
  <c r="AH398" i="25"/>
  <c r="AG398" i="25"/>
  <c r="AE398" i="25"/>
  <c r="AE397" i="25"/>
  <c r="AE396" i="25"/>
  <c r="AH395" i="25"/>
  <c r="AG395" i="25"/>
  <c r="AE395" i="25"/>
  <c r="AE394" i="25"/>
  <c r="AE393" i="25"/>
  <c r="AH392" i="25"/>
  <c r="AG392" i="25"/>
  <c r="AE392" i="25"/>
  <c r="AE391" i="25"/>
  <c r="AE390" i="25"/>
  <c r="AH389" i="25"/>
  <c r="AG389" i="25"/>
  <c r="AI389" i="25"/>
  <c r="AE389" i="25"/>
  <c r="AE388" i="25"/>
  <c r="AE387" i="25"/>
  <c r="AH386" i="25"/>
  <c r="AG386" i="25"/>
  <c r="AE386" i="25"/>
  <c r="AE385" i="25"/>
  <c r="AE384" i="25"/>
  <c r="AH383" i="25"/>
  <c r="AG383" i="25"/>
  <c r="AI383" i="25"/>
  <c r="AE383" i="25"/>
  <c r="AE382" i="25"/>
  <c r="AE381" i="25"/>
  <c r="AH380" i="25"/>
  <c r="AG380" i="25"/>
  <c r="AI380" i="25"/>
  <c r="AE380" i="25"/>
  <c r="AE379" i="25"/>
  <c r="AE378" i="25"/>
  <c r="AH377" i="25"/>
  <c r="AG377" i="25"/>
  <c r="AE377" i="25"/>
  <c r="AE376" i="25"/>
  <c r="AE375" i="25"/>
  <c r="AH374" i="25"/>
  <c r="AG374" i="25"/>
  <c r="AE374" i="25"/>
  <c r="AE433" i="25"/>
  <c r="AE432" i="25"/>
  <c r="AH431" i="25"/>
  <c r="AG431" i="25"/>
  <c r="AI431" i="25"/>
  <c r="AE431" i="25"/>
  <c r="AJ431" i="25"/>
  <c r="AE430" i="25"/>
  <c r="AE429" i="25"/>
  <c r="AH428" i="25"/>
  <c r="AG428" i="25"/>
  <c r="AE428" i="25"/>
  <c r="AE427" i="25"/>
  <c r="AE426" i="25"/>
  <c r="AH425" i="25"/>
  <c r="AG425" i="25"/>
  <c r="AE425" i="25"/>
  <c r="AE424" i="25"/>
  <c r="AE423" i="25"/>
  <c r="AH422" i="25"/>
  <c r="AG422" i="25"/>
  <c r="AE422" i="25"/>
  <c r="AE421" i="25"/>
  <c r="AE420" i="25"/>
  <c r="AJ419" i="25"/>
  <c r="AH419" i="25"/>
  <c r="AI419" i="25"/>
  <c r="AG419" i="25"/>
  <c r="AE419" i="25"/>
  <c r="AE418" i="25"/>
  <c r="AE417" i="25"/>
  <c r="AH416" i="25"/>
  <c r="AG416" i="25"/>
  <c r="AI416" i="25"/>
  <c r="AE416" i="25"/>
  <c r="AE415" i="25"/>
  <c r="AE414" i="25"/>
  <c r="AH413" i="25"/>
  <c r="AI413" i="25"/>
  <c r="AG413" i="25"/>
  <c r="AE413" i="25"/>
  <c r="AE412" i="25"/>
  <c r="AE411" i="25"/>
  <c r="AH410" i="25"/>
  <c r="AG410" i="25"/>
  <c r="AE410" i="25"/>
  <c r="AE409" i="25"/>
  <c r="AE408" i="25"/>
  <c r="AH407" i="25"/>
  <c r="AG407" i="25"/>
  <c r="AE407" i="25"/>
  <c r="AE406" i="25"/>
  <c r="AE405" i="25"/>
  <c r="AH404" i="25"/>
  <c r="AG404" i="25"/>
  <c r="AE404" i="25"/>
  <c r="AE523" i="25"/>
  <c r="AE522" i="25"/>
  <c r="AH521" i="25"/>
  <c r="AG521" i="25"/>
  <c r="AE521" i="25"/>
  <c r="AE520" i="25"/>
  <c r="AE519" i="25"/>
  <c r="AH518" i="25"/>
  <c r="AG518" i="25"/>
  <c r="AI518" i="25"/>
  <c r="AE518" i="25"/>
  <c r="AE517" i="25"/>
  <c r="AE516" i="25"/>
  <c r="AH515" i="25"/>
  <c r="AG515" i="25"/>
  <c r="AE515" i="25"/>
  <c r="AE514" i="25"/>
  <c r="AE513" i="25"/>
  <c r="AH512" i="25"/>
  <c r="AG512" i="25"/>
  <c r="AE512" i="25"/>
  <c r="AE511" i="25"/>
  <c r="AE510" i="25"/>
  <c r="AH509" i="25"/>
  <c r="AG509" i="25"/>
  <c r="AE509" i="25"/>
  <c r="AE508" i="25"/>
  <c r="AE507" i="25"/>
  <c r="AH506" i="25"/>
  <c r="AG506" i="25"/>
  <c r="AE506" i="25"/>
  <c r="AE505" i="25"/>
  <c r="AE504" i="25"/>
  <c r="AH503" i="25"/>
  <c r="AG503" i="25"/>
  <c r="AE503" i="25"/>
  <c r="AJ503" i="25"/>
  <c r="AE502" i="25"/>
  <c r="AE501" i="25"/>
  <c r="AH500" i="25"/>
  <c r="AG500" i="25"/>
  <c r="AE500" i="25"/>
  <c r="AE499" i="25"/>
  <c r="AE498" i="25"/>
  <c r="AH497" i="25"/>
  <c r="AG497" i="25"/>
  <c r="AI497" i="25"/>
  <c r="AE497" i="25"/>
  <c r="AE496" i="25"/>
  <c r="AE495" i="25"/>
  <c r="AH494" i="25"/>
  <c r="AG494" i="25"/>
  <c r="AE494" i="25"/>
  <c r="S12" i="25"/>
  <c r="AE14" i="25"/>
  <c r="AG14" i="25"/>
  <c r="AH14" i="25"/>
  <c r="AE15" i="25"/>
  <c r="AE16" i="25"/>
  <c r="AG17" i="25"/>
  <c r="AH17" i="25"/>
  <c r="AI17" i="25"/>
  <c r="AE18" i="25"/>
  <c r="AE19" i="25"/>
  <c r="AE20" i="25"/>
  <c r="AG20" i="25"/>
  <c r="AI20" i="25"/>
  <c r="AH20" i="25"/>
  <c r="AE21" i="25"/>
  <c r="AE22" i="25"/>
  <c r="AE23" i="25"/>
  <c r="AG23" i="25"/>
  <c r="AH23" i="25"/>
  <c r="AE24" i="25"/>
  <c r="AE25" i="25"/>
  <c r="AE26" i="25"/>
  <c r="AG26" i="25"/>
  <c r="AH26" i="25"/>
  <c r="AE27" i="25"/>
  <c r="AE28" i="25"/>
  <c r="AE29" i="25"/>
  <c r="AG29" i="25"/>
  <c r="AH29" i="25"/>
  <c r="AE30" i="25"/>
  <c r="AE31" i="25"/>
  <c r="AE32" i="25"/>
  <c r="AG32" i="25"/>
  <c r="AH32" i="25"/>
  <c r="AI32" i="25"/>
  <c r="AE33" i="25"/>
  <c r="AE34" i="25"/>
  <c r="AE35" i="25"/>
  <c r="AG35" i="25"/>
  <c r="AI35" i="25"/>
  <c r="AH35" i="25"/>
  <c r="AE36" i="25"/>
  <c r="AE37" i="25"/>
  <c r="AE38" i="25"/>
  <c r="AG38" i="25"/>
  <c r="AH38" i="25"/>
  <c r="AI38" i="25"/>
  <c r="AE39" i="25"/>
  <c r="AE40" i="25"/>
  <c r="AE41" i="25"/>
  <c r="AG41" i="25"/>
  <c r="AH41" i="25"/>
  <c r="AE42" i="25"/>
  <c r="AE43" i="25"/>
  <c r="AE44" i="25"/>
  <c r="AG44" i="25"/>
  <c r="AH44" i="25"/>
  <c r="AE45" i="25"/>
  <c r="AE46" i="25"/>
  <c r="AE47" i="25"/>
  <c r="AG47" i="25"/>
  <c r="AH47" i="25"/>
  <c r="AE48" i="25"/>
  <c r="AE49" i="25"/>
  <c r="AE50" i="25"/>
  <c r="AJ50" i="25"/>
  <c r="AG50" i="25"/>
  <c r="AH50" i="25"/>
  <c r="AE51" i="25"/>
  <c r="AE52" i="25"/>
  <c r="AE53" i="25"/>
  <c r="AG53" i="25"/>
  <c r="AI53" i="25"/>
  <c r="AH53" i="25"/>
  <c r="AE54" i="25"/>
  <c r="AE55" i="25"/>
  <c r="AE56" i="25"/>
  <c r="AG56" i="25"/>
  <c r="AH56" i="25"/>
  <c r="AE57" i="25"/>
  <c r="AE58" i="25"/>
  <c r="AE59" i="25"/>
  <c r="AG59" i="25"/>
  <c r="AI59" i="25"/>
  <c r="AH59" i="25"/>
  <c r="AE60" i="25"/>
  <c r="AE61" i="25"/>
  <c r="AE62" i="25"/>
  <c r="AG62" i="25"/>
  <c r="AH62" i="25"/>
  <c r="AI62" i="25"/>
  <c r="AE63" i="25"/>
  <c r="AE64" i="25"/>
  <c r="AE65" i="25"/>
  <c r="AG65" i="25"/>
  <c r="AH65" i="25"/>
  <c r="AE66" i="25"/>
  <c r="AE67" i="25"/>
  <c r="AE68" i="25"/>
  <c r="AG68" i="25"/>
  <c r="AH68" i="25"/>
  <c r="AE69" i="25"/>
  <c r="AE70" i="25"/>
  <c r="AE71" i="25"/>
  <c r="AG71" i="25"/>
  <c r="AH71" i="25"/>
  <c r="AE72" i="25"/>
  <c r="AE73" i="25"/>
  <c r="AE74" i="25"/>
  <c r="AG74" i="25"/>
  <c r="AH74" i="25"/>
  <c r="AE75" i="25"/>
  <c r="AE76" i="25"/>
  <c r="AE77" i="25"/>
  <c r="AJ77" i="25"/>
  <c r="AG77" i="25"/>
  <c r="AH77" i="25"/>
  <c r="AE78" i="25"/>
  <c r="AE79" i="25"/>
  <c r="AE80" i="25"/>
  <c r="AG80" i="25"/>
  <c r="AH80" i="25"/>
  <c r="AE81" i="25"/>
  <c r="AE82" i="25"/>
  <c r="AE83" i="25"/>
  <c r="AG83" i="25"/>
  <c r="AH83" i="25"/>
  <c r="AE84" i="25"/>
  <c r="AE85" i="25"/>
  <c r="AE86" i="25"/>
  <c r="AG86" i="25"/>
  <c r="AH86" i="25"/>
  <c r="AE87" i="25"/>
  <c r="AE88" i="25"/>
  <c r="AE89" i="25"/>
  <c r="AG89" i="25"/>
  <c r="AH89" i="25"/>
  <c r="AE90" i="25"/>
  <c r="AE91" i="25"/>
  <c r="AE92" i="25"/>
  <c r="AG92" i="25"/>
  <c r="AH92" i="25"/>
  <c r="AE93" i="25"/>
  <c r="AE94" i="25"/>
  <c r="AE95" i="25"/>
  <c r="AG95" i="25"/>
  <c r="AH95" i="25"/>
  <c r="AE96" i="25"/>
  <c r="AE97" i="25"/>
  <c r="AE98" i="25"/>
  <c r="AG98" i="25"/>
  <c r="AI98" i="25"/>
  <c r="AH98" i="25"/>
  <c r="AE99" i="25"/>
  <c r="AE100" i="25"/>
  <c r="AE101" i="25"/>
  <c r="AG101" i="25"/>
  <c r="AH101" i="25"/>
  <c r="AE102" i="25"/>
  <c r="AE103" i="25"/>
  <c r="AE524" i="25"/>
  <c r="AG524" i="25"/>
  <c r="AH524" i="25"/>
  <c r="AE525" i="25"/>
  <c r="AE526" i="25"/>
  <c r="AE527" i="25"/>
  <c r="AG527" i="25"/>
  <c r="AH527" i="25"/>
  <c r="AE528" i="25"/>
  <c r="AE529" i="25"/>
  <c r="AJ527" i="25"/>
  <c r="AE530" i="25"/>
  <c r="AJ530" i="25"/>
  <c r="AG530" i="25"/>
  <c r="AH530" i="25"/>
  <c r="AE531" i="25"/>
  <c r="AE532" i="25"/>
  <c r="AE533" i="25"/>
  <c r="AG533" i="25"/>
  <c r="AH533" i="25"/>
  <c r="AI533" i="25"/>
  <c r="AE534" i="25"/>
  <c r="AE535" i="25"/>
  <c r="AE536" i="25"/>
  <c r="AG536" i="25"/>
  <c r="AI536" i="25"/>
  <c r="AH536" i="25"/>
  <c r="AE537" i="25"/>
  <c r="AE538" i="25"/>
  <c r="AE539" i="25"/>
  <c r="AG539" i="25"/>
  <c r="AH539" i="25"/>
  <c r="AE540" i="25"/>
  <c r="AE541" i="25"/>
  <c r="AE542" i="25"/>
  <c r="AG542" i="25"/>
  <c r="AH542" i="25"/>
  <c r="AE543" i="25"/>
  <c r="AE544" i="25"/>
  <c r="AE545" i="25"/>
  <c r="AG545" i="25"/>
  <c r="AH545" i="25"/>
  <c r="AE546" i="25"/>
  <c r="AE547" i="25"/>
  <c r="AE548" i="25"/>
  <c r="AG548" i="25"/>
  <c r="AI548" i="25"/>
  <c r="AH548" i="25"/>
  <c r="AE549" i="25"/>
  <c r="AE550" i="25"/>
  <c r="AE551" i="25"/>
  <c r="AG551" i="25"/>
  <c r="AH551" i="25"/>
  <c r="AE552" i="25"/>
  <c r="AE553" i="25"/>
  <c r="AE584" i="25"/>
  <c r="AG584" i="25"/>
  <c r="AH584" i="25"/>
  <c r="AE585" i="25"/>
  <c r="AE586" i="25"/>
  <c r="AE587" i="25"/>
  <c r="AG587" i="25"/>
  <c r="AH587" i="25"/>
  <c r="AE588" i="25"/>
  <c r="AE589" i="25"/>
  <c r="AE590" i="25"/>
  <c r="AG590" i="25"/>
  <c r="AH590" i="25"/>
  <c r="AE591" i="25"/>
  <c r="AE592" i="25"/>
  <c r="AE593" i="25"/>
  <c r="AG593" i="25"/>
  <c r="AH593" i="25"/>
  <c r="AE594" i="25"/>
  <c r="AE595" i="25"/>
  <c r="AE596" i="25"/>
  <c r="AG596" i="25"/>
  <c r="AH596" i="25"/>
  <c r="AE597" i="25"/>
  <c r="AE598" i="25"/>
  <c r="AE599" i="25"/>
  <c r="AG599" i="25"/>
  <c r="AH599" i="25"/>
  <c r="AE600" i="25"/>
  <c r="AE601" i="25"/>
  <c r="AE602" i="25"/>
  <c r="AG602" i="25"/>
  <c r="AH602" i="25"/>
  <c r="AE603" i="25"/>
  <c r="AE604" i="25"/>
  <c r="AE605" i="25"/>
  <c r="AG605" i="25"/>
  <c r="AH605" i="25"/>
  <c r="AE606" i="25"/>
  <c r="AE607" i="25"/>
  <c r="AE608" i="25"/>
  <c r="AG608" i="25"/>
  <c r="AH608" i="25"/>
  <c r="AE609" i="25"/>
  <c r="AE610" i="25"/>
  <c r="AE611" i="25"/>
  <c r="AG611" i="25"/>
  <c r="AH611" i="25"/>
  <c r="AE612" i="25"/>
  <c r="AE613" i="25"/>
  <c r="AI422" i="25"/>
  <c r="AI401" i="25"/>
  <c r="AI386" i="25"/>
  <c r="BC24" i="25"/>
  <c r="BR23" i="25"/>
  <c r="BH20" i="25"/>
  <c r="BC20" i="25"/>
  <c r="CC23" i="25"/>
  <c r="CL20" i="25"/>
  <c r="AY20" i="25"/>
  <c r="CH20" i="25"/>
  <c r="BC25" i="25"/>
  <c r="AU25" i="25"/>
  <c r="CC25" i="25"/>
  <c r="BY25" i="25"/>
  <c r="BB25" i="25"/>
  <c r="AX25" i="25"/>
  <c r="BQ25" i="25"/>
  <c r="BM25" i="25"/>
  <c r="BI24" i="25"/>
  <c r="BM23" i="25"/>
  <c r="CB25" i="25"/>
  <c r="CE25" i="25"/>
  <c r="BJ25" i="25"/>
  <c r="BU25" i="25"/>
  <c r="BE25" i="25"/>
  <c r="BA25" i="25"/>
  <c r="BP25" i="25"/>
  <c r="BL24" i="25"/>
  <c r="BS25" i="25"/>
  <c r="CL25" i="25"/>
  <c r="CH25" i="25"/>
  <c r="CH23" i="25"/>
  <c r="BD25" i="25"/>
  <c r="AZ25" i="25"/>
  <c r="BO25" i="25"/>
  <c r="BK24" i="25"/>
  <c r="BV25" i="25"/>
  <c r="CD23" i="25"/>
  <c r="BV23" i="25"/>
  <c r="CK25" i="25"/>
  <c r="CP21" i="25"/>
  <c r="BF22" i="25"/>
  <c r="AX21" i="25"/>
  <c r="BB20" i="25"/>
  <c r="AX20" i="25"/>
  <c r="BO21" i="25"/>
  <c r="BO20" i="25"/>
  <c r="BK20" i="25"/>
  <c r="BG20" i="25"/>
  <c r="CB22" i="25"/>
  <c r="CB20" i="25"/>
  <c r="BX20" i="25"/>
  <c r="CG21" i="25"/>
  <c r="CO20" i="25"/>
  <c r="CG20" i="25"/>
  <c r="BE21" i="25"/>
  <c r="BA21" i="25"/>
  <c r="BA20" i="25"/>
  <c r="AW20" i="25"/>
  <c r="BJ22" i="25"/>
  <c r="BR20" i="25"/>
  <c r="BN20" i="25"/>
  <c r="BJ20" i="25"/>
  <c r="CA21" i="25"/>
  <c r="BS21" i="25"/>
  <c r="CA20" i="25"/>
  <c r="BW20" i="25"/>
  <c r="CJ21" i="25"/>
  <c r="CF21" i="25"/>
  <c r="CN20" i="25"/>
  <c r="CF20" i="25"/>
  <c r="BC21" i="25"/>
  <c r="AY21" i="25"/>
  <c r="BH21" i="25"/>
  <c r="BD21" i="25"/>
  <c r="BD20" i="25"/>
  <c r="AZ20" i="25"/>
  <c r="BQ22" i="25"/>
  <c r="BQ20" i="25"/>
  <c r="BI20" i="25"/>
  <c r="BZ21" i="25"/>
  <c r="BV21" i="25"/>
  <c r="BZ20" i="25"/>
  <c r="BV20" i="25"/>
  <c r="CM21" i="25"/>
  <c r="CM20" i="25"/>
  <c r="BA18" i="25"/>
  <c r="AZ18" i="25"/>
  <c r="CG25" i="25"/>
  <c r="BR25" i="25"/>
  <c r="CF25" i="25"/>
  <c r="BI25" i="25"/>
  <c r="BX25" i="25"/>
  <c r="CM25" i="25"/>
  <c r="CN25" i="25"/>
  <c r="AW25" i="25"/>
  <c r="BL25" i="25"/>
  <c r="CA25" i="25"/>
  <c r="AV25" i="25"/>
  <c r="BK25" i="25"/>
  <c r="CD25" i="25"/>
  <c r="BN25" i="25"/>
  <c r="BF25" i="25"/>
  <c r="BT25" i="25"/>
  <c r="CI25" i="25"/>
  <c r="AY25" i="25"/>
  <c r="CJ25" i="25"/>
  <c r="BH25" i="25"/>
  <c r="BW25" i="25"/>
  <c r="CP25" i="25"/>
  <c r="BG25" i="25"/>
  <c r="BZ25" i="25"/>
  <c r="CO25" i="25"/>
  <c r="CE21" i="25"/>
  <c r="BG21" i="25"/>
  <c r="BX21" i="25"/>
  <c r="BW21" i="25"/>
  <c r="CN21" i="25"/>
  <c r="BQ21" i="25"/>
  <c r="BY21" i="25"/>
  <c r="AY24" i="25"/>
  <c r="BT24" i="25"/>
  <c r="CI24" i="25"/>
  <c r="BW24" i="25"/>
  <c r="BG24" i="25"/>
  <c r="BR24" i="25"/>
  <c r="AU24" i="25"/>
  <c r="BQ24" i="25"/>
  <c r="BE24" i="25"/>
  <c r="BD24" i="25"/>
  <c r="BV24" i="25"/>
  <c r="CE20" i="25"/>
  <c r="BY20" i="25"/>
  <c r="BP20" i="25"/>
  <c r="BF20" i="25"/>
  <c r="BT20" i="25"/>
  <c r="CK20" i="25"/>
  <c r="BE20" i="25"/>
  <c r="BS20" i="25"/>
  <c r="CJ20" i="25"/>
  <c r="AV20" i="25"/>
  <c r="BM20" i="25"/>
  <c r="CD20" i="25"/>
  <c r="CI20" i="25"/>
  <c r="CP20" i="25"/>
  <c r="BU20" i="25"/>
  <c r="CF39" i="25"/>
  <c r="CJ39" i="25"/>
  <c r="CN39" i="25"/>
  <c r="CG39" i="25"/>
  <c r="CK39" i="25"/>
  <c r="CO39" i="25"/>
  <c r="CH39" i="25"/>
  <c r="CL39" i="25"/>
  <c r="CP39" i="25"/>
  <c r="CI39" i="25"/>
  <c r="BS39" i="25"/>
  <c r="BW39" i="25"/>
  <c r="CA39" i="25"/>
  <c r="BG39" i="25"/>
  <c r="BK39" i="25"/>
  <c r="BO39" i="25"/>
  <c r="CM39" i="25"/>
  <c r="BT39" i="25"/>
  <c r="BX39" i="25"/>
  <c r="CB39" i="25"/>
  <c r="BH39" i="25"/>
  <c r="BL39" i="25"/>
  <c r="BP39" i="25"/>
  <c r="BU39" i="25"/>
  <c r="BY39" i="25"/>
  <c r="CC39" i="25"/>
  <c r="BI39" i="25"/>
  <c r="BM39" i="25"/>
  <c r="BQ39" i="25"/>
  <c r="CE39" i="25"/>
  <c r="BV39" i="25"/>
  <c r="BZ39" i="25"/>
  <c r="CD39" i="25"/>
  <c r="BJ39" i="25"/>
  <c r="BN39" i="25"/>
  <c r="BR39" i="25"/>
  <c r="CF35" i="25"/>
  <c r="CJ35" i="25"/>
  <c r="CN35" i="25"/>
  <c r="BT35" i="25"/>
  <c r="BX35" i="25"/>
  <c r="CB35" i="25"/>
  <c r="CG35" i="25"/>
  <c r="CK35" i="25"/>
  <c r="CO35" i="25"/>
  <c r="BU35" i="25"/>
  <c r="BY35" i="25"/>
  <c r="CC35" i="25"/>
  <c r="CH35" i="25"/>
  <c r="CL35" i="25"/>
  <c r="CP35" i="25"/>
  <c r="BV35" i="25"/>
  <c r="BZ35" i="25"/>
  <c r="CD35" i="25"/>
  <c r="CI35" i="25"/>
  <c r="BG35" i="25"/>
  <c r="BK35" i="25"/>
  <c r="BO35" i="25"/>
  <c r="CM35" i="25"/>
  <c r="BS35" i="25"/>
  <c r="BH35" i="25"/>
  <c r="BL35" i="25"/>
  <c r="BP35" i="25"/>
  <c r="BW35" i="25"/>
  <c r="BI35" i="25"/>
  <c r="BM35" i="25"/>
  <c r="BQ35" i="25"/>
  <c r="CE35" i="25"/>
  <c r="CA35" i="25"/>
  <c r="BJ35" i="25"/>
  <c r="BN35" i="25"/>
  <c r="BR35" i="25"/>
  <c r="CF31" i="25"/>
  <c r="CJ31" i="25"/>
  <c r="CN31" i="25"/>
  <c r="BT31" i="25"/>
  <c r="BX31" i="25"/>
  <c r="CO31" i="25"/>
  <c r="BU31" i="25"/>
  <c r="BY31" i="25"/>
  <c r="CC31" i="25"/>
  <c r="CH31" i="25"/>
  <c r="BZ31" i="25"/>
  <c r="CD31" i="25"/>
  <c r="CI31" i="25"/>
  <c r="BG31" i="25"/>
  <c r="BK31" i="25"/>
  <c r="BH31" i="25"/>
  <c r="BL31" i="25"/>
  <c r="BP31" i="25"/>
  <c r="BW31" i="25"/>
  <c r="BI31" i="25"/>
  <c r="CA31" i="25"/>
  <c r="BJ31" i="25"/>
  <c r="BN31" i="25"/>
  <c r="BR31" i="25"/>
  <c r="BC40" i="25"/>
  <c r="AY40" i="25"/>
  <c r="AU40" i="25"/>
  <c r="BC39" i="25"/>
  <c r="AY39" i="25"/>
  <c r="AU39" i="25"/>
  <c r="BC37" i="25"/>
  <c r="AY37" i="25"/>
  <c r="AU37" i="25"/>
  <c r="BC35" i="25"/>
  <c r="AY35" i="25"/>
  <c r="AU35" i="25"/>
  <c r="BC33" i="25"/>
  <c r="AY33" i="25"/>
  <c r="AU33" i="25"/>
  <c r="AY32" i="25"/>
  <c r="AU32" i="25"/>
  <c r="AY31" i="25"/>
  <c r="AU31" i="25"/>
  <c r="BC30" i="25"/>
  <c r="CG38" i="25"/>
  <c r="BV38" i="25"/>
  <c r="CH34" i="25"/>
  <c r="CE34" i="25"/>
  <c r="CF30" i="25"/>
  <c r="CJ30" i="25"/>
  <c r="CN30" i="25"/>
  <c r="BX30" i="25"/>
  <c r="CG30" i="25"/>
  <c r="CO30" i="25"/>
  <c r="BU30" i="25"/>
  <c r="BY30" i="25"/>
  <c r="CH30" i="25"/>
  <c r="CP30" i="25"/>
  <c r="BZ30" i="25"/>
  <c r="CD30" i="25"/>
  <c r="CE30" i="25"/>
  <c r="BG30" i="25"/>
  <c r="BO30" i="25"/>
  <c r="BH30" i="25"/>
  <c r="BL30" i="25"/>
  <c r="BP30" i="25"/>
  <c r="BS30" i="25"/>
  <c r="BM30" i="25"/>
  <c r="BW30" i="25"/>
  <c r="BJ30" i="25"/>
  <c r="BN30" i="25"/>
  <c r="CN26" i="25"/>
  <c r="CO26" i="25"/>
  <c r="AW26" i="25"/>
  <c r="CM26" i="25"/>
  <c r="CN24" i="25"/>
  <c r="BJ24" i="25"/>
  <c r="CC20" i="25"/>
  <c r="AU20" i="25"/>
  <c r="BL20" i="25"/>
  <c r="BF40" i="25"/>
  <c r="BB40" i="25"/>
  <c r="AX40" i="25"/>
  <c r="BF39" i="25"/>
  <c r="BB39" i="25"/>
  <c r="AX39" i="25"/>
  <c r="BF37" i="25"/>
  <c r="BB37" i="25"/>
  <c r="BF35" i="25"/>
  <c r="BB35" i="25"/>
  <c r="AX35" i="25"/>
  <c r="BF33" i="25"/>
  <c r="BB33" i="25"/>
  <c r="BF32" i="25"/>
  <c r="AX32" i="25"/>
  <c r="BF31" i="25"/>
  <c r="BB31" i="25"/>
  <c r="AX31" i="25"/>
  <c r="BF30" i="25"/>
  <c r="BB30" i="25"/>
  <c r="AX30" i="25"/>
  <c r="CF37" i="25"/>
  <c r="CJ37" i="25"/>
  <c r="CN37" i="25"/>
  <c r="BT37" i="25"/>
  <c r="BX37" i="25"/>
  <c r="CB37" i="25"/>
  <c r="CG37" i="25"/>
  <c r="CK37" i="25"/>
  <c r="CO37" i="25"/>
  <c r="BU37" i="25"/>
  <c r="BY37" i="25"/>
  <c r="CC37" i="25"/>
  <c r="CH37" i="25"/>
  <c r="CL37" i="25"/>
  <c r="CP37" i="25"/>
  <c r="BV37" i="25"/>
  <c r="BZ37" i="25"/>
  <c r="CD37" i="25"/>
  <c r="BW37" i="25"/>
  <c r="BG37" i="25"/>
  <c r="BK37" i="25"/>
  <c r="BO37" i="25"/>
  <c r="CE37" i="25"/>
  <c r="CA37" i="25"/>
  <c r="BH37" i="25"/>
  <c r="BL37" i="25"/>
  <c r="BP37" i="25"/>
  <c r="CI37" i="25"/>
  <c r="BI37" i="25"/>
  <c r="BM37" i="25"/>
  <c r="BQ37" i="25"/>
  <c r="CM37" i="25"/>
  <c r="BS37" i="25"/>
  <c r="BJ37" i="25"/>
  <c r="BN37" i="25"/>
  <c r="BR37" i="25"/>
  <c r="CF33" i="25"/>
  <c r="CJ33" i="25"/>
  <c r="CN33" i="25"/>
  <c r="BT33" i="25"/>
  <c r="BX33" i="25"/>
  <c r="CB33" i="25"/>
  <c r="CG33" i="25"/>
  <c r="CK33" i="25"/>
  <c r="CO33" i="25"/>
  <c r="BU33" i="25"/>
  <c r="BY33" i="25"/>
  <c r="CC33" i="25"/>
  <c r="CH33" i="25"/>
  <c r="CL33" i="25"/>
  <c r="CP33" i="25"/>
  <c r="BV33" i="25"/>
  <c r="BZ33" i="25"/>
  <c r="CD33" i="25"/>
  <c r="BW33" i="25"/>
  <c r="BG33" i="25"/>
  <c r="BK33" i="25"/>
  <c r="BO33" i="25"/>
  <c r="CE33" i="25"/>
  <c r="CA33" i="25"/>
  <c r="BH33" i="25"/>
  <c r="BL33" i="25"/>
  <c r="BP33" i="25"/>
  <c r="CI33" i="25"/>
  <c r="BI33" i="25"/>
  <c r="BM33" i="25"/>
  <c r="BQ33" i="25"/>
  <c r="CM33" i="25"/>
  <c r="BS33" i="25"/>
  <c r="BJ33" i="25"/>
  <c r="BN33" i="25"/>
  <c r="BR33" i="25"/>
  <c r="BT29" i="25"/>
  <c r="CC29" i="25"/>
  <c r="BG29" i="25"/>
  <c r="BL29" i="25"/>
  <c r="BB29" i="25"/>
  <c r="BE40" i="25"/>
  <c r="BA40" i="25"/>
  <c r="BE39" i="25"/>
  <c r="BA39" i="25"/>
  <c r="AW39" i="25"/>
  <c r="BE37" i="25"/>
  <c r="BA37" i="25"/>
  <c r="AW37" i="25"/>
  <c r="BE35" i="25"/>
  <c r="BA35" i="25"/>
  <c r="AW35" i="25"/>
  <c r="BE33" i="25"/>
  <c r="BA33" i="25"/>
  <c r="AW33" i="25"/>
  <c r="BE32" i="25"/>
  <c r="BA32" i="25"/>
  <c r="BA31" i="25"/>
  <c r="AW31" i="25"/>
  <c r="BE30" i="25"/>
  <c r="AW30" i="25"/>
  <c r="CF40" i="25"/>
  <c r="CJ40" i="25"/>
  <c r="CN40" i="25"/>
  <c r="CG40" i="25"/>
  <c r="CK40" i="25"/>
  <c r="CO40" i="25"/>
  <c r="CH40" i="25"/>
  <c r="CL40" i="25"/>
  <c r="CP40" i="25"/>
  <c r="CM40" i="25"/>
  <c r="BS40" i="25"/>
  <c r="BW40" i="25"/>
  <c r="CA40" i="25"/>
  <c r="BG40" i="25"/>
  <c r="BK40" i="25"/>
  <c r="BO40" i="25"/>
  <c r="BT40" i="25"/>
  <c r="BX40" i="25"/>
  <c r="CB40" i="25"/>
  <c r="BH40" i="25"/>
  <c r="BL40" i="25"/>
  <c r="BP40" i="25"/>
  <c r="CE40" i="25"/>
  <c r="BU40" i="25"/>
  <c r="BY40" i="25"/>
  <c r="CC40" i="25"/>
  <c r="BI40" i="25"/>
  <c r="BM40" i="25"/>
  <c r="BQ40" i="25"/>
  <c r="CI40" i="25"/>
  <c r="BV40" i="25"/>
  <c r="BZ40" i="25"/>
  <c r="CD40" i="25"/>
  <c r="BJ40" i="25"/>
  <c r="BN40" i="25"/>
  <c r="BR40" i="25"/>
  <c r="BT36" i="25"/>
  <c r="CC36" i="25"/>
  <c r="CF32" i="25"/>
  <c r="CJ32" i="25"/>
  <c r="CN32" i="25"/>
  <c r="BX32" i="25"/>
  <c r="CB32" i="25"/>
  <c r="CG32" i="25"/>
  <c r="CO32" i="25"/>
  <c r="BU32" i="25"/>
  <c r="BY32" i="25"/>
  <c r="CH32" i="25"/>
  <c r="CL32" i="25"/>
  <c r="CP32" i="25"/>
  <c r="BZ32" i="25"/>
  <c r="CD32" i="25"/>
  <c r="CM32" i="25"/>
  <c r="BG32" i="25"/>
  <c r="BK32" i="25"/>
  <c r="BO32" i="25"/>
  <c r="BH32" i="25"/>
  <c r="BL32" i="25"/>
  <c r="BP32" i="25"/>
  <c r="CA32" i="25"/>
  <c r="BI32" i="25"/>
  <c r="BM32" i="25"/>
  <c r="CI32" i="25"/>
  <c r="BJ32" i="25"/>
  <c r="BN32" i="25"/>
  <c r="CF28" i="25"/>
  <c r="CJ28" i="25"/>
  <c r="CN28" i="25"/>
  <c r="BT28" i="25"/>
  <c r="BX28" i="25"/>
  <c r="CB28" i="25"/>
  <c r="CG28" i="25"/>
  <c r="CK28" i="25"/>
  <c r="CO28" i="25"/>
  <c r="BU28" i="25"/>
  <c r="BY28" i="25"/>
  <c r="CC28" i="25"/>
  <c r="CH28" i="25"/>
  <c r="CL28" i="25"/>
  <c r="CP28" i="25"/>
  <c r="BV28" i="25"/>
  <c r="BZ28" i="25"/>
  <c r="CD28" i="25"/>
  <c r="CM28" i="25"/>
  <c r="BS28" i="25"/>
  <c r="BG28" i="25"/>
  <c r="BK28" i="25"/>
  <c r="BO28" i="25"/>
  <c r="AV28" i="25"/>
  <c r="AZ28" i="25"/>
  <c r="BD28" i="25"/>
  <c r="BW28" i="25"/>
  <c r="BH28" i="25"/>
  <c r="BL28" i="25"/>
  <c r="BP28" i="25"/>
  <c r="AW28" i="25"/>
  <c r="BA28" i="25"/>
  <c r="BE28" i="25"/>
  <c r="CE28" i="25"/>
  <c r="CA28" i="25"/>
  <c r="BI28" i="25"/>
  <c r="BM28" i="25"/>
  <c r="BQ28" i="25"/>
  <c r="AX28" i="25"/>
  <c r="BB28" i="25"/>
  <c r="BF28" i="25"/>
  <c r="CI28" i="25"/>
  <c r="BJ28" i="25"/>
  <c r="BN28" i="25"/>
  <c r="BR28" i="25"/>
  <c r="AU28" i="25"/>
  <c r="AY28" i="25"/>
  <c r="BC28" i="25"/>
  <c r="BD40" i="25"/>
  <c r="AZ40" i="25"/>
  <c r="AV40" i="25"/>
  <c r="BD39" i="25"/>
  <c r="AZ39" i="25"/>
  <c r="AV39" i="25"/>
  <c r="BD37" i="25"/>
  <c r="AZ37" i="25"/>
  <c r="AV37" i="25"/>
  <c r="BD35" i="25"/>
  <c r="AZ35" i="25"/>
  <c r="AV35" i="25"/>
  <c r="BD33" i="25"/>
  <c r="AZ33" i="25"/>
  <c r="AV33" i="25"/>
  <c r="BD32" i="25"/>
  <c r="AZ32" i="25"/>
  <c r="AV32" i="25"/>
  <c r="BD30" i="25"/>
  <c r="AZ30" i="25"/>
  <c r="AV30" i="25"/>
  <c r="CI22" i="25"/>
  <c r="BP22" i="25"/>
  <c r="AZ21" i="25"/>
  <c r="BJ21" i="25"/>
  <c r="CL21" i="25"/>
  <c r="BB18" i="25"/>
  <c r="CD21" i="25"/>
  <c r="BI21" i="25"/>
  <c r="BL21" i="25"/>
  <c r="BS22" i="25"/>
  <c r="BN21" i="25"/>
  <c r="AW22" i="25"/>
  <c r="CK21" i="25"/>
  <c r="BT21" i="25"/>
  <c r="BO22" i="25"/>
  <c r="BB21" i="25"/>
  <c r="BU21" i="25"/>
  <c r="CC22" i="25"/>
  <c r="BL22" i="25"/>
  <c r="AU22" i="25"/>
  <c r="CH21" i="25"/>
  <c r="AU21" i="25"/>
  <c r="CO21" i="25"/>
  <c r="CC21" i="25"/>
  <c r="CI21" i="25"/>
  <c r="BZ22" i="25"/>
  <c r="BM21" i="25"/>
  <c r="AV21" i="25"/>
  <c r="BP21" i="25"/>
  <c r="BR21" i="25"/>
  <c r="AW21" i="25"/>
  <c r="CK22" i="25"/>
  <c r="CB21" i="25"/>
  <c r="CM22" i="25"/>
  <c r="CD22" i="25"/>
  <c r="AV22" i="25"/>
  <c r="CF22" i="25"/>
  <c r="BW22" i="25"/>
  <c r="BN22" i="25"/>
  <c r="BA22" i="25"/>
  <c r="CO22" i="25"/>
  <c r="CP22" i="25"/>
  <c r="AY22" i="25"/>
  <c r="CH22" i="25"/>
  <c r="BI22" i="25"/>
  <c r="AZ22" i="25"/>
  <c r="CJ22" i="25"/>
  <c r="CA22" i="25"/>
  <c r="BR22" i="25"/>
  <c r="BE22" i="25"/>
  <c r="BT22" i="25"/>
  <c r="BG22" i="25"/>
  <c r="AX22" i="25"/>
  <c r="CL22" i="25"/>
  <c r="BU22" i="25"/>
  <c r="BC22" i="25"/>
  <c r="BH22" i="25"/>
  <c r="BV22" i="25"/>
  <c r="BM22" i="25"/>
  <c r="BD22" i="25"/>
  <c r="CN22" i="25"/>
  <c r="CG22" i="25"/>
  <c r="BX22" i="25"/>
  <c r="BK22" i="25"/>
  <c r="BB22" i="25"/>
  <c r="BY22" i="25"/>
  <c r="BI18" i="25"/>
  <c r="BY18" i="25"/>
  <c r="BW18" i="25"/>
  <c r="CO18" i="25"/>
  <c r="BS18" i="25"/>
  <c r="CK18" i="25"/>
  <c r="BV18" i="25"/>
  <c r="BF18" i="25"/>
  <c r="BQ18" i="25"/>
  <c r="CN18" i="25"/>
  <c r="CJ18" i="25"/>
  <c r="AV18" i="25"/>
  <c r="AW18" i="25"/>
  <c r="BE19" i="25"/>
  <c r="BX19" i="25"/>
  <c r="CJ16" i="25"/>
  <c r="BX17" i="25"/>
  <c r="BA17" i="25"/>
  <c r="AV19" i="25"/>
  <c r="BF17" i="25"/>
  <c r="BC17" i="25"/>
  <c r="BU16" i="25"/>
  <c r="CB16" i="25"/>
  <c r="CN16" i="25"/>
  <c r="BF16" i="25"/>
  <c r="CE16" i="25"/>
  <c r="BD16" i="25"/>
  <c r="BS16" i="25"/>
  <c r="CL16" i="25"/>
  <c r="BA16" i="25"/>
  <c r="AU16" i="25"/>
  <c r="CA19" i="25"/>
  <c r="BS19" i="25"/>
  <c r="BB19" i="25"/>
  <c r="BY19" i="25"/>
  <c r="BH19" i="25"/>
  <c r="CI19" i="25"/>
  <c r="CC19" i="25"/>
  <c r="BN19" i="25"/>
  <c r="AX19" i="25"/>
  <c r="BJ19" i="25"/>
  <c r="U7" i="25"/>
  <c r="CI572" i="25"/>
  <c r="CJ572" i="25"/>
  <c r="CK572" i="25"/>
  <c r="CL572" i="25"/>
  <c r="CE572" i="25"/>
  <c r="CM572" i="25"/>
  <c r="CG572" i="25"/>
  <c r="CO572" i="25"/>
  <c r="CH572" i="25"/>
  <c r="CP572" i="25"/>
  <c r="CN572" i="25"/>
  <c r="CF572" i="25"/>
  <c r="BS572" i="25"/>
  <c r="CA572" i="25"/>
  <c r="BT572" i="25"/>
  <c r="CB572" i="25"/>
  <c r="BU572" i="25"/>
  <c r="CC572" i="25"/>
  <c r="BV572" i="25"/>
  <c r="CD572" i="25"/>
  <c r="BW572" i="25"/>
  <c r="BX572" i="25"/>
  <c r="BY572" i="25"/>
  <c r="BZ572" i="25"/>
  <c r="BH572" i="25"/>
  <c r="BP572" i="25"/>
  <c r="BI572" i="25"/>
  <c r="BQ572" i="25"/>
  <c r="BJ572" i="25"/>
  <c r="BR572" i="25"/>
  <c r="BK572" i="25"/>
  <c r="BL572" i="25"/>
  <c r="BM572" i="25"/>
  <c r="BN572" i="25"/>
  <c r="BG572" i="25"/>
  <c r="BO572" i="25"/>
  <c r="CI452" i="25"/>
  <c r="CJ452" i="25"/>
  <c r="CK452" i="25"/>
  <c r="CL452" i="25"/>
  <c r="CE452" i="25"/>
  <c r="CM452" i="25"/>
  <c r="CG452" i="25"/>
  <c r="CO452" i="25"/>
  <c r="CH452" i="25"/>
  <c r="CP452" i="25"/>
  <c r="CF452" i="25"/>
  <c r="CN452" i="25"/>
  <c r="BS452" i="25"/>
  <c r="CA452" i="25"/>
  <c r="BT452" i="25"/>
  <c r="CB452" i="25"/>
  <c r="BU452" i="25"/>
  <c r="CC452" i="25"/>
  <c r="BV452" i="25"/>
  <c r="CD452" i="25"/>
  <c r="BW452" i="25"/>
  <c r="BX452" i="25"/>
  <c r="BY452" i="25"/>
  <c r="BZ452" i="25"/>
  <c r="BH452" i="25"/>
  <c r="BP452" i="25"/>
  <c r="BI452" i="25"/>
  <c r="BQ452" i="25"/>
  <c r="BJ452" i="25"/>
  <c r="BR452" i="25"/>
  <c r="BK452" i="25"/>
  <c r="BL452" i="25"/>
  <c r="BM452" i="25"/>
  <c r="BN452" i="25"/>
  <c r="BG452" i="25"/>
  <c r="BO452" i="25"/>
  <c r="AW452" i="25"/>
  <c r="BE452" i="25"/>
  <c r="AX452" i="25"/>
  <c r="BF452" i="25"/>
  <c r="AY452" i="25"/>
  <c r="AZ452" i="25"/>
  <c r="BB452" i="25"/>
  <c r="AU452" i="25"/>
  <c r="BC452" i="25"/>
  <c r="CM404" i="25"/>
  <c r="CF404" i="25"/>
  <c r="BY404" i="25"/>
  <c r="BZ404" i="25"/>
  <c r="BV404" i="25"/>
  <c r="CD404" i="25"/>
  <c r="BL404" i="25"/>
  <c r="BM404" i="25"/>
  <c r="AW404" i="25"/>
  <c r="BE404" i="25"/>
  <c r="AU404" i="25"/>
  <c r="BC404" i="25"/>
  <c r="CJ348" i="25"/>
  <c r="CM348" i="25"/>
  <c r="CF348" i="25"/>
  <c r="CN348" i="25"/>
  <c r="CH348" i="25"/>
  <c r="CP348" i="25"/>
  <c r="BY348" i="25"/>
  <c r="BZ348" i="25"/>
  <c r="BS348" i="25"/>
  <c r="CA348" i="25"/>
  <c r="BT348" i="25"/>
  <c r="BV348" i="25"/>
  <c r="CD348" i="25"/>
  <c r="BW348" i="25"/>
  <c r="BX348" i="25"/>
  <c r="BI348" i="25"/>
  <c r="BK348" i="25"/>
  <c r="BL348" i="25"/>
  <c r="BM348" i="25"/>
  <c r="BN348" i="25"/>
  <c r="BG348" i="25"/>
  <c r="AW348" i="25"/>
  <c r="BE348" i="25"/>
  <c r="AX348" i="25"/>
  <c r="BF348" i="25"/>
  <c r="AY348" i="25"/>
  <c r="AU348" i="25"/>
  <c r="BC348" i="25"/>
  <c r="CK300" i="25"/>
  <c r="CL300" i="25"/>
  <c r="CE300" i="25"/>
  <c r="CG300" i="25"/>
  <c r="CO300" i="25"/>
  <c r="CH300" i="25"/>
  <c r="CP300" i="25"/>
  <c r="CI300" i="25"/>
  <c r="BT300" i="25"/>
  <c r="CB300" i="25"/>
  <c r="BU300" i="25"/>
  <c r="CC300" i="25"/>
  <c r="BV300" i="25"/>
  <c r="BY300" i="25"/>
  <c r="BZ300" i="25"/>
  <c r="BI300" i="25"/>
  <c r="BQ300" i="25"/>
  <c r="BJ300" i="25"/>
  <c r="BM300" i="25"/>
  <c r="BN300" i="25"/>
  <c r="BG300" i="25"/>
  <c r="BO300" i="25"/>
  <c r="BH300" i="25"/>
  <c r="AX300" i="25"/>
  <c r="BF300" i="25"/>
  <c r="AY300" i="25"/>
  <c r="AZ300" i="25"/>
  <c r="BA300" i="25"/>
  <c r="CE252" i="25"/>
  <c r="CM252" i="25"/>
  <c r="CF252" i="25"/>
  <c r="CN252" i="25"/>
  <c r="CG252" i="25"/>
  <c r="CO252" i="25"/>
  <c r="CH252" i="25"/>
  <c r="CP252" i="25"/>
  <c r="CI252" i="25"/>
  <c r="CJ252" i="25"/>
  <c r="CK252" i="25"/>
  <c r="CL252" i="25"/>
  <c r="BS252" i="25"/>
  <c r="CA252" i="25"/>
  <c r="BT252" i="25"/>
  <c r="CB252" i="25"/>
  <c r="BU252" i="25"/>
  <c r="CC252" i="25"/>
  <c r="BV252" i="25"/>
  <c r="CD252" i="25"/>
  <c r="BW252" i="25"/>
  <c r="BX252" i="25"/>
  <c r="BY252" i="25"/>
  <c r="BZ252" i="25"/>
  <c r="BJ252" i="25"/>
  <c r="BR252" i="25"/>
  <c r="BK252" i="25"/>
  <c r="BM252" i="25"/>
  <c r="BN252" i="25"/>
  <c r="BG252" i="25"/>
  <c r="BO252" i="25"/>
  <c r="BI252" i="25"/>
  <c r="BL252" i="25"/>
  <c r="BP252" i="25"/>
  <c r="BQ252" i="25"/>
  <c r="BH252" i="25"/>
  <c r="AW252" i="25"/>
  <c r="BE252" i="25"/>
  <c r="AX252" i="25"/>
  <c r="BF252" i="25"/>
  <c r="AY252" i="25"/>
  <c r="AZ252" i="25"/>
  <c r="BA252" i="25"/>
  <c r="BB252" i="25"/>
  <c r="AU252" i="25"/>
  <c r="BC252" i="25"/>
  <c r="CO212" i="25"/>
  <c r="CP212" i="25"/>
  <c r="CM212" i="25"/>
  <c r="CD212" i="25"/>
  <c r="CA212" i="25"/>
  <c r="CB212" i="25"/>
  <c r="BL212" i="25"/>
  <c r="BN212" i="25"/>
  <c r="BQ212" i="25"/>
  <c r="BA212" i="25"/>
  <c r="AW212" i="25"/>
  <c r="AX212" i="25"/>
  <c r="CH156" i="25"/>
  <c r="CP156" i="25"/>
  <c r="CI156" i="25"/>
  <c r="CJ156" i="25"/>
  <c r="CK156" i="25"/>
  <c r="CL156" i="25"/>
  <c r="CF156" i="25"/>
  <c r="CN156" i="25"/>
  <c r="CG156" i="25"/>
  <c r="CO156" i="25"/>
  <c r="CM156" i="25"/>
  <c r="CE156" i="25"/>
  <c r="BV156" i="25"/>
  <c r="CD156" i="25"/>
  <c r="BW156" i="25"/>
  <c r="BX156" i="25"/>
  <c r="BY156" i="25"/>
  <c r="BZ156" i="25"/>
  <c r="BS156" i="25"/>
  <c r="CA156" i="25"/>
  <c r="BT156" i="25"/>
  <c r="CB156" i="25"/>
  <c r="BU156" i="25"/>
  <c r="CC156" i="25"/>
  <c r="BJ156" i="25"/>
  <c r="BR156" i="25"/>
  <c r="BK156" i="25"/>
  <c r="BL156" i="25"/>
  <c r="BM156" i="25"/>
  <c r="BN156" i="25"/>
  <c r="BG156" i="25"/>
  <c r="BO156" i="25"/>
  <c r="BH156" i="25"/>
  <c r="BI156" i="25"/>
  <c r="BP156" i="25"/>
  <c r="BQ156" i="25"/>
  <c r="AZ156" i="25"/>
  <c r="BA156" i="25"/>
  <c r="BB156" i="25"/>
  <c r="AU156" i="25"/>
  <c r="BC156" i="25"/>
  <c r="AV156" i="25"/>
  <c r="BD156" i="25"/>
  <c r="AW156" i="25"/>
  <c r="BE156" i="25"/>
  <c r="AX156" i="25"/>
  <c r="BF156" i="25"/>
  <c r="AY156" i="25"/>
  <c r="CI108" i="25"/>
  <c r="CJ108" i="25"/>
  <c r="CK108" i="25"/>
  <c r="CL108" i="25"/>
  <c r="CE108" i="25"/>
  <c r="CM108" i="25"/>
  <c r="CF108" i="25"/>
  <c r="CN108" i="25"/>
  <c r="CP108" i="25"/>
  <c r="CH108" i="25"/>
  <c r="CO108" i="25"/>
  <c r="CG108" i="25"/>
  <c r="BU108" i="25"/>
  <c r="CC108" i="25"/>
  <c r="BV108" i="25"/>
  <c r="CD108" i="25"/>
  <c r="BX108" i="25"/>
  <c r="BY108" i="25"/>
  <c r="BS108" i="25"/>
  <c r="CA108" i="25"/>
  <c r="BT108" i="25"/>
  <c r="CB108" i="25"/>
  <c r="BW108" i="25"/>
  <c r="BZ108" i="25"/>
  <c r="BJ108" i="25"/>
  <c r="BR108" i="25"/>
  <c r="BK108" i="25"/>
  <c r="BL108" i="25"/>
  <c r="BM108" i="25"/>
  <c r="BN108" i="25"/>
  <c r="BG108" i="25"/>
  <c r="BO108" i="25"/>
  <c r="BH108" i="25"/>
  <c r="BI108" i="25"/>
  <c r="BP108" i="25"/>
  <c r="BQ108" i="25"/>
  <c r="AZ108" i="25"/>
  <c r="BA108" i="25"/>
  <c r="BB108" i="25"/>
  <c r="AU108" i="25"/>
  <c r="BC108" i="25"/>
  <c r="AV108" i="25"/>
  <c r="BD108" i="25"/>
  <c r="AW108" i="25"/>
  <c r="BE108" i="25"/>
  <c r="AX108" i="25"/>
  <c r="BF108" i="25"/>
  <c r="AY108" i="25"/>
  <c r="CJ60" i="25"/>
  <c r="CG60" i="25"/>
  <c r="CO60" i="25"/>
  <c r="CI60" i="25"/>
  <c r="CK60" i="25"/>
  <c r="CL60" i="25"/>
  <c r="CM60" i="25"/>
  <c r="CN60" i="25"/>
  <c r="CP60" i="25"/>
  <c r="CE60" i="25"/>
  <c r="CF60" i="25"/>
  <c r="CH60" i="25"/>
  <c r="BU60" i="25"/>
  <c r="CC60" i="25"/>
  <c r="BV60" i="25"/>
  <c r="CD60" i="25"/>
  <c r="BW60" i="25"/>
  <c r="BX60" i="25"/>
  <c r="BY60" i="25"/>
  <c r="BS60" i="25"/>
  <c r="CA60" i="25"/>
  <c r="BT60" i="25"/>
  <c r="CB60" i="25"/>
  <c r="BZ60" i="25"/>
  <c r="BK60" i="25"/>
  <c r="BL60" i="25"/>
  <c r="BN60" i="25"/>
  <c r="BG60" i="25"/>
  <c r="BO60" i="25"/>
  <c r="BH60" i="25"/>
  <c r="BP60" i="25"/>
  <c r="BI60" i="25"/>
  <c r="BQ60" i="25"/>
  <c r="BR60" i="25"/>
  <c r="BJ60" i="25"/>
  <c r="BM60" i="25"/>
  <c r="AZ60" i="25"/>
  <c r="BA60" i="25"/>
  <c r="BB60" i="25"/>
  <c r="AU60" i="25"/>
  <c r="BC60" i="25"/>
  <c r="AV60" i="25"/>
  <c r="BD60" i="25"/>
  <c r="AW60" i="25"/>
  <c r="BE60" i="25"/>
  <c r="AX60" i="25"/>
  <c r="BF60" i="25"/>
  <c r="AY60" i="25"/>
  <c r="BE604" i="25"/>
  <c r="BE548" i="25"/>
  <c r="BD29" i="25"/>
  <c r="AW38" i="25"/>
  <c r="AY29" i="25"/>
  <c r="AX29" i="25"/>
  <c r="BH29" i="25"/>
  <c r="BW29" i="25"/>
  <c r="BY29" i="25"/>
  <c r="CN29" i="25"/>
  <c r="BI38" i="25"/>
  <c r="CI38" i="25"/>
  <c r="CP38" i="25"/>
  <c r="BX38" i="25"/>
  <c r="CE611" i="25"/>
  <c r="CN611" i="25"/>
  <c r="CO611" i="25"/>
  <c r="CP611" i="25"/>
  <c r="CF611" i="25"/>
  <c r="CG611" i="25"/>
  <c r="BW611" i="25"/>
  <c r="BX611" i="25"/>
  <c r="BY611" i="25"/>
  <c r="BZ611" i="25"/>
  <c r="BS611" i="25"/>
  <c r="BU611" i="25"/>
  <c r="CC611" i="25"/>
  <c r="BV611" i="25"/>
  <c r="CD611" i="25"/>
  <c r="BL611" i="25"/>
  <c r="BO611" i="25"/>
  <c r="BP611" i="25"/>
  <c r="BG611" i="25"/>
  <c r="BQ611" i="25"/>
  <c r="BH611" i="25"/>
  <c r="BW603" i="25"/>
  <c r="CP595" i="25"/>
  <c r="CI595" i="25"/>
  <c r="BQ595" i="25"/>
  <c r="BJ595" i="25"/>
  <c r="BS587" i="25"/>
  <c r="CA587" i="25"/>
  <c r="BQ587" i="25"/>
  <c r="BJ587" i="25"/>
  <c r="BW579" i="25"/>
  <c r="BX579" i="25"/>
  <c r="BO579" i="25"/>
  <c r="BH579" i="25"/>
  <c r="CE571" i="25"/>
  <c r="CM571" i="25"/>
  <c r="CF571" i="25"/>
  <c r="CN571" i="25"/>
  <c r="CG571" i="25"/>
  <c r="CO571" i="25"/>
  <c r="CH571" i="25"/>
  <c r="CP571" i="25"/>
  <c r="CI571" i="25"/>
  <c r="CK571" i="25"/>
  <c r="CL571" i="25"/>
  <c r="CJ571" i="25"/>
  <c r="BW571" i="25"/>
  <c r="BX571" i="25"/>
  <c r="BY571" i="25"/>
  <c r="BZ571" i="25"/>
  <c r="BS571" i="25"/>
  <c r="CA571" i="25"/>
  <c r="BT571" i="25"/>
  <c r="CB571" i="25"/>
  <c r="BU571" i="25"/>
  <c r="CC571" i="25"/>
  <c r="BV571" i="25"/>
  <c r="BL571" i="25"/>
  <c r="BM571" i="25"/>
  <c r="BN571" i="25"/>
  <c r="BG571" i="25"/>
  <c r="BO571" i="25"/>
  <c r="BH571" i="25"/>
  <c r="BP571" i="25"/>
  <c r="BI571" i="25"/>
  <c r="BQ571" i="25"/>
  <c r="CD571" i="25"/>
  <c r="BJ571" i="25"/>
  <c r="BR571" i="25"/>
  <c r="BK571" i="25"/>
  <c r="CE563" i="25"/>
  <c r="CM563" i="25"/>
  <c r="CF563" i="25"/>
  <c r="CN563" i="25"/>
  <c r="CG563" i="25"/>
  <c r="CO563" i="25"/>
  <c r="CH563" i="25"/>
  <c r="CP563" i="25"/>
  <c r="CI563" i="25"/>
  <c r="CK563" i="25"/>
  <c r="CL563" i="25"/>
  <c r="CJ563" i="25"/>
  <c r="BW563" i="25"/>
  <c r="BX563" i="25"/>
  <c r="BY563" i="25"/>
  <c r="BZ563" i="25"/>
  <c r="BS563" i="25"/>
  <c r="CA563" i="25"/>
  <c r="BT563" i="25"/>
  <c r="CB563" i="25"/>
  <c r="BU563" i="25"/>
  <c r="CC563" i="25"/>
  <c r="BV563" i="25"/>
  <c r="CD563" i="25"/>
  <c r="BL563" i="25"/>
  <c r="BM563" i="25"/>
  <c r="BN563" i="25"/>
  <c r="BG563" i="25"/>
  <c r="BO563" i="25"/>
  <c r="BH563" i="25"/>
  <c r="BP563" i="25"/>
  <c r="BI563" i="25"/>
  <c r="BQ563" i="25"/>
  <c r="BJ563" i="25"/>
  <c r="BR563" i="25"/>
  <c r="BK563" i="25"/>
  <c r="CE555" i="25"/>
  <c r="CM555" i="25"/>
  <c r="CF555" i="25"/>
  <c r="CN555" i="25"/>
  <c r="CG555" i="25"/>
  <c r="CO555" i="25"/>
  <c r="CH555" i="25"/>
  <c r="CP555" i="25"/>
  <c r="CI555" i="25"/>
  <c r="CK555" i="25"/>
  <c r="CL555" i="25"/>
  <c r="CJ555" i="25"/>
  <c r="BW555" i="25"/>
  <c r="BX555" i="25"/>
  <c r="BY555" i="25"/>
  <c r="BZ555" i="25"/>
  <c r="BS555" i="25"/>
  <c r="CA555" i="25"/>
  <c r="BT555" i="25"/>
  <c r="CB555" i="25"/>
  <c r="BU555" i="25"/>
  <c r="CC555" i="25"/>
  <c r="BV555" i="25"/>
  <c r="CD555" i="25"/>
  <c r="BL555" i="25"/>
  <c r="BM555" i="25"/>
  <c r="BN555" i="25"/>
  <c r="BG555" i="25"/>
  <c r="BO555" i="25"/>
  <c r="BH555" i="25"/>
  <c r="BP555" i="25"/>
  <c r="BI555" i="25"/>
  <c r="BQ555" i="25"/>
  <c r="BJ555" i="25"/>
  <c r="BR555" i="25"/>
  <c r="BK555" i="25"/>
  <c r="CE547" i="25"/>
  <c r="CM547" i="25"/>
  <c r="CF547" i="25"/>
  <c r="CN547" i="25"/>
  <c r="CG547" i="25"/>
  <c r="CO547" i="25"/>
  <c r="CH547" i="25"/>
  <c r="CP547" i="25"/>
  <c r="CI547" i="25"/>
  <c r="CK547" i="25"/>
  <c r="CL547" i="25"/>
  <c r="CJ547" i="25"/>
  <c r="BW547" i="25"/>
  <c r="BX547" i="25"/>
  <c r="BY547" i="25"/>
  <c r="BZ547" i="25"/>
  <c r="BS547" i="25"/>
  <c r="CA547" i="25"/>
  <c r="BT547" i="25"/>
  <c r="CB547" i="25"/>
  <c r="BU547" i="25"/>
  <c r="CC547" i="25"/>
  <c r="BV547" i="25"/>
  <c r="CD547" i="25"/>
  <c r="BL547" i="25"/>
  <c r="BM547" i="25"/>
  <c r="BN547" i="25"/>
  <c r="BG547" i="25"/>
  <c r="BO547" i="25"/>
  <c r="BH547" i="25"/>
  <c r="BP547" i="25"/>
  <c r="BI547" i="25"/>
  <c r="BQ547" i="25"/>
  <c r="BJ547" i="25"/>
  <c r="BR547" i="25"/>
  <c r="BK547" i="25"/>
  <c r="CE539" i="25"/>
  <c r="CM539" i="25"/>
  <c r="CF539" i="25"/>
  <c r="CN539" i="25"/>
  <c r="CG539" i="25"/>
  <c r="CO539" i="25"/>
  <c r="CH539" i="25"/>
  <c r="CP539" i="25"/>
  <c r="CI539" i="25"/>
  <c r="CK539" i="25"/>
  <c r="CL539" i="25"/>
  <c r="CJ539" i="25"/>
  <c r="BW539" i="25"/>
  <c r="BX539" i="25"/>
  <c r="BY539" i="25"/>
  <c r="BZ539" i="25"/>
  <c r="BS539" i="25"/>
  <c r="CA539" i="25"/>
  <c r="BT539" i="25"/>
  <c r="CB539" i="25"/>
  <c r="BU539" i="25"/>
  <c r="CC539" i="25"/>
  <c r="BV539" i="25"/>
  <c r="CD539" i="25"/>
  <c r="BL539" i="25"/>
  <c r="BM539" i="25"/>
  <c r="BN539" i="25"/>
  <c r="BG539" i="25"/>
  <c r="BO539" i="25"/>
  <c r="BH539" i="25"/>
  <c r="BP539" i="25"/>
  <c r="BI539" i="25"/>
  <c r="BQ539" i="25"/>
  <c r="BJ539" i="25"/>
  <c r="BR539" i="25"/>
  <c r="BK539" i="25"/>
  <c r="CE531" i="25"/>
  <c r="CM531" i="25"/>
  <c r="CF531" i="25"/>
  <c r="CN531" i="25"/>
  <c r="CG531" i="25"/>
  <c r="CO531" i="25"/>
  <c r="CH531" i="25"/>
  <c r="CP531" i="25"/>
  <c r="CI531" i="25"/>
  <c r="CK531" i="25"/>
  <c r="CL531" i="25"/>
  <c r="CJ531" i="25"/>
  <c r="BW531" i="25"/>
  <c r="BX531" i="25"/>
  <c r="BY531" i="25"/>
  <c r="BZ531" i="25"/>
  <c r="BS531" i="25"/>
  <c r="CA531" i="25"/>
  <c r="BT531" i="25"/>
  <c r="CB531" i="25"/>
  <c r="BU531" i="25"/>
  <c r="CC531" i="25"/>
  <c r="BV531" i="25"/>
  <c r="CD531" i="25"/>
  <c r="BL531" i="25"/>
  <c r="BM531" i="25"/>
  <c r="BN531" i="25"/>
  <c r="BG531" i="25"/>
  <c r="BO531" i="25"/>
  <c r="BH531" i="25"/>
  <c r="BP531" i="25"/>
  <c r="BI531" i="25"/>
  <c r="BQ531" i="25"/>
  <c r="BJ531" i="25"/>
  <c r="BR531" i="25"/>
  <c r="BK531" i="25"/>
  <c r="CG523" i="25"/>
  <c r="CO523" i="25"/>
  <c r="BW523" i="25"/>
  <c r="BX523" i="25"/>
  <c r="BU523" i="25"/>
  <c r="CC523" i="25"/>
  <c r="BO523" i="25"/>
  <c r="BH523" i="25"/>
  <c r="CK515" i="25"/>
  <c r="CE507" i="25"/>
  <c r="CM507" i="25"/>
  <c r="CF507" i="25"/>
  <c r="CN507" i="25"/>
  <c r="CK507" i="25"/>
  <c r="CL507" i="25"/>
  <c r="CJ507" i="25"/>
  <c r="CO507" i="25"/>
  <c r="CP507" i="25"/>
  <c r="CH507" i="25"/>
  <c r="CI507" i="25"/>
  <c r="CG507" i="25"/>
  <c r="BW507" i="25"/>
  <c r="BX507" i="25"/>
  <c r="BY507" i="25"/>
  <c r="BZ507" i="25"/>
  <c r="BS507" i="25"/>
  <c r="CA507" i="25"/>
  <c r="BT507" i="25"/>
  <c r="CB507" i="25"/>
  <c r="BU507" i="25"/>
  <c r="CC507" i="25"/>
  <c r="BV507" i="25"/>
  <c r="BL507" i="25"/>
  <c r="BM507" i="25"/>
  <c r="BN507" i="25"/>
  <c r="CD507" i="25"/>
  <c r="BG507" i="25"/>
  <c r="BO507" i="25"/>
  <c r="BH507" i="25"/>
  <c r="BP507" i="25"/>
  <c r="BI507" i="25"/>
  <c r="BQ507" i="25"/>
  <c r="BJ507" i="25"/>
  <c r="BR507" i="25"/>
  <c r="BK507" i="25"/>
  <c r="CE499" i="25"/>
  <c r="CM499" i="25"/>
  <c r="CF499" i="25"/>
  <c r="CN499" i="25"/>
  <c r="CG499" i="25"/>
  <c r="CO499" i="25"/>
  <c r="CH499" i="25"/>
  <c r="CP499" i="25"/>
  <c r="CI499" i="25"/>
  <c r="CK499" i="25"/>
  <c r="CL499" i="25"/>
  <c r="CJ499" i="25"/>
  <c r="BW499" i="25"/>
  <c r="BX499" i="25"/>
  <c r="BY499" i="25"/>
  <c r="BZ499" i="25"/>
  <c r="BS499" i="25"/>
  <c r="CA499" i="25"/>
  <c r="BT499" i="25"/>
  <c r="CB499" i="25"/>
  <c r="BU499" i="25"/>
  <c r="CC499" i="25"/>
  <c r="BV499" i="25"/>
  <c r="CD499" i="25"/>
  <c r="BL499" i="25"/>
  <c r="BM499" i="25"/>
  <c r="BN499" i="25"/>
  <c r="BG499" i="25"/>
  <c r="BO499" i="25"/>
  <c r="BH499" i="25"/>
  <c r="BP499" i="25"/>
  <c r="BI499" i="25"/>
  <c r="BQ499" i="25"/>
  <c r="BJ499" i="25"/>
  <c r="BR499" i="25"/>
  <c r="BK499" i="25"/>
  <c r="CE491" i="25"/>
  <c r="CM491" i="25"/>
  <c r="CF491" i="25"/>
  <c r="CN491" i="25"/>
  <c r="CG491" i="25"/>
  <c r="CO491" i="25"/>
  <c r="CH491" i="25"/>
  <c r="CP491" i="25"/>
  <c r="CI491" i="25"/>
  <c r="CK491" i="25"/>
  <c r="CL491" i="25"/>
  <c r="CJ491" i="25"/>
  <c r="BW491" i="25"/>
  <c r="BX491" i="25"/>
  <c r="BY491" i="25"/>
  <c r="BZ491" i="25"/>
  <c r="BS491" i="25"/>
  <c r="CA491" i="25"/>
  <c r="BT491" i="25"/>
  <c r="CB491" i="25"/>
  <c r="BU491" i="25"/>
  <c r="CC491" i="25"/>
  <c r="BV491" i="25"/>
  <c r="CD491" i="25"/>
  <c r="BL491" i="25"/>
  <c r="BM491" i="25"/>
  <c r="BN491" i="25"/>
  <c r="BG491" i="25"/>
  <c r="BO491" i="25"/>
  <c r="BH491" i="25"/>
  <c r="BP491" i="25"/>
  <c r="BI491" i="25"/>
  <c r="BQ491" i="25"/>
  <c r="BJ491" i="25"/>
  <c r="BR491" i="25"/>
  <c r="BK491" i="25"/>
  <c r="CE483" i="25"/>
  <c r="CM483" i="25"/>
  <c r="CF483" i="25"/>
  <c r="CN483" i="25"/>
  <c r="CG483" i="25"/>
  <c r="CO483" i="25"/>
  <c r="CH483" i="25"/>
  <c r="CP483" i="25"/>
  <c r="CI483" i="25"/>
  <c r="CK483" i="25"/>
  <c r="CL483" i="25"/>
  <c r="CJ483" i="25"/>
  <c r="BW483" i="25"/>
  <c r="BX483" i="25"/>
  <c r="BY483" i="25"/>
  <c r="BZ483" i="25"/>
  <c r="BS483" i="25"/>
  <c r="CA483" i="25"/>
  <c r="BT483" i="25"/>
  <c r="CB483" i="25"/>
  <c r="BU483" i="25"/>
  <c r="CC483" i="25"/>
  <c r="BV483" i="25"/>
  <c r="CD483" i="25"/>
  <c r="BL483" i="25"/>
  <c r="BM483" i="25"/>
  <c r="BN483" i="25"/>
  <c r="BG483" i="25"/>
  <c r="BO483" i="25"/>
  <c r="BH483" i="25"/>
  <c r="BP483" i="25"/>
  <c r="BI483" i="25"/>
  <c r="BQ483" i="25"/>
  <c r="BJ483" i="25"/>
  <c r="BR483" i="25"/>
  <c r="BK483" i="25"/>
  <c r="CE475" i="25"/>
  <c r="CM475" i="25"/>
  <c r="CF475" i="25"/>
  <c r="CN475" i="25"/>
  <c r="CG475" i="25"/>
  <c r="CO475" i="25"/>
  <c r="CH475" i="25"/>
  <c r="CP475" i="25"/>
  <c r="CI475" i="25"/>
  <c r="CK475" i="25"/>
  <c r="CL475" i="25"/>
  <c r="CJ475" i="25"/>
  <c r="BW475" i="25"/>
  <c r="BX475" i="25"/>
  <c r="BY475" i="25"/>
  <c r="BZ475" i="25"/>
  <c r="BS475" i="25"/>
  <c r="CA475" i="25"/>
  <c r="BT475" i="25"/>
  <c r="CB475" i="25"/>
  <c r="BU475" i="25"/>
  <c r="CC475" i="25"/>
  <c r="BV475" i="25"/>
  <c r="CD475" i="25"/>
  <c r="BL475" i="25"/>
  <c r="BM475" i="25"/>
  <c r="BN475" i="25"/>
  <c r="BG475" i="25"/>
  <c r="BO475" i="25"/>
  <c r="BH475" i="25"/>
  <c r="BP475" i="25"/>
  <c r="BI475" i="25"/>
  <c r="BQ475" i="25"/>
  <c r="BJ475" i="25"/>
  <c r="BR475" i="25"/>
  <c r="BK475" i="25"/>
  <c r="CE467" i="25"/>
  <c r="CM467" i="25"/>
  <c r="CF467" i="25"/>
  <c r="CN467" i="25"/>
  <c r="CG467" i="25"/>
  <c r="CO467" i="25"/>
  <c r="CH467" i="25"/>
  <c r="CP467" i="25"/>
  <c r="CI467" i="25"/>
  <c r="CK467" i="25"/>
  <c r="CL467" i="25"/>
  <c r="CJ467" i="25"/>
  <c r="BW467" i="25"/>
  <c r="BX467" i="25"/>
  <c r="BY467" i="25"/>
  <c r="BZ467" i="25"/>
  <c r="BS467" i="25"/>
  <c r="CA467" i="25"/>
  <c r="BT467" i="25"/>
  <c r="CB467" i="25"/>
  <c r="BU467" i="25"/>
  <c r="CC467" i="25"/>
  <c r="BV467" i="25"/>
  <c r="CD467" i="25"/>
  <c r="BL467" i="25"/>
  <c r="BM467" i="25"/>
  <c r="BN467" i="25"/>
  <c r="BG467" i="25"/>
  <c r="BO467" i="25"/>
  <c r="BH467" i="25"/>
  <c r="BP467" i="25"/>
  <c r="BI467" i="25"/>
  <c r="BQ467" i="25"/>
  <c r="BJ467" i="25"/>
  <c r="BR467" i="25"/>
  <c r="BK467" i="25"/>
  <c r="BA467" i="25"/>
  <c r="BB467" i="25"/>
  <c r="AU467" i="25"/>
  <c r="BC467" i="25"/>
  <c r="AY467" i="25"/>
  <c r="CE459" i="25"/>
  <c r="CM459" i="25"/>
  <c r="CF459" i="25"/>
  <c r="CN459" i="25"/>
  <c r="CG459" i="25"/>
  <c r="CO459" i="25"/>
  <c r="CH459" i="25"/>
  <c r="CP459" i="25"/>
  <c r="CI459" i="25"/>
  <c r="CK459" i="25"/>
  <c r="CL459" i="25"/>
  <c r="CJ459" i="25"/>
  <c r="BW459" i="25"/>
  <c r="BX459" i="25"/>
  <c r="BY459" i="25"/>
  <c r="BZ459" i="25"/>
  <c r="BS459" i="25"/>
  <c r="CA459" i="25"/>
  <c r="BT459" i="25"/>
  <c r="CB459" i="25"/>
  <c r="BU459" i="25"/>
  <c r="CC459" i="25"/>
  <c r="BV459" i="25"/>
  <c r="CD459" i="25"/>
  <c r="BL459" i="25"/>
  <c r="BM459" i="25"/>
  <c r="BN459" i="25"/>
  <c r="BG459" i="25"/>
  <c r="BO459" i="25"/>
  <c r="BH459" i="25"/>
  <c r="BP459" i="25"/>
  <c r="BI459" i="25"/>
  <c r="BQ459" i="25"/>
  <c r="BJ459" i="25"/>
  <c r="BR459" i="25"/>
  <c r="BK459" i="25"/>
  <c r="BA459" i="25"/>
  <c r="BB459" i="25"/>
  <c r="AU459" i="25"/>
  <c r="BC459" i="25"/>
  <c r="AV459" i="25"/>
  <c r="BD459" i="25"/>
  <c r="AX459" i="25"/>
  <c r="BF459" i="25"/>
  <c r="AY459" i="25"/>
  <c r="CE451" i="25"/>
  <c r="CM451" i="25"/>
  <c r="CF451" i="25"/>
  <c r="CN451" i="25"/>
  <c r="CG451" i="25"/>
  <c r="CO451" i="25"/>
  <c r="CH451" i="25"/>
  <c r="CP451" i="25"/>
  <c r="CI451" i="25"/>
  <c r="CK451" i="25"/>
  <c r="CL451" i="25"/>
  <c r="CJ451" i="25"/>
  <c r="BW451" i="25"/>
  <c r="BX451" i="25"/>
  <c r="BY451" i="25"/>
  <c r="BZ451" i="25"/>
  <c r="BS451" i="25"/>
  <c r="CA451" i="25"/>
  <c r="BT451" i="25"/>
  <c r="CB451" i="25"/>
  <c r="BU451" i="25"/>
  <c r="CC451" i="25"/>
  <c r="BV451" i="25"/>
  <c r="CD451" i="25"/>
  <c r="BL451" i="25"/>
  <c r="BM451" i="25"/>
  <c r="BN451" i="25"/>
  <c r="BG451" i="25"/>
  <c r="BO451" i="25"/>
  <c r="BH451" i="25"/>
  <c r="BP451" i="25"/>
  <c r="BI451" i="25"/>
  <c r="BQ451" i="25"/>
  <c r="BJ451" i="25"/>
  <c r="BR451" i="25"/>
  <c r="BK451" i="25"/>
  <c r="BA451" i="25"/>
  <c r="BB451" i="25"/>
  <c r="AU451" i="25"/>
  <c r="BC451" i="25"/>
  <c r="AV451" i="25"/>
  <c r="BD451" i="25"/>
  <c r="AX451" i="25"/>
  <c r="BF451" i="25"/>
  <c r="AY451" i="25"/>
  <c r="CE443" i="25"/>
  <c r="CM443" i="25"/>
  <c r="CF443" i="25"/>
  <c r="CN443" i="25"/>
  <c r="CG443" i="25"/>
  <c r="CO443" i="25"/>
  <c r="CH443" i="25"/>
  <c r="CP443" i="25"/>
  <c r="CI443" i="25"/>
  <c r="CK443" i="25"/>
  <c r="CL443" i="25"/>
  <c r="CJ443" i="25"/>
  <c r="BW443" i="25"/>
  <c r="BX443" i="25"/>
  <c r="BY443" i="25"/>
  <c r="BZ443" i="25"/>
  <c r="BS443" i="25"/>
  <c r="CA443" i="25"/>
  <c r="BT443" i="25"/>
  <c r="CB443" i="25"/>
  <c r="BU443" i="25"/>
  <c r="CC443" i="25"/>
  <c r="BV443" i="25"/>
  <c r="CD443" i="25"/>
  <c r="BL443" i="25"/>
  <c r="BM443" i="25"/>
  <c r="BN443" i="25"/>
  <c r="BG443" i="25"/>
  <c r="BO443" i="25"/>
  <c r="BH443" i="25"/>
  <c r="BP443" i="25"/>
  <c r="BI443" i="25"/>
  <c r="BQ443" i="25"/>
  <c r="BJ443" i="25"/>
  <c r="BR443" i="25"/>
  <c r="BK443" i="25"/>
  <c r="BA443" i="25"/>
  <c r="BB443" i="25"/>
  <c r="AU443" i="25"/>
  <c r="BC443" i="25"/>
  <c r="AV443" i="25"/>
  <c r="BD443" i="25"/>
  <c r="AX443" i="25"/>
  <c r="BF443" i="25"/>
  <c r="AY443" i="25"/>
  <c r="CE435" i="25"/>
  <c r="CM435" i="25"/>
  <c r="CF435" i="25"/>
  <c r="CN435" i="25"/>
  <c r="CG435" i="25"/>
  <c r="CO435" i="25"/>
  <c r="CH435" i="25"/>
  <c r="CP435" i="25"/>
  <c r="CI435" i="25"/>
  <c r="CK435" i="25"/>
  <c r="CL435" i="25"/>
  <c r="CJ435" i="25"/>
  <c r="BU435" i="25"/>
  <c r="CC435" i="25"/>
  <c r="BV435" i="25"/>
  <c r="CD435" i="25"/>
  <c r="BX435" i="25"/>
  <c r="BZ435" i="25"/>
  <c r="BS435" i="25"/>
  <c r="CA435" i="25"/>
  <c r="BT435" i="25"/>
  <c r="BW435" i="25"/>
  <c r="BY435" i="25"/>
  <c r="CB435" i="25"/>
  <c r="BM435" i="25"/>
  <c r="BK435" i="25"/>
  <c r="BJ435" i="25"/>
  <c r="BL435" i="25"/>
  <c r="BN435" i="25"/>
  <c r="BO435" i="25"/>
  <c r="BP435" i="25"/>
  <c r="BG435" i="25"/>
  <c r="BQ435" i="25"/>
  <c r="BH435" i="25"/>
  <c r="BR435" i="25"/>
  <c r="BI435" i="25"/>
  <c r="BA435" i="25"/>
  <c r="BB435" i="25"/>
  <c r="AU435" i="25"/>
  <c r="BC435" i="25"/>
  <c r="AV435" i="25"/>
  <c r="BD435" i="25"/>
  <c r="AX435" i="25"/>
  <c r="BF435" i="25"/>
  <c r="AY435" i="25"/>
  <c r="CE427" i="25"/>
  <c r="CM427" i="25"/>
  <c r="CF427" i="25"/>
  <c r="CN427" i="25"/>
  <c r="CG427" i="25"/>
  <c r="CO427" i="25"/>
  <c r="CH427" i="25"/>
  <c r="CP427" i="25"/>
  <c r="CI427" i="25"/>
  <c r="CK427" i="25"/>
  <c r="CL427" i="25"/>
  <c r="CJ427" i="25"/>
  <c r="BU427" i="25"/>
  <c r="CC427" i="25"/>
  <c r="BV427" i="25"/>
  <c r="CD427" i="25"/>
  <c r="BW427" i="25"/>
  <c r="BX427" i="25"/>
  <c r="BY427" i="25"/>
  <c r="BZ427" i="25"/>
  <c r="BS427" i="25"/>
  <c r="CA427" i="25"/>
  <c r="BT427" i="25"/>
  <c r="CB427" i="25"/>
  <c r="BM427" i="25"/>
  <c r="BK427" i="25"/>
  <c r="BJ427" i="25"/>
  <c r="BL427" i="25"/>
  <c r="BN427" i="25"/>
  <c r="BO427" i="25"/>
  <c r="BP427" i="25"/>
  <c r="BG427" i="25"/>
  <c r="BQ427" i="25"/>
  <c r="BH427" i="25"/>
  <c r="BR427" i="25"/>
  <c r="BI427" i="25"/>
  <c r="BA427" i="25"/>
  <c r="BB427" i="25"/>
  <c r="AU427" i="25"/>
  <c r="BC427" i="25"/>
  <c r="AV427" i="25"/>
  <c r="BD427" i="25"/>
  <c r="AW427" i="25"/>
  <c r="BE427" i="25"/>
  <c r="AX427" i="25"/>
  <c r="BF427" i="25"/>
  <c r="AY427" i="25"/>
  <c r="CF419" i="25"/>
  <c r="CN419" i="25"/>
  <c r="CG419" i="25"/>
  <c r="CO419" i="25"/>
  <c r="CI419" i="25"/>
  <c r="CJ419" i="25"/>
  <c r="CL419" i="25"/>
  <c r="CE419" i="25"/>
  <c r="CM419" i="25"/>
  <c r="CH419" i="25"/>
  <c r="CP419" i="25"/>
  <c r="CK419" i="25"/>
  <c r="BU419" i="25"/>
  <c r="CC419" i="25"/>
  <c r="BV419" i="25"/>
  <c r="CD419" i="25"/>
  <c r="BW419" i="25"/>
  <c r="BX419" i="25"/>
  <c r="BY419" i="25"/>
  <c r="BZ419" i="25"/>
  <c r="BS419" i="25"/>
  <c r="CA419" i="25"/>
  <c r="BT419" i="25"/>
  <c r="CB419" i="25"/>
  <c r="BM419" i="25"/>
  <c r="BN419" i="25"/>
  <c r="BJ419" i="25"/>
  <c r="BR419" i="25"/>
  <c r="BK419" i="25"/>
  <c r="BL419" i="25"/>
  <c r="BO419" i="25"/>
  <c r="BP419" i="25"/>
  <c r="BQ419" i="25"/>
  <c r="BG419" i="25"/>
  <c r="BH419" i="25"/>
  <c r="BI419" i="25"/>
  <c r="BA419" i="25"/>
  <c r="BB419" i="25"/>
  <c r="AU419" i="25"/>
  <c r="BC419" i="25"/>
  <c r="AV419" i="25"/>
  <c r="BD419" i="25"/>
  <c r="AW419" i="25"/>
  <c r="BE419" i="25"/>
  <c r="AX419" i="25"/>
  <c r="BF419" i="25"/>
  <c r="AY419" i="25"/>
  <c r="CF411" i="25"/>
  <c r="CN411" i="25"/>
  <c r="CG411" i="25"/>
  <c r="CO411" i="25"/>
  <c r="CH411" i="25"/>
  <c r="CP411" i="25"/>
  <c r="CI411" i="25"/>
  <c r="CJ411" i="25"/>
  <c r="CL411" i="25"/>
  <c r="CE411" i="25"/>
  <c r="CM411" i="25"/>
  <c r="CK411" i="25"/>
  <c r="BU411" i="25"/>
  <c r="CC411" i="25"/>
  <c r="BV411" i="25"/>
  <c r="CD411" i="25"/>
  <c r="BW411" i="25"/>
  <c r="BX411" i="25"/>
  <c r="BY411" i="25"/>
  <c r="BZ411" i="25"/>
  <c r="BS411" i="25"/>
  <c r="CA411" i="25"/>
  <c r="BT411" i="25"/>
  <c r="CB411" i="25"/>
  <c r="BM411" i="25"/>
  <c r="BN411" i="25"/>
  <c r="BH411" i="25"/>
  <c r="BP411" i="25"/>
  <c r="BI411" i="25"/>
  <c r="BQ411" i="25"/>
  <c r="BJ411" i="25"/>
  <c r="BR411" i="25"/>
  <c r="BK411" i="25"/>
  <c r="BG411" i="25"/>
  <c r="BL411" i="25"/>
  <c r="BO411" i="25"/>
  <c r="BA411" i="25"/>
  <c r="BB411" i="25"/>
  <c r="AU411" i="25"/>
  <c r="BC411" i="25"/>
  <c r="AV411" i="25"/>
  <c r="BD411" i="25"/>
  <c r="AW411" i="25"/>
  <c r="BE411" i="25"/>
  <c r="AX411" i="25"/>
  <c r="BF411" i="25"/>
  <c r="AY411" i="25"/>
  <c r="CF403" i="25"/>
  <c r="CN403" i="25"/>
  <c r="CG403" i="25"/>
  <c r="CO403" i="25"/>
  <c r="CH403" i="25"/>
  <c r="CP403" i="25"/>
  <c r="CI403" i="25"/>
  <c r="CJ403" i="25"/>
  <c r="CL403" i="25"/>
  <c r="CE403" i="25"/>
  <c r="CM403" i="25"/>
  <c r="CK403" i="25"/>
  <c r="BU403" i="25"/>
  <c r="CC403" i="25"/>
  <c r="BV403" i="25"/>
  <c r="CD403" i="25"/>
  <c r="BW403" i="25"/>
  <c r="BX403" i="25"/>
  <c r="BY403" i="25"/>
  <c r="BZ403" i="25"/>
  <c r="BS403" i="25"/>
  <c r="CA403" i="25"/>
  <c r="BT403" i="25"/>
  <c r="BM403" i="25"/>
  <c r="BN403" i="25"/>
  <c r="CB403" i="25"/>
  <c r="BH403" i="25"/>
  <c r="BP403" i="25"/>
  <c r="BI403" i="25"/>
  <c r="BQ403" i="25"/>
  <c r="BJ403" i="25"/>
  <c r="BR403" i="25"/>
  <c r="BK403" i="25"/>
  <c r="BG403" i="25"/>
  <c r="BL403" i="25"/>
  <c r="BO403" i="25"/>
  <c r="BA403" i="25"/>
  <c r="BB403" i="25"/>
  <c r="AU403" i="25"/>
  <c r="BC403" i="25"/>
  <c r="AV403" i="25"/>
  <c r="BD403" i="25"/>
  <c r="AW403" i="25"/>
  <c r="BE403" i="25"/>
  <c r="AX403" i="25"/>
  <c r="BF403" i="25"/>
  <c r="AY403" i="25"/>
  <c r="CJ395" i="25"/>
  <c r="BV395" i="25"/>
  <c r="BI395" i="25"/>
  <c r="BB395" i="25"/>
  <c r="CF387" i="25"/>
  <c r="CN387" i="25"/>
  <c r="CG387" i="25"/>
  <c r="CO387" i="25"/>
  <c r="CH387" i="25"/>
  <c r="CP387" i="25"/>
  <c r="CI387" i="25"/>
  <c r="CJ387" i="25"/>
  <c r="CL387" i="25"/>
  <c r="CE387" i="25"/>
  <c r="CM387" i="25"/>
  <c r="CK387" i="25"/>
  <c r="BU387" i="25"/>
  <c r="CC387" i="25"/>
  <c r="BV387" i="25"/>
  <c r="CD387" i="25"/>
  <c r="BW387" i="25"/>
  <c r="BX387" i="25"/>
  <c r="BY387" i="25"/>
  <c r="BZ387" i="25"/>
  <c r="BS387" i="25"/>
  <c r="CA387" i="25"/>
  <c r="BT387" i="25"/>
  <c r="CB387" i="25"/>
  <c r="BM387" i="25"/>
  <c r="BN387" i="25"/>
  <c r="BG387" i="25"/>
  <c r="BO387" i="25"/>
  <c r="BH387" i="25"/>
  <c r="BP387" i="25"/>
  <c r="BI387" i="25"/>
  <c r="BQ387" i="25"/>
  <c r="BJ387" i="25"/>
  <c r="BR387" i="25"/>
  <c r="BK387" i="25"/>
  <c r="BL387" i="25"/>
  <c r="BA387" i="25"/>
  <c r="BB387" i="25"/>
  <c r="AU387" i="25"/>
  <c r="BC387" i="25"/>
  <c r="AV387" i="25"/>
  <c r="BD387" i="25"/>
  <c r="AW387" i="25"/>
  <c r="BE387" i="25"/>
  <c r="AX387" i="25"/>
  <c r="BF387" i="25"/>
  <c r="AY387" i="25"/>
  <c r="CF379" i="25"/>
  <c r="CN379" i="25"/>
  <c r="CG379" i="25"/>
  <c r="CO379" i="25"/>
  <c r="CH379" i="25"/>
  <c r="CP379" i="25"/>
  <c r="CI379" i="25"/>
  <c r="CJ379" i="25"/>
  <c r="CL379" i="25"/>
  <c r="CE379" i="25"/>
  <c r="CM379" i="25"/>
  <c r="CK379" i="25"/>
  <c r="BU379" i="25"/>
  <c r="CC379" i="25"/>
  <c r="BV379" i="25"/>
  <c r="CD379" i="25"/>
  <c r="BW379" i="25"/>
  <c r="BX379" i="25"/>
  <c r="BY379" i="25"/>
  <c r="BZ379" i="25"/>
  <c r="BS379" i="25"/>
  <c r="CA379" i="25"/>
  <c r="BT379" i="25"/>
  <c r="CB379" i="25"/>
  <c r="BM379" i="25"/>
  <c r="BN379" i="25"/>
  <c r="BG379" i="25"/>
  <c r="BO379" i="25"/>
  <c r="BH379" i="25"/>
  <c r="BP379" i="25"/>
  <c r="BI379" i="25"/>
  <c r="BQ379" i="25"/>
  <c r="BJ379" i="25"/>
  <c r="BR379" i="25"/>
  <c r="BK379" i="25"/>
  <c r="BL379" i="25"/>
  <c r="BA379" i="25"/>
  <c r="BB379" i="25"/>
  <c r="AU379" i="25"/>
  <c r="BC379" i="25"/>
  <c r="AV379" i="25"/>
  <c r="BD379" i="25"/>
  <c r="AW379" i="25"/>
  <c r="BE379" i="25"/>
  <c r="AX379" i="25"/>
  <c r="BF379" i="25"/>
  <c r="AY379" i="25"/>
  <c r="CF371" i="25"/>
  <c r="CN371" i="25"/>
  <c r="CG371" i="25"/>
  <c r="CO371" i="25"/>
  <c r="CH371" i="25"/>
  <c r="CP371" i="25"/>
  <c r="CI371" i="25"/>
  <c r="CJ371" i="25"/>
  <c r="CL371" i="25"/>
  <c r="CE371" i="25"/>
  <c r="CM371" i="25"/>
  <c r="CK371" i="25"/>
  <c r="BU371" i="25"/>
  <c r="CC371" i="25"/>
  <c r="BV371" i="25"/>
  <c r="CD371" i="25"/>
  <c r="BW371" i="25"/>
  <c r="BX371" i="25"/>
  <c r="BY371" i="25"/>
  <c r="BZ371" i="25"/>
  <c r="BS371" i="25"/>
  <c r="CA371" i="25"/>
  <c r="BT371" i="25"/>
  <c r="CB371" i="25"/>
  <c r="BM371" i="25"/>
  <c r="BN371" i="25"/>
  <c r="BG371" i="25"/>
  <c r="BO371" i="25"/>
  <c r="BH371" i="25"/>
  <c r="BP371" i="25"/>
  <c r="BI371" i="25"/>
  <c r="BQ371" i="25"/>
  <c r="BJ371" i="25"/>
  <c r="BR371" i="25"/>
  <c r="BK371" i="25"/>
  <c r="BL371" i="25"/>
  <c r="BA371" i="25"/>
  <c r="BB371" i="25"/>
  <c r="AU371" i="25"/>
  <c r="BC371" i="25"/>
  <c r="AV371" i="25"/>
  <c r="BD371" i="25"/>
  <c r="AW371" i="25"/>
  <c r="BE371" i="25"/>
  <c r="AX371" i="25"/>
  <c r="BF371" i="25"/>
  <c r="AY371" i="25"/>
  <c r="CF363" i="25"/>
  <c r="CN363" i="25"/>
  <c r="CG363" i="25"/>
  <c r="CO363" i="25"/>
  <c r="CH363" i="25"/>
  <c r="CP363" i="25"/>
  <c r="CI363" i="25"/>
  <c r="CJ363" i="25"/>
  <c r="CL363" i="25"/>
  <c r="CE363" i="25"/>
  <c r="CM363" i="25"/>
  <c r="CK363" i="25"/>
  <c r="BU363" i="25"/>
  <c r="CC363" i="25"/>
  <c r="BV363" i="25"/>
  <c r="CD363" i="25"/>
  <c r="BW363" i="25"/>
  <c r="BX363" i="25"/>
  <c r="BY363" i="25"/>
  <c r="BZ363" i="25"/>
  <c r="BS363" i="25"/>
  <c r="CA363" i="25"/>
  <c r="BT363" i="25"/>
  <c r="CB363" i="25"/>
  <c r="BM363" i="25"/>
  <c r="BN363" i="25"/>
  <c r="BG363" i="25"/>
  <c r="BO363" i="25"/>
  <c r="BH363" i="25"/>
  <c r="BP363" i="25"/>
  <c r="BI363" i="25"/>
  <c r="BQ363" i="25"/>
  <c r="BJ363" i="25"/>
  <c r="BR363" i="25"/>
  <c r="BK363" i="25"/>
  <c r="BL363" i="25"/>
  <c r="BA363" i="25"/>
  <c r="BB363" i="25"/>
  <c r="AU363" i="25"/>
  <c r="BC363" i="25"/>
  <c r="AV363" i="25"/>
  <c r="BD363" i="25"/>
  <c r="AW363" i="25"/>
  <c r="BE363" i="25"/>
  <c r="AX363" i="25"/>
  <c r="BF363" i="25"/>
  <c r="AY363" i="25"/>
  <c r="CN355" i="25"/>
  <c r="CE355" i="25"/>
  <c r="BX355" i="25"/>
  <c r="BN355" i="25"/>
  <c r="BR355" i="25"/>
  <c r="BD355" i="25"/>
  <c r="CF347" i="25"/>
  <c r="CN347" i="25"/>
  <c r="CG347" i="25"/>
  <c r="CO347" i="25"/>
  <c r="CH347" i="25"/>
  <c r="CP347" i="25"/>
  <c r="CI347" i="25"/>
  <c r="CJ347" i="25"/>
  <c r="CL347" i="25"/>
  <c r="CE347" i="25"/>
  <c r="CM347" i="25"/>
  <c r="CK347" i="25"/>
  <c r="BW347" i="25"/>
  <c r="BU347" i="25"/>
  <c r="BS347" i="25"/>
  <c r="CC347" i="25"/>
  <c r="BT347" i="25"/>
  <c r="CD347" i="25"/>
  <c r="BV347" i="25"/>
  <c r="BX347" i="25"/>
  <c r="BY347" i="25"/>
  <c r="BZ347" i="25"/>
  <c r="CA347" i="25"/>
  <c r="CB347" i="25"/>
  <c r="BM347" i="25"/>
  <c r="BN347" i="25"/>
  <c r="BG347" i="25"/>
  <c r="BO347" i="25"/>
  <c r="BH347" i="25"/>
  <c r="BP347" i="25"/>
  <c r="BI347" i="25"/>
  <c r="BQ347" i="25"/>
  <c r="BJ347" i="25"/>
  <c r="BR347" i="25"/>
  <c r="BK347" i="25"/>
  <c r="BL347" i="25"/>
  <c r="BA347" i="25"/>
  <c r="BB347" i="25"/>
  <c r="AU347" i="25"/>
  <c r="BC347" i="25"/>
  <c r="AV347" i="25"/>
  <c r="BD347" i="25"/>
  <c r="AW347" i="25"/>
  <c r="BE347" i="25"/>
  <c r="AX347" i="25"/>
  <c r="BF347" i="25"/>
  <c r="AY347" i="25"/>
  <c r="CF339" i="25"/>
  <c r="CN339" i="25"/>
  <c r="CG339" i="25"/>
  <c r="CO339" i="25"/>
  <c r="CH339" i="25"/>
  <c r="CP339" i="25"/>
  <c r="CI339" i="25"/>
  <c r="CJ339" i="25"/>
  <c r="CL339" i="25"/>
  <c r="CE339" i="25"/>
  <c r="CM339" i="25"/>
  <c r="CK339" i="25"/>
  <c r="BW339" i="25"/>
  <c r="BU339" i="25"/>
  <c r="CC339" i="25"/>
  <c r="BS339" i="25"/>
  <c r="CD339" i="25"/>
  <c r="BT339" i="25"/>
  <c r="BV339" i="25"/>
  <c r="BX339" i="25"/>
  <c r="BY339" i="25"/>
  <c r="BZ339" i="25"/>
  <c r="CA339" i="25"/>
  <c r="CB339" i="25"/>
  <c r="BM339" i="25"/>
  <c r="BN339" i="25"/>
  <c r="BG339" i="25"/>
  <c r="BO339" i="25"/>
  <c r="BH339" i="25"/>
  <c r="BP339" i="25"/>
  <c r="BI339" i="25"/>
  <c r="BQ339" i="25"/>
  <c r="BJ339" i="25"/>
  <c r="BR339" i="25"/>
  <c r="BK339" i="25"/>
  <c r="BL339" i="25"/>
  <c r="BA339" i="25"/>
  <c r="BB339" i="25"/>
  <c r="AU339" i="25"/>
  <c r="BC339" i="25"/>
  <c r="AV339" i="25"/>
  <c r="BD339" i="25"/>
  <c r="AW339" i="25"/>
  <c r="BE339" i="25"/>
  <c r="AX339" i="25"/>
  <c r="BF339" i="25"/>
  <c r="AY339" i="25"/>
  <c r="CG331" i="25"/>
  <c r="CO331" i="25"/>
  <c r="CH331" i="25"/>
  <c r="CP331" i="25"/>
  <c r="CF331" i="25"/>
  <c r="CI331" i="25"/>
  <c r="CJ331" i="25"/>
  <c r="CK331" i="25"/>
  <c r="CL331" i="25"/>
  <c r="CN331" i="25"/>
  <c r="CE331" i="25"/>
  <c r="CM331" i="25"/>
  <c r="BW331" i="25"/>
  <c r="BX331" i="25"/>
  <c r="BZ331" i="25"/>
  <c r="BU331" i="25"/>
  <c r="CC331" i="25"/>
  <c r="BV331" i="25"/>
  <c r="BY331" i="25"/>
  <c r="CA331" i="25"/>
  <c r="CB331" i="25"/>
  <c r="CD331" i="25"/>
  <c r="BS331" i="25"/>
  <c r="BT331" i="25"/>
  <c r="BM331" i="25"/>
  <c r="BN331" i="25"/>
  <c r="BG331" i="25"/>
  <c r="BO331" i="25"/>
  <c r="BH331" i="25"/>
  <c r="BP331" i="25"/>
  <c r="BI331" i="25"/>
  <c r="BQ331" i="25"/>
  <c r="BJ331" i="25"/>
  <c r="BR331" i="25"/>
  <c r="BK331" i="25"/>
  <c r="BL331" i="25"/>
  <c r="BA331" i="25"/>
  <c r="BB331" i="25"/>
  <c r="AU331" i="25"/>
  <c r="BC331" i="25"/>
  <c r="AV331" i="25"/>
  <c r="BD331" i="25"/>
  <c r="AW331" i="25"/>
  <c r="BE331" i="25"/>
  <c r="AX331" i="25"/>
  <c r="BF331" i="25"/>
  <c r="AY331" i="25"/>
  <c r="CF323" i="25"/>
  <c r="CI323" i="25"/>
  <c r="BW323" i="25"/>
  <c r="BX323" i="25"/>
  <c r="CC323" i="25"/>
  <c r="BV323" i="25"/>
  <c r="BH323" i="25"/>
  <c r="BP323" i="25"/>
  <c r="BA323" i="25"/>
  <c r="BB323" i="25"/>
  <c r="AX323" i="25"/>
  <c r="BF323" i="25"/>
  <c r="CG315" i="25"/>
  <c r="CO315" i="25"/>
  <c r="CH315" i="25"/>
  <c r="CP315" i="25"/>
  <c r="CF315" i="25"/>
  <c r="CI315" i="25"/>
  <c r="CJ315" i="25"/>
  <c r="CK315" i="25"/>
  <c r="CL315" i="25"/>
  <c r="CN315" i="25"/>
  <c r="CE315" i="25"/>
  <c r="CM315" i="25"/>
  <c r="BW315" i="25"/>
  <c r="BX315" i="25"/>
  <c r="BY315" i="25"/>
  <c r="BZ315" i="25"/>
  <c r="BS315" i="25"/>
  <c r="CA315" i="25"/>
  <c r="BT315" i="25"/>
  <c r="CB315" i="25"/>
  <c r="BU315" i="25"/>
  <c r="CC315" i="25"/>
  <c r="BV315" i="25"/>
  <c r="CD315" i="25"/>
  <c r="BM315" i="25"/>
  <c r="BN315" i="25"/>
  <c r="BG315" i="25"/>
  <c r="BO315" i="25"/>
  <c r="BH315" i="25"/>
  <c r="BP315" i="25"/>
  <c r="BI315" i="25"/>
  <c r="BQ315" i="25"/>
  <c r="BJ315" i="25"/>
  <c r="BR315" i="25"/>
  <c r="BK315" i="25"/>
  <c r="BL315" i="25"/>
  <c r="BA315" i="25"/>
  <c r="BB315" i="25"/>
  <c r="AU315" i="25"/>
  <c r="BC315" i="25"/>
  <c r="AV315" i="25"/>
  <c r="BD315" i="25"/>
  <c r="AW315" i="25"/>
  <c r="BE315" i="25"/>
  <c r="AX315" i="25"/>
  <c r="BF315" i="25"/>
  <c r="AY315" i="25"/>
  <c r="CG307" i="25"/>
  <c r="CO307" i="25"/>
  <c r="CH307" i="25"/>
  <c r="CP307" i="25"/>
  <c r="CI307" i="25"/>
  <c r="CJ307" i="25"/>
  <c r="CK307" i="25"/>
  <c r="CL307" i="25"/>
  <c r="CE307" i="25"/>
  <c r="CM307" i="25"/>
  <c r="CF307" i="25"/>
  <c r="CN307" i="25"/>
  <c r="BW307" i="25"/>
  <c r="BX307" i="25"/>
  <c r="BY307" i="25"/>
  <c r="BZ307" i="25"/>
  <c r="BS307" i="25"/>
  <c r="CA307" i="25"/>
  <c r="BT307" i="25"/>
  <c r="CB307" i="25"/>
  <c r="BU307" i="25"/>
  <c r="CC307" i="25"/>
  <c r="BV307" i="25"/>
  <c r="CD307" i="25"/>
  <c r="BM307" i="25"/>
  <c r="BN307" i="25"/>
  <c r="BG307" i="25"/>
  <c r="BO307" i="25"/>
  <c r="BH307" i="25"/>
  <c r="BP307" i="25"/>
  <c r="BI307" i="25"/>
  <c r="BQ307" i="25"/>
  <c r="BJ307" i="25"/>
  <c r="BR307" i="25"/>
  <c r="BK307" i="25"/>
  <c r="BL307" i="25"/>
  <c r="BA307" i="25"/>
  <c r="BB307" i="25"/>
  <c r="AU307" i="25"/>
  <c r="BC307" i="25"/>
  <c r="AV307" i="25"/>
  <c r="BD307" i="25"/>
  <c r="AW307" i="25"/>
  <c r="BE307" i="25"/>
  <c r="AX307" i="25"/>
  <c r="BF307" i="25"/>
  <c r="AY307" i="25"/>
  <c r="CG299" i="25"/>
  <c r="CO299" i="25"/>
  <c r="CH299" i="25"/>
  <c r="CP299" i="25"/>
  <c r="CI299" i="25"/>
  <c r="CJ299" i="25"/>
  <c r="CK299" i="25"/>
  <c r="CL299" i="25"/>
  <c r="CE299" i="25"/>
  <c r="CM299" i="25"/>
  <c r="CF299" i="25"/>
  <c r="CN299" i="25"/>
  <c r="BW299" i="25"/>
  <c r="BX299" i="25"/>
  <c r="BY299" i="25"/>
  <c r="BZ299" i="25"/>
  <c r="BS299" i="25"/>
  <c r="CA299" i="25"/>
  <c r="BT299" i="25"/>
  <c r="CB299" i="25"/>
  <c r="BU299" i="25"/>
  <c r="CC299" i="25"/>
  <c r="BV299" i="25"/>
  <c r="CD299" i="25"/>
  <c r="BM299" i="25"/>
  <c r="BN299" i="25"/>
  <c r="BG299" i="25"/>
  <c r="BO299" i="25"/>
  <c r="BH299" i="25"/>
  <c r="BP299" i="25"/>
  <c r="BI299" i="25"/>
  <c r="BQ299" i="25"/>
  <c r="BJ299" i="25"/>
  <c r="BR299" i="25"/>
  <c r="BK299" i="25"/>
  <c r="BL299" i="25"/>
  <c r="BA299" i="25"/>
  <c r="BB299" i="25"/>
  <c r="AU299" i="25"/>
  <c r="BC299" i="25"/>
  <c r="AV299" i="25"/>
  <c r="BD299" i="25"/>
  <c r="AW299" i="25"/>
  <c r="BE299" i="25"/>
  <c r="AX299" i="25"/>
  <c r="BF299" i="25"/>
  <c r="AY299" i="25"/>
  <c r="CG291" i="25"/>
  <c r="CO291" i="25"/>
  <c r="CH291" i="25"/>
  <c r="CP291" i="25"/>
  <c r="CI291" i="25"/>
  <c r="CJ291" i="25"/>
  <c r="CK291" i="25"/>
  <c r="CL291" i="25"/>
  <c r="CE291" i="25"/>
  <c r="CM291" i="25"/>
  <c r="CF291" i="25"/>
  <c r="CN291" i="25"/>
  <c r="BW291" i="25"/>
  <c r="BX291" i="25"/>
  <c r="BY291" i="25"/>
  <c r="BZ291" i="25"/>
  <c r="BS291" i="25"/>
  <c r="CA291" i="25"/>
  <c r="BT291" i="25"/>
  <c r="CB291" i="25"/>
  <c r="BU291" i="25"/>
  <c r="CC291" i="25"/>
  <c r="BV291" i="25"/>
  <c r="CD291" i="25"/>
  <c r="BM291" i="25"/>
  <c r="BN291" i="25"/>
  <c r="BG291" i="25"/>
  <c r="BO291" i="25"/>
  <c r="BH291" i="25"/>
  <c r="BP291" i="25"/>
  <c r="BI291" i="25"/>
  <c r="BQ291" i="25"/>
  <c r="BJ291" i="25"/>
  <c r="BR291" i="25"/>
  <c r="BK291" i="25"/>
  <c r="BL291" i="25"/>
  <c r="BA291" i="25"/>
  <c r="BB291" i="25"/>
  <c r="AU291" i="25"/>
  <c r="BC291" i="25"/>
  <c r="AV291" i="25"/>
  <c r="BD291" i="25"/>
  <c r="AW291" i="25"/>
  <c r="BE291" i="25"/>
  <c r="AX291" i="25"/>
  <c r="BF291" i="25"/>
  <c r="AY291" i="25"/>
  <c r="CG283" i="25"/>
  <c r="CO283" i="25"/>
  <c r="CH283" i="25"/>
  <c r="CP283" i="25"/>
  <c r="CI283" i="25"/>
  <c r="CJ283" i="25"/>
  <c r="CK283" i="25"/>
  <c r="CL283" i="25"/>
  <c r="CE283" i="25"/>
  <c r="CM283" i="25"/>
  <c r="CF283" i="25"/>
  <c r="CN283" i="25"/>
  <c r="BW283" i="25"/>
  <c r="BX283" i="25"/>
  <c r="BY283" i="25"/>
  <c r="BZ283" i="25"/>
  <c r="BS283" i="25"/>
  <c r="CA283" i="25"/>
  <c r="BT283" i="25"/>
  <c r="CB283" i="25"/>
  <c r="BU283" i="25"/>
  <c r="CC283" i="25"/>
  <c r="BV283" i="25"/>
  <c r="CD283" i="25"/>
  <c r="BM283" i="25"/>
  <c r="BN283" i="25"/>
  <c r="BG283" i="25"/>
  <c r="BO283" i="25"/>
  <c r="BH283" i="25"/>
  <c r="BP283" i="25"/>
  <c r="BI283" i="25"/>
  <c r="BQ283" i="25"/>
  <c r="BJ283" i="25"/>
  <c r="BR283" i="25"/>
  <c r="BK283" i="25"/>
  <c r="BL283" i="25"/>
  <c r="BA283" i="25"/>
  <c r="BB283" i="25"/>
  <c r="AU283" i="25"/>
  <c r="BC283" i="25"/>
  <c r="AV283" i="25"/>
  <c r="BD283" i="25"/>
  <c r="AW283" i="25"/>
  <c r="BE283" i="25"/>
  <c r="AX283" i="25"/>
  <c r="BF283" i="25"/>
  <c r="AY283" i="25"/>
  <c r="CG275" i="25"/>
  <c r="CO275" i="25"/>
  <c r="CH275" i="25"/>
  <c r="CP275" i="25"/>
  <c r="CI275" i="25"/>
  <c r="CJ275" i="25"/>
  <c r="CK275" i="25"/>
  <c r="CL275" i="25"/>
  <c r="CE275" i="25"/>
  <c r="CM275" i="25"/>
  <c r="CF275" i="25"/>
  <c r="CN275" i="25"/>
  <c r="BW275" i="25"/>
  <c r="BX275" i="25"/>
  <c r="BY275" i="25"/>
  <c r="BZ275" i="25"/>
  <c r="BS275" i="25"/>
  <c r="CA275" i="25"/>
  <c r="BT275" i="25"/>
  <c r="CB275" i="25"/>
  <c r="BU275" i="25"/>
  <c r="CC275" i="25"/>
  <c r="BV275" i="25"/>
  <c r="CD275" i="25"/>
  <c r="BM275" i="25"/>
  <c r="BN275" i="25"/>
  <c r="BG275" i="25"/>
  <c r="BO275" i="25"/>
  <c r="BH275" i="25"/>
  <c r="BP275" i="25"/>
  <c r="BI275" i="25"/>
  <c r="BQ275" i="25"/>
  <c r="BJ275" i="25"/>
  <c r="BR275" i="25"/>
  <c r="BK275" i="25"/>
  <c r="BL275" i="25"/>
  <c r="BA275" i="25"/>
  <c r="BB275" i="25"/>
  <c r="AU275" i="25"/>
  <c r="BC275" i="25"/>
  <c r="AV275" i="25"/>
  <c r="BD275" i="25"/>
  <c r="AW275" i="25"/>
  <c r="BE275" i="25"/>
  <c r="AX275" i="25"/>
  <c r="BF275" i="25"/>
  <c r="AY275" i="25"/>
  <c r="CG267" i="25"/>
  <c r="CO267" i="25"/>
  <c r="CH267" i="25"/>
  <c r="CP267" i="25"/>
  <c r="CI267" i="25"/>
  <c r="CJ267" i="25"/>
  <c r="CK267" i="25"/>
  <c r="CL267" i="25"/>
  <c r="CE267" i="25"/>
  <c r="CM267" i="25"/>
  <c r="CF267" i="25"/>
  <c r="CN267" i="25"/>
  <c r="BW267" i="25"/>
  <c r="BX267" i="25"/>
  <c r="BY267" i="25"/>
  <c r="BZ267" i="25"/>
  <c r="BS267" i="25"/>
  <c r="CA267" i="25"/>
  <c r="BT267" i="25"/>
  <c r="CB267" i="25"/>
  <c r="BU267" i="25"/>
  <c r="CC267" i="25"/>
  <c r="BV267" i="25"/>
  <c r="CD267" i="25"/>
  <c r="BN267" i="25"/>
  <c r="BI267" i="25"/>
  <c r="BQ267" i="25"/>
  <c r="BJ267" i="25"/>
  <c r="BK267" i="25"/>
  <c r="BL267" i="25"/>
  <c r="BM267" i="25"/>
  <c r="BO267" i="25"/>
  <c r="BP267" i="25"/>
  <c r="BG267" i="25"/>
  <c r="BR267" i="25"/>
  <c r="BH267" i="25"/>
  <c r="BA267" i="25"/>
  <c r="BB267" i="25"/>
  <c r="AU267" i="25"/>
  <c r="BC267" i="25"/>
  <c r="AV267" i="25"/>
  <c r="BD267" i="25"/>
  <c r="AW267" i="25"/>
  <c r="BE267" i="25"/>
  <c r="AX267" i="25"/>
  <c r="BF267" i="25"/>
  <c r="AY267" i="25"/>
  <c r="CI259" i="25"/>
  <c r="CJ259" i="25"/>
  <c r="CK259" i="25"/>
  <c r="CE259" i="25"/>
  <c r="CF259" i="25"/>
  <c r="CO259" i="25"/>
  <c r="CP259" i="25"/>
  <c r="CG259" i="25"/>
  <c r="CH259" i="25"/>
  <c r="CL259" i="25"/>
  <c r="CM259" i="25"/>
  <c r="CN259" i="25"/>
  <c r="BW259" i="25"/>
  <c r="BX259" i="25"/>
  <c r="BY259" i="25"/>
  <c r="BZ259" i="25"/>
  <c r="BS259" i="25"/>
  <c r="CA259" i="25"/>
  <c r="BT259" i="25"/>
  <c r="CB259" i="25"/>
  <c r="BU259" i="25"/>
  <c r="CC259" i="25"/>
  <c r="BV259" i="25"/>
  <c r="CD259" i="25"/>
  <c r="BN259" i="25"/>
  <c r="BG259" i="25"/>
  <c r="BO259" i="25"/>
  <c r="BI259" i="25"/>
  <c r="BQ259" i="25"/>
  <c r="BJ259" i="25"/>
  <c r="BR259" i="25"/>
  <c r="BK259" i="25"/>
  <c r="BL259" i="25"/>
  <c r="BM259" i="25"/>
  <c r="BP259" i="25"/>
  <c r="BH259" i="25"/>
  <c r="BA259" i="25"/>
  <c r="BB259" i="25"/>
  <c r="AU259" i="25"/>
  <c r="BC259" i="25"/>
  <c r="AV259" i="25"/>
  <c r="BD259" i="25"/>
  <c r="AW259" i="25"/>
  <c r="BE259" i="25"/>
  <c r="AX259" i="25"/>
  <c r="BF259" i="25"/>
  <c r="AY259" i="25"/>
  <c r="CI251" i="25"/>
  <c r="CJ251" i="25"/>
  <c r="CK251" i="25"/>
  <c r="CL251" i="25"/>
  <c r="CE251" i="25"/>
  <c r="CM251" i="25"/>
  <c r="CF251" i="25"/>
  <c r="CN251" i="25"/>
  <c r="CG251" i="25"/>
  <c r="CO251" i="25"/>
  <c r="CH251" i="25"/>
  <c r="CP251" i="25"/>
  <c r="BW251" i="25"/>
  <c r="BX251" i="25"/>
  <c r="BY251" i="25"/>
  <c r="BZ251" i="25"/>
  <c r="BS251" i="25"/>
  <c r="CA251" i="25"/>
  <c r="BT251" i="25"/>
  <c r="CB251" i="25"/>
  <c r="BU251" i="25"/>
  <c r="CC251" i="25"/>
  <c r="BV251" i="25"/>
  <c r="CD251" i="25"/>
  <c r="BN251" i="25"/>
  <c r="BG251" i="25"/>
  <c r="BO251" i="25"/>
  <c r="BI251" i="25"/>
  <c r="BQ251" i="25"/>
  <c r="BJ251" i="25"/>
  <c r="BR251" i="25"/>
  <c r="BK251" i="25"/>
  <c r="BH251" i="25"/>
  <c r="BL251" i="25"/>
  <c r="BM251" i="25"/>
  <c r="BP251" i="25"/>
  <c r="BA251" i="25"/>
  <c r="BB251" i="25"/>
  <c r="AU251" i="25"/>
  <c r="BC251" i="25"/>
  <c r="AV251" i="25"/>
  <c r="BD251" i="25"/>
  <c r="AW251" i="25"/>
  <c r="BE251" i="25"/>
  <c r="AX251" i="25"/>
  <c r="BF251" i="25"/>
  <c r="AY251" i="25"/>
  <c r="CI243" i="25"/>
  <c r="CJ243" i="25"/>
  <c r="CK243" i="25"/>
  <c r="CL243" i="25"/>
  <c r="CE243" i="25"/>
  <c r="CM243" i="25"/>
  <c r="CF243" i="25"/>
  <c r="CN243" i="25"/>
  <c r="CG243" i="25"/>
  <c r="CO243" i="25"/>
  <c r="CH243" i="25"/>
  <c r="CP243" i="25"/>
  <c r="BW243" i="25"/>
  <c r="BX243" i="25"/>
  <c r="BY243" i="25"/>
  <c r="BZ243" i="25"/>
  <c r="BS243" i="25"/>
  <c r="CA243" i="25"/>
  <c r="BT243" i="25"/>
  <c r="CB243" i="25"/>
  <c r="BU243" i="25"/>
  <c r="CC243" i="25"/>
  <c r="BV243" i="25"/>
  <c r="CD243" i="25"/>
  <c r="BN243" i="25"/>
  <c r="BG243" i="25"/>
  <c r="BO243" i="25"/>
  <c r="BI243" i="25"/>
  <c r="BQ243" i="25"/>
  <c r="BJ243" i="25"/>
  <c r="BR243" i="25"/>
  <c r="BK243" i="25"/>
  <c r="BL243" i="25"/>
  <c r="BM243" i="25"/>
  <c r="BP243" i="25"/>
  <c r="BH243" i="25"/>
  <c r="BA243" i="25"/>
  <c r="BB243" i="25"/>
  <c r="AU243" i="25"/>
  <c r="BC243" i="25"/>
  <c r="AV243" i="25"/>
  <c r="BD243" i="25"/>
  <c r="AW243" i="25"/>
  <c r="BE243" i="25"/>
  <c r="AX243" i="25"/>
  <c r="BF243" i="25"/>
  <c r="AY243" i="25"/>
  <c r="CI235" i="25"/>
  <c r="CJ235" i="25"/>
  <c r="CK235" i="25"/>
  <c r="CL235" i="25"/>
  <c r="CE235" i="25"/>
  <c r="CM235" i="25"/>
  <c r="CF235" i="25"/>
  <c r="CN235" i="25"/>
  <c r="CG235" i="25"/>
  <c r="CO235" i="25"/>
  <c r="CH235" i="25"/>
  <c r="CP235" i="25"/>
  <c r="BZ235" i="25"/>
  <c r="BU235" i="25"/>
  <c r="CC235" i="25"/>
  <c r="BS235" i="25"/>
  <c r="CD235" i="25"/>
  <c r="BT235" i="25"/>
  <c r="BV235" i="25"/>
  <c r="BW235" i="25"/>
  <c r="BX235" i="25"/>
  <c r="BY235" i="25"/>
  <c r="CA235" i="25"/>
  <c r="CB235" i="25"/>
  <c r="BN235" i="25"/>
  <c r="BG235" i="25"/>
  <c r="BO235" i="25"/>
  <c r="BH235" i="25"/>
  <c r="BP235" i="25"/>
  <c r="BI235" i="25"/>
  <c r="BQ235" i="25"/>
  <c r="BJ235" i="25"/>
  <c r="BR235" i="25"/>
  <c r="BK235" i="25"/>
  <c r="BL235" i="25"/>
  <c r="BM235" i="25"/>
  <c r="AV235" i="25"/>
  <c r="BD235" i="25"/>
  <c r="AW235" i="25"/>
  <c r="BE235" i="25"/>
  <c r="AX235" i="25"/>
  <c r="AY235" i="25"/>
  <c r="BA235" i="25"/>
  <c r="BB235" i="25"/>
  <c r="AU235" i="25"/>
  <c r="AZ235" i="25"/>
  <c r="BC235" i="25"/>
  <c r="BF235" i="25"/>
  <c r="CJ227" i="25"/>
  <c r="CK227" i="25"/>
  <c r="CL227" i="25"/>
  <c r="CO227" i="25"/>
  <c r="CH227" i="25"/>
  <c r="CP227" i="25"/>
  <c r="BT227" i="25"/>
  <c r="BV227" i="25"/>
  <c r="BW227" i="25"/>
  <c r="BG227" i="25"/>
  <c r="BO227" i="25"/>
  <c r="BH227" i="25"/>
  <c r="BK227" i="25"/>
  <c r="BL227" i="25"/>
  <c r="BM227" i="25"/>
  <c r="BF227" i="25"/>
  <c r="AY227" i="25"/>
  <c r="BA227" i="25"/>
  <c r="CJ219" i="25"/>
  <c r="CK219" i="25"/>
  <c r="CL219" i="25"/>
  <c r="CO219" i="25"/>
  <c r="CH219" i="25"/>
  <c r="CP219" i="25"/>
  <c r="BU219" i="25"/>
  <c r="CC219" i="25"/>
  <c r="BV219" i="25"/>
  <c r="BG219" i="25"/>
  <c r="BO219" i="25"/>
  <c r="BH219" i="25"/>
  <c r="BK219" i="25"/>
  <c r="BL219" i="25"/>
  <c r="BM219" i="25"/>
  <c r="BF219" i="25"/>
  <c r="AY219" i="25"/>
  <c r="BA219" i="25"/>
  <c r="CJ211" i="25"/>
  <c r="CK211" i="25"/>
  <c r="CL211" i="25"/>
  <c r="CF211" i="25"/>
  <c r="CN211" i="25"/>
  <c r="CG211" i="25"/>
  <c r="CO211" i="25"/>
  <c r="CH211" i="25"/>
  <c r="CP211" i="25"/>
  <c r="CE211" i="25"/>
  <c r="CI211" i="25"/>
  <c r="CM211" i="25"/>
  <c r="BZ211" i="25"/>
  <c r="BS211" i="25"/>
  <c r="CA211" i="25"/>
  <c r="BT211" i="25"/>
  <c r="CB211" i="25"/>
  <c r="BU211" i="25"/>
  <c r="CC211" i="25"/>
  <c r="BV211" i="25"/>
  <c r="CD211" i="25"/>
  <c r="BW211" i="25"/>
  <c r="BX211" i="25"/>
  <c r="BY211" i="25"/>
  <c r="BN211" i="25"/>
  <c r="BG211" i="25"/>
  <c r="BO211" i="25"/>
  <c r="BH211" i="25"/>
  <c r="BP211" i="25"/>
  <c r="BI211" i="25"/>
  <c r="BQ211" i="25"/>
  <c r="BJ211" i="25"/>
  <c r="BR211" i="25"/>
  <c r="BK211" i="25"/>
  <c r="BL211" i="25"/>
  <c r="BM211" i="25"/>
  <c r="AV211" i="25"/>
  <c r="BD211" i="25"/>
  <c r="AW211" i="25"/>
  <c r="BE211" i="25"/>
  <c r="AX211" i="25"/>
  <c r="BF211" i="25"/>
  <c r="AY211" i="25"/>
  <c r="AZ211" i="25"/>
  <c r="BA211" i="25"/>
  <c r="BB211" i="25"/>
  <c r="BC211" i="25"/>
  <c r="CJ203" i="25"/>
  <c r="CK203" i="25"/>
  <c r="CL203" i="25"/>
  <c r="CF203" i="25"/>
  <c r="CN203" i="25"/>
  <c r="CG203" i="25"/>
  <c r="CO203" i="25"/>
  <c r="CH203" i="25"/>
  <c r="CP203" i="25"/>
  <c r="CE203" i="25"/>
  <c r="CI203" i="25"/>
  <c r="CM203" i="25"/>
  <c r="BZ203" i="25"/>
  <c r="BS203" i="25"/>
  <c r="CA203" i="25"/>
  <c r="BT203" i="25"/>
  <c r="CB203" i="25"/>
  <c r="BU203" i="25"/>
  <c r="CC203" i="25"/>
  <c r="BV203" i="25"/>
  <c r="CD203" i="25"/>
  <c r="BW203" i="25"/>
  <c r="BX203" i="25"/>
  <c r="BY203" i="25"/>
  <c r="BN203" i="25"/>
  <c r="BG203" i="25"/>
  <c r="BO203" i="25"/>
  <c r="BH203" i="25"/>
  <c r="BP203" i="25"/>
  <c r="BI203" i="25"/>
  <c r="BQ203" i="25"/>
  <c r="BJ203" i="25"/>
  <c r="BR203" i="25"/>
  <c r="BK203" i="25"/>
  <c r="BL203" i="25"/>
  <c r="BM203" i="25"/>
  <c r="AV203" i="25"/>
  <c r="BD203" i="25"/>
  <c r="AW203" i="25"/>
  <c r="BE203" i="25"/>
  <c r="AX203" i="25"/>
  <c r="BF203" i="25"/>
  <c r="AY203" i="25"/>
  <c r="AZ203" i="25"/>
  <c r="BA203" i="25"/>
  <c r="BB203" i="25"/>
  <c r="AU203" i="25"/>
  <c r="BC203" i="25"/>
  <c r="CJ195" i="25"/>
  <c r="CK195" i="25"/>
  <c r="CL195" i="25"/>
  <c r="CF195" i="25"/>
  <c r="CN195" i="25"/>
  <c r="CG195" i="25"/>
  <c r="CO195" i="25"/>
  <c r="CH195" i="25"/>
  <c r="CP195" i="25"/>
  <c r="CE195" i="25"/>
  <c r="CI195" i="25"/>
  <c r="CM195" i="25"/>
  <c r="BZ195" i="25"/>
  <c r="BS195" i="25"/>
  <c r="CA195" i="25"/>
  <c r="BT195" i="25"/>
  <c r="CB195" i="25"/>
  <c r="BU195" i="25"/>
  <c r="CC195" i="25"/>
  <c r="BV195" i="25"/>
  <c r="CD195" i="25"/>
  <c r="BW195" i="25"/>
  <c r="BX195" i="25"/>
  <c r="BY195" i="25"/>
  <c r="BN195" i="25"/>
  <c r="BG195" i="25"/>
  <c r="BO195" i="25"/>
  <c r="BH195" i="25"/>
  <c r="BP195" i="25"/>
  <c r="BI195" i="25"/>
  <c r="BQ195" i="25"/>
  <c r="BJ195" i="25"/>
  <c r="BR195" i="25"/>
  <c r="BK195" i="25"/>
  <c r="BL195" i="25"/>
  <c r="AV195" i="25"/>
  <c r="BD195" i="25"/>
  <c r="AW195" i="25"/>
  <c r="BE195" i="25"/>
  <c r="AX195" i="25"/>
  <c r="BF195" i="25"/>
  <c r="AY195" i="25"/>
  <c r="AZ195" i="25"/>
  <c r="BA195" i="25"/>
  <c r="BM195" i="25"/>
  <c r="BB195" i="25"/>
  <c r="BC195" i="25"/>
  <c r="CJ187" i="25"/>
  <c r="CK187" i="25"/>
  <c r="CL187" i="25"/>
  <c r="CF187" i="25"/>
  <c r="CN187" i="25"/>
  <c r="CG187" i="25"/>
  <c r="CO187" i="25"/>
  <c r="CH187" i="25"/>
  <c r="CP187" i="25"/>
  <c r="CE187" i="25"/>
  <c r="CI187" i="25"/>
  <c r="CM187" i="25"/>
  <c r="BZ187" i="25"/>
  <c r="BS187" i="25"/>
  <c r="CA187" i="25"/>
  <c r="BT187" i="25"/>
  <c r="CB187" i="25"/>
  <c r="BU187" i="25"/>
  <c r="CC187" i="25"/>
  <c r="BV187" i="25"/>
  <c r="CD187" i="25"/>
  <c r="BW187" i="25"/>
  <c r="BX187" i="25"/>
  <c r="BY187" i="25"/>
  <c r="BN187" i="25"/>
  <c r="BG187" i="25"/>
  <c r="BO187" i="25"/>
  <c r="BH187" i="25"/>
  <c r="BP187" i="25"/>
  <c r="BI187" i="25"/>
  <c r="BQ187" i="25"/>
  <c r="BJ187" i="25"/>
  <c r="BR187" i="25"/>
  <c r="BK187" i="25"/>
  <c r="BL187" i="25"/>
  <c r="BM187" i="25"/>
  <c r="AV187" i="25"/>
  <c r="BD187" i="25"/>
  <c r="AW187" i="25"/>
  <c r="BE187" i="25"/>
  <c r="AX187" i="25"/>
  <c r="BF187" i="25"/>
  <c r="AY187" i="25"/>
  <c r="AZ187" i="25"/>
  <c r="BA187" i="25"/>
  <c r="BB187" i="25"/>
  <c r="AU187" i="25"/>
  <c r="BC187" i="25"/>
  <c r="CJ179" i="25"/>
  <c r="CK179" i="25"/>
  <c r="CL179" i="25"/>
  <c r="CF179" i="25"/>
  <c r="CN179" i="25"/>
  <c r="CG179" i="25"/>
  <c r="CO179" i="25"/>
  <c r="CH179" i="25"/>
  <c r="CP179" i="25"/>
  <c r="CE179" i="25"/>
  <c r="CI179" i="25"/>
  <c r="CM179" i="25"/>
  <c r="BZ179" i="25"/>
  <c r="BS179" i="25"/>
  <c r="CA179" i="25"/>
  <c r="BT179" i="25"/>
  <c r="CB179" i="25"/>
  <c r="BU179" i="25"/>
  <c r="CC179" i="25"/>
  <c r="BV179" i="25"/>
  <c r="CD179" i="25"/>
  <c r="BW179" i="25"/>
  <c r="BX179" i="25"/>
  <c r="BY179" i="25"/>
  <c r="BN179" i="25"/>
  <c r="BG179" i="25"/>
  <c r="BO179" i="25"/>
  <c r="BH179" i="25"/>
  <c r="BP179" i="25"/>
  <c r="BI179" i="25"/>
  <c r="BQ179" i="25"/>
  <c r="BJ179" i="25"/>
  <c r="BR179" i="25"/>
  <c r="BK179" i="25"/>
  <c r="BL179" i="25"/>
  <c r="BM179" i="25"/>
  <c r="AV179" i="25"/>
  <c r="BD179" i="25"/>
  <c r="AW179" i="25"/>
  <c r="BE179" i="25"/>
  <c r="AX179" i="25"/>
  <c r="BF179" i="25"/>
  <c r="AY179" i="25"/>
  <c r="AZ179" i="25"/>
  <c r="BA179" i="25"/>
  <c r="BB179" i="25"/>
  <c r="BC179" i="25"/>
  <c r="CJ171" i="25"/>
  <c r="CK171" i="25"/>
  <c r="CL171" i="25"/>
  <c r="CF171" i="25"/>
  <c r="CN171" i="25"/>
  <c r="CG171" i="25"/>
  <c r="CO171" i="25"/>
  <c r="CH171" i="25"/>
  <c r="CP171" i="25"/>
  <c r="CE171" i="25"/>
  <c r="CI171" i="25"/>
  <c r="CM171" i="25"/>
  <c r="BZ171" i="25"/>
  <c r="BS171" i="25"/>
  <c r="CA171" i="25"/>
  <c r="BT171" i="25"/>
  <c r="CB171" i="25"/>
  <c r="BU171" i="25"/>
  <c r="CC171" i="25"/>
  <c r="BV171" i="25"/>
  <c r="CD171" i="25"/>
  <c r="BW171" i="25"/>
  <c r="BX171" i="25"/>
  <c r="BY171" i="25"/>
  <c r="BN171" i="25"/>
  <c r="BG171" i="25"/>
  <c r="BO171" i="25"/>
  <c r="BH171" i="25"/>
  <c r="BP171" i="25"/>
  <c r="BI171" i="25"/>
  <c r="BQ171" i="25"/>
  <c r="BJ171" i="25"/>
  <c r="BR171" i="25"/>
  <c r="BK171" i="25"/>
  <c r="BL171" i="25"/>
  <c r="BM171" i="25"/>
  <c r="AV171" i="25"/>
  <c r="BD171" i="25"/>
  <c r="AW171" i="25"/>
  <c r="BE171" i="25"/>
  <c r="AX171" i="25"/>
  <c r="BF171" i="25"/>
  <c r="AY171" i="25"/>
  <c r="AZ171" i="25"/>
  <c r="BA171" i="25"/>
  <c r="BB171" i="25"/>
  <c r="AU171" i="25"/>
  <c r="BC171" i="25"/>
  <c r="CL163" i="25"/>
  <c r="CE163" i="25"/>
  <c r="CM163" i="25"/>
  <c r="CF163" i="25"/>
  <c r="CN163" i="25"/>
  <c r="CG163" i="25"/>
  <c r="CO163" i="25"/>
  <c r="CH163" i="25"/>
  <c r="CP163" i="25"/>
  <c r="CJ163" i="25"/>
  <c r="CK163" i="25"/>
  <c r="CI163" i="25"/>
  <c r="BZ163" i="25"/>
  <c r="BS163" i="25"/>
  <c r="CA163" i="25"/>
  <c r="BT163" i="25"/>
  <c r="CB163" i="25"/>
  <c r="BU163" i="25"/>
  <c r="CC163" i="25"/>
  <c r="BV163" i="25"/>
  <c r="CD163" i="25"/>
  <c r="BW163" i="25"/>
  <c r="BX163" i="25"/>
  <c r="BY163" i="25"/>
  <c r="BN163" i="25"/>
  <c r="BG163" i="25"/>
  <c r="BO163" i="25"/>
  <c r="BH163" i="25"/>
  <c r="BP163" i="25"/>
  <c r="BI163" i="25"/>
  <c r="BQ163" i="25"/>
  <c r="BJ163" i="25"/>
  <c r="BR163" i="25"/>
  <c r="BK163" i="25"/>
  <c r="BL163" i="25"/>
  <c r="BM163" i="25"/>
  <c r="AV163" i="25"/>
  <c r="BD163" i="25"/>
  <c r="AW163" i="25"/>
  <c r="BE163" i="25"/>
  <c r="AX163" i="25"/>
  <c r="BF163" i="25"/>
  <c r="AY163" i="25"/>
  <c r="AZ163" i="25"/>
  <c r="BA163" i="25"/>
  <c r="BB163" i="25"/>
  <c r="BC163" i="25"/>
  <c r="CL155" i="25"/>
  <c r="CE155" i="25"/>
  <c r="CM155" i="25"/>
  <c r="CF155" i="25"/>
  <c r="CN155" i="25"/>
  <c r="CG155" i="25"/>
  <c r="CO155" i="25"/>
  <c r="CH155" i="25"/>
  <c r="CP155" i="25"/>
  <c r="CJ155" i="25"/>
  <c r="CK155" i="25"/>
  <c r="CI155" i="25"/>
  <c r="BZ155" i="25"/>
  <c r="BS155" i="25"/>
  <c r="CA155" i="25"/>
  <c r="BT155" i="25"/>
  <c r="CB155" i="25"/>
  <c r="BU155" i="25"/>
  <c r="CC155" i="25"/>
  <c r="BV155" i="25"/>
  <c r="CD155" i="25"/>
  <c r="BW155" i="25"/>
  <c r="BX155" i="25"/>
  <c r="BY155" i="25"/>
  <c r="BN155" i="25"/>
  <c r="BG155" i="25"/>
  <c r="BO155" i="25"/>
  <c r="BH155" i="25"/>
  <c r="BP155" i="25"/>
  <c r="BI155" i="25"/>
  <c r="BQ155" i="25"/>
  <c r="BJ155" i="25"/>
  <c r="BR155" i="25"/>
  <c r="BK155" i="25"/>
  <c r="BL155" i="25"/>
  <c r="BM155" i="25"/>
  <c r="AV155" i="25"/>
  <c r="BD155" i="25"/>
  <c r="AW155" i="25"/>
  <c r="BE155" i="25"/>
  <c r="AX155" i="25"/>
  <c r="BF155" i="25"/>
  <c r="AY155" i="25"/>
  <c r="AZ155" i="25"/>
  <c r="BA155" i="25"/>
  <c r="BB155" i="25"/>
  <c r="AU155" i="25"/>
  <c r="BC155" i="25"/>
  <c r="CL147" i="25"/>
  <c r="CE147" i="25"/>
  <c r="CM147" i="25"/>
  <c r="CF147" i="25"/>
  <c r="CN147" i="25"/>
  <c r="CG147" i="25"/>
  <c r="CO147" i="25"/>
  <c r="CH147" i="25"/>
  <c r="CP147" i="25"/>
  <c r="CJ147" i="25"/>
  <c r="CK147" i="25"/>
  <c r="CI147" i="25"/>
  <c r="BZ147" i="25"/>
  <c r="BS147" i="25"/>
  <c r="CA147" i="25"/>
  <c r="BT147" i="25"/>
  <c r="CB147" i="25"/>
  <c r="BU147" i="25"/>
  <c r="CC147" i="25"/>
  <c r="BV147" i="25"/>
  <c r="CD147" i="25"/>
  <c r="BW147" i="25"/>
  <c r="BX147" i="25"/>
  <c r="BY147" i="25"/>
  <c r="BN147" i="25"/>
  <c r="BG147" i="25"/>
  <c r="BO147" i="25"/>
  <c r="BH147" i="25"/>
  <c r="BP147" i="25"/>
  <c r="BI147" i="25"/>
  <c r="BQ147" i="25"/>
  <c r="BJ147" i="25"/>
  <c r="BR147" i="25"/>
  <c r="BK147" i="25"/>
  <c r="BL147" i="25"/>
  <c r="BM147" i="25"/>
  <c r="AV147" i="25"/>
  <c r="BD147" i="25"/>
  <c r="AW147" i="25"/>
  <c r="BE147" i="25"/>
  <c r="AX147" i="25"/>
  <c r="BF147" i="25"/>
  <c r="AY147" i="25"/>
  <c r="AZ147" i="25"/>
  <c r="BA147" i="25"/>
  <c r="BB147" i="25"/>
  <c r="BC147" i="25"/>
  <c r="CL139" i="25"/>
  <c r="CE139" i="25"/>
  <c r="CM139" i="25"/>
  <c r="CF139" i="25"/>
  <c r="CN139" i="25"/>
  <c r="CG139" i="25"/>
  <c r="CO139" i="25"/>
  <c r="CH139" i="25"/>
  <c r="CP139" i="25"/>
  <c r="CJ139" i="25"/>
  <c r="CK139" i="25"/>
  <c r="CI139" i="25"/>
  <c r="BZ139" i="25"/>
  <c r="BS139" i="25"/>
  <c r="CA139" i="25"/>
  <c r="BT139" i="25"/>
  <c r="CB139" i="25"/>
  <c r="BU139" i="25"/>
  <c r="CC139" i="25"/>
  <c r="BV139" i="25"/>
  <c r="CD139" i="25"/>
  <c r="BW139" i="25"/>
  <c r="BX139" i="25"/>
  <c r="BY139" i="25"/>
  <c r="BN139" i="25"/>
  <c r="BG139" i="25"/>
  <c r="BO139" i="25"/>
  <c r="BH139" i="25"/>
  <c r="BP139" i="25"/>
  <c r="BI139" i="25"/>
  <c r="BQ139" i="25"/>
  <c r="BJ139" i="25"/>
  <c r="BR139" i="25"/>
  <c r="BK139" i="25"/>
  <c r="BL139" i="25"/>
  <c r="BM139" i="25"/>
  <c r="AV139" i="25"/>
  <c r="BD139" i="25"/>
  <c r="AW139" i="25"/>
  <c r="BE139" i="25"/>
  <c r="AX139" i="25"/>
  <c r="BF139" i="25"/>
  <c r="AY139" i="25"/>
  <c r="AZ139" i="25"/>
  <c r="BA139" i="25"/>
  <c r="BB139" i="25"/>
  <c r="AU139" i="25"/>
  <c r="BC139" i="25"/>
  <c r="CL131" i="25"/>
  <c r="CE131" i="25"/>
  <c r="CM131" i="25"/>
  <c r="CF131" i="25"/>
  <c r="CN131" i="25"/>
  <c r="CG131" i="25"/>
  <c r="CO131" i="25"/>
  <c r="CH131" i="25"/>
  <c r="CP131" i="25"/>
  <c r="CJ131" i="25"/>
  <c r="CK131" i="25"/>
  <c r="CI131" i="25"/>
  <c r="BY131" i="25"/>
  <c r="BT131" i="25"/>
  <c r="CB131" i="25"/>
  <c r="BW131" i="25"/>
  <c r="BX131" i="25"/>
  <c r="CC131" i="25"/>
  <c r="CD131" i="25"/>
  <c r="BS131" i="25"/>
  <c r="BU131" i="25"/>
  <c r="BV131" i="25"/>
  <c r="BZ131" i="25"/>
  <c r="CA131" i="25"/>
  <c r="BN131" i="25"/>
  <c r="BG131" i="25"/>
  <c r="BO131" i="25"/>
  <c r="BH131" i="25"/>
  <c r="BP131" i="25"/>
  <c r="BI131" i="25"/>
  <c r="BQ131" i="25"/>
  <c r="BJ131" i="25"/>
  <c r="BR131" i="25"/>
  <c r="BK131" i="25"/>
  <c r="BL131" i="25"/>
  <c r="AV131" i="25"/>
  <c r="BD131" i="25"/>
  <c r="AW131" i="25"/>
  <c r="BE131" i="25"/>
  <c r="AX131" i="25"/>
  <c r="BF131" i="25"/>
  <c r="BM131" i="25"/>
  <c r="AY131" i="25"/>
  <c r="AZ131" i="25"/>
  <c r="BA131" i="25"/>
  <c r="BB131" i="25"/>
  <c r="BC131" i="25"/>
  <c r="CL123" i="25"/>
  <c r="CE123" i="25"/>
  <c r="CM123" i="25"/>
  <c r="CF123" i="25"/>
  <c r="CN123" i="25"/>
  <c r="CG123" i="25"/>
  <c r="CO123" i="25"/>
  <c r="CH123" i="25"/>
  <c r="CP123" i="25"/>
  <c r="CJ123" i="25"/>
  <c r="CK123" i="25"/>
  <c r="CI123" i="25"/>
  <c r="BY123" i="25"/>
  <c r="BZ123" i="25"/>
  <c r="BT123" i="25"/>
  <c r="CB123" i="25"/>
  <c r="BU123" i="25"/>
  <c r="CC123" i="25"/>
  <c r="BW123" i="25"/>
  <c r="BX123" i="25"/>
  <c r="BS123" i="25"/>
  <c r="BV123" i="25"/>
  <c r="CA123" i="25"/>
  <c r="CD123" i="25"/>
  <c r="BN123" i="25"/>
  <c r="BG123" i="25"/>
  <c r="BO123" i="25"/>
  <c r="BH123" i="25"/>
  <c r="BP123" i="25"/>
  <c r="BI123" i="25"/>
  <c r="BQ123" i="25"/>
  <c r="BJ123" i="25"/>
  <c r="BR123" i="25"/>
  <c r="BK123" i="25"/>
  <c r="BL123" i="25"/>
  <c r="BM123" i="25"/>
  <c r="AV123" i="25"/>
  <c r="BD123" i="25"/>
  <c r="AW123" i="25"/>
  <c r="BE123" i="25"/>
  <c r="AX123" i="25"/>
  <c r="BF123" i="25"/>
  <c r="AY123" i="25"/>
  <c r="AZ123" i="25"/>
  <c r="BA123" i="25"/>
  <c r="BB123" i="25"/>
  <c r="AU123" i="25"/>
  <c r="BC123" i="25"/>
  <c r="CE115" i="25"/>
  <c r="CM115" i="25"/>
  <c r="CF115" i="25"/>
  <c r="CN115" i="25"/>
  <c r="CG115" i="25"/>
  <c r="CO115" i="25"/>
  <c r="CH115" i="25"/>
  <c r="CP115" i="25"/>
  <c r="CI115" i="25"/>
  <c r="CJ115" i="25"/>
  <c r="CK115" i="25"/>
  <c r="CL115" i="25"/>
  <c r="BY115" i="25"/>
  <c r="BZ115" i="25"/>
  <c r="BT115" i="25"/>
  <c r="CB115" i="25"/>
  <c r="BU115" i="25"/>
  <c r="CC115" i="25"/>
  <c r="BW115" i="25"/>
  <c r="BX115" i="25"/>
  <c r="BS115" i="25"/>
  <c r="BV115" i="25"/>
  <c r="CA115" i="25"/>
  <c r="CD115" i="25"/>
  <c r="BN115" i="25"/>
  <c r="BG115" i="25"/>
  <c r="BO115" i="25"/>
  <c r="BH115" i="25"/>
  <c r="BP115" i="25"/>
  <c r="BI115" i="25"/>
  <c r="BQ115" i="25"/>
  <c r="BJ115" i="25"/>
  <c r="BR115" i="25"/>
  <c r="BK115" i="25"/>
  <c r="BL115" i="25"/>
  <c r="BM115" i="25"/>
  <c r="AV115" i="25"/>
  <c r="BD115" i="25"/>
  <c r="AW115" i="25"/>
  <c r="BE115" i="25"/>
  <c r="AX115" i="25"/>
  <c r="BF115" i="25"/>
  <c r="AY115" i="25"/>
  <c r="AZ115" i="25"/>
  <c r="BA115" i="25"/>
  <c r="BB115" i="25"/>
  <c r="BC115" i="25"/>
  <c r="CE107" i="25"/>
  <c r="CM107" i="25"/>
  <c r="CF107" i="25"/>
  <c r="CN107" i="25"/>
  <c r="CG107" i="25"/>
  <c r="CO107" i="25"/>
  <c r="CH107" i="25"/>
  <c r="CP107" i="25"/>
  <c r="CI107" i="25"/>
  <c r="CJ107" i="25"/>
  <c r="CK107" i="25"/>
  <c r="CL107" i="25"/>
  <c r="BY107" i="25"/>
  <c r="BZ107" i="25"/>
  <c r="BT107" i="25"/>
  <c r="CB107" i="25"/>
  <c r="BU107" i="25"/>
  <c r="CC107" i="25"/>
  <c r="BW107" i="25"/>
  <c r="BX107" i="25"/>
  <c r="BS107" i="25"/>
  <c r="BV107" i="25"/>
  <c r="CA107" i="25"/>
  <c r="CD107" i="25"/>
  <c r="BN107" i="25"/>
  <c r="BG107" i="25"/>
  <c r="BO107" i="25"/>
  <c r="BH107" i="25"/>
  <c r="BP107" i="25"/>
  <c r="BI107" i="25"/>
  <c r="BQ107" i="25"/>
  <c r="BJ107" i="25"/>
  <c r="BR107" i="25"/>
  <c r="BK107" i="25"/>
  <c r="BL107" i="25"/>
  <c r="BM107" i="25"/>
  <c r="AV107" i="25"/>
  <c r="BD107" i="25"/>
  <c r="AW107" i="25"/>
  <c r="BE107" i="25"/>
  <c r="AX107" i="25"/>
  <c r="BF107" i="25"/>
  <c r="AY107" i="25"/>
  <c r="AZ107" i="25"/>
  <c r="BA107" i="25"/>
  <c r="BB107" i="25"/>
  <c r="AU107" i="25"/>
  <c r="BC107" i="25"/>
  <c r="CE99" i="25"/>
  <c r="CM99" i="25"/>
  <c r="CF99" i="25"/>
  <c r="CN99" i="25"/>
  <c r="CG99" i="25"/>
  <c r="CO99" i="25"/>
  <c r="CH99" i="25"/>
  <c r="CP99" i="25"/>
  <c r="CI99" i="25"/>
  <c r="CJ99" i="25"/>
  <c r="CK99" i="25"/>
  <c r="CL99" i="25"/>
  <c r="BY99" i="25"/>
  <c r="BZ99" i="25"/>
  <c r="BT99" i="25"/>
  <c r="CB99" i="25"/>
  <c r="BU99" i="25"/>
  <c r="CC99" i="25"/>
  <c r="BW99" i="25"/>
  <c r="BX99" i="25"/>
  <c r="BS99" i="25"/>
  <c r="BV99" i="25"/>
  <c r="CA99" i="25"/>
  <c r="CD99" i="25"/>
  <c r="BN99" i="25"/>
  <c r="BG99" i="25"/>
  <c r="BO99" i="25"/>
  <c r="BH99" i="25"/>
  <c r="BP99" i="25"/>
  <c r="BI99" i="25"/>
  <c r="BQ99" i="25"/>
  <c r="BJ99" i="25"/>
  <c r="BR99" i="25"/>
  <c r="BK99" i="25"/>
  <c r="BL99" i="25"/>
  <c r="BM99" i="25"/>
  <c r="AV99" i="25"/>
  <c r="BD99" i="25"/>
  <c r="AW99" i="25"/>
  <c r="BE99" i="25"/>
  <c r="AX99" i="25"/>
  <c r="BF99" i="25"/>
  <c r="AY99" i="25"/>
  <c r="AZ99" i="25"/>
  <c r="BA99" i="25"/>
  <c r="BB99" i="25"/>
  <c r="BC99" i="25"/>
  <c r="CF91" i="25"/>
  <c r="CN91" i="25"/>
  <c r="CK91" i="25"/>
  <c r="CE91" i="25"/>
  <c r="CM91" i="25"/>
  <c r="CI91" i="25"/>
  <c r="CJ91" i="25"/>
  <c r="CL91" i="25"/>
  <c r="CO91" i="25"/>
  <c r="CP91" i="25"/>
  <c r="CG91" i="25"/>
  <c r="CH91" i="25"/>
  <c r="BY91" i="25"/>
  <c r="BZ91" i="25"/>
  <c r="BT91" i="25"/>
  <c r="CB91" i="25"/>
  <c r="BU91" i="25"/>
  <c r="CC91" i="25"/>
  <c r="BW91" i="25"/>
  <c r="BX91" i="25"/>
  <c r="BS91" i="25"/>
  <c r="BV91" i="25"/>
  <c r="CA91" i="25"/>
  <c r="CD91" i="25"/>
  <c r="BN91" i="25"/>
  <c r="BG91" i="25"/>
  <c r="BO91" i="25"/>
  <c r="BH91" i="25"/>
  <c r="BP91" i="25"/>
  <c r="BI91" i="25"/>
  <c r="BQ91" i="25"/>
  <c r="BJ91" i="25"/>
  <c r="BR91" i="25"/>
  <c r="BK91" i="25"/>
  <c r="BL91" i="25"/>
  <c r="BM91" i="25"/>
  <c r="AV91" i="25"/>
  <c r="BD91" i="25"/>
  <c r="AW91" i="25"/>
  <c r="BE91" i="25"/>
  <c r="AX91" i="25"/>
  <c r="BF91" i="25"/>
  <c r="AY91" i="25"/>
  <c r="AZ91" i="25"/>
  <c r="BA91" i="25"/>
  <c r="BB91" i="25"/>
  <c r="AU91" i="25"/>
  <c r="BC91" i="25"/>
  <c r="CF83" i="25"/>
  <c r="CN83" i="25"/>
  <c r="CK83" i="25"/>
  <c r="CE83" i="25"/>
  <c r="CM83" i="25"/>
  <c r="CP83" i="25"/>
  <c r="CG83" i="25"/>
  <c r="CH83" i="25"/>
  <c r="CI83" i="25"/>
  <c r="CJ83" i="25"/>
  <c r="CL83" i="25"/>
  <c r="CO83" i="25"/>
  <c r="BY83" i="25"/>
  <c r="BZ83" i="25"/>
  <c r="BT83" i="25"/>
  <c r="CB83" i="25"/>
  <c r="BU83" i="25"/>
  <c r="CC83" i="25"/>
  <c r="BW83" i="25"/>
  <c r="BX83" i="25"/>
  <c r="BS83" i="25"/>
  <c r="BV83" i="25"/>
  <c r="CA83" i="25"/>
  <c r="CD83" i="25"/>
  <c r="BN83" i="25"/>
  <c r="BG83" i="25"/>
  <c r="BO83" i="25"/>
  <c r="BH83" i="25"/>
  <c r="BP83" i="25"/>
  <c r="BI83" i="25"/>
  <c r="BQ83" i="25"/>
  <c r="BJ83" i="25"/>
  <c r="BR83" i="25"/>
  <c r="BK83" i="25"/>
  <c r="BL83" i="25"/>
  <c r="BM83" i="25"/>
  <c r="AV83" i="25"/>
  <c r="BD83" i="25"/>
  <c r="AW83" i="25"/>
  <c r="BE83" i="25"/>
  <c r="AX83" i="25"/>
  <c r="BF83" i="25"/>
  <c r="AY83" i="25"/>
  <c r="AZ83" i="25"/>
  <c r="BA83" i="25"/>
  <c r="BB83" i="25"/>
  <c r="BC83" i="25"/>
  <c r="CF75" i="25"/>
  <c r="CN75" i="25"/>
  <c r="CK75" i="25"/>
  <c r="CE75" i="25"/>
  <c r="CM75" i="25"/>
  <c r="CI75" i="25"/>
  <c r="CJ75" i="25"/>
  <c r="CL75" i="25"/>
  <c r="CO75" i="25"/>
  <c r="CP75" i="25"/>
  <c r="CG75" i="25"/>
  <c r="CH75" i="25"/>
  <c r="BY75" i="25"/>
  <c r="BZ75" i="25"/>
  <c r="BT75" i="25"/>
  <c r="CB75" i="25"/>
  <c r="BU75" i="25"/>
  <c r="CC75" i="25"/>
  <c r="BW75" i="25"/>
  <c r="BX75" i="25"/>
  <c r="BS75" i="25"/>
  <c r="BV75" i="25"/>
  <c r="CA75" i="25"/>
  <c r="CD75" i="25"/>
  <c r="BG75" i="25"/>
  <c r="BO75" i="25"/>
  <c r="BH75" i="25"/>
  <c r="BP75" i="25"/>
  <c r="BJ75" i="25"/>
  <c r="BR75" i="25"/>
  <c r="BK75" i="25"/>
  <c r="BL75" i="25"/>
  <c r="BM75" i="25"/>
  <c r="BI75" i="25"/>
  <c r="BN75" i="25"/>
  <c r="BQ75" i="25"/>
  <c r="AV75" i="25"/>
  <c r="BD75" i="25"/>
  <c r="AW75" i="25"/>
  <c r="BE75" i="25"/>
  <c r="AX75" i="25"/>
  <c r="BF75" i="25"/>
  <c r="AY75" i="25"/>
  <c r="AZ75" i="25"/>
  <c r="BA75" i="25"/>
  <c r="BB75" i="25"/>
  <c r="AU75" i="25"/>
  <c r="BC75" i="25"/>
  <c r="CF67" i="25"/>
  <c r="CN67" i="25"/>
  <c r="CK67" i="25"/>
  <c r="CE67" i="25"/>
  <c r="CM67" i="25"/>
  <c r="CP67" i="25"/>
  <c r="CG67" i="25"/>
  <c r="CH67" i="25"/>
  <c r="CI67" i="25"/>
  <c r="CJ67" i="25"/>
  <c r="CL67" i="25"/>
  <c r="CO67" i="25"/>
  <c r="BY67" i="25"/>
  <c r="BZ67" i="25"/>
  <c r="BS67" i="25"/>
  <c r="CA67" i="25"/>
  <c r="BT67" i="25"/>
  <c r="CB67" i="25"/>
  <c r="BU67" i="25"/>
  <c r="CC67" i="25"/>
  <c r="BW67" i="25"/>
  <c r="BX67" i="25"/>
  <c r="BV67" i="25"/>
  <c r="CD67" i="25"/>
  <c r="BG67" i="25"/>
  <c r="BO67" i="25"/>
  <c r="BH67" i="25"/>
  <c r="BP67" i="25"/>
  <c r="BJ67" i="25"/>
  <c r="BR67" i="25"/>
  <c r="BK67" i="25"/>
  <c r="BL67" i="25"/>
  <c r="BM67" i="25"/>
  <c r="BI67" i="25"/>
  <c r="BN67" i="25"/>
  <c r="BQ67" i="25"/>
  <c r="AV67" i="25"/>
  <c r="BD67" i="25"/>
  <c r="AW67" i="25"/>
  <c r="BE67" i="25"/>
  <c r="AX67" i="25"/>
  <c r="BF67" i="25"/>
  <c r="AY67" i="25"/>
  <c r="AZ67" i="25"/>
  <c r="BA67" i="25"/>
  <c r="BB67" i="25"/>
  <c r="BC67" i="25"/>
  <c r="CF59" i="25"/>
  <c r="CN59" i="25"/>
  <c r="CK59" i="25"/>
  <c r="CE59" i="25"/>
  <c r="CM59" i="25"/>
  <c r="CI59" i="25"/>
  <c r="CJ59" i="25"/>
  <c r="CL59" i="25"/>
  <c r="CO59" i="25"/>
  <c r="CP59" i="25"/>
  <c r="CG59" i="25"/>
  <c r="CH59" i="25"/>
  <c r="BY59" i="25"/>
  <c r="BZ59" i="25"/>
  <c r="BS59" i="25"/>
  <c r="CA59" i="25"/>
  <c r="BT59" i="25"/>
  <c r="CB59" i="25"/>
  <c r="BU59" i="25"/>
  <c r="CC59" i="25"/>
  <c r="BW59" i="25"/>
  <c r="BX59" i="25"/>
  <c r="BV59" i="25"/>
  <c r="CD59" i="25"/>
  <c r="BG59" i="25"/>
  <c r="BO59" i="25"/>
  <c r="BH59" i="25"/>
  <c r="BP59" i="25"/>
  <c r="BJ59" i="25"/>
  <c r="BR59" i="25"/>
  <c r="BK59" i="25"/>
  <c r="BL59" i="25"/>
  <c r="BM59" i="25"/>
  <c r="BI59" i="25"/>
  <c r="BN59" i="25"/>
  <c r="BQ59" i="25"/>
  <c r="AV59" i="25"/>
  <c r="BD59" i="25"/>
  <c r="AW59" i="25"/>
  <c r="BE59" i="25"/>
  <c r="AX59" i="25"/>
  <c r="BF59" i="25"/>
  <c r="AY59" i="25"/>
  <c r="AZ59" i="25"/>
  <c r="BA59" i="25"/>
  <c r="BB59" i="25"/>
  <c r="AU59" i="25"/>
  <c r="BC59" i="25"/>
  <c r="CF51" i="25"/>
  <c r="CN51" i="25"/>
  <c r="CK51" i="25"/>
  <c r="CE51" i="25"/>
  <c r="CM51" i="25"/>
  <c r="CP51" i="25"/>
  <c r="CG51" i="25"/>
  <c r="CH51" i="25"/>
  <c r="CI51" i="25"/>
  <c r="CJ51" i="25"/>
  <c r="CL51" i="25"/>
  <c r="CO51" i="25"/>
  <c r="BY51" i="25"/>
  <c r="BZ51" i="25"/>
  <c r="BS51" i="25"/>
  <c r="CA51" i="25"/>
  <c r="BT51" i="25"/>
  <c r="CB51" i="25"/>
  <c r="BU51" i="25"/>
  <c r="CC51" i="25"/>
  <c r="BW51" i="25"/>
  <c r="BX51" i="25"/>
  <c r="BV51" i="25"/>
  <c r="CD51" i="25"/>
  <c r="BG51" i="25"/>
  <c r="BO51" i="25"/>
  <c r="BH51" i="25"/>
  <c r="BP51" i="25"/>
  <c r="BI51" i="25"/>
  <c r="BQ51" i="25"/>
  <c r="BJ51" i="25"/>
  <c r="BR51" i="25"/>
  <c r="BK51" i="25"/>
  <c r="BL51" i="25"/>
  <c r="BM51" i="25"/>
  <c r="BN51" i="25"/>
  <c r="AV51" i="25"/>
  <c r="BD51" i="25"/>
  <c r="AW51" i="25"/>
  <c r="BE51" i="25"/>
  <c r="AX51" i="25"/>
  <c r="BF51" i="25"/>
  <c r="AY51" i="25"/>
  <c r="AZ51" i="25"/>
  <c r="BA51" i="25"/>
  <c r="BB51" i="25"/>
  <c r="BC51" i="25"/>
  <c r="CF43" i="25"/>
  <c r="CN43" i="25"/>
  <c r="CK43" i="25"/>
  <c r="CE43" i="25"/>
  <c r="CM43" i="25"/>
  <c r="CI43" i="25"/>
  <c r="CJ43" i="25"/>
  <c r="CL43" i="25"/>
  <c r="CO43" i="25"/>
  <c r="CP43" i="25"/>
  <c r="CG43" i="25"/>
  <c r="CH43" i="25"/>
  <c r="BY43" i="25"/>
  <c r="BZ43" i="25"/>
  <c r="BS43" i="25"/>
  <c r="CA43" i="25"/>
  <c r="BT43" i="25"/>
  <c r="CB43" i="25"/>
  <c r="BU43" i="25"/>
  <c r="CC43" i="25"/>
  <c r="BW43" i="25"/>
  <c r="BX43" i="25"/>
  <c r="BV43" i="25"/>
  <c r="CD43" i="25"/>
  <c r="BG43" i="25"/>
  <c r="BO43" i="25"/>
  <c r="BH43" i="25"/>
  <c r="BP43" i="25"/>
  <c r="BI43" i="25"/>
  <c r="BQ43" i="25"/>
  <c r="BJ43" i="25"/>
  <c r="BR43" i="25"/>
  <c r="BK43" i="25"/>
  <c r="BL43" i="25"/>
  <c r="BM43" i="25"/>
  <c r="BN43" i="25"/>
  <c r="AV43" i="25"/>
  <c r="BD43" i="25"/>
  <c r="AX43" i="25"/>
  <c r="BF43" i="25"/>
  <c r="BC43" i="25"/>
  <c r="BE43" i="25"/>
  <c r="AU43" i="25"/>
  <c r="AW43" i="25"/>
  <c r="AY43" i="25"/>
  <c r="AZ43" i="25"/>
  <c r="BA43" i="25"/>
  <c r="BB43" i="25"/>
  <c r="AZ613" i="25"/>
  <c r="AV612" i="25"/>
  <c r="AZ611" i="25"/>
  <c r="AZ609" i="25"/>
  <c r="AZ607" i="25"/>
  <c r="AZ605" i="25"/>
  <c r="BD604" i="25"/>
  <c r="AV604" i="25"/>
  <c r="AZ601" i="25"/>
  <c r="AZ599" i="25"/>
  <c r="BD598" i="25"/>
  <c r="AV598" i="25"/>
  <c r="AZ597" i="25"/>
  <c r="AZ595" i="25"/>
  <c r="BD592" i="25"/>
  <c r="AV592" i="25"/>
  <c r="AZ591" i="25"/>
  <c r="BD590" i="25"/>
  <c r="AV590" i="25"/>
  <c r="AZ589" i="25"/>
  <c r="AZ587" i="25"/>
  <c r="BD586" i="25"/>
  <c r="AZ585" i="25"/>
  <c r="BD584" i="25"/>
  <c r="AV584" i="25"/>
  <c r="AZ583" i="25"/>
  <c r="BD582" i="25"/>
  <c r="AV582" i="25"/>
  <c r="AZ579" i="25"/>
  <c r="BD578" i="25"/>
  <c r="AZ577" i="25"/>
  <c r="BD576" i="25"/>
  <c r="AV576" i="25"/>
  <c r="AZ575" i="25"/>
  <c r="AZ573" i="25"/>
  <c r="BD572" i="25"/>
  <c r="AV572" i="25"/>
  <c r="AZ571" i="25"/>
  <c r="BD570" i="25"/>
  <c r="AZ569" i="25"/>
  <c r="BD568" i="25"/>
  <c r="AV568" i="25"/>
  <c r="AZ567" i="25"/>
  <c r="AZ565" i="25"/>
  <c r="BD564" i="25"/>
  <c r="AV564" i="25"/>
  <c r="AZ563" i="25"/>
  <c r="BD562" i="25"/>
  <c r="AZ561" i="25"/>
  <c r="AZ559" i="25"/>
  <c r="BD558" i="25"/>
  <c r="AV558" i="25"/>
  <c r="AZ557" i="25"/>
  <c r="AZ555" i="25"/>
  <c r="BD554" i="25"/>
  <c r="AZ553" i="25"/>
  <c r="AZ551" i="25"/>
  <c r="BD550" i="25"/>
  <c r="AV550" i="25"/>
  <c r="AZ549" i="25"/>
  <c r="BD548" i="25"/>
  <c r="AZ547" i="25"/>
  <c r="BD546" i="25"/>
  <c r="BD544" i="25"/>
  <c r="AV544" i="25"/>
  <c r="AZ543" i="25"/>
  <c r="BD542" i="25"/>
  <c r="AV542" i="25"/>
  <c r="AZ541" i="25"/>
  <c r="BD540" i="25"/>
  <c r="AV540" i="25"/>
  <c r="AZ539" i="25"/>
  <c r="AZ537" i="25"/>
  <c r="BD536" i="25"/>
  <c r="AV536" i="25"/>
  <c r="AZ535" i="25"/>
  <c r="BD534" i="25"/>
  <c r="AV534" i="25"/>
  <c r="AZ533" i="25"/>
  <c r="BD532" i="25"/>
  <c r="AV532" i="25"/>
  <c r="AZ531" i="25"/>
  <c r="AZ529" i="25"/>
  <c r="AZ527" i="25"/>
  <c r="BD526" i="25"/>
  <c r="AV526" i="25"/>
  <c r="AZ525" i="25"/>
  <c r="AZ523" i="25"/>
  <c r="AZ521" i="25"/>
  <c r="BD520" i="25"/>
  <c r="AV520" i="25"/>
  <c r="AZ519" i="25"/>
  <c r="BD518" i="25"/>
  <c r="AV518" i="25"/>
  <c r="BD514" i="25"/>
  <c r="AZ513" i="25"/>
  <c r="BD512" i="25"/>
  <c r="AV512" i="25"/>
  <c r="AZ511" i="25"/>
  <c r="BD510" i="25"/>
  <c r="AV510" i="25"/>
  <c r="BD508" i="25"/>
  <c r="AV508" i="25"/>
  <c r="AZ507" i="25"/>
  <c r="BD506" i="25"/>
  <c r="AZ505" i="25"/>
  <c r="BD504" i="25"/>
  <c r="AV504" i="25"/>
  <c r="AZ503" i="25"/>
  <c r="BD502" i="25"/>
  <c r="AV502" i="25"/>
  <c r="BD500" i="25"/>
  <c r="AV500" i="25"/>
  <c r="AZ499" i="25"/>
  <c r="BD498" i="25"/>
  <c r="AZ497" i="25"/>
  <c r="BD496" i="25"/>
  <c r="AV496" i="25"/>
  <c r="BD494" i="25"/>
  <c r="AV494" i="25"/>
  <c r="AZ493" i="25"/>
  <c r="BD492" i="25"/>
  <c r="AZ491" i="25"/>
  <c r="BD490" i="25"/>
  <c r="BD488" i="25"/>
  <c r="AV488" i="25"/>
  <c r="BD486" i="25"/>
  <c r="AV486" i="25"/>
  <c r="AZ485" i="25"/>
  <c r="BD484" i="25"/>
  <c r="AV484" i="25"/>
  <c r="AZ483" i="25"/>
  <c r="BD482" i="25"/>
  <c r="AZ481" i="25"/>
  <c r="BD480" i="25"/>
  <c r="AV480" i="25"/>
  <c r="BD478" i="25"/>
  <c r="AV478" i="25"/>
  <c r="AZ477" i="25"/>
  <c r="BD476" i="25"/>
  <c r="AV476" i="25"/>
  <c r="AZ475" i="25"/>
  <c r="BD474" i="25"/>
  <c r="AZ473" i="25"/>
  <c r="BC472" i="25"/>
  <c r="AZ470" i="25"/>
  <c r="AV469" i="25"/>
  <c r="BD467" i="25"/>
  <c r="AZ459" i="25"/>
  <c r="BD456" i="25"/>
  <c r="AZ451" i="25"/>
  <c r="BD448" i="25"/>
  <c r="AZ443" i="25"/>
  <c r="AZ435" i="25"/>
  <c r="BD430" i="25"/>
  <c r="AV404" i="25"/>
  <c r="BD366" i="25"/>
  <c r="BD350" i="25"/>
  <c r="BD334" i="25"/>
  <c r="BD318" i="25"/>
  <c r="BD302" i="25"/>
  <c r="BD286" i="25"/>
  <c r="BD270" i="25"/>
  <c r="BD254" i="25"/>
  <c r="AU131" i="25"/>
  <c r="BO596" i="25"/>
  <c r="CI548" i="25"/>
  <c r="CJ548" i="25"/>
  <c r="CK548" i="25"/>
  <c r="CL548" i="25"/>
  <c r="CE548" i="25"/>
  <c r="CM548" i="25"/>
  <c r="CG548" i="25"/>
  <c r="CO548" i="25"/>
  <c r="CH548" i="25"/>
  <c r="CP548" i="25"/>
  <c r="CF548" i="25"/>
  <c r="CN548" i="25"/>
  <c r="BS548" i="25"/>
  <c r="CA548" i="25"/>
  <c r="BT548" i="25"/>
  <c r="CB548" i="25"/>
  <c r="BU548" i="25"/>
  <c r="CC548" i="25"/>
  <c r="BV548" i="25"/>
  <c r="CD548" i="25"/>
  <c r="BW548" i="25"/>
  <c r="BX548" i="25"/>
  <c r="BY548" i="25"/>
  <c r="BZ548" i="25"/>
  <c r="BH548" i="25"/>
  <c r="BP548" i="25"/>
  <c r="BI548" i="25"/>
  <c r="BQ548" i="25"/>
  <c r="BJ548" i="25"/>
  <c r="BR548" i="25"/>
  <c r="BK548" i="25"/>
  <c r="BL548" i="25"/>
  <c r="BM548" i="25"/>
  <c r="BN548" i="25"/>
  <c r="BG548" i="25"/>
  <c r="BO548" i="25"/>
  <c r="CI492" i="25"/>
  <c r="CJ492" i="25"/>
  <c r="CK492" i="25"/>
  <c r="CL492" i="25"/>
  <c r="CE492" i="25"/>
  <c r="CM492" i="25"/>
  <c r="CG492" i="25"/>
  <c r="CO492" i="25"/>
  <c r="CH492" i="25"/>
  <c r="CP492" i="25"/>
  <c r="CF492" i="25"/>
  <c r="CN492" i="25"/>
  <c r="BS492" i="25"/>
  <c r="CA492" i="25"/>
  <c r="BT492" i="25"/>
  <c r="CB492" i="25"/>
  <c r="BU492" i="25"/>
  <c r="CC492" i="25"/>
  <c r="BV492" i="25"/>
  <c r="CD492" i="25"/>
  <c r="BW492" i="25"/>
  <c r="BX492" i="25"/>
  <c r="BY492" i="25"/>
  <c r="BZ492" i="25"/>
  <c r="BH492" i="25"/>
  <c r="BP492" i="25"/>
  <c r="BI492" i="25"/>
  <c r="BQ492" i="25"/>
  <c r="BJ492" i="25"/>
  <c r="BR492" i="25"/>
  <c r="BK492" i="25"/>
  <c r="BL492" i="25"/>
  <c r="BM492" i="25"/>
  <c r="BN492" i="25"/>
  <c r="BG492" i="25"/>
  <c r="BO492" i="25"/>
  <c r="CI436" i="25"/>
  <c r="CJ436" i="25"/>
  <c r="CK436" i="25"/>
  <c r="CL436" i="25"/>
  <c r="CE436" i="25"/>
  <c r="CM436" i="25"/>
  <c r="CG436" i="25"/>
  <c r="CO436" i="25"/>
  <c r="CH436" i="25"/>
  <c r="CP436" i="25"/>
  <c r="CF436" i="25"/>
  <c r="CN436" i="25"/>
  <c r="BY436" i="25"/>
  <c r="BZ436" i="25"/>
  <c r="BT436" i="25"/>
  <c r="CB436" i="25"/>
  <c r="BV436" i="25"/>
  <c r="CD436" i="25"/>
  <c r="BW436" i="25"/>
  <c r="CC436" i="25"/>
  <c r="BS436" i="25"/>
  <c r="BU436" i="25"/>
  <c r="BX436" i="25"/>
  <c r="CA436" i="25"/>
  <c r="BH436" i="25"/>
  <c r="BP436" i="25"/>
  <c r="BI436" i="25"/>
  <c r="BQ436" i="25"/>
  <c r="BJ436" i="25"/>
  <c r="BR436" i="25"/>
  <c r="BK436" i="25"/>
  <c r="BL436" i="25"/>
  <c r="BM436" i="25"/>
  <c r="BN436" i="25"/>
  <c r="BG436" i="25"/>
  <c r="BO436" i="25"/>
  <c r="AW436" i="25"/>
  <c r="BE436" i="25"/>
  <c r="AX436" i="25"/>
  <c r="BF436" i="25"/>
  <c r="AY436" i="25"/>
  <c r="AZ436" i="25"/>
  <c r="BB436" i="25"/>
  <c r="AU436" i="25"/>
  <c r="BC436" i="25"/>
  <c r="CJ380" i="25"/>
  <c r="CK380" i="25"/>
  <c r="CL380" i="25"/>
  <c r="CE380" i="25"/>
  <c r="CM380" i="25"/>
  <c r="CF380" i="25"/>
  <c r="CN380" i="25"/>
  <c r="CH380" i="25"/>
  <c r="CP380" i="25"/>
  <c r="CI380" i="25"/>
  <c r="CG380" i="25"/>
  <c r="CO380" i="25"/>
  <c r="BY380" i="25"/>
  <c r="BZ380" i="25"/>
  <c r="BS380" i="25"/>
  <c r="CA380" i="25"/>
  <c r="BT380" i="25"/>
  <c r="CB380" i="25"/>
  <c r="BU380" i="25"/>
  <c r="CC380" i="25"/>
  <c r="BV380" i="25"/>
  <c r="CD380" i="25"/>
  <c r="BW380" i="25"/>
  <c r="BX380" i="25"/>
  <c r="BI380" i="25"/>
  <c r="BQ380" i="25"/>
  <c r="BJ380" i="25"/>
  <c r="BR380" i="25"/>
  <c r="BK380" i="25"/>
  <c r="BL380" i="25"/>
  <c r="BM380" i="25"/>
  <c r="BN380" i="25"/>
  <c r="BG380" i="25"/>
  <c r="BO380" i="25"/>
  <c r="BH380" i="25"/>
  <c r="BP380" i="25"/>
  <c r="AW380" i="25"/>
  <c r="BE380" i="25"/>
  <c r="AX380" i="25"/>
  <c r="BF380" i="25"/>
  <c r="AY380" i="25"/>
  <c r="AZ380" i="25"/>
  <c r="BA380" i="25"/>
  <c r="BB380" i="25"/>
  <c r="AU380" i="25"/>
  <c r="BC380" i="25"/>
  <c r="CJ340" i="25"/>
  <c r="CK340" i="25"/>
  <c r="CL340" i="25"/>
  <c r="CE340" i="25"/>
  <c r="CM340" i="25"/>
  <c r="CF340" i="25"/>
  <c r="CN340" i="25"/>
  <c r="CH340" i="25"/>
  <c r="CP340" i="25"/>
  <c r="CI340" i="25"/>
  <c r="CG340" i="25"/>
  <c r="CO340" i="25"/>
  <c r="BS340" i="25"/>
  <c r="CA340" i="25"/>
  <c r="BY340" i="25"/>
  <c r="CC340" i="25"/>
  <c r="BT340" i="25"/>
  <c r="CD340" i="25"/>
  <c r="BU340" i="25"/>
  <c r="BV340" i="25"/>
  <c r="BW340" i="25"/>
  <c r="BX340" i="25"/>
  <c r="BZ340" i="25"/>
  <c r="CB340" i="25"/>
  <c r="BI340" i="25"/>
  <c r="BQ340" i="25"/>
  <c r="BJ340" i="25"/>
  <c r="BR340" i="25"/>
  <c r="BK340" i="25"/>
  <c r="BL340" i="25"/>
  <c r="BM340" i="25"/>
  <c r="BN340" i="25"/>
  <c r="BG340" i="25"/>
  <c r="BO340" i="25"/>
  <c r="BH340" i="25"/>
  <c r="BP340" i="25"/>
  <c r="AW340" i="25"/>
  <c r="BE340" i="25"/>
  <c r="AX340" i="25"/>
  <c r="BF340" i="25"/>
  <c r="AY340" i="25"/>
  <c r="AZ340" i="25"/>
  <c r="BA340" i="25"/>
  <c r="BB340" i="25"/>
  <c r="AU340" i="25"/>
  <c r="BC340" i="25"/>
  <c r="CK292" i="25"/>
  <c r="CL292" i="25"/>
  <c r="CE292" i="25"/>
  <c r="CM292" i="25"/>
  <c r="CF292" i="25"/>
  <c r="CN292" i="25"/>
  <c r="CG292" i="25"/>
  <c r="CO292" i="25"/>
  <c r="CH292" i="25"/>
  <c r="CP292" i="25"/>
  <c r="CI292" i="25"/>
  <c r="CJ292" i="25"/>
  <c r="BS292" i="25"/>
  <c r="CA292" i="25"/>
  <c r="BT292" i="25"/>
  <c r="CB292" i="25"/>
  <c r="BU292" i="25"/>
  <c r="CC292" i="25"/>
  <c r="BV292" i="25"/>
  <c r="CD292" i="25"/>
  <c r="BW292" i="25"/>
  <c r="BX292" i="25"/>
  <c r="BY292" i="25"/>
  <c r="BZ292" i="25"/>
  <c r="BI292" i="25"/>
  <c r="BQ292" i="25"/>
  <c r="BJ292" i="25"/>
  <c r="BR292" i="25"/>
  <c r="BK292" i="25"/>
  <c r="BL292" i="25"/>
  <c r="BM292" i="25"/>
  <c r="BN292" i="25"/>
  <c r="BG292" i="25"/>
  <c r="BO292" i="25"/>
  <c r="BH292" i="25"/>
  <c r="BP292" i="25"/>
  <c r="AW292" i="25"/>
  <c r="BE292" i="25"/>
  <c r="AX292" i="25"/>
  <c r="BF292" i="25"/>
  <c r="AY292" i="25"/>
  <c r="AZ292" i="25"/>
  <c r="BA292" i="25"/>
  <c r="BB292" i="25"/>
  <c r="AU292" i="25"/>
  <c r="BC292" i="25"/>
  <c r="CE244" i="25"/>
  <c r="CM244" i="25"/>
  <c r="CF244" i="25"/>
  <c r="CN244" i="25"/>
  <c r="CG244" i="25"/>
  <c r="CO244" i="25"/>
  <c r="CH244" i="25"/>
  <c r="CP244" i="25"/>
  <c r="CI244" i="25"/>
  <c r="CJ244" i="25"/>
  <c r="CK244" i="25"/>
  <c r="CL244" i="25"/>
  <c r="BS244" i="25"/>
  <c r="CA244" i="25"/>
  <c r="BT244" i="25"/>
  <c r="CB244" i="25"/>
  <c r="BU244" i="25"/>
  <c r="CC244" i="25"/>
  <c r="BV244" i="25"/>
  <c r="CD244" i="25"/>
  <c r="BW244" i="25"/>
  <c r="BX244" i="25"/>
  <c r="BY244" i="25"/>
  <c r="BZ244" i="25"/>
  <c r="BJ244" i="25"/>
  <c r="BR244" i="25"/>
  <c r="BK244" i="25"/>
  <c r="BM244" i="25"/>
  <c r="BN244" i="25"/>
  <c r="BG244" i="25"/>
  <c r="BO244" i="25"/>
  <c r="BH244" i="25"/>
  <c r="BI244" i="25"/>
  <c r="BL244" i="25"/>
  <c r="BP244" i="25"/>
  <c r="BQ244" i="25"/>
  <c r="AW244" i="25"/>
  <c r="BE244" i="25"/>
  <c r="AX244" i="25"/>
  <c r="BF244" i="25"/>
  <c r="AY244" i="25"/>
  <c r="AZ244" i="25"/>
  <c r="BA244" i="25"/>
  <c r="BB244" i="25"/>
  <c r="AU244" i="25"/>
  <c r="BC244" i="25"/>
  <c r="CF196" i="25"/>
  <c r="CN196" i="25"/>
  <c r="CG196" i="25"/>
  <c r="CO196" i="25"/>
  <c r="CH196" i="25"/>
  <c r="CP196" i="25"/>
  <c r="CJ196" i="25"/>
  <c r="CK196" i="25"/>
  <c r="CL196" i="25"/>
  <c r="CE196" i="25"/>
  <c r="CI196" i="25"/>
  <c r="CM196" i="25"/>
  <c r="BV196" i="25"/>
  <c r="CD196" i="25"/>
  <c r="BW196" i="25"/>
  <c r="BX196" i="25"/>
  <c r="BY196" i="25"/>
  <c r="BZ196" i="25"/>
  <c r="BS196" i="25"/>
  <c r="CA196" i="25"/>
  <c r="BT196" i="25"/>
  <c r="CB196" i="25"/>
  <c r="BU196" i="25"/>
  <c r="CC196" i="25"/>
  <c r="BJ196" i="25"/>
  <c r="BR196" i="25"/>
  <c r="BK196" i="25"/>
  <c r="BL196" i="25"/>
  <c r="BM196" i="25"/>
  <c r="BN196" i="25"/>
  <c r="BG196" i="25"/>
  <c r="BO196" i="25"/>
  <c r="BH196" i="25"/>
  <c r="BI196" i="25"/>
  <c r="BP196" i="25"/>
  <c r="BQ196" i="25"/>
  <c r="AZ196" i="25"/>
  <c r="BA196" i="25"/>
  <c r="BB196" i="25"/>
  <c r="AU196" i="25"/>
  <c r="BC196" i="25"/>
  <c r="AV196" i="25"/>
  <c r="BD196" i="25"/>
  <c r="AW196" i="25"/>
  <c r="BE196" i="25"/>
  <c r="AX196" i="25"/>
  <c r="BF196" i="25"/>
  <c r="AY196" i="25"/>
  <c r="CH148" i="25"/>
  <c r="CP148" i="25"/>
  <c r="CI148" i="25"/>
  <c r="CJ148" i="25"/>
  <c r="CK148" i="25"/>
  <c r="CL148" i="25"/>
  <c r="CF148" i="25"/>
  <c r="CN148" i="25"/>
  <c r="CG148" i="25"/>
  <c r="CO148" i="25"/>
  <c r="CM148" i="25"/>
  <c r="CE148" i="25"/>
  <c r="BV148" i="25"/>
  <c r="CD148" i="25"/>
  <c r="BW148" i="25"/>
  <c r="BX148" i="25"/>
  <c r="BY148" i="25"/>
  <c r="BZ148" i="25"/>
  <c r="BS148" i="25"/>
  <c r="CA148" i="25"/>
  <c r="BT148" i="25"/>
  <c r="CB148" i="25"/>
  <c r="BU148" i="25"/>
  <c r="CC148" i="25"/>
  <c r="BJ148" i="25"/>
  <c r="BR148" i="25"/>
  <c r="BK148" i="25"/>
  <c r="BL148" i="25"/>
  <c r="BM148" i="25"/>
  <c r="BN148" i="25"/>
  <c r="BG148" i="25"/>
  <c r="BO148" i="25"/>
  <c r="BH148" i="25"/>
  <c r="BI148" i="25"/>
  <c r="BP148" i="25"/>
  <c r="BQ148" i="25"/>
  <c r="AZ148" i="25"/>
  <c r="BA148" i="25"/>
  <c r="BB148" i="25"/>
  <c r="AU148" i="25"/>
  <c r="BC148" i="25"/>
  <c r="AV148" i="25"/>
  <c r="BD148" i="25"/>
  <c r="AW148" i="25"/>
  <c r="BE148" i="25"/>
  <c r="AX148" i="25"/>
  <c r="BF148" i="25"/>
  <c r="AY148" i="25"/>
  <c r="CI100" i="25"/>
  <c r="CJ100" i="25"/>
  <c r="CK100" i="25"/>
  <c r="CL100" i="25"/>
  <c r="CE100" i="25"/>
  <c r="CM100" i="25"/>
  <c r="CF100" i="25"/>
  <c r="CN100" i="25"/>
  <c r="CG100" i="25"/>
  <c r="CO100" i="25"/>
  <c r="CH100" i="25"/>
  <c r="CP100" i="25"/>
  <c r="BU100" i="25"/>
  <c r="CC100" i="25"/>
  <c r="BV100" i="25"/>
  <c r="CD100" i="25"/>
  <c r="BX100" i="25"/>
  <c r="BY100" i="25"/>
  <c r="BS100" i="25"/>
  <c r="CA100" i="25"/>
  <c r="BT100" i="25"/>
  <c r="CB100" i="25"/>
  <c r="BW100" i="25"/>
  <c r="BZ100" i="25"/>
  <c r="BJ100" i="25"/>
  <c r="BR100" i="25"/>
  <c r="BK100" i="25"/>
  <c r="BL100" i="25"/>
  <c r="BM100" i="25"/>
  <c r="BN100" i="25"/>
  <c r="BG100" i="25"/>
  <c r="BO100" i="25"/>
  <c r="BH100" i="25"/>
  <c r="BI100" i="25"/>
  <c r="BP100" i="25"/>
  <c r="BQ100" i="25"/>
  <c r="AZ100" i="25"/>
  <c r="BA100" i="25"/>
  <c r="BB100" i="25"/>
  <c r="AU100" i="25"/>
  <c r="BC100" i="25"/>
  <c r="AV100" i="25"/>
  <c r="BD100" i="25"/>
  <c r="AW100" i="25"/>
  <c r="BE100" i="25"/>
  <c r="AX100" i="25"/>
  <c r="BF100" i="25"/>
  <c r="AY100" i="25"/>
  <c r="CJ52" i="25"/>
  <c r="CG52" i="25"/>
  <c r="CO52" i="25"/>
  <c r="CI52" i="25"/>
  <c r="CP52" i="25"/>
  <c r="CE52" i="25"/>
  <c r="CF52" i="25"/>
  <c r="CH52" i="25"/>
  <c r="CK52" i="25"/>
  <c r="CL52" i="25"/>
  <c r="CM52" i="25"/>
  <c r="CN52" i="25"/>
  <c r="BU52" i="25"/>
  <c r="CC52" i="25"/>
  <c r="BV52" i="25"/>
  <c r="CD52" i="25"/>
  <c r="BW52" i="25"/>
  <c r="BX52" i="25"/>
  <c r="BY52" i="25"/>
  <c r="BS52" i="25"/>
  <c r="CA52" i="25"/>
  <c r="BT52" i="25"/>
  <c r="CB52" i="25"/>
  <c r="BZ52" i="25"/>
  <c r="BK52" i="25"/>
  <c r="BL52" i="25"/>
  <c r="BM52" i="25"/>
  <c r="BN52" i="25"/>
  <c r="BG52" i="25"/>
  <c r="BO52" i="25"/>
  <c r="BH52" i="25"/>
  <c r="BP52" i="25"/>
  <c r="BI52" i="25"/>
  <c r="BQ52" i="25"/>
  <c r="BR52" i="25"/>
  <c r="BJ52" i="25"/>
  <c r="AZ52" i="25"/>
  <c r="BA52" i="25"/>
  <c r="BB52" i="25"/>
  <c r="AU52" i="25"/>
  <c r="BC52" i="25"/>
  <c r="AV52" i="25"/>
  <c r="BD52" i="25"/>
  <c r="AW52" i="25"/>
  <c r="BE52" i="25"/>
  <c r="AX52" i="25"/>
  <c r="BF52" i="25"/>
  <c r="AY52" i="25"/>
  <c r="BE572" i="25"/>
  <c r="BE540" i="25"/>
  <c r="BE492" i="25"/>
  <c r="AW492" i="25"/>
  <c r="BE484" i="25"/>
  <c r="BD244" i="25"/>
  <c r="AV38" i="25"/>
  <c r="BE29" i="25"/>
  <c r="BA38" i="25"/>
  <c r="AU29" i="25"/>
  <c r="BQ29" i="25"/>
  <c r="CA29" i="25"/>
  <c r="CD29" i="25"/>
  <c r="BU29" i="25"/>
  <c r="CJ29" i="25"/>
  <c r="BR38" i="25"/>
  <c r="CC38" i="25"/>
  <c r="BO38" i="25"/>
  <c r="CL38" i="25"/>
  <c r="BT38" i="25"/>
  <c r="CA610" i="25"/>
  <c r="BX610" i="25"/>
  <c r="CI602" i="25"/>
  <c r="CJ602" i="25"/>
  <c r="CL602" i="25"/>
  <c r="CE602" i="25"/>
  <c r="CM602" i="25"/>
  <c r="CG602" i="25"/>
  <c r="CO602" i="25"/>
  <c r="CH602" i="25"/>
  <c r="CP602" i="25"/>
  <c r="CK602" i="25"/>
  <c r="CN602" i="25"/>
  <c r="CF602" i="25"/>
  <c r="BS602" i="25"/>
  <c r="CA602" i="25"/>
  <c r="BT602" i="25"/>
  <c r="CB602" i="25"/>
  <c r="BU602" i="25"/>
  <c r="CC602" i="25"/>
  <c r="BV602" i="25"/>
  <c r="CD602" i="25"/>
  <c r="BW602" i="25"/>
  <c r="BX602" i="25"/>
  <c r="BY602" i="25"/>
  <c r="BZ602" i="25"/>
  <c r="BH602" i="25"/>
  <c r="BP602" i="25"/>
  <c r="BI602" i="25"/>
  <c r="BQ602" i="25"/>
  <c r="BJ602" i="25"/>
  <c r="BR602" i="25"/>
  <c r="BN602" i="25"/>
  <c r="BG602" i="25"/>
  <c r="BK602" i="25"/>
  <c r="BL602" i="25"/>
  <c r="BM602" i="25"/>
  <c r="CE594" i="25"/>
  <c r="CI586" i="25"/>
  <c r="CJ586" i="25"/>
  <c r="CK586" i="25"/>
  <c r="CL586" i="25"/>
  <c r="CE586" i="25"/>
  <c r="CM586" i="25"/>
  <c r="CG586" i="25"/>
  <c r="CO586" i="25"/>
  <c r="CH586" i="25"/>
  <c r="CP586" i="25"/>
  <c r="CF586" i="25"/>
  <c r="CN586" i="25"/>
  <c r="BS586" i="25"/>
  <c r="CA586" i="25"/>
  <c r="BT586" i="25"/>
  <c r="CB586" i="25"/>
  <c r="BU586" i="25"/>
  <c r="CC586" i="25"/>
  <c r="BV586" i="25"/>
  <c r="CD586" i="25"/>
  <c r="BW586" i="25"/>
  <c r="BX586" i="25"/>
  <c r="BY586" i="25"/>
  <c r="BZ586" i="25"/>
  <c r="BH586" i="25"/>
  <c r="BP586" i="25"/>
  <c r="BI586" i="25"/>
  <c r="BQ586" i="25"/>
  <c r="BJ586" i="25"/>
  <c r="BR586" i="25"/>
  <c r="BK586" i="25"/>
  <c r="BL586" i="25"/>
  <c r="BM586" i="25"/>
  <c r="BN586" i="25"/>
  <c r="BG586" i="25"/>
  <c r="BO586" i="25"/>
  <c r="CI578" i="25"/>
  <c r="CJ578" i="25"/>
  <c r="CK578" i="25"/>
  <c r="CL578" i="25"/>
  <c r="CE578" i="25"/>
  <c r="CM578" i="25"/>
  <c r="CG578" i="25"/>
  <c r="CO578" i="25"/>
  <c r="CH578" i="25"/>
  <c r="CP578" i="25"/>
  <c r="CF578" i="25"/>
  <c r="CN578" i="25"/>
  <c r="BS578" i="25"/>
  <c r="CA578" i="25"/>
  <c r="BT578" i="25"/>
  <c r="CB578" i="25"/>
  <c r="BU578" i="25"/>
  <c r="CC578" i="25"/>
  <c r="BV578" i="25"/>
  <c r="CD578" i="25"/>
  <c r="BW578" i="25"/>
  <c r="BX578" i="25"/>
  <c r="BY578" i="25"/>
  <c r="BZ578" i="25"/>
  <c r="BH578" i="25"/>
  <c r="BP578" i="25"/>
  <c r="BI578" i="25"/>
  <c r="BQ578" i="25"/>
  <c r="BJ578" i="25"/>
  <c r="BR578" i="25"/>
  <c r="BK578" i="25"/>
  <c r="BL578" i="25"/>
  <c r="BM578" i="25"/>
  <c r="BN578" i="25"/>
  <c r="BG578" i="25"/>
  <c r="BO578" i="25"/>
  <c r="CI570" i="25"/>
  <c r="CJ570" i="25"/>
  <c r="CK570" i="25"/>
  <c r="CL570" i="25"/>
  <c r="CE570" i="25"/>
  <c r="CM570" i="25"/>
  <c r="CG570" i="25"/>
  <c r="CO570" i="25"/>
  <c r="CH570" i="25"/>
  <c r="CP570" i="25"/>
  <c r="CF570" i="25"/>
  <c r="CN570" i="25"/>
  <c r="BS570" i="25"/>
  <c r="CA570" i="25"/>
  <c r="BT570" i="25"/>
  <c r="CB570" i="25"/>
  <c r="BU570" i="25"/>
  <c r="CC570" i="25"/>
  <c r="BV570" i="25"/>
  <c r="CD570" i="25"/>
  <c r="BW570" i="25"/>
  <c r="BX570" i="25"/>
  <c r="BY570" i="25"/>
  <c r="BZ570" i="25"/>
  <c r="BH570" i="25"/>
  <c r="BP570" i="25"/>
  <c r="BI570" i="25"/>
  <c r="BQ570" i="25"/>
  <c r="BJ570" i="25"/>
  <c r="BR570" i="25"/>
  <c r="BK570" i="25"/>
  <c r="BL570" i="25"/>
  <c r="BM570" i="25"/>
  <c r="BN570" i="25"/>
  <c r="BG570" i="25"/>
  <c r="BO570" i="25"/>
  <c r="CI562" i="25"/>
  <c r="CJ562" i="25"/>
  <c r="CK562" i="25"/>
  <c r="CL562" i="25"/>
  <c r="CE562" i="25"/>
  <c r="CM562" i="25"/>
  <c r="CG562" i="25"/>
  <c r="CO562" i="25"/>
  <c r="CH562" i="25"/>
  <c r="CP562" i="25"/>
  <c r="CF562" i="25"/>
  <c r="CN562" i="25"/>
  <c r="BS562" i="25"/>
  <c r="CA562" i="25"/>
  <c r="BT562" i="25"/>
  <c r="CB562" i="25"/>
  <c r="BU562" i="25"/>
  <c r="CC562" i="25"/>
  <c r="BV562" i="25"/>
  <c r="CD562" i="25"/>
  <c r="BW562" i="25"/>
  <c r="BX562" i="25"/>
  <c r="BY562" i="25"/>
  <c r="BZ562" i="25"/>
  <c r="BH562" i="25"/>
  <c r="BP562" i="25"/>
  <c r="BI562" i="25"/>
  <c r="BQ562" i="25"/>
  <c r="BJ562" i="25"/>
  <c r="BR562" i="25"/>
  <c r="BK562" i="25"/>
  <c r="BL562" i="25"/>
  <c r="BM562" i="25"/>
  <c r="BN562" i="25"/>
  <c r="BG562" i="25"/>
  <c r="BO562" i="25"/>
  <c r="CI554" i="25"/>
  <c r="CJ554" i="25"/>
  <c r="CK554" i="25"/>
  <c r="CL554" i="25"/>
  <c r="CE554" i="25"/>
  <c r="CM554" i="25"/>
  <c r="CG554" i="25"/>
  <c r="CO554" i="25"/>
  <c r="CH554" i="25"/>
  <c r="CP554" i="25"/>
  <c r="CF554" i="25"/>
  <c r="CN554" i="25"/>
  <c r="BS554" i="25"/>
  <c r="CA554" i="25"/>
  <c r="BT554" i="25"/>
  <c r="CB554" i="25"/>
  <c r="BU554" i="25"/>
  <c r="CC554" i="25"/>
  <c r="BV554" i="25"/>
  <c r="CD554" i="25"/>
  <c r="BW554" i="25"/>
  <c r="BX554" i="25"/>
  <c r="BY554" i="25"/>
  <c r="BZ554" i="25"/>
  <c r="BH554" i="25"/>
  <c r="BP554" i="25"/>
  <c r="BI554" i="25"/>
  <c r="BQ554" i="25"/>
  <c r="BJ554" i="25"/>
  <c r="BR554" i="25"/>
  <c r="BK554" i="25"/>
  <c r="BL554" i="25"/>
  <c r="BM554" i="25"/>
  <c r="BN554" i="25"/>
  <c r="BG554" i="25"/>
  <c r="BO554" i="25"/>
  <c r="CI546" i="25"/>
  <c r="CJ546" i="25"/>
  <c r="CK546" i="25"/>
  <c r="CL546" i="25"/>
  <c r="CE546" i="25"/>
  <c r="CM546" i="25"/>
  <c r="CG546" i="25"/>
  <c r="CO546" i="25"/>
  <c r="CH546" i="25"/>
  <c r="CP546" i="25"/>
  <c r="CF546" i="25"/>
  <c r="CN546" i="25"/>
  <c r="BS546" i="25"/>
  <c r="CA546" i="25"/>
  <c r="BT546" i="25"/>
  <c r="CB546" i="25"/>
  <c r="BU546" i="25"/>
  <c r="CC546" i="25"/>
  <c r="BV546" i="25"/>
  <c r="CD546" i="25"/>
  <c r="BW546" i="25"/>
  <c r="BX546" i="25"/>
  <c r="BY546" i="25"/>
  <c r="BZ546" i="25"/>
  <c r="BH546" i="25"/>
  <c r="BP546" i="25"/>
  <c r="BI546" i="25"/>
  <c r="BQ546" i="25"/>
  <c r="BJ546" i="25"/>
  <c r="BR546" i="25"/>
  <c r="BK546" i="25"/>
  <c r="BL546" i="25"/>
  <c r="BM546" i="25"/>
  <c r="BN546" i="25"/>
  <c r="BG546" i="25"/>
  <c r="BO546" i="25"/>
  <c r="CI514" i="25"/>
  <c r="CH514" i="25"/>
  <c r="CP514" i="25"/>
  <c r="CL514" i="25"/>
  <c r="CM514" i="25"/>
  <c r="CN514" i="25"/>
  <c r="CE514" i="25"/>
  <c r="CO514" i="25"/>
  <c r="CF514" i="25"/>
  <c r="CJ514" i="25"/>
  <c r="CK514" i="25"/>
  <c r="CG514" i="25"/>
  <c r="BS514" i="25"/>
  <c r="CA514" i="25"/>
  <c r="BT514" i="25"/>
  <c r="CB514" i="25"/>
  <c r="BU514" i="25"/>
  <c r="CC514" i="25"/>
  <c r="BV514" i="25"/>
  <c r="CD514" i="25"/>
  <c r="BW514" i="25"/>
  <c r="BX514" i="25"/>
  <c r="BY514" i="25"/>
  <c r="BZ514" i="25"/>
  <c r="BH514" i="25"/>
  <c r="BP514" i="25"/>
  <c r="BI514" i="25"/>
  <c r="BQ514" i="25"/>
  <c r="BJ514" i="25"/>
  <c r="BR514" i="25"/>
  <c r="BK514" i="25"/>
  <c r="BL514" i="25"/>
  <c r="BM514" i="25"/>
  <c r="BN514" i="25"/>
  <c r="BG514" i="25"/>
  <c r="BO514" i="25"/>
  <c r="CI506" i="25"/>
  <c r="CJ506" i="25"/>
  <c r="CG506" i="25"/>
  <c r="CO506" i="25"/>
  <c r="CH506" i="25"/>
  <c r="CP506" i="25"/>
  <c r="CF506" i="25"/>
  <c r="CK506" i="25"/>
  <c r="CL506" i="25"/>
  <c r="CM506" i="25"/>
  <c r="CN506" i="25"/>
  <c r="CE506" i="25"/>
  <c r="BS506" i="25"/>
  <c r="CA506" i="25"/>
  <c r="BT506" i="25"/>
  <c r="CB506" i="25"/>
  <c r="BU506" i="25"/>
  <c r="CC506" i="25"/>
  <c r="BV506" i="25"/>
  <c r="CD506" i="25"/>
  <c r="BW506" i="25"/>
  <c r="BX506" i="25"/>
  <c r="BY506" i="25"/>
  <c r="BZ506" i="25"/>
  <c r="BH506" i="25"/>
  <c r="BP506" i="25"/>
  <c r="BI506" i="25"/>
  <c r="BQ506" i="25"/>
  <c r="BJ506" i="25"/>
  <c r="BR506" i="25"/>
  <c r="BK506" i="25"/>
  <c r="BL506" i="25"/>
  <c r="BM506" i="25"/>
  <c r="BN506" i="25"/>
  <c r="BG506" i="25"/>
  <c r="BO506" i="25"/>
  <c r="CI498" i="25"/>
  <c r="CJ498" i="25"/>
  <c r="CK498" i="25"/>
  <c r="CL498" i="25"/>
  <c r="CE498" i="25"/>
  <c r="CM498" i="25"/>
  <c r="CG498" i="25"/>
  <c r="CO498" i="25"/>
  <c r="CH498" i="25"/>
  <c r="CP498" i="25"/>
  <c r="CN498" i="25"/>
  <c r="CF498" i="25"/>
  <c r="BS498" i="25"/>
  <c r="CA498" i="25"/>
  <c r="BT498" i="25"/>
  <c r="CB498" i="25"/>
  <c r="BU498" i="25"/>
  <c r="CC498" i="25"/>
  <c r="BV498" i="25"/>
  <c r="CD498" i="25"/>
  <c r="BW498" i="25"/>
  <c r="BX498" i="25"/>
  <c r="BY498" i="25"/>
  <c r="BZ498" i="25"/>
  <c r="BH498" i="25"/>
  <c r="BP498" i="25"/>
  <c r="BI498" i="25"/>
  <c r="BQ498" i="25"/>
  <c r="BJ498" i="25"/>
  <c r="BR498" i="25"/>
  <c r="BK498" i="25"/>
  <c r="BL498" i="25"/>
  <c r="BM498" i="25"/>
  <c r="BN498" i="25"/>
  <c r="BG498" i="25"/>
  <c r="BO498" i="25"/>
  <c r="CI490" i="25"/>
  <c r="CJ490" i="25"/>
  <c r="CK490" i="25"/>
  <c r="CL490" i="25"/>
  <c r="CE490" i="25"/>
  <c r="CM490" i="25"/>
  <c r="CG490" i="25"/>
  <c r="CO490" i="25"/>
  <c r="CH490" i="25"/>
  <c r="CP490" i="25"/>
  <c r="CF490" i="25"/>
  <c r="CN490" i="25"/>
  <c r="BS490" i="25"/>
  <c r="CA490" i="25"/>
  <c r="BT490" i="25"/>
  <c r="CB490" i="25"/>
  <c r="BU490" i="25"/>
  <c r="CC490" i="25"/>
  <c r="BV490" i="25"/>
  <c r="CD490" i="25"/>
  <c r="BW490" i="25"/>
  <c r="BX490" i="25"/>
  <c r="BY490" i="25"/>
  <c r="BZ490" i="25"/>
  <c r="BH490" i="25"/>
  <c r="BP490" i="25"/>
  <c r="BI490" i="25"/>
  <c r="BQ490" i="25"/>
  <c r="BJ490" i="25"/>
  <c r="BR490" i="25"/>
  <c r="BK490" i="25"/>
  <c r="BL490" i="25"/>
  <c r="BM490" i="25"/>
  <c r="BN490" i="25"/>
  <c r="BG490" i="25"/>
  <c r="BO490" i="25"/>
  <c r="CI482" i="25"/>
  <c r="CJ482" i="25"/>
  <c r="CK482" i="25"/>
  <c r="CL482" i="25"/>
  <c r="CE482" i="25"/>
  <c r="CM482" i="25"/>
  <c r="CG482" i="25"/>
  <c r="CO482" i="25"/>
  <c r="CH482" i="25"/>
  <c r="CP482" i="25"/>
  <c r="CN482" i="25"/>
  <c r="CF482" i="25"/>
  <c r="BS482" i="25"/>
  <c r="CA482" i="25"/>
  <c r="BT482" i="25"/>
  <c r="CB482" i="25"/>
  <c r="BU482" i="25"/>
  <c r="CC482" i="25"/>
  <c r="BV482" i="25"/>
  <c r="CD482" i="25"/>
  <c r="BW482" i="25"/>
  <c r="BX482" i="25"/>
  <c r="BY482" i="25"/>
  <c r="BZ482" i="25"/>
  <c r="BH482" i="25"/>
  <c r="BP482" i="25"/>
  <c r="BI482" i="25"/>
  <c r="BQ482" i="25"/>
  <c r="BJ482" i="25"/>
  <c r="BR482" i="25"/>
  <c r="BK482" i="25"/>
  <c r="BL482" i="25"/>
  <c r="BM482" i="25"/>
  <c r="BN482" i="25"/>
  <c r="BG482" i="25"/>
  <c r="BO482" i="25"/>
  <c r="CI474" i="25"/>
  <c r="CJ474" i="25"/>
  <c r="CK474" i="25"/>
  <c r="CL474" i="25"/>
  <c r="CE474" i="25"/>
  <c r="CM474" i="25"/>
  <c r="CG474" i="25"/>
  <c r="CO474" i="25"/>
  <c r="CH474" i="25"/>
  <c r="CP474" i="25"/>
  <c r="CF474" i="25"/>
  <c r="CN474" i="25"/>
  <c r="BS474" i="25"/>
  <c r="CA474" i="25"/>
  <c r="BT474" i="25"/>
  <c r="CB474" i="25"/>
  <c r="BU474" i="25"/>
  <c r="CC474" i="25"/>
  <c r="BV474" i="25"/>
  <c r="CD474" i="25"/>
  <c r="BW474" i="25"/>
  <c r="BX474" i="25"/>
  <c r="BY474" i="25"/>
  <c r="BZ474" i="25"/>
  <c r="BH474" i="25"/>
  <c r="BP474" i="25"/>
  <c r="BI474" i="25"/>
  <c r="BQ474" i="25"/>
  <c r="BJ474" i="25"/>
  <c r="BR474" i="25"/>
  <c r="BK474" i="25"/>
  <c r="BL474" i="25"/>
  <c r="BM474" i="25"/>
  <c r="BN474" i="25"/>
  <c r="BG474" i="25"/>
  <c r="BO474" i="25"/>
  <c r="CI466" i="25"/>
  <c r="CJ466" i="25"/>
  <c r="CK466" i="25"/>
  <c r="CL466" i="25"/>
  <c r="CE466" i="25"/>
  <c r="CM466" i="25"/>
  <c r="CG466" i="25"/>
  <c r="CO466" i="25"/>
  <c r="CH466" i="25"/>
  <c r="CP466" i="25"/>
  <c r="CN466" i="25"/>
  <c r="CF466" i="25"/>
  <c r="BS466" i="25"/>
  <c r="CA466" i="25"/>
  <c r="BT466" i="25"/>
  <c r="CB466" i="25"/>
  <c r="BU466" i="25"/>
  <c r="CC466" i="25"/>
  <c r="BV466" i="25"/>
  <c r="CD466" i="25"/>
  <c r="BW466" i="25"/>
  <c r="BX466" i="25"/>
  <c r="BY466" i="25"/>
  <c r="BZ466" i="25"/>
  <c r="BH466" i="25"/>
  <c r="BP466" i="25"/>
  <c r="BI466" i="25"/>
  <c r="BQ466" i="25"/>
  <c r="BJ466" i="25"/>
  <c r="BR466" i="25"/>
  <c r="BK466" i="25"/>
  <c r="BL466" i="25"/>
  <c r="BM466" i="25"/>
  <c r="BN466" i="25"/>
  <c r="BG466" i="25"/>
  <c r="BO466" i="25"/>
  <c r="AW466" i="25"/>
  <c r="BE466" i="25"/>
  <c r="AX466" i="25"/>
  <c r="BF466" i="25"/>
  <c r="AY466" i="25"/>
  <c r="AU466" i="25"/>
  <c r="BC466" i="25"/>
  <c r="CI458" i="25"/>
  <c r="CJ458" i="25"/>
  <c r="CK458" i="25"/>
  <c r="CL458" i="25"/>
  <c r="CE458" i="25"/>
  <c r="CM458" i="25"/>
  <c r="CG458" i="25"/>
  <c r="CO458" i="25"/>
  <c r="CH458" i="25"/>
  <c r="CP458" i="25"/>
  <c r="CF458" i="25"/>
  <c r="CN458" i="25"/>
  <c r="BS458" i="25"/>
  <c r="CA458" i="25"/>
  <c r="BT458" i="25"/>
  <c r="CB458" i="25"/>
  <c r="BU458" i="25"/>
  <c r="CC458" i="25"/>
  <c r="BV458" i="25"/>
  <c r="CD458" i="25"/>
  <c r="BW458" i="25"/>
  <c r="BX458" i="25"/>
  <c r="BY458" i="25"/>
  <c r="BZ458" i="25"/>
  <c r="BH458" i="25"/>
  <c r="BP458" i="25"/>
  <c r="BI458" i="25"/>
  <c r="BQ458" i="25"/>
  <c r="BJ458" i="25"/>
  <c r="BR458" i="25"/>
  <c r="BK458" i="25"/>
  <c r="BL458" i="25"/>
  <c r="BM458" i="25"/>
  <c r="BN458" i="25"/>
  <c r="BG458" i="25"/>
  <c r="AW458" i="25"/>
  <c r="BE458" i="25"/>
  <c r="AX458" i="25"/>
  <c r="BF458" i="25"/>
  <c r="AY458" i="25"/>
  <c r="BO458" i="25"/>
  <c r="AZ458" i="25"/>
  <c r="BB458" i="25"/>
  <c r="AU458" i="25"/>
  <c r="BC458" i="25"/>
  <c r="CI450" i="25"/>
  <c r="CJ450" i="25"/>
  <c r="CK450" i="25"/>
  <c r="CL450" i="25"/>
  <c r="CE450" i="25"/>
  <c r="CM450" i="25"/>
  <c r="CG450" i="25"/>
  <c r="CO450" i="25"/>
  <c r="CH450" i="25"/>
  <c r="CP450" i="25"/>
  <c r="CN450" i="25"/>
  <c r="CF450" i="25"/>
  <c r="BS450" i="25"/>
  <c r="CA450" i="25"/>
  <c r="BT450" i="25"/>
  <c r="CB450" i="25"/>
  <c r="BU450" i="25"/>
  <c r="CC450" i="25"/>
  <c r="BV450" i="25"/>
  <c r="CD450" i="25"/>
  <c r="BW450" i="25"/>
  <c r="BX450" i="25"/>
  <c r="BY450" i="25"/>
  <c r="BZ450" i="25"/>
  <c r="BH450" i="25"/>
  <c r="BP450" i="25"/>
  <c r="BI450" i="25"/>
  <c r="BQ450" i="25"/>
  <c r="BJ450" i="25"/>
  <c r="BR450" i="25"/>
  <c r="BK450" i="25"/>
  <c r="BL450" i="25"/>
  <c r="BM450" i="25"/>
  <c r="BN450" i="25"/>
  <c r="BG450" i="25"/>
  <c r="BO450" i="25"/>
  <c r="AW450" i="25"/>
  <c r="BE450" i="25"/>
  <c r="AX450" i="25"/>
  <c r="BF450" i="25"/>
  <c r="AY450" i="25"/>
  <c r="AZ450" i="25"/>
  <c r="BB450" i="25"/>
  <c r="AU450" i="25"/>
  <c r="BC450" i="25"/>
  <c r="CI442" i="25"/>
  <c r="CJ442" i="25"/>
  <c r="CK442" i="25"/>
  <c r="CL442" i="25"/>
  <c r="CE442" i="25"/>
  <c r="CM442" i="25"/>
  <c r="CG442" i="25"/>
  <c r="CO442" i="25"/>
  <c r="CH442" i="25"/>
  <c r="CP442" i="25"/>
  <c r="CF442" i="25"/>
  <c r="CN442" i="25"/>
  <c r="BS442" i="25"/>
  <c r="CA442" i="25"/>
  <c r="BT442" i="25"/>
  <c r="CB442" i="25"/>
  <c r="BU442" i="25"/>
  <c r="CC442" i="25"/>
  <c r="BV442" i="25"/>
  <c r="CD442" i="25"/>
  <c r="BW442" i="25"/>
  <c r="BX442" i="25"/>
  <c r="BY442" i="25"/>
  <c r="BZ442" i="25"/>
  <c r="BH442" i="25"/>
  <c r="BP442" i="25"/>
  <c r="BI442" i="25"/>
  <c r="BQ442" i="25"/>
  <c r="BJ442" i="25"/>
  <c r="BR442" i="25"/>
  <c r="BK442" i="25"/>
  <c r="BL442" i="25"/>
  <c r="BM442" i="25"/>
  <c r="BN442" i="25"/>
  <c r="BG442" i="25"/>
  <c r="BO442" i="25"/>
  <c r="AW442" i="25"/>
  <c r="BE442" i="25"/>
  <c r="AX442" i="25"/>
  <c r="BF442" i="25"/>
  <c r="AY442" i="25"/>
  <c r="AZ442" i="25"/>
  <c r="BB442" i="25"/>
  <c r="AU442" i="25"/>
  <c r="BC442" i="25"/>
  <c r="CE434" i="25"/>
  <c r="CM434" i="25"/>
  <c r="BY434" i="25"/>
  <c r="BZ434" i="25"/>
  <c r="BU434" i="25"/>
  <c r="BX434" i="25"/>
  <c r="BL434" i="25"/>
  <c r="BM434" i="25"/>
  <c r="AW434" i="25"/>
  <c r="BE434" i="25"/>
  <c r="AU434" i="25"/>
  <c r="BC434" i="25"/>
  <c r="CI426" i="25"/>
  <c r="CJ426" i="25"/>
  <c r="CK426" i="25"/>
  <c r="CL426" i="25"/>
  <c r="CE426" i="25"/>
  <c r="CM426" i="25"/>
  <c r="CG426" i="25"/>
  <c r="CO426" i="25"/>
  <c r="CH426" i="25"/>
  <c r="CP426" i="25"/>
  <c r="CF426" i="25"/>
  <c r="CN426" i="25"/>
  <c r="BY426" i="25"/>
  <c r="BZ426" i="25"/>
  <c r="BS426" i="25"/>
  <c r="CA426" i="25"/>
  <c r="BT426" i="25"/>
  <c r="CB426" i="25"/>
  <c r="BU426" i="25"/>
  <c r="CC426" i="25"/>
  <c r="BV426" i="25"/>
  <c r="CD426" i="25"/>
  <c r="BW426" i="25"/>
  <c r="BX426" i="25"/>
  <c r="BI426" i="25"/>
  <c r="BQ426" i="25"/>
  <c r="BJ426" i="25"/>
  <c r="BR426" i="25"/>
  <c r="BN426" i="25"/>
  <c r="BG426" i="25"/>
  <c r="BO426" i="25"/>
  <c r="BH426" i="25"/>
  <c r="BK426" i="25"/>
  <c r="BL426" i="25"/>
  <c r="BM426" i="25"/>
  <c r="BP426" i="25"/>
  <c r="AW426" i="25"/>
  <c r="BE426" i="25"/>
  <c r="AX426" i="25"/>
  <c r="BF426" i="25"/>
  <c r="AY426" i="25"/>
  <c r="AZ426" i="25"/>
  <c r="BA426" i="25"/>
  <c r="BB426" i="25"/>
  <c r="AU426" i="25"/>
  <c r="BC426" i="25"/>
  <c r="CJ418" i="25"/>
  <c r="CK418" i="25"/>
  <c r="CE418" i="25"/>
  <c r="CM418" i="25"/>
  <c r="CF418" i="25"/>
  <c r="CN418" i="25"/>
  <c r="CH418" i="25"/>
  <c r="CP418" i="25"/>
  <c r="CI418" i="25"/>
  <c r="CG418" i="25"/>
  <c r="CL418" i="25"/>
  <c r="CO418" i="25"/>
  <c r="BY418" i="25"/>
  <c r="BZ418" i="25"/>
  <c r="BS418" i="25"/>
  <c r="CA418" i="25"/>
  <c r="BT418" i="25"/>
  <c r="CB418" i="25"/>
  <c r="BU418" i="25"/>
  <c r="CC418" i="25"/>
  <c r="BV418" i="25"/>
  <c r="CD418" i="25"/>
  <c r="BW418" i="25"/>
  <c r="BX418" i="25"/>
  <c r="BI418" i="25"/>
  <c r="BQ418" i="25"/>
  <c r="BJ418" i="25"/>
  <c r="BR418" i="25"/>
  <c r="BN418" i="25"/>
  <c r="BG418" i="25"/>
  <c r="BO418" i="25"/>
  <c r="BH418" i="25"/>
  <c r="BK418" i="25"/>
  <c r="BL418" i="25"/>
  <c r="BM418" i="25"/>
  <c r="BP418" i="25"/>
  <c r="AW418" i="25"/>
  <c r="BE418" i="25"/>
  <c r="AX418" i="25"/>
  <c r="BF418" i="25"/>
  <c r="AY418" i="25"/>
  <c r="AZ418" i="25"/>
  <c r="BA418" i="25"/>
  <c r="BB418" i="25"/>
  <c r="AU418" i="25"/>
  <c r="BC418" i="25"/>
  <c r="CJ410" i="25"/>
  <c r="CK410" i="25"/>
  <c r="CL410" i="25"/>
  <c r="CE410" i="25"/>
  <c r="CM410" i="25"/>
  <c r="CF410" i="25"/>
  <c r="CN410" i="25"/>
  <c r="CH410" i="25"/>
  <c r="CP410" i="25"/>
  <c r="CI410" i="25"/>
  <c r="CO410" i="25"/>
  <c r="CG410" i="25"/>
  <c r="BY410" i="25"/>
  <c r="BZ410" i="25"/>
  <c r="BS410" i="25"/>
  <c r="CA410" i="25"/>
  <c r="BT410" i="25"/>
  <c r="CB410" i="25"/>
  <c r="BU410" i="25"/>
  <c r="CC410" i="25"/>
  <c r="BV410" i="25"/>
  <c r="CD410" i="25"/>
  <c r="BW410" i="25"/>
  <c r="BX410" i="25"/>
  <c r="BI410" i="25"/>
  <c r="BQ410" i="25"/>
  <c r="BJ410" i="25"/>
  <c r="BR410" i="25"/>
  <c r="BL410" i="25"/>
  <c r="BM410" i="25"/>
  <c r="BN410" i="25"/>
  <c r="BG410" i="25"/>
  <c r="BO410" i="25"/>
  <c r="BP410" i="25"/>
  <c r="BH410" i="25"/>
  <c r="AW410" i="25"/>
  <c r="BE410" i="25"/>
  <c r="AX410" i="25"/>
  <c r="BF410" i="25"/>
  <c r="AY410" i="25"/>
  <c r="AZ410" i="25"/>
  <c r="BK410" i="25"/>
  <c r="BA410" i="25"/>
  <c r="BB410" i="25"/>
  <c r="AU410" i="25"/>
  <c r="BC410" i="25"/>
  <c r="CJ402" i="25"/>
  <c r="CK402" i="25"/>
  <c r="CL402" i="25"/>
  <c r="CE402" i="25"/>
  <c r="CM402" i="25"/>
  <c r="CF402" i="25"/>
  <c r="CN402" i="25"/>
  <c r="CH402" i="25"/>
  <c r="CP402" i="25"/>
  <c r="CI402" i="25"/>
  <c r="CG402" i="25"/>
  <c r="CO402" i="25"/>
  <c r="BY402" i="25"/>
  <c r="BZ402" i="25"/>
  <c r="BS402" i="25"/>
  <c r="CA402" i="25"/>
  <c r="BT402" i="25"/>
  <c r="CB402" i="25"/>
  <c r="BU402" i="25"/>
  <c r="CC402" i="25"/>
  <c r="BV402" i="25"/>
  <c r="CD402" i="25"/>
  <c r="BW402" i="25"/>
  <c r="BX402" i="25"/>
  <c r="BI402" i="25"/>
  <c r="BQ402" i="25"/>
  <c r="BJ402" i="25"/>
  <c r="BR402" i="25"/>
  <c r="BL402" i="25"/>
  <c r="BM402" i="25"/>
  <c r="BN402" i="25"/>
  <c r="BG402" i="25"/>
  <c r="BO402" i="25"/>
  <c r="BP402" i="25"/>
  <c r="BH402" i="25"/>
  <c r="BK402" i="25"/>
  <c r="AW402" i="25"/>
  <c r="BE402" i="25"/>
  <c r="AX402" i="25"/>
  <c r="BF402" i="25"/>
  <c r="AY402" i="25"/>
  <c r="AZ402" i="25"/>
  <c r="BA402" i="25"/>
  <c r="BB402" i="25"/>
  <c r="AU402" i="25"/>
  <c r="BC402" i="25"/>
  <c r="CJ394" i="25"/>
  <c r="CK394" i="25"/>
  <c r="CL394" i="25"/>
  <c r="CE394" i="25"/>
  <c r="CM394" i="25"/>
  <c r="CF394" i="25"/>
  <c r="CN394" i="25"/>
  <c r="CH394" i="25"/>
  <c r="CP394" i="25"/>
  <c r="CI394" i="25"/>
  <c r="CO394" i="25"/>
  <c r="CG394" i="25"/>
  <c r="BY394" i="25"/>
  <c r="BZ394" i="25"/>
  <c r="BS394" i="25"/>
  <c r="CA394" i="25"/>
  <c r="BT394" i="25"/>
  <c r="CB394" i="25"/>
  <c r="BU394" i="25"/>
  <c r="CC394" i="25"/>
  <c r="BV394" i="25"/>
  <c r="CD394" i="25"/>
  <c r="BW394" i="25"/>
  <c r="BX394" i="25"/>
  <c r="BI394" i="25"/>
  <c r="BQ394" i="25"/>
  <c r="BJ394" i="25"/>
  <c r="BR394" i="25"/>
  <c r="BK394" i="25"/>
  <c r="BL394" i="25"/>
  <c r="BM394" i="25"/>
  <c r="BN394" i="25"/>
  <c r="BG394" i="25"/>
  <c r="BO394" i="25"/>
  <c r="BH394" i="25"/>
  <c r="BP394" i="25"/>
  <c r="AW394" i="25"/>
  <c r="BE394" i="25"/>
  <c r="AX394" i="25"/>
  <c r="BF394" i="25"/>
  <c r="AY394" i="25"/>
  <c r="AZ394" i="25"/>
  <c r="BA394" i="25"/>
  <c r="BB394" i="25"/>
  <c r="AU394" i="25"/>
  <c r="BC394" i="25"/>
  <c r="CJ386" i="25"/>
  <c r="CK386" i="25"/>
  <c r="CL386" i="25"/>
  <c r="CE386" i="25"/>
  <c r="CM386" i="25"/>
  <c r="CF386" i="25"/>
  <c r="CN386" i="25"/>
  <c r="CH386" i="25"/>
  <c r="CP386" i="25"/>
  <c r="CI386" i="25"/>
  <c r="CG386" i="25"/>
  <c r="CO386" i="25"/>
  <c r="BY386" i="25"/>
  <c r="BZ386" i="25"/>
  <c r="BS386" i="25"/>
  <c r="CA386" i="25"/>
  <c r="BT386" i="25"/>
  <c r="CB386" i="25"/>
  <c r="BU386" i="25"/>
  <c r="CC386" i="25"/>
  <c r="BV386" i="25"/>
  <c r="CD386" i="25"/>
  <c r="BW386" i="25"/>
  <c r="BX386" i="25"/>
  <c r="BI386" i="25"/>
  <c r="BQ386" i="25"/>
  <c r="BJ386" i="25"/>
  <c r="BR386" i="25"/>
  <c r="BK386" i="25"/>
  <c r="BL386" i="25"/>
  <c r="BM386" i="25"/>
  <c r="BN386" i="25"/>
  <c r="BG386" i="25"/>
  <c r="BO386" i="25"/>
  <c r="BH386" i="25"/>
  <c r="BP386" i="25"/>
  <c r="AW386" i="25"/>
  <c r="BE386" i="25"/>
  <c r="AX386" i="25"/>
  <c r="BF386" i="25"/>
  <c r="AY386" i="25"/>
  <c r="AZ386" i="25"/>
  <c r="BA386" i="25"/>
  <c r="BB386" i="25"/>
  <c r="AU386" i="25"/>
  <c r="BC386" i="25"/>
  <c r="CJ378" i="25"/>
  <c r="CK378" i="25"/>
  <c r="CL378" i="25"/>
  <c r="CE378" i="25"/>
  <c r="CM378" i="25"/>
  <c r="CF378" i="25"/>
  <c r="CN378" i="25"/>
  <c r="CH378" i="25"/>
  <c r="CP378" i="25"/>
  <c r="CI378" i="25"/>
  <c r="CO378" i="25"/>
  <c r="CG378" i="25"/>
  <c r="BY378" i="25"/>
  <c r="BZ378" i="25"/>
  <c r="BS378" i="25"/>
  <c r="CA378" i="25"/>
  <c r="BT378" i="25"/>
  <c r="CB378" i="25"/>
  <c r="BU378" i="25"/>
  <c r="CC378" i="25"/>
  <c r="BV378" i="25"/>
  <c r="CD378" i="25"/>
  <c r="BW378" i="25"/>
  <c r="BX378" i="25"/>
  <c r="BI378" i="25"/>
  <c r="BQ378" i="25"/>
  <c r="BJ378" i="25"/>
  <c r="BR378" i="25"/>
  <c r="BK378" i="25"/>
  <c r="BL378" i="25"/>
  <c r="BM378" i="25"/>
  <c r="BN378" i="25"/>
  <c r="BG378" i="25"/>
  <c r="BO378" i="25"/>
  <c r="BH378" i="25"/>
  <c r="AW378" i="25"/>
  <c r="BE378" i="25"/>
  <c r="AX378" i="25"/>
  <c r="BF378" i="25"/>
  <c r="AY378" i="25"/>
  <c r="BP378" i="25"/>
  <c r="AZ378" i="25"/>
  <c r="BA378" i="25"/>
  <c r="BB378" i="25"/>
  <c r="AU378" i="25"/>
  <c r="BC378" i="25"/>
  <c r="CJ370" i="25"/>
  <c r="CK370" i="25"/>
  <c r="CL370" i="25"/>
  <c r="CE370" i="25"/>
  <c r="CM370" i="25"/>
  <c r="CF370" i="25"/>
  <c r="CN370" i="25"/>
  <c r="CH370" i="25"/>
  <c r="CP370" i="25"/>
  <c r="CI370" i="25"/>
  <c r="CG370" i="25"/>
  <c r="CO370" i="25"/>
  <c r="BY370" i="25"/>
  <c r="BZ370" i="25"/>
  <c r="BS370" i="25"/>
  <c r="CA370" i="25"/>
  <c r="BT370" i="25"/>
  <c r="CB370" i="25"/>
  <c r="BU370" i="25"/>
  <c r="CC370" i="25"/>
  <c r="BV370" i="25"/>
  <c r="CD370" i="25"/>
  <c r="BW370" i="25"/>
  <c r="BX370" i="25"/>
  <c r="BI370" i="25"/>
  <c r="BQ370" i="25"/>
  <c r="BJ370" i="25"/>
  <c r="BR370" i="25"/>
  <c r="BK370" i="25"/>
  <c r="BL370" i="25"/>
  <c r="BM370" i="25"/>
  <c r="BN370" i="25"/>
  <c r="BG370" i="25"/>
  <c r="BO370" i="25"/>
  <c r="BH370" i="25"/>
  <c r="BP370" i="25"/>
  <c r="AW370" i="25"/>
  <c r="BE370" i="25"/>
  <c r="AX370" i="25"/>
  <c r="BF370" i="25"/>
  <c r="AY370" i="25"/>
  <c r="AZ370" i="25"/>
  <c r="BA370" i="25"/>
  <c r="BB370" i="25"/>
  <c r="AU370" i="25"/>
  <c r="BC370" i="25"/>
  <c r="CJ362" i="25"/>
  <c r="CK362" i="25"/>
  <c r="CL362" i="25"/>
  <c r="CE362" i="25"/>
  <c r="CM362" i="25"/>
  <c r="CF362" i="25"/>
  <c r="CN362" i="25"/>
  <c r="CH362" i="25"/>
  <c r="CP362" i="25"/>
  <c r="CI362" i="25"/>
  <c r="CO362" i="25"/>
  <c r="CG362" i="25"/>
  <c r="BY362" i="25"/>
  <c r="BZ362" i="25"/>
  <c r="BS362" i="25"/>
  <c r="CA362" i="25"/>
  <c r="BT362" i="25"/>
  <c r="CB362" i="25"/>
  <c r="BU362" i="25"/>
  <c r="CC362" i="25"/>
  <c r="BV362" i="25"/>
  <c r="CD362" i="25"/>
  <c r="BW362" i="25"/>
  <c r="BX362" i="25"/>
  <c r="BI362" i="25"/>
  <c r="BQ362" i="25"/>
  <c r="BJ362" i="25"/>
  <c r="BR362" i="25"/>
  <c r="BK362" i="25"/>
  <c r="BL362" i="25"/>
  <c r="BM362" i="25"/>
  <c r="BN362" i="25"/>
  <c r="BG362" i="25"/>
  <c r="BO362" i="25"/>
  <c r="BH362" i="25"/>
  <c r="BP362" i="25"/>
  <c r="AW362" i="25"/>
  <c r="BE362" i="25"/>
  <c r="AX362" i="25"/>
  <c r="BF362" i="25"/>
  <c r="AY362" i="25"/>
  <c r="AZ362" i="25"/>
  <c r="BA362" i="25"/>
  <c r="BB362" i="25"/>
  <c r="AU362" i="25"/>
  <c r="BC362" i="25"/>
  <c r="CJ354" i="25"/>
  <c r="CK354" i="25"/>
  <c r="CL354" i="25"/>
  <c r="CE354" i="25"/>
  <c r="CM354" i="25"/>
  <c r="CF354" i="25"/>
  <c r="CN354" i="25"/>
  <c r="CH354" i="25"/>
  <c r="CP354" i="25"/>
  <c r="CI354" i="25"/>
  <c r="CG354" i="25"/>
  <c r="CO354" i="25"/>
  <c r="BY354" i="25"/>
  <c r="BZ354" i="25"/>
  <c r="BS354" i="25"/>
  <c r="CA354" i="25"/>
  <c r="BT354" i="25"/>
  <c r="CB354" i="25"/>
  <c r="BU354" i="25"/>
  <c r="CC354" i="25"/>
  <c r="BV354" i="25"/>
  <c r="CD354" i="25"/>
  <c r="BW354" i="25"/>
  <c r="BX354" i="25"/>
  <c r="BI354" i="25"/>
  <c r="BQ354" i="25"/>
  <c r="BJ354" i="25"/>
  <c r="BR354" i="25"/>
  <c r="BK354" i="25"/>
  <c r="BL354" i="25"/>
  <c r="BM354" i="25"/>
  <c r="BN354" i="25"/>
  <c r="BG354" i="25"/>
  <c r="BO354" i="25"/>
  <c r="BH354" i="25"/>
  <c r="BP354" i="25"/>
  <c r="AW354" i="25"/>
  <c r="BE354" i="25"/>
  <c r="AX354" i="25"/>
  <c r="BF354" i="25"/>
  <c r="AY354" i="25"/>
  <c r="AZ354" i="25"/>
  <c r="BA354" i="25"/>
  <c r="BB354" i="25"/>
  <c r="AU354" i="25"/>
  <c r="BC354" i="25"/>
  <c r="CJ346" i="25"/>
  <c r="CK346" i="25"/>
  <c r="CL346" i="25"/>
  <c r="CE346" i="25"/>
  <c r="CM346" i="25"/>
  <c r="CF346" i="25"/>
  <c r="CN346" i="25"/>
  <c r="CH346" i="25"/>
  <c r="CP346" i="25"/>
  <c r="CI346" i="25"/>
  <c r="CO346" i="25"/>
  <c r="CG346" i="25"/>
  <c r="BS346" i="25"/>
  <c r="CA346" i="25"/>
  <c r="BY346" i="25"/>
  <c r="BU346" i="25"/>
  <c r="BV346" i="25"/>
  <c r="BW346" i="25"/>
  <c r="BX346" i="25"/>
  <c r="BZ346" i="25"/>
  <c r="CB346" i="25"/>
  <c r="CC346" i="25"/>
  <c r="BT346" i="25"/>
  <c r="CD346" i="25"/>
  <c r="BI346" i="25"/>
  <c r="BQ346" i="25"/>
  <c r="BJ346" i="25"/>
  <c r="BR346" i="25"/>
  <c r="BK346" i="25"/>
  <c r="BL346" i="25"/>
  <c r="BM346" i="25"/>
  <c r="BN346" i="25"/>
  <c r="BG346" i="25"/>
  <c r="BO346" i="25"/>
  <c r="BH346" i="25"/>
  <c r="BP346" i="25"/>
  <c r="AW346" i="25"/>
  <c r="BE346" i="25"/>
  <c r="AX346" i="25"/>
  <c r="BF346" i="25"/>
  <c r="AY346" i="25"/>
  <c r="AZ346" i="25"/>
  <c r="BA346" i="25"/>
  <c r="BB346" i="25"/>
  <c r="AU346" i="25"/>
  <c r="BC346" i="25"/>
  <c r="CJ338" i="25"/>
  <c r="CK338" i="25"/>
  <c r="CL338" i="25"/>
  <c r="CE338" i="25"/>
  <c r="CM338" i="25"/>
  <c r="CF338" i="25"/>
  <c r="CN338" i="25"/>
  <c r="CH338" i="25"/>
  <c r="CP338" i="25"/>
  <c r="CI338" i="25"/>
  <c r="CG338" i="25"/>
  <c r="CO338" i="25"/>
  <c r="BS338" i="25"/>
  <c r="CA338" i="25"/>
  <c r="BY338" i="25"/>
  <c r="BU338" i="25"/>
  <c r="BV338" i="25"/>
  <c r="BW338" i="25"/>
  <c r="BX338" i="25"/>
  <c r="BZ338" i="25"/>
  <c r="CB338" i="25"/>
  <c r="CC338" i="25"/>
  <c r="BT338" i="25"/>
  <c r="CD338" i="25"/>
  <c r="BI338" i="25"/>
  <c r="BQ338" i="25"/>
  <c r="BJ338" i="25"/>
  <c r="BR338" i="25"/>
  <c r="BK338" i="25"/>
  <c r="BL338" i="25"/>
  <c r="BM338" i="25"/>
  <c r="BN338" i="25"/>
  <c r="BG338" i="25"/>
  <c r="BO338" i="25"/>
  <c r="BH338" i="25"/>
  <c r="BP338" i="25"/>
  <c r="AW338" i="25"/>
  <c r="BE338" i="25"/>
  <c r="AX338" i="25"/>
  <c r="BF338" i="25"/>
  <c r="AY338" i="25"/>
  <c r="AZ338" i="25"/>
  <c r="BA338" i="25"/>
  <c r="BB338" i="25"/>
  <c r="AU338" i="25"/>
  <c r="BC338" i="25"/>
  <c r="CK330" i="25"/>
  <c r="CL330" i="25"/>
  <c r="CH330" i="25"/>
  <c r="CI330" i="25"/>
  <c r="CJ330" i="25"/>
  <c r="CM330" i="25"/>
  <c r="CN330" i="25"/>
  <c r="CF330" i="25"/>
  <c r="CP330" i="25"/>
  <c r="CG330" i="25"/>
  <c r="CE330" i="25"/>
  <c r="CO330" i="25"/>
  <c r="BS330" i="25"/>
  <c r="CA330" i="25"/>
  <c r="BT330" i="25"/>
  <c r="CB330" i="25"/>
  <c r="BV330" i="25"/>
  <c r="CD330" i="25"/>
  <c r="BY330" i="25"/>
  <c r="BU330" i="25"/>
  <c r="BW330" i="25"/>
  <c r="BX330" i="25"/>
  <c r="BZ330" i="25"/>
  <c r="CC330" i="25"/>
  <c r="BI330" i="25"/>
  <c r="BQ330" i="25"/>
  <c r="BJ330" i="25"/>
  <c r="BR330" i="25"/>
  <c r="BK330" i="25"/>
  <c r="BL330" i="25"/>
  <c r="BM330" i="25"/>
  <c r="BN330" i="25"/>
  <c r="BG330" i="25"/>
  <c r="BO330" i="25"/>
  <c r="BH330" i="25"/>
  <c r="BP330" i="25"/>
  <c r="AW330" i="25"/>
  <c r="BE330" i="25"/>
  <c r="AX330" i="25"/>
  <c r="BF330" i="25"/>
  <c r="AY330" i="25"/>
  <c r="AZ330" i="25"/>
  <c r="BA330" i="25"/>
  <c r="BB330" i="25"/>
  <c r="AU330" i="25"/>
  <c r="BC330" i="25"/>
  <c r="CK322" i="25"/>
  <c r="CL322" i="25"/>
  <c r="CH322" i="25"/>
  <c r="CI322" i="25"/>
  <c r="CJ322" i="25"/>
  <c r="CM322" i="25"/>
  <c r="CN322" i="25"/>
  <c r="CF322" i="25"/>
  <c r="CP322" i="25"/>
  <c r="CG322" i="25"/>
  <c r="CO322" i="25"/>
  <c r="CE322" i="25"/>
  <c r="BS322" i="25"/>
  <c r="CA322" i="25"/>
  <c r="BT322" i="25"/>
  <c r="CB322" i="25"/>
  <c r="BV322" i="25"/>
  <c r="CD322" i="25"/>
  <c r="BW322" i="25"/>
  <c r="BX322" i="25"/>
  <c r="BY322" i="25"/>
  <c r="BU322" i="25"/>
  <c r="BZ322" i="25"/>
  <c r="CC322" i="25"/>
  <c r="BI322" i="25"/>
  <c r="BQ322" i="25"/>
  <c r="BJ322" i="25"/>
  <c r="BR322" i="25"/>
  <c r="BK322" i="25"/>
  <c r="BL322" i="25"/>
  <c r="BM322" i="25"/>
  <c r="BN322" i="25"/>
  <c r="BG322" i="25"/>
  <c r="BO322" i="25"/>
  <c r="BH322" i="25"/>
  <c r="BP322" i="25"/>
  <c r="AW322" i="25"/>
  <c r="BE322" i="25"/>
  <c r="AX322" i="25"/>
  <c r="BF322" i="25"/>
  <c r="AY322" i="25"/>
  <c r="AZ322" i="25"/>
  <c r="BA322" i="25"/>
  <c r="BB322" i="25"/>
  <c r="AU322" i="25"/>
  <c r="BC322" i="25"/>
  <c r="CK314" i="25"/>
  <c r="CL314" i="25"/>
  <c r="CH314" i="25"/>
  <c r="CI314" i="25"/>
  <c r="CJ314" i="25"/>
  <c r="CM314" i="25"/>
  <c r="CN314" i="25"/>
  <c r="CF314" i="25"/>
  <c r="CP314" i="25"/>
  <c r="CG314" i="25"/>
  <c r="CE314" i="25"/>
  <c r="CO314" i="25"/>
  <c r="BS314" i="25"/>
  <c r="CA314" i="25"/>
  <c r="BT314" i="25"/>
  <c r="CB314" i="25"/>
  <c r="BU314" i="25"/>
  <c r="CC314" i="25"/>
  <c r="BV314" i="25"/>
  <c r="CD314" i="25"/>
  <c r="BW314" i="25"/>
  <c r="BX314" i="25"/>
  <c r="BY314" i="25"/>
  <c r="BZ314" i="25"/>
  <c r="BI314" i="25"/>
  <c r="BQ314" i="25"/>
  <c r="BJ314" i="25"/>
  <c r="BR314" i="25"/>
  <c r="BK314" i="25"/>
  <c r="BL314" i="25"/>
  <c r="BM314" i="25"/>
  <c r="BN314" i="25"/>
  <c r="BG314" i="25"/>
  <c r="BO314" i="25"/>
  <c r="BH314" i="25"/>
  <c r="BP314" i="25"/>
  <c r="AW314" i="25"/>
  <c r="BE314" i="25"/>
  <c r="AX314" i="25"/>
  <c r="BF314" i="25"/>
  <c r="AY314" i="25"/>
  <c r="AZ314" i="25"/>
  <c r="BA314" i="25"/>
  <c r="BB314" i="25"/>
  <c r="AU314" i="25"/>
  <c r="BC314" i="25"/>
  <c r="CK306" i="25"/>
  <c r="CL306" i="25"/>
  <c r="CE306" i="25"/>
  <c r="CM306" i="25"/>
  <c r="CF306" i="25"/>
  <c r="CN306" i="25"/>
  <c r="CG306" i="25"/>
  <c r="CO306" i="25"/>
  <c r="CH306" i="25"/>
  <c r="CP306" i="25"/>
  <c r="CI306" i="25"/>
  <c r="CJ306" i="25"/>
  <c r="BS306" i="25"/>
  <c r="CA306" i="25"/>
  <c r="BT306" i="25"/>
  <c r="CB306" i="25"/>
  <c r="BU306" i="25"/>
  <c r="CC306" i="25"/>
  <c r="BV306" i="25"/>
  <c r="CD306" i="25"/>
  <c r="BW306" i="25"/>
  <c r="BX306" i="25"/>
  <c r="BY306" i="25"/>
  <c r="BZ306" i="25"/>
  <c r="BI306" i="25"/>
  <c r="BQ306" i="25"/>
  <c r="BJ306" i="25"/>
  <c r="BR306" i="25"/>
  <c r="BK306" i="25"/>
  <c r="BL306" i="25"/>
  <c r="BM306" i="25"/>
  <c r="BN306" i="25"/>
  <c r="BG306" i="25"/>
  <c r="BO306" i="25"/>
  <c r="BH306" i="25"/>
  <c r="BP306" i="25"/>
  <c r="AW306" i="25"/>
  <c r="BE306" i="25"/>
  <c r="AX306" i="25"/>
  <c r="BF306" i="25"/>
  <c r="AY306" i="25"/>
  <c r="AZ306" i="25"/>
  <c r="BA306" i="25"/>
  <c r="BB306" i="25"/>
  <c r="AU306" i="25"/>
  <c r="BC306" i="25"/>
  <c r="CK298" i="25"/>
  <c r="CL298" i="25"/>
  <c r="CE298" i="25"/>
  <c r="CM298" i="25"/>
  <c r="CF298" i="25"/>
  <c r="CN298" i="25"/>
  <c r="CG298" i="25"/>
  <c r="CO298" i="25"/>
  <c r="CH298" i="25"/>
  <c r="CP298" i="25"/>
  <c r="CI298" i="25"/>
  <c r="CJ298" i="25"/>
  <c r="BS298" i="25"/>
  <c r="CA298" i="25"/>
  <c r="BT298" i="25"/>
  <c r="CB298" i="25"/>
  <c r="BU298" i="25"/>
  <c r="CC298" i="25"/>
  <c r="BV298" i="25"/>
  <c r="CD298" i="25"/>
  <c r="BW298" i="25"/>
  <c r="BX298" i="25"/>
  <c r="BY298" i="25"/>
  <c r="BZ298" i="25"/>
  <c r="BI298" i="25"/>
  <c r="BQ298" i="25"/>
  <c r="BJ298" i="25"/>
  <c r="BR298" i="25"/>
  <c r="BK298" i="25"/>
  <c r="BL298" i="25"/>
  <c r="BM298" i="25"/>
  <c r="BN298" i="25"/>
  <c r="BG298" i="25"/>
  <c r="BO298" i="25"/>
  <c r="BH298" i="25"/>
  <c r="BP298" i="25"/>
  <c r="AW298" i="25"/>
  <c r="BE298" i="25"/>
  <c r="AX298" i="25"/>
  <c r="BF298" i="25"/>
  <c r="AY298" i="25"/>
  <c r="AZ298" i="25"/>
  <c r="BA298" i="25"/>
  <c r="BB298" i="25"/>
  <c r="AU298" i="25"/>
  <c r="BC298" i="25"/>
  <c r="CK290" i="25"/>
  <c r="CL290" i="25"/>
  <c r="CE290" i="25"/>
  <c r="CM290" i="25"/>
  <c r="CF290" i="25"/>
  <c r="CN290" i="25"/>
  <c r="CG290" i="25"/>
  <c r="CO290" i="25"/>
  <c r="CH290" i="25"/>
  <c r="CP290" i="25"/>
  <c r="CI290" i="25"/>
  <c r="CJ290" i="25"/>
  <c r="BS290" i="25"/>
  <c r="CA290" i="25"/>
  <c r="BT290" i="25"/>
  <c r="CB290" i="25"/>
  <c r="BU290" i="25"/>
  <c r="CC290" i="25"/>
  <c r="BV290" i="25"/>
  <c r="CD290" i="25"/>
  <c r="BW290" i="25"/>
  <c r="BX290" i="25"/>
  <c r="BY290" i="25"/>
  <c r="BZ290" i="25"/>
  <c r="BI290" i="25"/>
  <c r="BQ290" i="25"/>
  <c r="BJ290" i="25"/>
  <c r="BR290" i="25"/>
  <c r="BK290" i="25"/>
  <c r="BL290" i="25"/>
  <c r="BM290" i="25"/>
  <c r="BN290" i="25"/>
  <c r="BG290" i="25"/>
  <c r="BO290" i="25"/>
  <c r="BH290" i="25"/>
  <c r="BP290" i="25"/>
  <c r="AW290" i="25"/>
  <c r="BE290" i="25"/>
  <c r="AX290" i="25"/>
  <c r="BF290" i="25"/>
  <c r="AY290" i="25"/>
  <c r="AZ290" i="25"/>
  <c r="BA290" i="25"/>
  <c r="BB290" i="25"/>
  <c r="AU290" i="25"/>
  <c r="BC290" i="25"/>
  <c r="CK282" i="25"/>
  <c r="CL282" i="25"/>
  <c r="CE282" i="25"/>
  <c r="CM282" i="25"/>
  <c r="CF282" i="25"/>
  <c r="CN282" i="25"/>
  <c r="CG282" i="25"/>
  <c r="CO282" i="25"/>
  <c r="CH282" i="25"/>
  <c r="CP282" i="25"/>
  <c r="CI282" i="25"/>
  <c r="CJ282" i="25"/>
  <c r="BS282" i="25"/>
  <c r="CA282" i="25"/>
  <c r="BT282" i="25"/>
  <c r="CB282" i="25"/>
  <c r="BU282" i="25"/>
  <c r="CC282" i="25"/>
  <c r="BV282" i="25"/>
  <c r="CD282" i="25"/>
  <c r="BW282" i="25"/>
  <c r="BX282" i="25"/>
  <c r="BY282" i="25"/>
  <c r="BZ282" i="25"/>
  <c r="BI282" i="25"/>
  <c r="BQ282" i="25"/>
  <c r="BJ282" i="25"/>
  <c r="BR282" i="25"/>
  <c r="BK282" i="25"/>
  <c r="BL282" i="25"/>
  <c r="BM282" i="25"/>
  <c r="BN282" i="25"/>
  <c r="BG282" i="25"/>
  <c r="BO282" i="25"/>
  <c r="BH282" i="25"/>
  <c r="BP282" i="25"/>
  <c r="AW282" i="25"/>
  <c r="BE282" i="25"/>
  <c r="AX282" i="25"/>
  <c r="BF282" i="25"/>
  <c r="AY282" i="25"/>
  <c r="AZ282" i="25"/>
  <c r="BA282" i="25"/>
  <c r="BB282" i="25"/>
  <c r="AU282" i="25"/>
  <c r="BC282" i="25"/>
  <c r="CK274" i="25"/>
  <c r="CL274" i="25"/>
  <c r="CE274" i="25"/>
  <c r="CM274" i="25"/>
  <c r="CF274" i="25"/>
  <c r="CN274" i="25"/>
  <c r="CG274" i="25"/>
  <c r="CO274" i="25"/>
  <c r="CH274" i="25"/>
  <c r="CP274" i="25"/>
  <c r="CI274" i="25"/>
  <c r="CJ274" i="25"/>
  <c r="BS274" i="25"/>
  <c r="CA274" i="25"/>
  <c r="BT274" i="25"/>
  <c r="CB274" i="25"/>
  <c r="BU274" i="25"/>
  <c r="CC274" i="25"/>
  <c r="BV274" i="25"/>
  <c r="CD274" i="25"/>
  <c r="BW274" i="25"/>
  <c r="BX274" i="25"/>
  <c r="BY274" i="25"/>
  <c r="BZ274" i="25"/>
  <c r="BI274" i="25"/>
  <c r="BQ274" i="25"/>
  <c r="BJ274" i="25"/>
  <c r="BR274" i="25"/>
  <c r="BK274" i="25"/>
  <c r="BL274" i="25"/>
  <c r="BM274" i="25"/>
  <c r="BN274" i="25"/>
  <c r="BG274" i="25"/>
  <c r="BO274" i="25"/>
  <c r="BH274" i="25"/>
  <c r="BP274" i="25"/>
  <c r="AW274" i="25"/>
  <c r="BE274" i="25"/>
  <c r="AX274" i="25"/>
  <c r="BF274" i="25"/>
  <c r="AY274" i="25"/>
  <c r="AZ274" i="25"/>
  <c r="BA274" i="25"/>
  <c r="BB274" i="25"/>
  <c r="AU274" i="25"/>
  <c r="BC274" i="25"/>
  <c r="CK266" i="25"/>
  <c r="CL266" i="25"/>
  <c r="CE266" i="25"/>
  <c r="CM266" i="25"/>
  <c r="CF266" i="25"/>
  <c r="CN266" i="25"/>
  <c r="CG266" i="25"/>
  <c r="CO266" i="25"/>
  <c r="CH266" i="25"/>
  <c r="CP266" i="25"/>
  <c r="CI266" i="25"/>
  <c r="CJ266" i="25"/>
  <c r="BS266" i="25"/>
  <c r="CA266" i="25"/>
  <c r="BT266" i="25"/>
  <c r="CB266" i="25"/>
  <c r="BU266" i="25"/>
  <c r="CC266" i="25"/>
  <c r="BV266" i="25"/>
  <c r="CD266" i="25"/>
  <c r="BW266" i="25"/>
  <c r="BX266" i="25"/>
  <c r="BY266" i="25"/>
  <c r="BZ266" i="25"/>
  <c r="BJ266" i="25"/>
  <c r="BR266" i="25"/>
  <c r="BM266" i="25"/>
  <c r="BK266" i="25"/>
  <c r="BL266" i="25"/>
  <c r="BN266" i="25"/>
  <c r="BO266" i="25"/>
  <c r="BP266" i="25"/>
  <c r="BG266" i="25"/>
  <c r="BQ266" i="25"/>
  <c r="BH266" i="25"/>
  <c r="BI266" i="25"/>
  <c r="AW266" i="25"/>
  <c r="BE266" i="25"/>
  <c r="AX266" i="25"/>
  <c r="BF266" i="25"/>
  <c r="AY266" i="25"/>
  <c r="AZ266" i="25"/>
  <c r="BA266" i="25"/>
  <c r="BB266" i="25"/>
  <c r="AU266" i="25"/>
  <c r="BC266" i="25"/>
  <c r="CE258" i="25"/>
  <c r="CM258" i="25"/>
  <c r="CF258" i="25"/>
  <c r="CN258" i="25"/>
  <c r="CG258" i="25"/>
  <c r="CO258" i="25"/>
  <c r="CI258" i="25"/>
  <c r="CJ258" i="25"/>
  <c r="CK258" i="25"/>
  <c r="CL258" i="25"/>
  <c r="CP258" i="25"/>
  <c r="CH258" i="25"/>
  <c r="BS258" i="25"/>
  <c r="CA258" i="25"/>
  <c r="BT258" i="25"/>
  <c r="CB258" i="25"/>
  <c r="BU258" i="25"/>
  <c r="CC258" i="25"/>
  <c r="BV258" i="25"/>
  <c r="CD258" i="25"/>
  <c r="BW258" i="25"/>
  <c r="BX258" i="25"/>
  <c r="BY258" i="25"/>
  <c r="BZ258" i="25"/>
  <c r="BJ258" i="25"/>
  <c r="BR258" i="25"/>
  <c r="BK258" i="25"/>
  <c r="BM258" i="25"/>
  <c r="BN258" i="25"/>
  <c r="BG258" i="25"/>
  <c r="BO258" i="25"/>
  <c r="BH258" i="25"/>
  <c r="BI258" i="25"/>
  <c r="BL258" i="25"/>
  <c r="BP258" i="25"/>
  <c r="BQ258" i="25"/>
  <c r="AW258" i="25"/>
  <c r="BE258" i="25"/>
  <c r="AX258" i="25"/>
  <c r="BF258" i="25"/>
  <c r="AY258" i="25"/>
  <c r="AZ258" i="25"/>
  <c r="BA258" i="25"/>
  <c r="BB258" i="25"/>
  <c r="AU258" i="25"/>
  <c r="BC258" i="25"/>
  <c r="CE250" i="25"/>
  <c r="CM250" i="25"/>
  <c r="CF250" i="25"/>
  <c r="CN250" i="25"/>
  <c r="CG250" i="25"/>
  <c r="CO250" i="25"/>
  <c r="CH250" i="25"/>
  <c r="CP250" i="25"/>
  <c r="CI250" i="25"/>
  <c r="CJ250" i="25"/>
  <c r="CK250" i="25"/>
  <c r="CL250" i="25"/>
  <c r="BS250" i="25"/>
  <c r="CA250" i="25"/>
  <c r="BT250" i="25"/>
  <c r="CB250" i="25"/>
  <c r="BU250" i="25"/>
  <c r="CC250" i="25"/>
  <c r="BV250" i="25"/>
  <c r="CD250" i="25"/>
  <c r="BW250" i="25"/>
  <c r="BX250" i="25"/>
  <c r="BY250" i="25"/>
  <c r="BZ250" i="25"/>
  <c r="BJ250" i="25"/>
  <c r="BR250" i="25"/>
  <c r="BK250" i="25"/>
  <c r="BM250" i="25"/>
  <c r="BN250" i="25"/>
  <c r="BG250" i="25"/>
  <c r="BO250" i="25"/>
  <c r="BL250" i="25"/>
  <c r="BP250" i="25"/>
  <c r="BQ250" i="25"/>
  <c r="BH250" i="25"/>
  <c r="BI250" i="25"/>
  <c r="AW250" i="25"/>
  <c r="BE250" i="25"/>
  <c r="AX250" i="25"/>
  <c r="BF250" i="25"/>
  <c r="AY250" i="25"/>
  <c r="AZ250" i="25"/>
  <c r="BA250" i="25"/>
  <c r="BB250" i="25"/>
  <c r="AU250" i="25"/>
  <c r="BC250" i="25"/>
  <c r="CE242" i="25"/>
  <c r="CM242" i="25"/>
  <c r="CF242" i="25"/>
  <c r="CN242" i="25"/>
  <c r="CG242" i="25"/>
  <c r="CO242" i="25"/>
  <c r="CH242" i="25"/>
  <c r="CP242" i="25"/>
  <c r="CI242" i="25"/>
  <c r="CJ242" i="25"/>
  <c r="CK242" i="25"/>
  <c r="CL242" i="25"/>
  <c r="BS242" i="25"/>
  <c r="CA242" i="25"/>
  <c r="BT242" i="25"/>
  <c r="CB242" i="25"/>
  <c r="BU242" i="25"/>
  <c r="CC242" i="25"/>
  <c r="BV242" i="25"/>
  <c r="CD242" i="25"/>
  <c r="BW242" i="25"/>
  <c r="BX242" i="25"/>
  <c r="BY242" i="25"/>
  <c r="BZ242" i="25"/>
  <c r="BJ242" i="25"/>
  <c r="BR242" i="25"/>
  <c r="BK242" i="25"/>
  <c r="BM242" i="25"/>
  <c r="BN242" i="25"/>
  <c r="BG242" i="25"/>
  <c r="BO242" i="25"/>
  <c r="BH242" i="25"/>
  <c r="BI242" i="25"/>
  <c r="BL242" i="25"/>
  <c r="BP242" i="25"/>
  <c r="BQ242" i="25"/>
  <c r="AX242" i="25"/>
  <c r="AV242" i="25"/>
  <c r="BE242" i="25"/>
  <c r="AW242" i="25"/>
  <c r="BF242" i="25"/>
  <c r="AY242" i="25"/>
  <c r="AZ242" i="25"/>
  <c r="BA242" i="25"/>
  <c r="BB242" i="25"/>
  <c r="BC242" i="25"/>
  <c r="CE234" i="25"/>
  <c r="CM234" i="25"/>
  <c r="CF234" i="25"/>
  <c r="CN234" i="25"/>
  <c r="CG234" i="25"/>
  <c r="CO234" i="25"/>
  <c r="CH234" i="25"/>
  <c r="CP234" i="25"/>
  <c r="CI234" i="25"/>
  <c r="CJ234" i="25"/>
  <c r="CK234" i="25"/>
  <c r="CL234" i="25"/>
  <c r="BV234" i="25"/>
  <c r="CD234" i="25"/>
  <c r="BY234" i="25"/>
  <c r="BT234" i="25"/>
  <c r="BU234" i="25"/>
  <c r="BW234" i="25"/>
  <c r="BX234" i="25"/>
  <c r="BZ234" i="25"/>
  <c r="CA234" i="25"/>
  <c r="CB234" i="25"/>
  <c r="BS234" i="25"/>
  <c r="CC234" i="25"/>
  <c r="BJ234" i="25"/>
  <c r="BR234" i="25"/>
  <c r="BK234" i="25"/>
  <c r="BL234" i="25"/>
  <c r="BM234" i="25"/>
  <c r="BN234" i="25"/>
  <c r="BG234" i="25"/>
  <c r="BO234" i="25"/>
  <c r="BH234" i="25"/>
  <c r="BI234" i="25"/>
  <c r="BP234" i="25"/>
  <c r="BQ234" i="25"/>
  <c r="AZ234" i="25"/>
  <c r="BA234" i="25"/>
  <c r="BB234" i="25"/>
  <c r="AU234" i="25"/>
  <c r="BC234" i="25"/>
  <c r="AW234" i="25"/>
  <c r="BE234" i="25"/>
  <c r="AX234" i="25"/>
  <c r="BF234" i="25"/>
  <c r="AV234" i="25"/>
  <c r="AY234" i="25"/>
  <c r="BD234" i="25"/>
  <c r="CE226" i="25"/>
  <c r="CM226" i="25"/>
  <c r="CF226" i="25"/>
  <c r="CN226" i="25"/>
  <c r="CG226" i="25"/>
  <c r="CO226" i="25"/>
  <c r="CH226" i="25"/>
  <c r="CP226" i="25"/>
  <c r="CI226" i="25"/>
  <c r="CJ226" i="25"/>
  <c r="CK226" i="25"/>
  <c r="CL226" i="25"/>
  <c r="BV226" i="25"/>
  <c r="CD226" i="25"/>
  <c r="BY226" i="25"/>
  <c r="BT226" i="25"/>
  <c r="BU226" i="25"/>
  <c r="BW226" i="25"/>
  <c r="BX226" i="25"/>
  <c r="BZ226" i="25"/>
  <c r="CA226" i="25"/>
  <c r="CB226" i="25"/>
  <c r="BS226" i="25"/>
  <c r="CC226" i="25"/>
  <c r="BJ226" i="25"/>
  <c r="BR226" i="25"/>
  <c r="BK226" i="25"/>
  <c r="BL226" i="25"/>
  <c r="BM226" i="25"/>
  <c r="BN226" i="25"/>
  <c r="BG226" i="25"/>
  <c r="BO226" i="25"/>
  <c r="BH226" i="25"/>
  <c r="BI226" i="25"/>
  <c r="BP226" i="25"/>
  <c r="BQ226" i="25"/>
  <c r="AZ226" i="25"/>
  <c r="BA226" i="25"/>
  <c r="BB226" i="25"/>
  <c r="AU226" i="25"/>
  <c r="BC226" i="25"/>
  <c r="AW226" i="25"/>
  <c r="BE226" i="25"/>
  <c r="AX226" i="25"/>
  <c r="BF226" i="25"/>
  <c r="AV226" i="25"/>
  <c r="AY226" i="25"/>
  <c r="BD226" i="25"/>
  <c r="CE218" i="25"/>
  <c r="CM218" i="25"/>
  <c r="CF218" i="25"/>
  <c r="CN218" i="25"/>
  <c r="CG218" i="25"/>
  <c r="CO218" i="25"/>
  <c r="CH218" i="25"/>
  <c r="CP218" i="25"/>
  <c r="CI218" i="25"/>
  <c r="CJ218" i="25"/>
  <c r="CK218" i="25"/>
  <c r="CL218" i="25"/>
  <c r="BV218" i="25"/>
  <c r="CD218" i="25"/>
  <c r="BW218" i="25"/>
  <c r="BX218" i="25"/>
  <c r="BY218" i="25"/>
  <c r="BZ218" i="25"/>
  <c r="BS218" i="25"/>
  <c r="CA218" i="25"/>
  <c r="BT218" i="25"/>
  <c r="CB218" i="25"/>
  <c r="CC218" i="25"/>
  <c r="BU218" i="25"/>
  <c r="BJ218" i="25"/>
  <c r="BR218" i="25"/>
  <c r="BK218" i="25"/>
  <c r="BL218" i="25"/>
  <c r="BM218" i="25"/>
  <c r="BN218" i="25"/>
  <c r="BG218" i="25"/>
  <c r="BO218" i="25"/>
  <c r="BH218" i="25"/>
  <c r="BI218" i="25"/>
  <c r="BP218" i="25"/>
  <c r="BQ218" i="25"/>
  <c r="AZ218" i="25"/>
  <c r="BA218" i="25"/>
  <c r="BB218" i="25"/>
  <c r="AU218" i="25"/>
  <c r="BC218" i="25"/>
  <c r="AV218" i="25"/>
  <c r="BD218" i="25"/>
  <c r="AW218" i="25"/>
  <c r="BE218" i="25"/>
  <c r="AX218" i="25"/>
  <c r="BF218" i="25"/>
  <c r="AY218" i="25"/>
  <c r="CF210" i="25"/>
  <c r="CN210" i="25"/>
  <c r="CG210" i="25"/>
  <c r="CO210" i="25"/>
  <c r="CH210" i="25"/>
  <c r="CP210" i="25"/>
  <c r="CJ210" i="25"/>
  <c r="CK210" i="25"/>
  <c r="CL210" i="25"/>
  <c r="CE210" i="25"/>
  <c r="CI210" i="25"/>
  <c r="CM210" i="25"/>
  <c r="BV210" i="25"/>
  <c r="CD210" i="25"/>
  <c r="BW210" i="25"/>
  <c r="BX210" i="25"/>
  <c r="BY210" i="25"/>
  <c r="BZ210" i="25"/>
  <c r="BS210" i="25"/>
  <c r="CA210" i="25"/>
  <c r="BT210" i="25"/>
  <c r="CB210" i="25"/>
  <c r="BU210" i="25"/>
  <c r="CC210" i="25"/>
  <c r="BJ210" i="25"/>
  <c r="BR210" i="25"/>
  <c r="BK210" i="25"/>
  <c r="BL210" i="25"/>
  <c r="BM210" i="25"/>
  <c r="BN210" i="25"/>
  <c r="BG210" i="25"/>
  <c r="BO210" i="25"/>
  <c r="BH210" i="25"/>
  <c r="BI210" i="25"/>
  <c r="BP210" i="25"/>
  <c r="BQ210" i="25"/>
  <c r="AZ210" i="25"/>
  <c r="BA210" i="25"/>
  <c r="BB210" i="25"/>
  <c r="AU210" i="25"/>
  <c r="BC210" i="25"/>
  <c r="AV210" i="25"/>
  <c r="BD210" i="25"/>
  <c r="AW210" i="25"/>
  <c r="BE210" i="25"/>
  <c r="AX210" i="25"/>
  <c r="BF210" i="25"/>
  <c r="AY210" i="25"/>
  <c r="CF202" i="25"/>
  <c r="CN202" i="25"/>
  <c r="CG202" i="25"/>
  <c r="CO202" i="25"/>
  <c r="CH202" i="25"/>
  <c r="CP202" i="25"/>
  <c r="CJ202" i="25"/>
  <c r="CK202" i="25"/>
  <c r="CL202" i="25"/>
  <c r="CE202" i="25"/>
  <c r="CI202" i="25"/>
  <c r="CM202" i="25"/>
  <c r="BV202" i="25"/>
  <c r="CD202" i="25"/>
  <c r="BW202" i="25"/>
  <c r="BX202" i="25"/>
  <c r="BY202" i="25"/>
  <c r="BZ202" i="25"/>
  <c r="BS202" i="25"/>
  <c r="CA202" i="25"/>
  <c r="BT202" i="25"/>
  <c r="CB202" i="25"/>
  <c r="CC202" i="25"/>
  <c r="BU202" i="25"/>
  <c r="BJ202" i="25"/>
  <c r="BR202" i="25"/>
  <c r="BK202" i="25"/>
  <c r="BL202" i="25"/>
  <c r="BM202" i="25"/>
  <c r="BN202" i="25"/>
  <c r="BG202" i="25"/>
  <c r="BO202" i="25"/>
  <c r="BH202" i="25"/>
  <c r="BI202" i="25"/>
  <c r="BP202" i="25"/>
  <c r="BQ202" i="25"/>
  <c r="AZ202" i="25"/>
  <c r="BA202" i="25"/>
  <c r="BB202" i="25"/>
  <c r="AU202" i="25"/>
  <c r="BC202" i="25"/>
  <c r="AV202" i="25"/>
  <c r="BD202" i="25"/>
  <c r="AW202" i="25"/>
  <c r="BE202" i="25"/>
  <c r="AX202" i="25"/>
  <c r="BF202" i="25"/>
  <c r="AY202" i="25"/>
  <c r="CF194" i="25"/>
  <c r="CN194" i="25"/>
  <c r="CG194" i="25"/>
  <c r="CO194" i="25"/>
  <c r="CH194" i="25"/>
  <c r="CP194" i="25"/>
  <c r="CJ194" i="25"/>
  <c r="CK194" i="25"/>
  <c r="CL194" i="25"/>
  <c r="CE194" i="25"/>
  <c r="CI194" i="25"/>
  <c r="CM194" i="25"/>
  <c r="BV194" i="25"/>
  <c r="CD194" i="25"/>
  <c r="BW194" i="25"/>
  <c r="BX194" i="25"/>
  <c r="BY194" i="25"/>
  <c r="BZ194" i="25"/>
  <c r="BS194" i="25"/>
  <c r="CA194" i="25"/>
  <c r="BT194" i="25"/>
  <c r="CB194" i="25"/>
  <c r="BU194" i="25"/>
  <c r="CC194" i="25"/>
  <c r="BJ194" i="25"/>
  <c r="BR194" i="25"/>
  <c r="BK194" i="25"/>
  <c r="BL194" i="25"/>
  <c r="BM194" i="25"/>
  <c r="BN194" i="25"/>
  <c r="BG194" i="25"/>
  <c r="BO194" i="25"/>
  <c r="BH194" i="25"/>
  <c r="BI194" i="25"/>
  <c r="BP194" i="25"/>
  <c r="BQ194" i="25"/>
  <c r="AZ194" i="25"/>
  <c r="BA194" i="25"/>
  <c r="BB194" i="25"/>
  <c r="AU194" i="25"/>
  <c r="BC194" i="25"/>
  <c r="AV194" i="25"/>
  <c r="BD194" i="25"/>
  <c r="AW194" i="25"/>
  <c r="BE194" i="25"/>
  <c r="AX194" i="25"/>
  <c r="BF194" i="25"/>
  <c r="AY194" i="25"/>
  <c r="CF186" i="25"/>
  <c r="CN186" i="25"/>
  <c r="CG186" i="25"/>
  <c r="CO186" i="25"/>
  <c r="CH186" i="25"/>
  <c r="CP186" i="25"/>
  <c r="CJ186" i="25"/>
  <c r="CK186" i="25"/>
  <c r="CL186" i="25"/>
  <c r="CE186" i="25"/>
  <c r="CI186" i="25"/>
  <c r="CM186" i="25"/>
  <c r="BV186" i="25"/>
  <c r="CD186" i="25"/>
  <c r="BW186" i="25"/>
  <c r="BX186" i="25"/>
  <c r="BY186" i="25"/>
  <c r="BZ186" i="25"/>
  <c r="BS186" i="25"/>
  <c r="CA186" i="25"/>
  <c r="BT186" i="25"/>
  <c r="CB186" i="25"/>
  <c r="CC186" i="25"/>
  <c r="BU186" i="25"/>
  <c r="BJ186" i="25"/>
  <c r="BR186" i="25"/>
  <c r="BK186" i="25"/>
  <c r="BL186" i="25"/>
  <c r="BM186" i="25"/>
  <c r="BN186" i="25"/>
  <c r="BG186" i="25"/>
  <c r="BO186" i="25"/>
  <c r="BH186" i="25"/>
  <c r="BI186" i="25"/>
  <c r="BP186" i="25"/>
  <c r="BQ186" i="25"/>
  <c r="AZ186" i="25"/>
  <c r="BA186" i="25"/>
  <c r="BB186" i="25"/>
  <c r="AU186" i="25"/>
  <c r="BC186" i="25"/>
  <c r="AV186" i="25"/>
  <c r="BD186" i="25"/>
  <c r="AW186" i="25"/>
  <c r="BE186" i="25"/>
  <c r="AX186" i="25"/>
  <c r="BF186" i="25"/>
  <c r="AY186" i="25"/>
  <c r="CF178" i="25"/>
  <c r="CN178" i="25"/>
  <c r="CG178" i="25"/>
  <c r="CO178" i="25"/>
  <c r="CH178" i="25"/>
  <c r="CP178" i="25"/>
  <c r="CJ178" i="25"/>
  <c r="CK178" i="25"/>
  <c r="CL178" i="25"/>
  <c r="CE178" i="25"/>
  <c r="CI178" i="25"/>
  <c r="CM178" i="25"/>
  <c r="BV178" i="25"/>
  <c r="CD178" i="25"/>
  <c r="BW178" i="25"/>
  <c r="BX178" i="25"/>
  <c r="BY178" i="25"/>
  <c r="BZ178" i="25"/>
  <c r="BS178" i="25"/>
  <c r="CA178" i="25"/>
  <c r="BT178" i="25"/>
  <c r="CB178" i="25"/>
  <c r="BU178" i="25"/>
  <c r="CC178" i="25"/>
  <c r="BJ178" i="25"/>
  <c r="BR178" i="25"/>
  <c r="BK178" i="25"/>
  <c r="BL178" i="25"/>
  <c r="BM178" i="25"/>
  <c r="BN178" i="25"/>
  <c r="BG178" i="25"/>
  <c r="BO178" i="25"/>
  <c r="BH178" i="25"/>
  <c r="BI178" i="25"/>
  <c r="BP178" i="25"/>
  <c r="BQ178" i="25"/>
  <c r="AZ178" i="25"/>
  <c r="BA178" i="25"/>
  <c r="BB178" i="25"/>
  <c r="AU178" i="25"/>
  <c r="BC178" i="25"/>
  <c r="AV178" i="25"/>
  <c r="BD178" i="25"/>
  <c r="AW178" i="25"/>
  <c r="BE178" i="25"/>
  <c r="AX178" i="25"/>
  <c r="BF178" i="25"/>
  <c r="AY178" i="25"/>
  <c r="CF170" i="25"/>
  <c r="CN170" i="25"/>
  <c r="CG170" i="25"/>
  <c r="CO170" i="25"/>
  <c r="CH170" i="25"/>
  <c r="CP170" i="25"/>
  <c r="CJ170" i="25"/>
  <c r="CK170" i="25"/>
  <c r="CL170" i="25"/>
  <c r="CE170" i="25"/>
  <c r="CI170" i="25"/>
  <c r="CM170" i="25"/>
  <c r="BV170" i="25"/>
  <c r="CD170" i="25"/>
  <c r="BW170" i="25"/>
  <c r="BX170" i="25"/>
  <c r="BY170" i="25"/>
  <c r="BZ170" i="25"/>
  <c r="BS170" i="25"/>
  <c r="CA170" i="25"/>
  <c r="BT170" i="25"/>
  <c r="CB170" i="25"/>
  <c r="CC170" i="25"/>
  <c r="BU170" i="25"/>
  <c r="BJ170" i="25"/>
  <c r="BR170" i="25"/>
  <c r="BK170" i="25"/>
  <c r="BL170" i="25"/>
  <c r="BM170" i="25"/>
  <c r="BN170" i="25"/>
  <c r="BG170" i="25"/>
  <c r="BO170" i="25"/>
  <c r="BH170" i="25"/>
  <c r="BI170" i="25"/>
  <c r="BP170" i="25"/>
  <c r="BQ170" i="25"/>
  <c r="AZ170" i="25"/>
  <c r="BA170" i="25"/>
  <c r="BB170" i="25"/>
  <c r="AU170" i="25"/>
  <c r="BC170" i="25"/>
  <c r="AV170" i="25"/>
  <c r="BD170" i="25"/>
  <c r="AW170" i="25"/>
  <c r="BE170" i="25"/>
  <c r="AX170" i="25"/>
  <c r="BF170" i="25"/>
  <c r="AY170" i="25"/>
  <c r="CH162" i="25"/>
  <c r="CP162" i="25"/>
  <c r="CI162" i="25"/>
  <c r="CJ162" i="25"/>
  <c r="CK162" i="25"/>
  <c r="CL162" i="25"/>
  <c r="CF162" i="25"/>
  <c r="CN162" i="25"/>
  <c r="CG162" i="25"/>
  <c r="CO162" i="25"/>
  <c r="CE162" i="25"/>
  <c r="CM162" i="25"/>
  <c r="BV162" i="25"/>
  <c r="CD162" i="25"/>
  <c r="BW162" i="25"/>
  <c r="BX162" i="25"/>
  <c r="BY162" i="25"/>
  <c r="BZ162" i="25"/>
  <c r="BS162" i="25"/>
  <c r="CA162" i="25"/>
  <c r="BT162" i="25"/>
  <c r="CB162" i="25"/>
  <c r="BU162" i="25"/>
  <c r="CC162" i="25"/>
  <c r="BJ162" i="25"/>
  <c r="BR162" i="25"/>
  <c r="BK162" i="25"/>
  <c r="BL162" i="25"/>
  <c r="BM162" i="25"/>
  <c r="BN162" i="25"/>
  <c r="BG162" i="25"/>
  <c r="BO162" i="25"/>
  <c r="BH162" i="25"/>
  <c r="BI162" i="25"/>
  <c r="BP162" i="25"/>
  <c r="BQ162" i="25"/>
  <c r="AZ162" i="25"/>
  <c r="BA162" i="25"/>
  <c r="BB162" i="25"/>
  <c r="AU162" i="25"/>
  <c r="BC162" i="25"/>
  <c r="AV162" i="25"/>
  <c r="BD162" i="25"/>
  <c r="AW162" i="25"/>
  <c r="BE162" i="25"/>
  <c r="AX162" i="25"/>
  <c r="BF162" i="25"/>
  <c r="AY162" i="25"/>
  <c r="CH154" i="25"/>
  <c r="CP154" i="25"/>
  <c r="CI154" i="25"/>
  <c r="CJ154" i="25"/>
  <c r="CK154" i="25"/>
  <c r="CL154" i="25"/>
  <c r="CF154" i="25"/>
  <c r="CN154" i="25"/>
  <c r="CG154" i="25"/>
  <c r="CO154" i="25"/>
  <c r="CE154" i="25"/>
  <c r="CM154" i="25"/>
  <c r="BV154" i="25"/>
  <c r="CD154" i="25"/>
  <c r="BW154" i="25"/>
  <c r="BX154" i="25"/>
  <c r="BY154" i="25"/>
  <c r="BZ154" i="25"/>
  <c r="BS154" i="25"/>
  <c r="CA154" i="25"/>
  <c r="BT154" i="25"/>
  <c r="CB154" i="25"/>
  <c r="CC154" i="25"/>
  <c r="BU154" i="25"/>
  <c r="BJ154" i="25"/>
  <c r="BR154" i="25"/>
  <c r="BK154" i="25"/>
  <c r="BL154" i="25"/>
  <c r="BM154" i="25"/>
  <c r="BN154" i="25"/>
  <c r="BG154" i="25"/>
  <c r="BO154" i="25"/>
  <c r="BH154" i="25"/>
  <c r="BI154" i="25"/>
  <c r="BP154" i="25"/>
  <c r="BQ154" i="25"/>
  <c r="AZ154" i="25"/>
  <c r="BA154" i="25"/>
  <c r="BB154" i="25"/>
  <c r="AU154" i="25"/>
  <c r="BC154" i="25"/>
  <c r="AV154" i="25"/>
  <c r="BD154" i="25"/>
  <c r="AW154" i="25"/>
  <c r="BE154" i="25"/>
  <c r="AX154" i="25"/>
  <c r="BF154" i="25"/>
  <c r="AY154" i="25"/>
  <c r="CH146" i="25"/>
  <c r="CP146" i="25"/>
  <c r="CI146" i="25"/>
  <c r="CJ146" i="25"/>
  <c r="CK146" i="25"/>
  <c r="CL146" i="25"/>
  <c r="CF146" i="25"/>
  <c r="CN146" i="25"/>
  <c r="CG146" i="25"/>
  <c r="CO146" i="25"/>
  <c r="CE146" i="25"/>
  <c r="CM146" i="25"/>
  <c r="BV146" i="25"/>
  <c r="CD146" i="25"/>
  <c r="BW146" i="25"/>
  <c r="BX146" i="25"/>
  <c r="BY146" i="25"/>
  <c r="BZ146" i="25"/>
  <c r="BS146" i="25"/>
  <c r="CA146" i="25"/>
  <c r="BT146" i="25"/>
  <c r="CB146" i="25"/>
  <c r="BU146" i="25"/>
  <c r="CC146" i="25"/>
  <c r="BJ146" i="25"/>
  <c r="BR146" i="25"/>
  <c r="BK146" i="25"/>
  <c r="BL146" i="25"/>
  <c r="BM146" i="25"/>
  <c r="BN146" i="25"/>
  <c r="BG146" i="25"/>
  <c r="BO146" i="25"/>
  <c r="BH146" i="25"/>
  <c r="BI146" i="25"/>
  <c r="BP146" i="25"/>
  <c r="BQ146" i="25"/>
  <c r="AZ146" i="25"/>
  <c r="BA146" i="25"/>
  <c r="BB146" i="25"/>
  <c r="AU146" i="25"/>
  <c r="BC146" i="25"/>
  <c r="AV146" i="25"/>
  <c r="BD146" i="25"/>
  <c r="AW146" i="25"/>
  <c r="BE146" i="25"/>
  <c r="AX146" i="25"/>
  <c r="BF146" i="25"/>
  <c r="AY146" i="25"/>
  <c r="CH138" i="25"/>
  <c r="CP138" i="25"/>
  <c r="CI138" i="25"/>
  <c r="CJ138" i="25"/>
  <c r="CK138" i="25"/>
  <c r="CL138" i="25"/>
  <c r="CF138" i="25"/>
  <c r="CN138" i="25"/>
  <c r="CG138" i="25"/>
  <c r="CO138" i="25"/>
  <c r="CE138" i="25"/>
  <c r="CM138" i="25"/>
  <c r="BV138" i="25"/>
  <c r="CD138" i="25"/>
  <c r="BW138" i="25"/>
  <c r="BX138" i="25"/>
  <c r="BY138" i="25"/>
  <c r="BZ138" i="25"/>
  <c r="BS138" i="25"/>
  <c r="CA138" i="25"/>
  <c r="BT138" i="25"/>
  <c r="CB138" i="25"/>
  <c r="CC138" i="25"/>
  <c r="BU138" i="25"/>
  <c r="BJ138" i="25"/>
  <c r="BR138" i="25"/>
  <c r="BK138" i="25"/>
  <c r="BL138" i="25"/>
  <c r="BM138" i="25"/>
  <c r="BN138" i="25"/>
  <c r="BG138" i="25"/>
  <c r="BO138" i="25"/>
  <c r="BH138" i="25"/>
  <c r="BI138" i="25"/>
  <c r="BP138" i="25"/>
  <c r="BQ138" i="25"/>
  <c r="AZ138" i="25"/>
  <c r="BA138" i="25"/>
  <c r="BB138" i="25"/>
  <c r="AU138" i="25"/>
  <c r="BC138" i="25"/>
  <c r="AV138" i="25"/>
  <c r="BD138" i="25"/>
  <c r="AW138" i="25"/>
  <c r="BE138" i="25"/>
  <c r="AX138" i="25"/>
  <c r="BF138" i="25"/>
  <c r="AY138" i="25"/>
  <c r="CH130" i="25"/>
  <c r="CP130" i="25"/>
  <c r="CI130" i="25"/>
  <c r="CJ130" i="25"/>
  <c r="CK130" i="25"/>
  <c r="CL130" i="25"/>
  <c r="CF130" i="25"/>
  <c r="CN130" i="25"/>
  <c r="CG130" i="25"/>
  <c r="CO130" i="25"/>
  <c r="CE130" i="25"/>
  <c r="CM130" i="25"/>
  <c r="BU130" i="25"/>
  <c r="CC130" i="25"/>
  <c r="BX130" i="25"/>
  <c r="BS130" i="25"/>
  <c r="CA130" i="25"/>
  <c r="BT130" i="25"/>
  <c r="CB130" i="25"/>
  <c r="BY130" i="25"/>
  <c r="BZ130" i="25"/>
  <c r="CD130" i="25"/>
  <c r="BV130" i="25"/>
  <c r="BW130" i="25"/>
  <c r="BJ130" i="25"/>
  <c r="BR130" i="25"/>
  <c r="BK130" i="25"/>
  <c r="BL130" i="25"/>
  <c r="BM130" i="25"/>
  <c r="BN130" i="25"/>
  <c r="BG130" i="25"/>
  <c r="BO130" i="25"/>
  <c r="BH130" i="25"/>
  <c r="BI130" i="25"/>
  <c r="BP130" i="25"/>
  <c r="BQ130" i="25"/>
  <c r="AZ130" i="25"/>
  <c r="BA130" i="25"/>
  <c r="BB130" i="25"/>
  <c r="AU130" i="25"/>
  <c r="BC130" i="25"/>
  <c r="AV130" i="25"/>
  <c r="BD130" i="25"/>
  <c r="AW130" i="25"/>
  <c r="BE130" i="25"/>
  <c r="AX130" i="25"/>
  <c r="BF130" i="25"/>
  <c r="AY130" i="25"/>
  <c r="CH122" i="25"/>
  <c r="CP122" i="25"/>
  <c r="CI122" i="25"/>
  <c r="CJ122" i="25"/>
  <c r="CK122" i="25"/>
  <c r="CL122" i="25"/>
  <c r="CF122" i="25"/>
  <c r="CN122" i="25"/>
  <c r="CG122" i="25"/>
  <c r="CO122" i="25"/>
  <c r="CE122" i="25"/>
  <c r="CM122" i="25"/>
  <c r="BU122" i="25"/>
  <c r="CC122" i="25"/>
  <c r="BV122" i="25"/>
  <c r="CD122" i="25"/>
  <c r="BX122" i="25"/>
  <c r="BY122" i="25"/>
  <c r="BS122" i="25"/>
  <c r="CA122" i="25"/>
  <c r="BT122" i="25"/>
  <c r="CB122" i="25"/>
  <c r="BW122" i="25"/>
  <c r="BZ122" i="25"/>
  <c r="BJ122" i="25"/>
  <c r="BR122" i="25"/>
  <c r="BK122" i="25"/>
  <c r="BL122" i="25"/>
  <c r="BM122" i="25"/>
  <c r="BN122" i="25"/>
  <c r="BG122" i="25"/>
  <c r="BO122" i="25"/>
  <c r="BH122" i="25"/>
  <c r="BI122" i="25"/>
  <c r="BP122" i="25"/>
  <c r="BQ122" i="25"/>
  <c r="AZ122" i="25"/>
  <c r="BA122" i="25"/>
  <c r="BB122" i="25"/>
  <c r="AU122" i="25"/>
  <c r="BC122" i="25"/>
  <c r="AV122" i="25"/>
  <c r="BD122" i="25"/>
  <c r="AW122" i="25"/>
  <c r="BE122" i="25"/>
  <c r="AX122" i="25"/>
  <c r="BF122" i="25"/>
  <c r="AY122" i="25"/>
  <c r="CI114" i="25"/>
  <c r="CJ114" i="25"/>
  <c r="CK114" i="25"/>
  <c r="CL114" i="25"/>
  <c r="CE114" i="25"/>
  <c r="CM114" i="25"/>
  <c r="CF114" i="25"/>
  <c r="CN114" i="25"/>
  <c r="CH114" i="25"/>
  <c r="CO114" i="25"/>
  <c r="CP114" i="25"/>
  <c r="CG114" i="25"/>
  <c r="BU114" i="25"/>
  <c r="CC114" i="25"/>
  <c r="BV114" i="25"/>
  <c r="CD114" i="25"/>
  <c r="BX114" i="25"/>
  <c r="BY114" i="25"/>
  <c r="BS114" i="25"/>
  <c r="CA114" i="25"/>
  <c r="BT114" i="25"/>
  <c r="CB114" i="25"/>
  <c r="BW114" i="25"/>
  <c r="BZ114" i="25"/>
  <c r="BJ114" i="25"/>
  <c r="BR114" i="25"/>
  <c r="BK114" i="25"/>
  <c r="BL114" i="25"/>
  <c r="BM114" i="25"/>
  <c r="BN114" i="25"/>
  <c r="BG114" i="25"/>
  <c r="BO114" i="25"/>
  <c r="BH114" i="25"/>
  <c r="BI114" i="25"/>
  <c r="BP114" i="25"/>
  <c r="BQ114" i="25"/>
  <c r="AZ114" i="25"/>
  <c r="BA114" i="25"/>
  <c r="BB114" i="25"/>
  <c r="AU114" i="25"/>
  <c r="BC114" i="25"/>
  <c r="AV114" i="25"/>
  <c r="BD114" i="25"/>
  <c r="AW114" i="25"/>
  <c r="BE114" i="25"/>
  <c r="AX114" i="25"/>
  <c r="BF114" i="25"/>
  <c r="AY114" i="25"/>
  <c r="CI106" i="25"/>
  <c r="CJ106" i="25"/>
  <c r="CK106" i="25"/>
  <c r="CL106" i="25"/>
  <c r="CE106" i="25"/>
  <c r="CM106" i="25"/>
  <c r="CF106" i="25"/>
  <c r="CN106" i="25"/>
  <c r="CG106" i="25"/>
  <c r="CO106" i="25"/>
  <c r="CH106" i="25"/>
  <c r="CP106" i="25"/>
  <c r="BU106" i="25"/>
  <c r="CC106" i="25"/>
  <c r="BV106" i="25"/>
  <c r="CD106" i="25"/>
  <c r="BX106" i="25"/>
  <c r="BY106" i="25"/>
  <c r="BS106" i="25"/>
  <c r="CA106" i="25"/>
  <c r="BT106" i="25"/>
  <c r="CB106" i="25"/>
  <c r="BW106" i="25"/>
  <c r="BZ106" i="25"/>
  <c r="BJ106" i="25"/>
  <c r="BR106" i="25"/>
  <c r="BK106" i="25"/>
  <c r="BL106" i="25"/>
  <c r="BM106" i="25"/>
  <c r="BN106" i="25"/>
  <c r="BG106" i="25"/>
  <c r="BO106" i="25"/>
  <c r="BH106" i="25"/>
  <c r="BI106" i="25"/>
  <c r="BP106" i="25"/>
  <c r="BQ106" i="25"/>
  <c r="AZ106" i="25"/>
  <c r="BA106" i="25"/>
  <c r="BB106" i="25"/>
  <c r="AU106" i="25"/>
  <c r="BC106" i="25"/>
  <c r="AV106" i="25"/>
  <c r="BD106" i="25"/>
  <c r="AW106" i="25"/>
  <c r="BE106" i="25"/>
  <c r="AX106" i="25"/>
  <c r="BF106" i="25"/>
  <c r="AY106" i="25"/>
  <c r="CI98" i="25"/>
  <c r="CJ98" i="25"/>
  <c r="CK98" i="25"/>
  <c r="CL98" i="25"/>
  <c r="CE98" i="25"/>
  <c r="CM98" i="25"/>
  <c r="CF98" i="25"/>
  <c r="CN98" i="25"/>
  <c r="CG98" i="25"/>
  <c r="CO98" i="25"/>
  <c r="CP98" i="25"/>
  <c r="CH98" i="25"/>
  <c r="BU98" i="25"/>
  <c r="CC98" i="25"/>
  <c r="BV98" i="25"/>
  <c r="CD98" i="25"/>
  <c r="BX98" i="25"/>
  <c r="BY98" i="25"/>
  <c r="BS98" i="25"/>
  <c r="CA98" i="25"/>
  <c r="BT98" i="25"/>
  <c r="CB98" i="25"/>
  <c r="BW98" i="25"/>
  <c r="BZ98" i="25"/>
  <c r="BJ98" i="25"/>
  <c r="BR98" i="25"/>
  <c r="BK98" i="25"/>
  <c r="BL98" i="25"/>
  <c r="BM98" i="25"/>
  <c r="BN98" i="25"/>
  <c r="BG98" i="25"/>
  <c r="BO98" i="25"/>
  <c r="BH98" i="25"/>
  <c r="BI98" i="25"/>
  <c r="BP98" i="25"/>
  <c r="BQ98" i="25"/>
  <c r="AZ98" i="25"/>
  <c r="BA98" i="25"/>
  <c r="BB98" i="25"/>
  <c r="AU98" i="25"/>
  <c r="BC98" i="25"/>
  <c r="AV98" i="25"/>
  <c r="BD98" i="25"/>
  <c r="AW98" i="25"/>
  <c r="BE98" i="25"/>
  <c r="AX98" i="25"/>
  <c r="BF98" i="25"/>
  <c r="AY98" i="25"/>
  <c r="CJ90" i="25"/>
  <c r="CG90" i="25"/>
  <c r="CO90" i="25"/>
  <c r="CI90" i="25"/>
  <c r="CH90" i="25"/>
  <c r="CK90" i="25"/>
  <c r="CL90" i="25"/>
  <c r="CM90" i="25"/>
  <c r="CN90" i="25"/>
  <c r="CP90" i="25"/>
  <c r="CE90" i="25"/>
  <c r="CF90" i="25"/>
  <c r="BU90" i="25"/>
  <c r="CC90" i="25"/>
  <c r="BV90" i="25"/>
  <c r="CD90" i="25"/>
  <c r="BX90" i="25"/>
  <c r="BY90" i="25"/>
  <c r="BS90" i="25"/>
  <c r="CA90" i="25"/>
  <c r="BT90" i="25"/>
  <c r="CB90" i="25"/>
  <c r="BW90" i="25"/>
  <c r="BZ90" i="25"/>
  <c r="BJ90" i="25"/>
  <c r="BR90" i="25"/>
  <c r="BK90" i="25"/>
  <c r="BL90" i="25"/>
  <c r="BM90" i="25"/>
  <c r="BN90" i="25"/>
  <c r="BG90" i="25"/>
  <c r="BO90" i="25"/>
  <c r="BH90" i="25"/>
  <c r="BI90" i="25"/>
  <c r="BP90" i="25"/>
  <c r="BQ90" i="25"/>
  <c r="AZ90" i="25"/>
  <c r="BA90" i="25"/>
  <c r="BB90" i="25"/>
  <c r="AU90" i="25"/>
  <c r="BC90" i="25"/>
  <c r="AV90" i="25"/>
  <c r="BD90" i="25"/>
  <c r="AW90" i="25"/>
  <c r="BE90" i="25"/>
  <c r="AX90" i="25"/>
  <c r="BF90" i="25"/>
  <c r="AY90" i="25"/>
  <c r="CJ82" i="25"/>
  <c r="CG82" i="25"/>
  <c r="CO82" i="25"/>
  <c r="CI82" i="25"/>
  <c r="CN82" i="25"/>
  <c r="CP82" i="25"/>
  <c r="CE82" i="25"/>
  <c r="CF82" i="25"/>
  <c r="CH82" i="25"/>
  <c r="CK82" i="25"/>
  <c r="CL82" i="25"/>
  <c r="CM82" i="25"/>
  <c r="BU82" i="25"/>
  <c r="CC82" i="25"/>
  <c r="BV82" i="25"/>
  <c r="CD82" i="25"/>
  <c r="BX82" i="25"/>
  <c r="BY82" i="25"/>
  <c r="BS82" i="25"/>
  <c r="CA82" i="25"/>
  <c r="BT82" i="25"/>
  <c r="CB82" i="25"/>
  <c r="BW82" i="25"/>
  <c r="BZ82" i="25"/>
  <c r="BJ82" i="25"/>
  <c r="BR82" i="25"/>
  <c r="BK82" i="25"/>
  <c r="BL82" i="25"/>
  <c r="BM82" i="25"/>
  <c r="BN82" i="25"/>
  <c r="BG82" i="25"/>
  <c r="BO82" i="25"/>
  <c r="BH82" i="25"/>
  <c r="BI82" i="25"/>
  <c r="BP82" i="25"/>
  <c r="BQ82" i="25"/>
  <c r="AZ82" i="25"/>
  <c r="BA82" i="25"/>
  <c r="BB82" i="25"/>
  <c r="AU82" i="25"/>
  <c r="BC82" i="25"/>
  <c r="AV82" i="25"/>
  <c r="BD82" i="25"/>
  <c r="AW82" i="25"/>
  <c r="BE82" i="25"/>
  <c r="AX82" i="25"/>
  <c r="BF82" i="25"/>
  <c r="AY82" i="25"/>
  <c r="CJ74" i="25"/>
  <c r="CG74" i="25"/>
  <c r="CO74" i="25"/>
  <c r="CI74" i="25"/>
  <c r="CH74" i="25"/>
  <c r="CK74" i="25"/>
  <c r="CL74" i="25"/>
  <c r="CM74" i="25"/>
  <c r="CN74" i="25"/>
  <c r="CP74" i="25"/>
  <c r="CE74" i="25"/>
  <c r="CF74" i="25"/>
  <c r="BU74" i="25"/>
  <c r="CC74" i="25"/>
  <c r="BV74" i="25"/>
  <c r="CD74" i="25"/>
  <c r="BX74" i="25"/>
  <c r="BY74" i="25"/>
  <c r="BS74" i="25"/>
  <c r="CA74" i="25"/>
  <c r="BT74" i="25"/>
  <c r="CB74" i="25"/>
  <c r="BW74" i="25"/>
  <c r="BZ74" i="25"/>
  <c r="BK74" i="25"/>
  <c r="BL74" i="25"/>
  <c r="BN74" i="25"/>
  <c r="BG74" i="25"/>
  <c r="BO74" i="25"/>
  <c r="BH74" i="25"/>
  <c r="BP74" i="25"/>
  <c r="BI74" i="25"/>
  <c r="BQ74" i="25"/>
  <c r="BJ74" i="25"/>
  <c r="BM74" i="25"/>
  <c r="BR74" i="25"/>
  <c r="AZ74" i="25"/>
  <c r="BA74" i="25"/>
  <c r="BB74" i="25"/>
  <c r="AU74" i="25"/>
  <c r="BC74" i="25"/>
  <c r="AV74" i="25"/>
  <c r="BD74" i="25"/>
  <c r="AW74" i="25"/>
  <c r="BE74" i="25"/>
  <c r="AX74" i="25"/>
  <c r="BF74" i="25"/>
  <c r="AY74" i="25"/>
  <c r="CJ66" i="25"/>
  <c r="CG66" i="25"/>
  <c r="CO66" i="25"/>
  <c r="CI66" i="25"/>
  <c r="CN66" i="25"/>
  <c r="CP66" i="25"/>
  <c r="CE66" i="25"/>
  <c r="CF66" i="25"/>
  <c r="CH66" i="25"/>
  <c r="CK66" i="25"/>
  <c r="CL66" i="25"/>
  <c r="CM66" i="25"/>
  <c r="BU66" i="25"/>
  <c r="CC66" i="25"/>
  <c r="BV66" i="25"/>
  <c r="CD66" i="25"/>
  <c r="BW66" i="25"/>
  <c r="BX66" i="25"/>
  <c r="BY66" i="25"/>
  <c r="BS66" i="25"/>
  <c r="CA66" i="25"/>
  <c r="BT66" i="25"/>
  <c r="CB66" i="25"/>
  <c r="BZ66" i="25"/>
  <c r="BK66" i="25"/>
  <c r="BL66" i="25"/>
  <c r="BN66" i="25"/>
  <c r="BG66" i="25"/>
  <c r="BO66" i="25"/>
  <c r="BH66" i="25"/>
  <c r="BP66" i="25"/>
  <c r="BI66" i="25"/>
  <c r="BQ66" i="25"/>
  <c r="BJ66" i="25"/>
  <c r="BM66" i="25"/>
  <c r="BR66" i="25"/>
  <c r="AZ66" i="25"/>
  <c r="BA66" i="25"/>
  <c r="BB66" i="25"/>
  <c r="AU66" i="25"/>
  <c r="BC66" i="25"/>
  <c r="AV66" i="25"/>
  <c r="BD66" i="25"/>
  <c r="AW66" i="25"/>
  <c r="BE66" i="25"/>
  <c r="AX66" i="25"/>
  <c r="BF66" i="25"/>
  <c r="AY66" i="25"/>
  <c r="CJ58" i="25"/>
  <c r="CG58" i="25"/>
  <c r="CO58" i="25"/>
  <c r="CI58" i="25"/>
  <c r="CH58" i="25"/>
  <c r="CK58" i="25"/>
  <c r="CL58" i="25"/>
  <c r="CM58" i="25"/>
  <c r="CN58" i="25"/>
  <c r="CP58" i="25"/>
  <c r="CE58" i="25"/>
  <c r="CF58" i="25"/>
  <c r="BU58" i="25"/>
  <c r="CC58" i="25"/>
  <c r="BV58" i="25"/>
  <c r="CD58" i="25"/>
  <c r="BW58" i="25"/>
  <c r="BX58" i="25"/>
  <c r="BY58" i="25"/>
  <c r="BS58" i="25"/>
  <c r="CA58" i="25"/>
  <c r="BT58" i="25"/>
  <c r="CB58" i="25"/>
  <c r="BZ58" i="25"/>
  <c r="BK58" i="25"/>
  <c r="BL58" i="25"/>
  <c r="BN58" i="25"/>
  <c r="BG58" i="25"/>
  <c r="BO58" i="25"/>
  <c r="BH58" i="25"/>
  <c r="BP58" i="25"/>
  <c r="BI58" i="25"/>
  <c r="BQ58" i="25"/>
  <c r="BJ58" i="25"/>
  <c r="BM58" i="25"/>
  <c r="BR58" i="25"/>
  <c r="AZ58" i="25"/>
  <c r="BA58" i="25"/>
  <c r="BB58" i="25"/>
  <c r="AU58" i="25"/>
  <c r="BC58" i="25"/>
  <c r="AV58" i="25"/>
  <c r="BD58" i="25"/>
  <c r="AW58" i="25"/>
  <c r="BE58" i="25"/>
  <c r="AX58" i="25"/>
  <c r="BF58" i="25"/>
  <c r="AY58" i="25"/>
  <c r="CJ50" i="25"/>
  <c r="CG50" i="25"/>
  <c r="CO50" i="25"/>
  <c r="CI50" i="25"/>
  <c r="CN50" i="25"/>
  <c r="CP50" i="25"/>
  <c r="CE50" i="25"/>
  <c r="CF50" i="25"/>
  <c r="CH50" i="25"/>
  <c r="CK50" i="25"/>
  <c r="CL50" i="25"/>
  <c r="CM50" i="25"/>
  <c r="BU50" i="25"/>
  <c r="CC50" i="25"/>
  <c r="BV50" i="25"/>
  <c r="CD50" i="25"/>
  <c r="BW50" i="25"/>
  <c r="BX50" i="25"/>
  <c r="BY50" i="25"/>
  <c r="BS50" i="25"/>
  <c r="CA50" i="25"/>
  <c r="BT50" i="25"/>
  <c r="CB50" i="25"/>
  <c r="BZ50" i="25"/>
  <c r="BK50" i="25"/>
  <c r="BL50" i="25"/>
  <c r="BM50" i="25"/>
  <c r="BN50" i="25"/>
  <c r="BG50" i="25"/>
  <c r="BO50" i="25"/>
  <c r="BH50" i="25"/>
  <c r="BP50" i="25"/>
  <c r="BI50" i="25"/>
  <c r="BQ50" i="25"/>
  <c r="BJ50" i="25"/>
  <c r="BR50" i="25"/>
  <c r="AZ50" i="25"/>
  <c r="BA50" i="25"/>
  <c r="BB50" i="25"/>
  <c r="AU50" i="25"/>
  <c r="BC50" i="25"/>
  <c r="AV50" i="25"/>
  <c r="BD50" i="25"/>
  <c r="AW50" i="25"/>
  <c r="BE50" i="25"/>
  <c r="AX50" i="25"/>
  <c r="BF50" i="25"/>
  <c r="AY50" i="25"/>
  <c r="CJ42" i="25"/>
  <c r="CG42" i="25"/>
  <c r="CO42" i="25"/>
  <c r="CI42" i="25"/>
  <c r="CH42" i="25"/>
  <c r="CK42" i="25"/>
  <c r="CL42" i="25"/>
  <c r="CM42" i="25"/>
  <c r="CN42" i="25"/>
  <c r="CP42" i="25"/>
  <c r="CE42" i="25"/>
  <c r="CF42" i="25"/>
  <c r="BU42" i="25"/>
  <c r="CC42" i="25"/>
  <c r="BV42" i="25"/>
  <c r="CD42" i="25"/>
  <c r="BW42" i="25"/>
  <c r="BX42" i="25"/>
  <c r="BY42" i="25"/>
  <c r="BS42" i="25"/>
  <c r="CA42" i="25"/>
  <c r="BT42" i="25"/>
  <c r="CB42" i="25"/>
  <c r="BZ42" i="25"/>
  <c r="BK42" i="25"/>
  <c r="BL42" i="25"/>
  <c r="BM42" i="25"/>
  <c r="BN42" i="25"/>
  <c r="BG42" i="25"/>
  <c r="BO42" i="25"/>
  <c r="BH42" i="25"/>
  <c r="BP42" i="25"/>
  <c r="BI42" i="25"/>
  <c r="BQ42" i="25"/>
  <c r="BJ42" i="25"/>
  <c r="BR42" i="25"/>
  <c r="AZ42" i="25"/>
  <c r="BB42" i="25"/>
  <c r="AU42" i="25"/>
  <c r="BE42" i="25"/>
  <c r="AV42" i="25"/>
  <c r="BF42" i="25"/>
  <c r="AW42" i="25"/>
  <c r="AX42" i="25"/>
  <c r="AY42" i="25"/>
  <c r="BA42" i="25"/>
  <c r="BC42" i="25"/>
  <c r="BD42" i="25"/>
  <c r="AY613" i="25"/>
  <c r="AY611" i="25"/>
  <c r="AU610" i="25"/>
  <c r="BC608" i="25"/>
  <c r="AY607" i="25"/>
  <c r="BC606" i="25"/>
  <c r="AU606" i="25"/>
  <c r="AY605" i="25"/>
  <c r="BC604" i="25"/>
  <c r="AU604" i="25"/>
  <c r="AY603" i="25"/>
  <c r="BC602" i="25"/>
  <c r="AU602" i="25"/>
  <c r="BC600" i="25"/>
  <c r="AU600" i="25"/>
  <c r="AY599" i="25"/>
  <c r="BC598" i="25"/>
  <c r="AU598" i="25"/>
  <c r="AY597" i="25"/>
  <c r="AY595" i="25"/>
  <c r="BC592" i="25"/>
  <c r="AU592" i="25"/>
  <c r="AY591" i="25"/>
  <c r="BC590" i="25"/>
  <c r="AU590" i="25"/>
  <c r="AY589" i="25"/>
  <c r="AY587" i="25"/>
  <c r="BC586" i="25"/>
  <c r="AU586" i="25"/>
  <c r="BC584" i="25"/>
  <c r="AU584" i="25"/>
  <c r="AY583" i="25"/>
  <c r="BC582" i="25"/>
  <c r="AU582" i="25"/>
  <c r="AY579" i="25"/>
  <c r="BC578" i="25"/>
  <c r="AU578" i="25"/>
  <c r="BC576" i="25"/>
  <c r="AU576" i="25"/>
  <c r="AY575" i="25"/>
  <c r="AY573" i="25"/>
  <c r="BC572" i="25"/>
  <c r="AU572" i="25"/>
  <c r="AY571" i="25"/>
  <c r="BC570" i="25"/>
  <c r="AU570" i="25"/>
  <c r="BC568" i="25"/>
  <c r="AU568" i="25"/>
  <c r="AY567" i="25"/>
  <c r="AY565" i="25"/>
  <c r="BC564" i="25"/>
  <c r="AU564" i="25"/>
  <c r="AY563" i="25"/>
  <c r="BC562" i="25"/>
  <c r="AU562" i="25"/>
  <c r="BC560" i="25"/>
  <c r="AU560" i="25"/>
  <c r="AY559" i="25"/>
  <c r="BC558" i="25"/>
  <c r="AU558" i="25"/>
  <c r="AY557" i="25"/>
  <c r="AY555" i="25"/>
  <c r="BC554" i="25"/>
  <c r="AU554" i="25"/>
  <c r="BC550" i="25"/>
  <c r="AU550" i="25"/>
  <c r="AY549" i="25"/>
  <c r="BC548" i="25"/>
  <c r="AU548" i="25"/>
  <c r="AY547" i="25"/>
  <c r="BC546" i="25"/>
  <c r="AU546" i="25"/>
  <c r="BC544" i="25"/>
  <c r="AU544" i="25"/>
  <c r="AY543" i="25"/>
  <c r="BC542" i="25"/>
  <c r="AU542" i="25"/>
  <c r="AY541" i="25"/>
  <c r="BC540" i="25"/>
  <c r="AU540" i="25"/>
  <c r="AY539" i="25"/>
  <c r="BC536" i="25"/>
  <c r="AU536" i="25"/>
  <c r="AY535" i="25"/>
  <c r="BC534" i="25"/>
  <c r="AU534" i="25"/>
  <c r="AY533" i="25"/>
  <c r="BC532" i="25"/>
  <c r="AU532" i="25"/>
  <c r="AY531" i="25"/>
  <c r="BC530" i="25"/>
  <c r="AY527" i="25"/>
  <c r="BC526" i="25"/>
  <c r="AU526" i="25"/>
  <c r="AY525" i="25"/>
  <c r="AY523" i="25"/>
  <c r="BC520" i="25"/>
  <c r="AU520" i="25"/>
  <c r="AY519" i="25"/>
  <c r="BC518" i="25"/>
  <c r="AU518" i="25"/>
  <c r="BC516" i="25"/>
  <c r="BC514" i="25"/>
  <c r="AU514" i="25"/>
  <c r="BC512" i="25"/>
  <c r="AU512" i="25"/>
  <c r="AY511" i="25"/>
  <c r="BC510" i="25"/>
  <c r="AU510" i="25"/>
  <c r="BC508" i="25"/>
  <c r="AU508" i="25"/>
  <c r="AY507" i="25"/>
  <c r="BC506" i="25"/>
  <c r="AU506" i="25"/>
  <c r="BC504" i="25"/>
  <c r="AU504" i="25"/>
  <c r="AY503" i="25"/>
  <c r="BC502" i="25"/>
  <c r="AU502" i="25"/>
  <c r="BC500" i="25"/>
  <c r="AY499" i="25"/>
  <c r="BC498" i="25"/>
  <c r="AU498" i="25"/>
  <c r="BC496" i="25"/>
  <c r="AU496" i="25"/>
  <c r="AY495" i="25"/>
  <c r="BC494" i="25"/>
  <c r="AU494" i="25"/>
  <c r="AY493" i="25"/>
  <c r="BC492" i="25"/>
  <c r="AU492" i="25"/>
  <c r="AY491" i="25"/>
  <c r="BC490" i="25"/>
  <c r="AU490" i="25"/>
  <c r="BC488" i="25"/>
  <c r="AU488" i="25"/>
  <c r="BC486" i="25"/>
  <c r="AU486" i="25"/>
  <c r="AY485" i="25"/>
  <c r="BC484" i="25"/>
  <c r="AU484" i="25"/>
  <c r="AY483" i="25"/>
  <c r="BC482" i="25"/>
  <c r="AU482" i="25"/>
  <c r="BC480" i="25"/>
  <c r="AU480" i="25"/>
  <c r="BC478" i="25"/>
  <c r="AU478" i="25"/>
  <c r="AY477" i="25"/>
  <c r="BC476" i="25"/>
  <c r="AU476" i="25"/>
  <c r="AY475" i="25"/>
  <c r="BC474" i="25"/>
  <c r="AU474" i="25"/>
  <c r="BB472" i="25"/>
  <c r="AZ471" i="25"/>
  <c r="AZ467" i="25"/>
  <c r="AV466" i="25"/>
  <c r="BD464" i="25"/>
  <c r="BE461" i="25"/>
  <c r="AW459" i="25"/>
  <c r="BA456" i="25"/>
  <c r="BE453" i="25"/>
  <c r="AW451" i="25"/>
  <c r="BA448" i="25"/>
  <c r="BE445" i="25"/>
  <c r="AW443" i="25"/>
  <c r="BE437" i="25"/>
  <c r="AW435" i="25"/>
  <c r="BD424" i="25"/>
  <c r="AZ419" i="25"/>
  <c r="BD408" i="25"/>
  <c r="AZ403" i="25"/>
  <c r="AZ387" i="25"/>
  <c r="AZ371" i="25"/>
  <c r="AZ339" i="25"/>
  <c r="AZ323" i="25"/>
  <c r="AZ307" i="25"/>
  <c r="AZ291" i="25"/>
  <c r="AZ275" i="25"/>
  <c r="BD264" i="25"/>
  <c r="AZ259" i="25"/>
  <c r="BD248" i="25"/>
  <c r="AZ243" i="25"/>
  <c r="AU211" i="25"/>
  <c r="AU83" i="25"/>
  <c r="CP612" i="25"/>
  <c r="CK612" i="25"/>
  <c r="BV612" i="25"/>
  <c r="BJ612" i="25"/>
  <c r="BG612" i="25"/>
  <c r="CJ556" i="25"/>
  <c r="CB556" i="25"/>
  <c r="CC556" i="25"/>
  <c r="BK556" i="25"/>
  <c r="BM556" i="25"/>
  <c r="CL524" i="25"/>
  <c r="CE524" i="25"/>
  <c r="CM524" i="25"/>
  <c r="CF524" i="25"/>
  <c r="BS524" i="25"/>
  <c r="CA524" i="25"/>
  <c r="CD524" i="25"/>
  <c r="BW524" i="25"/>
  <c r="BX524" i="25"/>
  <c r="BQ524" i="25"/>
  <c r="BJ524" i="25"/>
  <c r="BR524" i="25"/>
  <c r="BO524" i="25"/>
  <c r="CI500" i="25"/>
  <c r="CJ500" i="25"/>
  <c r="CK500" i="25"/>
  <c r="CL500" i="25"/>
  <c r="CE500" i="25"/>
  <c r="CM500" i="25"/>
  <c r="CG500" i="25"/>
  <c r="CO500" i="25"/>
  <c r="CH500" i="25"/>
  <c r="CP500" i="25"/>
  <c r="CF500" i="25"/>
  <c r="CN500" i="25"/>
  <c r="BS500" i="25"/>
  <c r="CA500" i="25"/>
  <c r="BT500" i="25"/>
  <c r="CB500" i="25"/>
  <c r="BU500" i="25"/>
  <c r="CC500" i="25"/>
  <c r="BV500" i="25"/>
  <c r="CD500" i="25"/>
  <c r="BW500" i="25"/>
  <c r="BX500" i="25"/>
  <c r="BY500" i="25"/>
  <c r="BZ500" i="25"/>
  <c r="BH500" i="25"/>
  <c r="BP500" i="25"/>
  <c r="BI500" i="25"/>
  <c r="BQ500" i="25"/>
  <c r="BJ500" i="25"/>
  <c r="BR500" i="25"/>
  <c r="BK500" i="25"/>
  <c r="BL500" i="25"/>
  <c r="BM500" i="25"/>
  <c r="BN500" i="25"/>
  <c r="BG500" i="25"/>
  <c r="BO500" i="25"/>
  <c r="CE468" i="25"/>
  <c r="BS468" i="25"/>
  <c r="BW468" i="25"/>
  <c r="BJ468" i="25"/>
  <c r="AW468" i="25"/>
  <c r="CJ428" i="25"/>
  <c r="CP428" i="25"/>
  <c r="CB428" i="25"/>
  <c r="BQ428" i="25"/>
  <c r="BP428" i="25"/>
  <c r="AZ428" i="25"/>
  <c r="CJ396" i="25"/>
  <c r="CK396" i="25"/>
  <c r="CL396" i="25"/>
  <c r="CE396" i="25"/>
  <c r="CM396" i="25"/>
  <c r="CF396" i="25"/>
  <c r="CN396" i="25"/>
  <c r="CH396" i="25"/>
  <c r="CP396" i="25"/>
  <c r="CI396" i="25"/>
  <c r="CG396" i="25"/>
  <c r="CO396" i="25"/>
  <c r="BY396" i="25"/>
  <c r="BZ396" i="25"/>
  <c r="BS396" i="25"/>
  <c r="CA396" i="25"/>
  <c r="BT396" i="25"/>
  <c r="CB396" i="25"/>
  <c r="BU396" i="25"/>
  <c r="CC396" i="25"/>
  <c r="BV396" i="25"/>
  <c r="CD396" i="25"/>
  <c r="BW396" i="25"/>
  <c r="BX396" i="25"/>
  <c r="BI396" i="25"/>
  <c r="BQ396" i="25"/>
  <c r="BJ396" i="25"/>
  <c r="BR396" i="25"/>
  <c r="BK396" i="25"/>
  <c r="BL396" i="25"/>
  <c r="BM396" i="25"/>
  <c r="BN396" i="25"/>
  <c r="BG396" i="25"/>
  <c r="BO396" i="25"/>
  <c r="BH396" i="25"/>
  <c r="BP396" i="25"/>
  <c r="AW396" i="25"/>
  <c r="BE396" i="25"/>
  <c r="AX396" i="25"/>
  <c r="BF396" i="25"/>
  <c r="AY396" i="25"/>
  <c r="AZ396" i="25"/>
  <c r="BA396" i="25"/>
  <c r="BB396" i="25"/>
  <c r="AU396" i="25"/>
  <c r="BC396" i="25"/>
  <c r="CJ364" i="25"/>
  <c r="CK364" i="25"/>
  <c r="CL364" i="25"/>
  <c r="CE364" i="25"/>
  <c r="CM364" i="25"/>
  <c r="CF364" i="25"/>
  <c r="CN364" i="25"/>
  <c r="CH364" i="25"/>
  <c r="CP364" i="25"/>
  <c r="CI364" i="25"/>
  <c r="CG364" i="25"/>
  <c r="CO364" i="25"/>
  <c r="BY364" i="25"/>
  <c r="BZ364" i="25"/>
  <c r="BS364" i="25"/>
  <c r="CA364" i="25"/>
  <c r="BT364" i="25"/>
  <c r="CB364" i="25"/>
  <c r="BU364" i="25"/>
  <c r="CC364" i="25"/>
  <c r="BV364" i="25"/>
  <c r="CD364" i="25"/>
  <c r="BW364" i="25"/>
  <c r="BX364" i="25"/>
  <c r="BI364" i="25"/>
  <c r="BQ364" i="25"/>
  <c r="BJ364" i="25"/>
  <c r="BR364" i="25"/>
  <c r="BK364" i="25"/>
  <c r="BL364" i="25"/>
  <c r="BM364" i="25"/>
  <c r="BN364" i="25"/>
  <c r="BG364" i="25"/>
  <c r="BO364" i="25"/>
  <c r="BH364" i="25"/>
  <c r="BP364" i="25"/>
  <c r="AW364" i="25"/>
  <c r="BE364" i="25"/>
  <c r="AX364" i="25"/>
  <c r="BF364" i="25"/>
  <c r="AY364" i="25"/>
  <c r="AZ364" i="25"/>
  <c r="BA364" i="25"/>
  <c r="BB364" i="25"/>
  <c r="AU364" i="25"/>
  <c r="BC364" i="25"/>
  <c r="CK332" i="25"/>
  <c r="CL332" i="25"/>
  <c r="CF332" i="25"/>
  <c r="CP332" i="25"/>
  <c r="CG332" i="25"/>
  <c r="CH332" i="25"/>
  <c r="CI332" i="25"/>
  <c r="CJ332" i="25"/>
  <c r="CN332" i="25"/>
  <c r="CE332" i="25"/>
  <c r="CO332" i="25"/>
  <c r="CM332" i="25"/>
  <c r="BS332" i="25"/>
  <c r="CA332" i="25"/>
  <c r="BT332" i="25"/>
  <c r="CB332" i="25"/>
  <c r="BV332" i="25"/>
  <c r="CD332" i="25"/>
  <c r="BY332" i="25"/>
  <c r="BZ332" i="25"/>
  <c r="CC332" i="25"/>
  <c r="BU332" i="25"/>
  <c r="BW332" i="25"/>
  <c r="BX332" i="25"/>
  <c r="BI332" i="25"/>
  <c r="BQ332" i="25"/>
  <c r="BJ332" i="25"/>
  <c r="BR332" i="25"/>
  <c r="BK332" i="25"/>
  <c r="BL332" i="25"/>
  <c r="BM332" i="25"/>
  <c r="BN332" i="25"/>
  <c r="BG332" i="25"/>
  <c r="BO332" i="25"/>
  <c r="BH332" i="25"/>
  <c r="BP332" i="25"/>
  <c r="AW332" i="25"/>
  <c r="BE332" i="25"/>
  <c r="AX332" i="25"/>
  <c r="BF332" i="25"/>
  <c r="AY332" i="25"/>
  <c r="AZ332" i="25"/>
  <c r="BA332" i="25"/>
  <c r="BB332" i="25"/>
  <c r="AU332" i="25"/>
  <c r="BC332" i="25"/>
  <c r="CK308" i="25"/>
  <c r="CL308" i="25"/>
  <c r="CE308" i="25"/>
  <c r="CM308" i="25"/>
  <c r="CF308" i="25"/>
  <c r="CG308" i="25"/>
  <c r="CO308" i="25"/>
  <c r="CH308" i="25"/>
  <c r="CP308" i="25"/>
  <c r="CI308" i="25"/>
  <c r="CJ308" i="25"/>
  <c r="CN308" i="25"/>
  <c r="BS308" i="25"/>
  <c r="CA308" i="25"/>
  <c r="BT308" i="25"/>
  <c r="CB308" i="25"/>
  <c r="BU308" i="25"/>
  <c r="CC308" i="25"/>
  <c r="BV308" i="25"/>
  <c r="CD308" i="25"/>
  <c r="BW308" i="25"/>
  <c r="BX308" i="25"/>
  <c r="BY308" i="25"/>
  <c r="BZ308" i="25"/>
  <c r="BI308" i="25"/>
  <c r="BQ308" i="25"/>
  <c r="BJ308" i="25"/>
  <c r="BR308" i="25"/>
  <c r="BK308" i="25"/>
  <c r="BL308" i="25"/>
  <c r="BM308" i="25"/>
  <c r="BN308" i="25"/>
  <c r="BG308" i="25"/>
  <c r="BO308" i="25"/>
  <c r="BH308" i="25"/>
  <c r="BP308" i="25"/>
  <c r="AW308" i="25"/>
  <c r="BE308" i="25"/>
  <c r="AX308" i="25"/>
  <c r="BF308" i="25"/>
  <c r="AY308" i="25"/>
  <c r="AZ308" i="25"/>
  <c r="BA308" i="25"/>
  <c r="BB308" i="25"/>
  <c r="AU308" i="25"/>
  <c r="BC308" i="25"/>
  <c r="CK260" i="25"/>
  <c r="CL260" i="25"/>
  <c r="CE260" i="25"/>
  <c r="CM260" i="25"/>
  <c r="CF260" i="25"/>
  <c r="CN260" i="25"/>
  <c r="CG260" i="25"/>
  <c r="CO260" i="25"/>
  <c r="CH260" i="25"/>
  <c r="CP260" i="25"/>
  <c r="CI260" i="25"/>
  <c r="CJ260" i="25"/>
  <c r="BS260" i="25"/>
  <c r="CA260" i="25"/>
  <c r="BT260" i="25"/>
  <c r="CB260" i="25"/>
  <c r="BU260" i="25"/>
  <c r="CC260" i="25"/>
  <c r="BV260" i="25"/>
  <c r="CD260" i="25"/>
  <c r="BW260" i="25"/>
  <c r="BX260" i="25"/>
  <c r="BY260" i="25"/>
  <c r="BZ260" i="25"/>
  <c r="BJ260" i="25"/>
  <c r="BR260" i="25"/>
  <c r="BK260" i="25"/>
  <c r="BM260" i="25"/>
  <c r="BN260" i="25"/>
  <c r="BG260" i="25"/>
  <c r="BO260" i="25"/>
  <c r="BH260" i="25"/>
  <c r="BI260" i="25"/>
  <c r="BL260" i="25"/>
  <c r="BP260" i="25"/>
  <c r="BQ260" i="25"/>
  <c r="AW260" i="25"/>
  <c r="BE260" i="25"/>
  <c r="AX260" i="25"/>
  <c r="BF260" i="25"/>
  <c r="AY260" i="25"/>
  <c r="AZ260" i="25"/>
  <c r="BA260" i="25"/>
  <c r="BB260" i="25"/>
  <c r="AU260" i="25"/>
  <c r="BC260" i="25"/>
  <c r="CE228" i="25"/>
  <c r="CM228" i="25"/>
  <c r="CF228" i="25"/>
  <c r="CN228" i="25"/>
  <c r="CG228" i="25"/>
  <c r="CO228" i="25"/>
  <c r="CH228" i="25"/>
  <c r="CP228" i="25"/>
  <c r="CI228" i="25"/>
  <c r="CJ228" i="25"/>
  <c r="CK228" i="25"/>
  <c r="CL228" i="25"/>
  <c r="BV228" i="25"/>
  <c r="CD228" i="25"/>
  <c r="BY228" i="25"/>
  <c r="CB228" i="25"/>
  <c r="BS228" i="25"/>
  <c r="CC228" i="25"/>
  <c r="BT228" i="25"/>
  <c r="BU228" i="25"/>
  <c r="BW228" i="25"/>
  <c r="BX228" i="25"/>
  <c r="BZ228" i="25"/>
  <c r="CA228" i="25"/>
  <c r="BJ228" i="25"/>
  <c r="BR228" i="25"/>
  <c r="BK228" i="25"/>
  <c r="BL228" i="25"/>
  <c r="BM228" i="25"/>
  <c r="BN228" i="25"/>
  <c r="BG228" i="25"/>
  <c r="BO228" i="25"/>
  <c r="BH228" i="25"/>
  <c r="BI228" i="25"/>
  <c r="BP228" i="25"/>
  <c r="BQ228" i="25"/>
  <c r="AZ228" i="25"/>
  <c r="BA228" i="25"/>
  <c r="BB228" i="25"/>
  <c r="AU228" i="25"/>
  <c r="BC228" i="25"/>
  <c r="AW228" i="25"/>
  <c r="BE228" i="25"/>
  <c r="AX228" i="25"/>
  <c r="BF228" i="25"/>
  <c r="BD228" i="25"/>
  <c r="AV228" i="25"/>
  <c r="CF188" i="25"/>
  <c r="CN188" i="25"/>
  <c r="CG188" i="25"/>
  <c r="CO188" i="25"/>
  <c r="CH188" i="25"/>
  <c r="CP188" i="25"/>
  <c r="CJ188" i="25"/>
  <c r="CK188" i="25"/>
  <c r="CL188" i="25"/>
  <c r="CE188" i="25"/>
  <c r="CI188" i="25"/>
  <c r="CM188" i="25"/>
  <c r="BV188" i="25"/>
  <c r="CD188" i="25"/>
  <c r="BW188" i="25"/>
  <c r="BX188" i="25"/>
  <c r="BY188" i="25"/>
  <c r="BZ188" i="25"/>
  <c r="BS188" i="25"/>
  <c r="CA188" i="25"/>
  <c r="BT188" i="25"/>
  <c r="CB188" i="25"/>
  <c r="BU188" i="25"/>
  <c r="CC188" i="25"/>
  <c r="BJ188" i="25"/>
  <c r="BR188" i="25"/>
  <c r="BK188" i="25"/>
  <c r="BL188" i="25"/>
  <c r="BM188" i="25"/>
  <c r="BN188" i="25"/>
  <c r="BG188" i="25"/>
  <c r="BO188" i="25"/>
  <c r="BH188" i="25"/>
  <c r="BI188" i="25"/>
  <c r="BP188" i="25"/>
  <c r="BQ188" i="25"/>
  <c r="AZ188" i="25"/>
  <c r="BA188" i="25"/>
  <c r="BB188" i="25"/>
  <c r="AU188" i="25"/>
  <c r="BC188" i="25"/>
  <c r="AV188" i="25"/>
  <c r="BD188" i="25"/>
  <c r="AW188" i="25"/>
  <c r="BE188" i="25"/>
  <c r="AX188" i="25"/>
  <c r="BF188" i="25"/>
  <c r="AY188" i="25"/>
  <c r="CF172" i="25"/>
  <c r="CN172" i="25"/>
  <c r="CG172" i="25"/>
  <c r="CO172" i="25"/>
  <c r="CH172" i="25"/>
  <c r="CP172" i="25"/>
  <c r="CJ172" i="25"/>
  <c r="CK172" i="25"/>
  <c r="CL172" i="25"/>
  <c r="CE172" i="25"/>
  <c r="CI172" i="25"/>
  <c r="CM172" i="25"/>
  <c r="BV172" i="25"/>
  <c r="CD172" i="25"/>
  <c r="BW172" i="25"/>
  <c r="BX172" i="25"/>
  <c r="BY172" i="25"/>
  <c r="BZ172" i="25"/>
  <c r="BS172" i="25"/>
  <c r="CA172" i="25"/>
  <c r="BT172" i="25"/>
  <c r="CB172" i="25"/>
  <c r="BU172" i="25"/>
  <c r="CC172" i="25"/>
  <c r="BJ172" i="25"/>
  <c r="BR172" i="25"/>
  <c r="BK172" i="25"/>
  <c r="BL172" i="25"/>
  <c r="BM172" i="25"/>
  <c r="BN172" i="25"/>
  <c r="BG172" i="25"/>
  <c r="BO172" i="25"/>
  <c r="BH172" i="25"/>
  <c r="BI172" i="25"/>
  <c r="BP172" i="25"/>
  <c r="BQ172" i="25"/>
  <c r="AZ172" i="25"/>
  <c r="BA172" i="25"/>
  <c r="BB172" i="25"/>
  <c r="AU172" i="25"/>
  <c r="BC172" i="25"/>
  <c r="AV172" i="25"/>
  <c r="BD172" i="25"/>
  <c r="AW172" i="25"/>
  <c r="BE172" i="25"/>
  <c r="AX172" i="25"/>
  <c r="BF172" i="25"/>
  <c r="AY172" i="25"/>
  <c r="CH132" i="25"/>
  <c r="CP132" i="25"/>
  <c r="CI132" i="25"/>
  <c r="CJ132" i="25"/>
  <c r="CK132" i="25"/>
  <c r="CL132" i="25"/>
  <c r="CF132" i="25"/>
  <c r="CN132" i="25"/>
  <c r="CG132" i="25"/>
  <c r="CO132" i="25"/>
  <c r="CM132" i="25"/>
  <c r="CE132" i="25"/>
  <c r="BU132" i="25"/>
  <c r="CC132" i="25"/>
  <c r="BX132" i="25"/>
  <c r="BS132" i="25"/>
  <c r="CA132" i="25"/>
  <c r="BT132" i="25"/>
  <c r="CB132" i="25"/>
  <c r="BV132" i="25"/>
  <c r="BW132" i="25"/>
  <c r="BY132" i="25"/>
  <c r="BZ132" i="25"/>
  <c r="CD132" i="25"/>
  <c r="BJ132" i="25"/>
  <c r="BR132" i="25"/>
  <c r="BK132" i="25"/>
  <c r="BL132" i="25"/>
  <c r="BM132" i="25"/>
  <c r="BN132" i="25"/>
  <c r="BG132" i="25"/>
  <c r="BO132" i="25"/>
  <c r="BH132" i="25"/>
  <c r="BI132" i="25"/>
  <c r="BP132" i="25"/>
  <c r="BQ132" i="25"/>
  <c r="AZ132" i="25"/>
  <c r="BA132" i="25"/>
  <c r="BB132" i="25"/>
  <c r="AU132" i="25"/>
  <c r="BC132" i="25"/>
  <c r="AV132" i="25"/>
  <c r="BD132" i="25"/>
  <c r="AW132" i="25"/>
  <c r="BE132" i="25"/>
  <c r="AX132" i="25"/>
  <c r="BF132" i="25"/>
  <c r="AY132" i="25"/>
  <c r="CI116" i="25"/>
  <c r="CJ116" i="25"/>
  <c r="CK116" i="25"/>
  <c r="CL116" i="25"/>
  <c r="CE116" i="25"/>
  <c r="CM116" i="25"/>
  <c r="CF116" i="25"/>
  <c r="CN116" i="25"/>
  <c r="CP116" i="25"/>
  <c r="CH116" i="25"/>
  <c r="CO116" i="25"/>
  <c r="CG116" i="25"/>
  <c r="BU116" i="25"/>
  <c r="CC116" i="25"/>
  <c r="BV116" i="25"/>
  <c r="CD116" i="25"/>
  <c r="BX116" i="25"/>
  <c r="BY116" i="25"/>
  <c r="BS116" i="25"/>
  <c r="CA116" i="25"/>
  <c r="BT116" i="25"/>
  <c r="CB116" i="25"/>
  <c r="BW116" i="25"/>
  <c r="BZ116" i="25"/>
  <c r="BJ116" i="25"/>
  <c r="BR116" i="25"/>
  <c r="BK116" i="25"/>
  <c r="BL116" i="25"/>
  <c r="BM116" i="25"/>
  <c r="BN116" i="25"/>
  <c r="BG116" i="25"/>
  <c r="BO116" i="25"/>
  <c r="BH116" i="25"/>
  <c r="BI116" i="25"/>
  <c r="BP116" i="25"/>
  <c r="BQ116" i="25"/>
  <c r="AZ116" i="25"/>
  <c r="BA116" i="25"/>
  <c r="BB116" i="25"/>
  <c r="AU116" i="25"/>
  <c r="BC116" i="25"/>
  <c r="AV116" i="25"/>
  <c r="BD116" i="25"/>
  <c r="AW116" i="25"/>
  <c r="BE116" i="25"/>
  <c r="AX116" i="25"/>
  <c r="BF116" i="25"/>
  <c r="AY116" i="25"/>
  <c r="CJ76" i="25"/>
  <c r="CG76" i="25"/>
  <c r="CO76" i="25"/>
  <c r="CI76" i="25"/>
  <c r="CK76" i="25"/>
  <c r="CL76" i="25"/>
  <c r="CM76" i="25"/>
  <c r="CN76" i="25"/>
  <c r="CP76" i="25"/>
  <c r="CE76" i="25"/>
  <c r="CF76" i="25"/>
  <c r="CH76" i="25"/>
  <c r="BU76" i="25"/>
  <c r="CC76" i="25"/>
  <c r="BV76" i="25"/>
  <c r="CD76" i="25"/>
  <c r="BX76" i="25"/>
  <c r="BY76" i="25"/>
  <c r="BS76" i="25"/>
  <c r="CA76" i="25"/>
  <c r="BT76" i="25"/>
  <c r="CB76" i="25"/>
  <c r="BW76" i="25"/>
  <c r="BZ76" i="25"/>
  <c r="BK76" i="25"/>
  <c r="BL76" i="25"/>
  <c r="BN76" i="25"/>
  <c r="BG76" i="25"/>
  <c r="BO76" i="25"/>
  <c r="BH76" i="25"/>
  <c r="BP76" i="25"/>
  <c r="BI76" i="25"/>
  <c r="BQ76" i="25"/>
  <c r="BR76" i="25"/>
  <c r="BJ76" i="25"/>
  <c r="BM76" i="25"/>
  <c r="AZ76" i="25"/>
  <c r="BA76" i="25"/>
  <c r="BB76" i="25"/>
  <c r="AU76" i="25"/>
  <c r="BC76" i="25"/>
  <c r="AV76" i="25"/>
  <c r="BD76" i="25"/>
  <c r="AW76" i="25"/>
  <c r="BE76" i="25"/>
  <c r="AX76" i="25"/>
  <c r="BF76" i="25"/>
  <c r="AY76" i="25"/>
  <c r="AW564" i="25"/>
  <c r="AW532" i="25"/>
  <c r="BE500" i="25"/>
  <c r="AW476" i="25"/>
  <c r="AZ38" i="25"/>
  <c r="BE38" i="25"/>
  <c r="BR29" i="25"/>
  <c r="BM29" i="25"/>
  <c r="CE29" i="25"/>
  <c r="BZ29" i="25"/>
  <c r="CO29" i="25"/>
  <c r="CF29" i="25"/>
  <c r="AX38" i="25"/>
  <c r="BN38" i="25"/>
  <c r="BS38" i="25"/>
  <c r="BK38" i="25"/>
  <c r="CH38" i="25"/>
  <c r="CN38" i="25"/>
  <c r="CE609" i="25"/>
  <c r="CM609" i="25"/>
  <c r="CK609" i="25"/>
  <c r="CL609" i="25"/>
  <c r="CJ609" i="25"/>
  <c r="CN609" i="25"/>
  <c r="CO609" i="25"/>
  <c r="CP609" i="25"/>
  <c r="CF609" i="25"/>
  <c r="CH609" i="25"/>
  <c r="CI609" i="25"/>
  <c r="CG609" i="25"/>
  <c r="BW609" i="25"/>
  <c r="BX609" i="25"/>
  <c r="BY609" i="25"/>
  <c r="BZ609" i="25"/>
  <c r="BS609" i="25"/>
  <c r="CA609" i="25"/>
  <c r="BT609" i="25"/>
  <c r="CB609" i="25"/>
  <c r="BU609" i="25"/>
  <c r="CC609" i="25"/>
  <c r="CD609" i="25"/>
  <c r="BV609" i="25"/>
  <c r="BL609" i="25"/>
  <c r="BN609" i="25"/>
  <c r="BO609" i="25"/>
  <c r="BP609" i="25"/>
  <c r="BG609" i="25"/>
  <c r="BQ609" i="25"/>
  <c r="BH609" i="25"/>
  <c r="BR609" i="25"/>
  <c r="BI609" i="25"/>
  <c r="BJ609" i="25"/>
  <c r="BK609" i="25"/>
  <c r="BM609" i="25"/>
  <c r="CE601" i="25"/>
  <c r="CM601" i="25"/>
  <c r="CF601" i="25"/>
  <c r="CN601" i="25"/>
  <c r="CH601" i="25"/>
  <c r="CP601" i="25"/>
  <c r="CI601" i="25"/>
  <c r="CK601" i="25"/>
  <c r="CL601" i="25"/>
  <c r="CG601" i="25"/>
  <c r="CO601" i="25"/>
  <c r="CJ601" i="25"/>
  <c r="BW601" i="25"/>
  <c r="BX601" i="25"/>
  <c r="BY601" i="25"/>
  <c r="BZ601" i="25"/>
  <c r="BS601" i="25"/>
  <c r="CA601" i="25"/>
  <c r="BT601" i="25"/>
  <c r="CB601" i="25"/>
  <c r="BU601" i="25"/>
  <c r="CC601" i="25"/>
  <c r="BV601" i="25"/>
  <c r="CD601" i="25"/>
  <c r="BL601" i="25"/>
  <c r="BM601" i="25"/>
  <c r="BN601" i="25"/>
  <c r="BG601" i="25"/>
  <c r="BJ601" i="25"/>
  <c r="BR601" i="25"/>
  <c r="BO601" i="25"/>
  <c r="BP601" i="25"/>
  <c r="BQ601" i="25"/>
  <c r="BH601" i="25"/>
  <c r="BI601" i="25"/>
  <c r="BK601" i="25"/>
  <c r="CE593" i="25"/>
  <c r="CM593" i="25"/>
  <c r="CF593" i="25"/>
  <c r="CN593" i="25"/>
  <c r="CG593" i="25"/>
  <c r="CO593" i="25"/>
  <c r="CH593" i="25"/>
  <c r="CP593" i="25"/>
  <c r="CI593" i="25"/>
  <c r="CK593" i="25"/>
  <c r="CL593" i="25"/>
  <c r="CJ593" i="25"/>
  <c r="BW593" i="25"/>
  <c r="BX593" i="25"/>
  <c r="BY593" i="25"/>
  <c r="BZ593" i="25"/>
  <c r="BS593" i="25"/>
  <c r="CA593" i="25"/>
  <c r="BT593" i="25"/>
  <c r="CB593" i="25"/>
  <c r="BU593" i="25"/>
  <c r="CC593" i="25"/>
  <c r="CD593" i="25"/>
  <c r="BL593" i="25"/>
  <c r="BM593" i="25"/>
  <c r="BN593" i="25"/>
  <c r="BG593" i="25"/>
  <c r="BO593" i="25"/>
  <c r="BH593" i="25"/>
  <c r="BP593" i="25"/>
  <c r="BI593" i="25"/>
  <c r="BQ593" i="25"/>
  <c r="BJ593" i="25"/>
  <c r="BR593" i="25"/>
  <c r="BV593" i="25"/>
  <c r="BK593" i="25"/>
  <c r="CE585" i="25"/>
  <c r="CM585" i="25"/>
  <c r="CF585" i="25"/>
  <c r="CN585" i="25"/>
  <c r="CG585" i="25"/>
  <c r="CO585" i="25"/>
  <c r="CH585" i="25"/>
  <c r="CP585" i="25"/>
  <c r="CI585" i="25"/>
  <c r="CK585" i="25"/>
  <c r="CL585" i="25"/>
  <c r="CJ585" i="25"/>
  <c r="BW585" i="25"/>
  <c r="BX585" i="25"/>
  <c r="BY585" i="25"/>
  <c r="BZ585" i="25"/>
  <c r="BS585" i="25"/>
  <c r="CA585" i="25"/>
  <c r="BT585" i="25"/>
  <c r="CB585" i="25"/>
  <c r="BU585" i="25"/>
  <c r="CC585" i="25"/>
  <c r="BV585" i="25"/>
  <c r="CD585" i="25"/>
  <c r="BL585" i="25"/>
  <c r="BM585" i="25"/>
  <c r="BN585" i="25"/>
  <c r="BG585" i="25"/>
  <c r="BO585" i="25"/>
  <c r="BH585" i="25"/>
  <c r="BP585" i="25"/>
  <c r="BI585" i="25"/>
  <c r="BQ585" i="25"/>
  <c r="BJ585" i="25"/>
  <c r="BR585" i="25"/>
  <c r="BK585" i="25"/>
  <c r="CE577" i="25"/>
  <c r="CM577" i="25"/>
  <c r="CF577" i="25"/>
  <c r="CN577" i="25"/>
  <c r="CG577" i="25"/>
  <c r="CO577" i="25"/>
  <c r="CH577" i="25"/>
  <c r="CP577" i="25"/>
  <c r="CI577" i="25"/>
  <c r="CK577" i="25"/>
  <c r="CL577" i="25"/>
  <c r="CJ577" i="25"/>
  <c r="BW577" i="25"/>
  <c r="BX577" i="25"/>
  <c r="BY577" i="25"/>
  <c r="BZ577" i="25"/>
  <c r="BS577" i="25"/>
  <c r="CA577" i="25"/>
  <c r="BT577" i="25"/>
  <c r="CB577" i="25"/>
  <c r="BU577" i="25"/>
  <c r="CC577" i="25"/>
  <c r="CD577" i="25"/>
  <c r="BV577" i="25"/>
  <c r="BL577" i="25"/>
  <c r="BM577" i="25"/>
  <c r="BN577" i="25"/>
  <c r="BG577" i="25"/>
  <c r="BO577" i="25"/>
  <c r="BH577" i="25"/>
  <c r="BP577" i="25"/>
  <c r="BI577" i="25"/>
  <c r="BQ577" i="25"/>
  <c r="BJ577" i="25"/>
  <c r="BR577" i="25"/>
  <c r="BK577" i="25"/>
  <c r="CE569" i="25"/>
  <c r="CM569" i="25"/>
  <c r="CF569" i="25"/>
  <c r="CN569" i="25"/>
  <c r="CG569" i="25"/>
  <c r="CO569" i="25"/>
  <c r="CH569" i="25"/>
  <c r="CP569" i="25"/>
  <c r="CI569" i="25"/>
  <c r="CK569" i="25"/>
  <c r="CL569" i="25"/>
  <c r="CJ569" i="25"/>
  <c r="BW569" i="25"/>
  <c r="BX569" i="25"/>
  <c r="BY569" i="25"/>
  <c r="BZ569" i="25"/>
  <c r="BS569" i="25"/>
  <c r="CA569" i="25"/>
  <c r="BT569" i="25"/>
  <c r="CB569" i="25"/>
  <c r="BU569" i="25"/>
  <c r="CC569" i="25"/>
  <c r="BV569" i="25"/>
  <c r="CD569" i="25"/>
  <c r="BL569" i="25"/>
  <c r="BM569" i="25"/>
  <c r="BN569" i="25"/>
  <c r="BG569" i="25"/>
  <c r="BO569" i="25"/>
  <c r="BH569" i="25"/>
  <c r="BP569" i="25"/>
  <c r="BI569" i="25"/>
  <c r="BQ569" i="25"/>
  <c r="BJ569" i="25"/>
  <c r="BR569" i="25"/>
  <c r="BK569" i="25"/>
  <c r="CE561" i="25"/>
  <c r="CM561" i="25"/>
  <c r="CF561" i="25"/>
  <c r="CN561" i="25"/>
  <c r="CG561" i="25"/>
  <c r="CO561" i="25"/>
  <c r="CH561" i="25"/>
  <c r="CP561" i="25"/>
  <c r="CI561" i="25"/>
  <c r="CK561" i="25"/>
  <c r="CL561" i="25"/>
  <c r="CJ561" i="25"/>
  <c r="BW561" i="25"/>
  <c r="BX561" i="25"/>
  <c r="BY561" i="25"/>
  <c r="BZ561" i="25"/>
  <c r="BS561" i="25"/>
  <c r="CA561" i="25"/>
  <c r="BT561" i="25"/>
  <c r="CB561" i="25"/>
  <c r="BU561" i="25"/>
  <c r="CC561" i="25"/>
  <c r="CD561" i="25"/>
  <c r="BV561" i="25"/>
  <c r="BL561" i="25"/>
  <c r="BM561" i="25"/>
  <c r="BN561" i="25"/>
  <c r="BG561" i="25"/>
  <c r="BO561" i="25"/>
  <c r="BH561" i="25"/>
  <c r="BP561" i="25"/>
  <c r="BI561" i="25"/>
  <c r="BQ561" i="25"/>
  <c r="BJ561" i="25"/>
  <c r="BR561" i="25"/>
  <c r="BK561" i="25"/>
  <c r="CE553" i="25"/>
  <c r="CM553" i="25"/>
  <c r="CF553" i="25"/>
  <c r="CN553" i="25"/>
  <c r="CG553" i="25"/>
  <c r="CO553" i="25"/>
  <c r="CH553" i="25"/>
  <c r="CP553" i="25"/>
  <c r="CI553" i="25"/>
  <c r="CK553" i="25"/>
  <c r="CL553" i="25"/>
  <c r="CJ553" i="25"/>
  <c r="BW553" i="25"/>
  <c r="BX553" i="25"/>
  <c r="BY553" i="25"/>
  <c r="BZ553" i="25"/>
  <c r="BS553" i="25"/>
  <c r="CA553" i="25"/>
  <c r="BT553" i="25"/>
  <c r="CB553" i="25"/>
  <c r="BU553" i="25"/>
  <c r="CC553" i="25"/>
  <c r="BV553" i="25"/>
  <c r="CD553" i="25"/>
  <c r="BL553" i="25"/>
  <c r="BM553" i="25"/>
  <c r="BN553" i="25"/>
  <c r="BG553" i="25"/>
  <c r="BO553" i="25"/>
  <c r="BH553" i="25"/>
  <c r="BP553" i="25"/>
  <c r="BI553" i="25"/>
  <c r="BQ553" i="25"/>
  <c r="BJ553" i="25"/>
  <c r="BR553" i="25"/>
  <c r="BK553" i="25"/>
  <c r="CE537" i="25"/>
  <c r="CM537" i="25"/>
  <c r="CF537" i="25"/>
  <c r="CN537" i="25"/>
  <c r="CG537" i="25"/>
  <c r="CO537" i="25"/>
  <c r="CH537" i="25"/>
  <c r="CP537" i="25"/>
  <c r="CI537" i="25"/>
  <c r="CK537" i="25"/>
  <c r="CL537" i="25"/>
  <c r="CJ537" i="25"/>
  <c r="BW537" i="25"/>
  <c r="BX537" i="25"/>
  <c r="BY537" i="25"/>
  <c r="BZ537" i="25"/>
  <c r="BS537" i="25"/>
  <c r="CA537" i="25"/>
  <c r="BT537" i="25"/>
  <c r="CB537" i="25"/>
  <c r="BU537" i="25"/>
  <c r="CC537" i="25"/>
  <c r="BV537" i="25"/>
  <c r="CD537" i="25"/>
  <c r="BL537" i="25"/>
  <c r="BM537" i="25"/>
  <c r="BN537" i="25"/>
  <c r="BG537" i="25"/>
  <c r="BO537" i="25"/>
  <c r="BH537" i="25"/>
  <c r="BP537" i="25"/>
  <c r="BI537" i="25"/>
  <c r="BQ537" i="25"/>
  <c r="BJ537" i="25"/>
  <c r="BR537" i="25"/>
  <c r="BK537" i="25"/>
  <c r="CE529" i="25"/>
  <c r="CM529" i="25"/>
  <c r="CF529" i="25"/>
  <c r="CN529" i="25"/>
  <c r="CG529" i="25"/>
  <c r="CO529" i="25"/>
  <c r="CH529" i="25"/>
  <c r="CP529" i="25"/>
  <c r="CI529" i="25"/>
  <c r="CK529" i="25"/>
  <c r="CL529" i="25"/>
  <c r="CJ529" i="25"/>
  <c r="BW529" i="25"/>
  <c r="BX529" i="25"/>
  <c r="BY529" i="25"/>
  <c r="BZ529" i="25"/>
  <c r="BS529" i="25"/>
  <c r="CA529" i="25"/>
  <c r="BT529" i="25"/>
  <c r="CB529" i="25"/>
  <c r="BU529" i="25"/>
  <c r="CC529" i="25"/>
  <c r="CD529" i="25"/>
  <c r="BL529" i="25"/>
  <c r="BM529" i="25"/>
  <c r="BN529" i="25"/>
  <c r="BG529" i="25"/>
  <c r="BO529" i="25"/>
  <c r="BV529" i="25"/>
  <c r="BH529" i="25"/>
  <c r="BP529" i="25"/>
  <c r="BI529" i="25"/>
  <c r="BQ529" i="25"/>
  <c r="BJ529" i="25"/>
  <c r="BR529" i="25"/>
  <c r="BK529" i="25"/>
  <c r="CE521" i="25"/>
  <c r="CL521" i="25"/>
  <c r="CM521" i="25"/>
  <c r="CN521" i="25"/>
  <c r="CF521" i="25"/>
  <c r="CO521" i="25"/>
  <c r="CG521" i="25"/>
  <c r="CP521" i="25"/>
  <c r="CH521" i="25"/>
  <c r="CJ521" i="25"/>
  <c r="CK521" i="25"/>
  <c r="CI521" i="25"/>
  <c r="BW521" i="25"/>
  <c r="BX521" i="25"/>
  <c r="BY521" i="25"/>
  <c r="BZ521" i="25"/>
  <c r="BS521" i="25"/>
  <c r="CA521" i="25"/>
  <c r="BT521" i="25"/>
  <c r="CB521" i="25"/>
  <c r="BU521" i="25"/>
  <c r="CC521" i="25"/>
  <c r="BV521" i="25"/>
  <c r="CD521" i="25"/>
  <c r="BL521" i="25"/>
  <c r="BM521" i="25"/>
  <c r="BN521" i="25"/>
  <c r="BG521" i="25"/>
  <c r="BO521" i="25"/>
  <c r="BH521" i="25"/>
  <c r="BP521" i="25"/>
  <c r="BI521" i="25"/>
  <c r="BQ521" i="25"/>
  <c r="BJ521" i="25"/>
  <c r="BR521" i="25"/>
  <c r="BK521" i="25"/>
  <c r="CE513" i="25"/>
  <c r="CM513" i="25"/>
  <c r="CL513" i="25"/>
  <c r="CN513" i="25"/>
  <c r="CO513" i="25"/>
  <c r="CF513" i="25"/>
  <c r="CP513" i="25"/>
  <c r="CG513" i="25"/>
  <c r="CH513" i="25"/>
  <c r="CJ513" i="25"/>
  <c r="CK513" i="25"/>
  <c r="CI513" i="25"/>
  <c r="BW513" i="25"/>
  <c r="BX513" i="25"/>
  <c r="BY513" i="25"/>
  <c r="BZ513" i="25"/>
  <c r="BS513" i="25"/>
  <c r="CA513" i="25"/>
  <c r="BT513" i="25"/>
  <c r="CB513" i="25"/>
  <c r="BU513" i="25"/>
  <c r="CC513" i="25"/>
  <c r="CD513" i="25"/>
  <c r="BV513" i="25"/>
  <c r="BL513" i="25"/>
  <c r="BM513" i="25"/>
  <c r="BN513" i="25"/>
  <c r="BG513" i="25"/>
  <c r="BO513" i="25"/>
  <c r="BH513" i="25"/>
  <c r="BP513" i="25"/>
  <c r="BI513" i="25"/>
  <c r="BQ513" i="25"/>
  <c r="BJ513" i="25"/>
  <c r="BR513" i="25"/>
  <c r="BK513" i="25"/>
  <c r="CE505" i="25"/>
  <c r="CM505" i="25"/>
  <c r="CF505" i="25"/>
  <c r="CN505" i="25"/>
  <c r="CH505" i="25"/>
  <c r="CI505" i="25"/>
  <c r="CK505" i="25"/>
  <c r="CL505" i="25"/>
  <c r="CG505" i="25"/>
  <c r="CJ505" i="25"/>
  <c r="CP505" i="25"/>
  <c r="CO505" i="25"/>
  <c r="BW505" i="25"/>
  <c r="BX505" i="25"/>
  <c r="BY505" i="25"/>
  <c r="BZ505" i="25"/>
  <c r="BS505" i="25"/>
  <c r="CA505" i="25"/>
  <c r="BT505" i="25"/>
  <c r="CB505" i="25"/>
  <c r="BU505" i="25"/>
  <c r="CC505" i="25"/>
  <c r="BV505" i="25"/>
  <c r="CD505" i="25"/>
  <c r="BL505" i="25"/>
  <c r="BM505" i="25"/>
  <c r="BN505" i="25"/>
  <c r="BG505" i="25"/>
  <c r="BO505" i="25"/>
  <c r="BH505" i="25"/>
  <c r="BP505" i="25"/>
  <c r="BI505" i="25"/>
  <c r="BQ505" i="25"/>
  <c r="BJ505" i="25"/>
  <c r="BR505" i="25"/>
  <c r="BK505" i="25"/>
  <c r="CE497" i="25"/>
  <c r="CM497" i="25"/>
  <c r="CF497" i="25"/>
  <c r="CN497" i="25"/>
  <c r="CG497" i="25"/>
  <c r="CO497" i="25"/>
  <c r="CH497" i="25"/>
  <c r="CP497" i="25"/>
  <c r="CI497" i="25"/>
  <c r="CK497" i="25"/>
  <c r="CL497" i="25"/>
  <c r="CJ497" i="25"/>
  <c r="BW497" i="25"/>
  <c r="BX497" i="25"/>
  <c r="BY497" i="25"/>
  <c r="BZ497" i="25"/>
  <c r="BS497" i="25"/>
  <c r="CA497" i="25"/>
  <c r="BT497" i="25"/>
  <c r="CB497" i="25"/>
  <c r="BU497" i="25"/>
  <c r="CC497" i="25"/>
  <c r="CD497" i="25"/>
  <c r="BV497" i="25"/>
  <c r="BL497" i="25"/>
  <c r="BM497" i="25"/>
  <c r="BN497" i="25"/>
  <c r="BG497" i="25"/>
  <c r="BO497" i="25"/>
  <c r="BH497" i="25"/>
  <c r="BP497" i="25"/>
  <c r="BI497" i="25"/>
  <c r="BQ497" i="25"/>
  <c r="BJ497" i="25"/>
  <c r="BR497" i="25"/>
  <c r="BK497" i="25"/>
  <c r="CO489" i="25"/>
  <c r="BX489" i="25"/>
  <c r="CC489" i="25"/>
  <c r="BH489" i="25"/>
  <c r="CE481" i="25"/>
  <c r="CM481" i="25"/>
  <c r="CF481" i="25"/>
  <c r="CN481" i="25"/>
  <c r="CG481" i="25"/>
  <c r="CO481" i="25"/>
  <c r="CH481" i="25"/>
  <c r="CP481" i="25"/>
  <c r="CI481" i="25"/>
  <c r="CK481" i="25"/>
  <c r="CL481" i="25"/>
  <c r="CJ481" i="25"/>
  <c r="BW481" i="25"/>
  <c r="BX481" i="25"/>
  <c r="BY481" i="25"/>
  <c r="BZ481" i="25"/>
  <c r="BS481" i="25"/>
  <c r="CA481" i="25"/>
  <c r="BT481" i="25"/>
  <c r="CB481" i="25"/>
  <c r="BU481" i="25"/>
  <c r="CC481" i="25"/>
  <c r="CD481" i="25"/>
  <c r="BV481" i="25"/>
  <c r="BL481" i="25"/>
  <c r="BM481" i="25"/>
  <c r="BN481" i="25"/>
  <c r="BG481" i="25"/>
  <c r="BO481" i="25"/>
  <c r="BH481" i="25"/>
  <c r="BP481" i="25"/>
  <c r="BI481" i="25"/>
  <c r="BQ481" i="25"/>
  <c r="BJ481" i="25"/>
  <c r="BR481" i="25"/>
  <c r="BK481" i="25"/>
  <c r="CE473" i="25"/>
  <c r="CM473" i="25"/>
  <c r="CF473" i="25"/>
  <c r="CN473" i="25"/>
  <c r="CG473" i="25"/>
  <c r="CO473" i="25"/>
  <c r="CH473" i="25"/>
  <c r="CP473" i="25"/>
  <c r="CI473" i="25"/>
  <c r="CK473" i="25"/>
  <c r="CL473" i="25"/>
  <c r="CJ473" i="25"/>
  <c r="BW473" i="25"/>
  <c r="BX473" i="25"/>
  <c r="BY473" i="25"/>
  <c r="BZ473" i="25"/>
  <c r="BS473" i="25"/>
  <c r="CA473" i="25"/>
  <c r="BT473" i="25"/>
  <c r="CB473" i="25"/>
  <c r="BU473" i="25"/>
  <c r="CC473" i="25"/>
  <c r="BV473" i="25"/>
  <c r="CD473" i="25"/>
  <c r="BL473" i="25"/>
  <c r="BM473" i="25"/>
  <c r="BN473" i="25"/>
  <c r="BG473" i="25"/>
  <c r="BO473" i="25"/>
  <c r="BH473" i="25"/>
  <c r="BP473" i="25"/>
  <c r="BI473" i="25"/>
  <c r="BQ473" i="25"/>
  <c r="BJ473" i="25"/>
  <c r="BR473" i="25"/>
  <c r="BK473" i="25"/>
  <c r="CE465" i="25"/>
  <c r="CM465" i="25"/>
  <c r="CF465" i="25"/>
  <c r="CN465" i="25"/>
  <c r="CG465" i="25"/>
  <c r="CO465" i="25"/>
  <c r="CH465" i="25"/>
  <c r="CP465" i="25"/>
  <c r="CI465" i="25"/>
  <c r="CK465" i="25"/>
  <c r="CL465" i="25"/>
  <c r="CJ465" i="25"/>
  <c r="BW465" i="25"/>
  <c r="BX465" i="25"/>
  <c r="BY465" i="25"/>
  <c r="BZ465" i="25"/>
  <c r="BS465" i="25"/>
  <c r="CA465" i="25"/>
  <c r="BT465" i="25"/>
  <c r="CB465" i="25"/>
  <c r="BU465" i="25"/>
  <c r="CC465" i="25"/>
  <c r="CD465" i="25"/>
  <c r="BL465" i="25"/>
  <c r="BV465" i="25"/>
  <c r="BM465" i="25"/>
  <c r="BN465" i="25"/>
  <c r="BG465" i="25"/>
  <c r="BO465" i="25"/>
  <c r="BH465" i="25"/>
  <c r="BP465" i="25"/>
  <c r="BI465" i="25"/>
  <c r="BQ465" i="25"/>
  <c r="BJ465" i="25"/>
  <c r="BR465" i="25"/>
  <c r="BK465" i="25"/>
  <c r="BA465" i="25"/>
  <c r="BB465" i="25"/>
  <c r="AU465" i="25"/>
  <c r="BC465" i="25"/>
  <c r="AY465" i="25"/>
  <c r="CE457" i="25"/>
  <c r="CM457" i="25"/>
  <c r="CF457" i="25"/>
  <c r="CN457" i="25"/>
  <c r="CG457" i="25"/>
  <c r="CO457" i="25"/>
  <c r="CH457" i="25"/>
  <c r="CP457" i="25"/>
  <c r="CI457" i="25"/>
  <c r="CK457" i="25"/>
  <c r="CL457" i="25"/>
  <c r="CJ457" i="25"/>
  <c r="BW457" i="25"/>
  <c r="BX457" i="25"/>
  <c r="BY457" i="25"/>
  <c r="BZ457" i="25"/>
  <c r="BS457" i="25"/>
  <c r="CA457" i="25"/>
  <c r="BT457" i="25"/>
  <c r="CB457" i="25"/>
  <c r="BU457" i="25"/>
  <c r="CC457" i="25"/>
  <c r="BV457" i="25"/>
  <c r="CD457" i="25"/>
  <c r="BL457" i="25"/>
  <c r="BM457" i="25"/>
  <c r="BN457" i="25"/>
  <c r="BG457" i="25"/>
  <c r="BO457" i="25"/>
  <c r="BH457" i="25"/>
  <c r="BP457" i="25"/>
  <c r="BI457" i="25"/>
  <c r="BQ457" i="25"/>
  <c r="BJ457" i="25"/>
  <c r="BR457" i="25"/>
  <c r="BK457" i="25"/>
  <c r="BA457" i="25"/>
  <c r="BB457" i="25"/>
  <c r="AU457" i="25"/>
  <c r="BC457" i="25"/>
  <c r="AV457" i="25"/>
  <c r="BD457" i="25"/>
  <c r="AX457" i="25"/>
  <c r="BF457" i="25"/>
  <c r="AY457" i="25"/>
  <c r="CE449" i="25"/>
  <c r="CM449" i="25"/>
  <c r="CF449" i="25"/>
  <c r="CN449" i="25"/>
  <c r="CG449" i="25"/>
  <c r="CO449" i="25"/>
  <c r="CH449" i="25"/>
  <c r="CP449" i="25"/>
  <c r="CI449" i="25"/>
  <c r="CK449" i="25"/>
  <c r="CL449" i="25"/>
  <c r="CJ449" i="25"/>
  <c r="BW449" i="25"/>
  <c r="BX449" i="25"/>
  <c r="BY449" i="25"/>
  <c r="BZ449" i="25"/>
  <c r="BS449" i="25"/>
  <c r="CA449" i="25"/>
  <c r="BT449" i="25"/>
  <c r="CB449" i="25"/>
  <c r="BU449" i="25"/>
  <c r="CC449" i="25"/>
  <c r="CD449" i="25"/>
  <c r="BV449" i="25"/>
  <c r="BL449" i="25"/>
  <c r="BM449" i="25"/>
  <c r="BN449" i="25"/>
  <c r="BG449" i="25"/>
  <c r="BO449" i="25"/>
  <c r="BH449" i="25"/>
  <c r="BP449" i="25"/>
  <c r="BI449" i="25"/>
  <c r="BQ449" i="25"/>
  <c r="BJ449" i="25"/>
  <c r="BR449" i="25"/>
  <c r="BK449" i="25"/>
  <c r="BA449" i="25"/>
  <c r="BB449" i="25"/>
  <c r="AU449" i="25"/>
  <c r="BC449" i="25"/>
  <c r="AV449" i="25"/>
  <c r="BD449" i="25"/>
  <c r="AX449" i="25"/>
  <c r="BF449" i="25"/>
  <c r="AY449" i="25"/>
  <c r="CE441" i="25"/>
  <c r="CM441" i="25"/>
  <c r="CF441" i="25"/>
  <c r="CN441" i="25"/>
  <c r="CG441" i="25"/>
  <c r="CO441" i="25"/>
  <c r="CH441" i="25"/>
  <c r="CP441" i="25"/>
  <c r="CI441" i="25"/>
  <c r="CK441" i="25"/>
  <c r="CL441" i="25"/>
  <c r="CJ441" i="25"/>
  <c r="BW441" i="25"/>
  <c r="BX441" i="25"/>
  <c r="BY441" i="25"/>
  <c r="BZ441" i="25"/>
  <c r="BS441" i="25"/>
  <c r="CA441" i="25"/>
  <c r="BT441" i="25"/>
  <c r="CB441" i="25"/>
  <c r="BU441" i="25"/>
  <c r="CC441" i="25"/>
  <c r="BV441" i="25"/>
  <c r="CD441" i="25"/>
  <c r="BL441" i="25"/>
  <c r="BM441" i="25"/>
  <c r="BN441" i="25"/>
  <c r="BG441" i="25"/>
  <c r="BO441" i="25"/>
  <c r="BH441" i="25"/>
  <c r="BP441" i="25"/>
  <c r="BI441" i="25"/>
  <c r="BQ441" i="25"/>
  <c r="BJ441" i="25"/>
  <c r="BR441" i="25"/>
  <c r="BK441" i="25"/>
  <c r="BA441" i="25"/>
  <c r="BB441" i="25"/>
  <c r="AU441" i="25"/>
  <c r="BC441" i="25"/>
  <c r="AV441" i="25"/>
  <c r="BD441" i="25"/>
  <c r="AX441" i="25"/>
  <c r="BF441" i="25"/>
  <c r="AY441" i="25"/>
  <c r="CE433" i="25"/>
  <c r="CM433" i="25"/>
  <c r="CF433" i="25"/>
  <c r="CN433" i="25"/>
  <c r="CG433" i="25"/>
  <c r="CO433" i="25"/>
  <c r="CH433" i="25"/>
  <c r="CP433" i="25"/>
  <c r="CI433" i="25"/>
  <c r="CK433" i="25"/>
  <c r="CL433" i="25"/>
  <c r="CJ433" i="25"/>
  <c r="BU433" i="25"/>
  <c r="CC433" i="25"/>
  <c r="BV433" i="25"/>
  <c r="CD433" i="25"/>
  <c r="BX433" i="25"/>
  <c r="BZ433" i="25"/>
  <c r="BS433" i="25"/>
  <c r="CA433" i="25"/>
  <c r="BW433" i="25"/>
  <c r="BY433" i="25"/>
  <c r="CB433" i="25"/>
  <c r="BT433" i="25"/>
  <c r="BM433" i="25"/>
  <c r="BK433" i="25"/>
  <c r="BN433" i="25"/>
  <c r="BO433" i="25"/>
  <c r="BP433" i="25"/>
  <c r="BG433" i="25"/>
  <c r="BQ433" i="25"/>
  <c r="BH433" i="25"/>
  <c r="BR433" i="25"/>
  <c r="BI433" i="25"/>
  <c r="BJ433" i="25"/>
  <c r="BL433" i="25"/>
  <c r="BA433" i="25"/>
  <c r="BB433" i="25"/>
  <c r="AU433" i="25"/>
  <c r="BC433" i="25"/>
  <c r="AV433" i="25"/>
  <c r="BD433" i="25"/>
  <c r="AW433" i="25"/>
  <c r="BE433" i="25"/>
  <c r="AX433" i="25"/>
  <c r="BF433" i="25"/>
  <c r="AY433" i="25"/>
  <c r="CE425" i="25"/>
  <c r="CM425" i="25"/>
  <c r="CF425" i="25"/>
  <c r="CN425" i="25"/>
  <c r="CG425" i="25"/>
  <c r="CO425" i="25"/>
  <c r="CH425" i="25"/>
  <c r="CP425" i="25"/>
  <c r="CI425" i="25"/>
  <c r="CK425" i="25"/>
  <c r="CL425" i="25"/>
  <c r="CJ425" i="25"/>
  <c r="BU425" i="25"/>
  <c r="CC425" i="25"/>
  <c r="BV425" i="25"/>
  <c r="CD425" i="25"/>
  <c r="BW425" i="25"/>
  <c r="BX425" i="25"/>
  <c r="BY425" i="25"/>
  <c r="BZ425" i="25"/>
  <c r="BS425" i="25"/>
  <c r="CA425" i="25"/>
  <c r="CB425" i="25"/>
  <c r="BT425" i="25"/>
  <c r="BM425" i="25"/>
  <c r="BN425" i="25"/>
  <c r="BJ425" i="25"/>
  <c r="BR425" i="25"/>
  <c r="BK425" i="25"/>
  <c r="BG425" i="25"/>
  <c r="BH425" i="25"/>
  <c r="BI425" i="25"/>
  <c r="BL425" i="25"/>
  <c r="BO425" i="25"/>
  <c r="BP425" i="25"/>
  <c r="BQ425" i="25"/>
  <c r="BA425" i="25"/>
  <c r="BB425" i="25"/>
  <c r="AU425" i="25"/>
  <c r="BC425" i="25"/>
  <c r="AV425" i="25"/>
  <c r="BD425" i="25"/>
  <c r="AW425" i="25"/>
  <c r="BE425" i="25"/>
  <c r="AX425" i="25"/>
  <c r="BF425" i="25"/>
  <c r="AY425" i="25"/>
  <c r="CF417" i="25"/>
  <c r="CN417" i="25"/>
  <c r="CG417" i="25"/>
  <c r="CO417" i="25"/>
  <c r="CH417" i="25"/>
  <c r="CP417" i="25"/>
  <c r="CI417" i="25"/>
  <c r="CJ417" i="25"/>
  <c r="CL417" i="25"/>
  <c r="CE417" i="25"/>
  <c r="CM417" i="25"/>
  <c r="CK417" i="25"/>
  <c r="BU417" i="25"/>
  <c r="CC417" i="25"/>
  <c r="BV417" i="25"/>
  <c r="CD417" i="25"/>
  <c r="BW417" i="25"/>
  <c r="BX417" i="25"/>
  <c r="BY417" i="25"/>
  <c r="BZ417" i="25"/>
  <c r="BS417" i="25"/>
  <c r="CA417" i="25"/>
  <c r="BT417" i="25"/>
  <c r="CB417" i="25"/>
  <c r="BM417" i="25"/>
  <c r="BN417" i="25"/>
  <c r="BJ417" i="25"/>
  <c r="BR417" i="25"/>
  <c r="BK417" i="25"/>
  <c r="BG417" i="25"/>
  <c r="BH417" i="25"/>
  <c r="BI417" i="25"/>
  <c r="BL417" i="25"/>
  <c r="BO417" i="25"/>
  <c r="BP417" i="25"/>
  <c r="BQ417" i="25"/>
  <c r="BA417" i="25"/>
  <c r="BB417" i="25"/>
  <c r="AU417" i="25"/>
  <c r="BC417" i="25"/>
  <c r="AV417" i="25"/>
  <c r="BD417" i="25"/>
  <c r="AW417" i="25"/>
  <c r="BE417" i="25"/>
  <c r="AX417" i="25"/>
  <c r="BF417" i="25"/>
  <c r="AY417" i="25"/>
  <c r="CF409" i="25"/>
  <c r="CN409" i="25"/>
  <c r="CG409" i="25"/>
  <c r="CO409" i="25"/>
  <c r="CH409" i="25"/>
  <c r="CP409" i="25"/>
  <c r="CI409" i="25"/>
  <c r="CJ409" i="25"/>
  <c r="CL409" i="25"/>
  <c r="CE409" i="25"/>
  <c r="CM409" i="25"/>
  <c r="CK409" i="25"/>
  <c r="BU409" i="25"/>
  <c r="CC409" i="25"/>
  <c r="BV409" i="25"/>
  <c r="CD409" i="25"/>
  <c r="BW409" i="25"/>
  <c r="BX409" i="25"/>
  <c r="BY409" i="25"/>
  <c r="BZ409" i="25"/>
  <c r="BS409" i="25"/>
  <c r="CA409" i="25"/>
  <c r="CB409" i="25"/>
  <c r="BT409" i="25"/>
  <c r="BM409" i="25"/>
  <c r="BN409" i="25"/>
  <c r="BH409" i="25"/>
  <c r="BP409" i="25"/>
  <c r="BI409" i="25"/>
  <c r="BQ409" i="25"/>
  <c r="BJ409" i="25"/>
  <c r="BR409" i="25"/>
  <c r="BK409" i="25"/>
  <c r="BG409" i="25"/>
  <c r="BL409" i="25"/>
  <c r="BO409" i="25"/>
  <c r="BA409" i="25"/>
  <c r="BB409" i="25"/>
  <c r="AU409" i="25"/>
  <c r="BC409" i="25"/>
  <c r="AV409" i="25"/>
  <c r="BD409" i="25"/>
  <c r="AW409" i="25"/>
  <c r="BE409" i="25"/>
  <c r="AX409" i="25"/>
  <c r="BF409" i="25"/>
  <c r="AY409" i="25"/>
  <c r="CF401" i="25"/>
  <c r="CN401" i="25"/>
  <c r="CG401" i="25"/>
  <c r="CO401" i="25"/>
  <c r="CH401" i="25"/>
  <c r="CP401" i="25"/>
  <c r="CI401" i="25"/>
  <c r="CJ401" i="25"/>
  <c r="CL401" i="25"/>
  <c r="CE401" i="25"/>
  <c r="CM401" i="25"/>
  <c r="CK401" i="25"/>
  <c r="BU401" i="25"/>
  <c r="CC401" i="25"/>
  <c r="BV401" i="25"/>
  <c r="CD401" i="25"/>
  <c r="BW401" i="25"/>
  <c r="BX401" i="25"/>
  <c r="BY401" i="25"/>
  <c r="BZ401" i="25"/>
  <c r="BS401" i="25"/>
  <c r="CA401" i="25"/>
  <c r="BT401" i="25"/>
  <c r="CB401" i="25"/>
  <c r="BM401" i="25"/>
  <c r="BN401" i="25"/>
  <c r="BH401" i="25"/>
  <c r="BP401" i="25"/>
  <c r="BI401" i="25"/>
  <c r="BQ401" i="25"/>
  <c r="BJ401" i="25"/>
  <c r="BR401" i="25"/>
  <c r="BK401" i="25"/>
  <c r="BG401" i="25"/>
  <c r="BL401" i="25"/>
  <c r="BO401" i="25"/>
  <c r="BA401" i="25"/>
  <c r="BB401" i="25"/>
  <c r="AU401" i="25"/>
  <c r="BC401" i="25"/>
  <c r="AV401" i="25"/>
  <c r="BD401" i="25"/>
  <c r="AW401" i="25"/>
  <c r="BE401" i="25"/>
  <c r="AX401" i="25"/>
  <c r="BF401" i="25"/>
  <c r="AY401" i="25"/>
  <c r="CF393" i="25"/>
  <c r="CN393" i="25"/>
  <c r="CG393" i="25"/>
  <c r="CO393" i="25"/>
  <c r="CH393" i="25"/>
  <c r="CP393" i="25"/>
  <c r="CI393" i="25"/>
  <c r="CJ393" i="25"/>
  <c r="CL393" i="25"/>
  <c r="CE393" i="25"/>
  <c r="CM393" i="25"/>
  <c r="CK393" i="25"/>
  <c r="BU393" i="25"/>
  <c r="CC393" i="25"/>
  <c r="BV393" i="25"/>
  <c r="CD393" i="25"/>
  <c r="BW393" i="25"/>
  <c r="BX393" i="25"/>
  <c r="BY393" i="25"/>
  <c r="BZ393" i="25"/>
  <c r="BS393" i="25"/>
  <c r="CA393" i="25"/>
  <c r="CB393" i="25"/>
  <c r="BT393" i="25"/>
  <c r="BM393" i="25"/>
  <c r="BN393" i="25"/>
  <c r="BG393" i="25"/>
  <c r="BO393" i="25"/>
  <c r="BH393" i="25"/>
  <c r="BP393" i="25"/>
  <c r="BI393" i="25"/>
  <c r="BQ393" i="25"/>
  <c r="BJ393" i="25"/>
  <c r="BR393" i="25"/>
  <c r="BK393" i="25"/>
  <c r="BL393" i="25"/>
  <c r="BA393" i="25"/>
  <c r="BB393" i="25"/>
  <c r="AU393" i="25"/>
  <c r="BC393" i="25"/>
  <c r="AV393" i="25"/>
  <c r="BD393" i="25"/>
  <c r="AW393" i="25"/>
  <c r="BE393" i="25"/>
  <c r="AX393" i="25"/>
  <c r="BF393" i="25"/>
  <c r="AY393" i="25"/>
  <c r="CF385" i="25"/>
  <c r="CN385" i="25"/>
  <c r="CG385" i="25"/>
  <c r="CO385" i="25"/>
  <c r="CH385" i="25"/>
  <c r="CP385" i="25"/>
  <c r="CI385" i="25"/>
  <c r="CJ385" i="25"/>
  <c r="CL385" i="25"/>
  <c r="CE385" i="25"/>
  <c r="CM385" i="25"/>
  <c r="CK385" i="25"/>
  <c r="BU385" i="25"/>
  <c r="CC385" i="25"/>
  <c r="BV385" i="25"/>
  <c r="CD385" i="25"/>
  <c r="BW385" i="25"/>
  <c r="BX385" i="25"/>
  <c r="BY385" i="25"/>
  <c r="BZ385" i="25"/>
  <c r="BS385" i="25"/>
  <c r="CA385" i="25"/>
  <c r="BT385" i="25"/>
  <c r="CB385" i="25"/>
  <c r="BM385" i="25"/>
  <c r="BN385" i="25"/>
  <c r="BG385" i="25"/>
  <c r="BO385" i="25"/>
  <c r="BH385" i="25"/>
  <c r="BP385" i="25"/>
  <c r="BI385" i="25"/>
  <c r="BQ385" i="25"/>
  <c r="BJ385" i="25"/>
  <c r="BR385" i="25"/>
  <c r="BK385" i="25"/>
  <c r="BL385" i="25"/>
  <c r="BA385" i="25"/>
  <c r="BB385" i="25"/>
  <c r="AU385" i="25"/>
  <c r="BC385" i="25"/>
  <c r="AV385" i="25"/>
  <c r="BD385" i="25"/>
  <c r="AW385" i="25"/>
  <c r="BE385" i="25"/>
  <c r="AX385" i="25"/>
  <c r="BF385" i="25"/>
  <c r="AY385" i="25"/>
  <c r="CF377" i="25"/>
  <c r="CN377" i="25"/>
  <c r="CG377" i="25"/>
  <c r="CO377" i="25"/>
  <c r="CH377" i="25"/>
  <c r="CP377" i="25"/>
  <c r="CI377" i="25"/>
  <c r="CJ377" i="25"/>
  <c r="CL377" i="25"/>
  <c r="CE377" i="25"/>
  <c r="CM377" i="25"/>
  <c r="CK377" i="25"/>
  <c r="BU377" i="25"/>
  <c r="CC377" i="25"/>
  <c r="BV377" i="25"/>
  <c r="CD377" i="25"/>
  <c r="BW377" i="25"/>
  <c r="BX377" i="25"/>
  <c r="BY377" i="25"/>
  <c r="BZ377" i="25"/>
  <c r="BS377" i="25"/>
  <c r="CA377" i="25"/>
  <c r="CB377" i="25"/>
  <c r="BT377" i="25"/>
  <c r="BM377" i="25"/>
  <c r="BN377" i="25"/>
  <c r="BG377" i="25"/>
  <c r="BO377" i="25"/>
  <c r="BH377" i="25"/>
  <c r="BP377" i="25"/>
  <c r="BI377" i="25"/>
  <c r="BQ377" i="25"/>
  <c r="BJ377" i="25"/>
  <c r="BR377" i="25"/>
  <c r="BK377" i="25"/>
  <c r="BL377" i="25"/>
  <c r="BA377" i="25"/>
  <c r="BB377" i="25"/>
  <c r="AU377" i="25"/>
  <c r="BC377" i="25"/>
  <c r="AV377" i="25"/>
  <c r="BD377" i="25"/>
  <c r="AW377" i="25"/>
  <c r="BE377" i="25"/>
  <c r="AX377" i="25"/>
  <c r="BF377" i="25"/>
  <c r="AY377" i="25"/>
  <c r="CF369" i="25"/>
  <c r="CN369" i="25"/>
  <c r="CG369" i="25"/>
  <c r="CO369" i="25"/>
  <c r="CH369" i="25"/>
  <c r="CP369" i="25"/>
  <c r="CI369" i="25"/>
  <c r="CJ369" i="25"/>
  <c r="CL369" i="25"/>
  <c r="CE369" i="25"/>
  <c r="CM369" i="25"/>
  <c r="CK369" i="25"/>
  <c r="BU369" i="25"/>
  <c r="CC369" i="25"/>
  <c r="BV369" i="25"/>
  <c r="CD369" i="25"/>
  <c r="BW369" i="25"/>
  <c r="BX369" i="25"/>
  <c r="BY369" i="25"/>
  <c r="BZ369" i="25"/>
  <c r="BS369" i="25"/>
  <c r="CA369" i="25"/>
  <c r="BT369" i="25"/>
  <c r="CB369" i="25"/>
  <c r="BM369" i="25"/>
  <c r="BN369" i="25"/>
  <c r="BG369" i="25"/>
  <c r="BO369" i="25"/>
  <c r="BH369" i="25"/>
  <c r="BP369" i="25"/>
  <c r="BI369" i="25"/>
  <c r="BQ369" i="25"/>
  <c r="BJ369" i="25"/>
  <c r="BR369" i="25"/>
  <c r="BK369" i="25"/>
  <c r="BL369" i="25"/>
  <c r="BA369" i="25"/>
  <c r="BB369" i="25"/>
  <c r="AU369" i="25"/>
  <c r="BC369" i="25"/>
  <c r="AV369" i="25"/>
  <c r="BD369" i="25"/>
  <c r="AW369" i="25"/>
  <c r="BE369" i="25"/>
  <c r="AX369" i="25"/>
  <c r="BF369" i="25"/>
  <c r="AY369" i="25"/>
  <c r="CF361" i="25"/>
  <c r="CN361" i="25"/>
  <c r="CG361" i="25"/>
  <c r="CO361" i="25"/>
  <c r="CH361" i="25"/>
  <c r="CP361" i="25"/>
  <c r="CI361" i="25"/>
  <c r="CJ361" i="25"/>
  <c r="CL361" i="25"/>
  <c r="CE361" i="25"/>
  <c r="CM361" i="25"/>
  <c r="CK361" i="25"/>
  <c r="BU361" i="25"/>
  <c r="CC361" i="25"/>
  <c r="BV361" i="25"/>
  <c r="CD361" i="25"/>
  <c r="BW361" i="25"/>
  <c r="BX361" i="25"/>
  <c r="BY361" i="25"/>
  <c r="BZ361" i="25"/>
  <c r="BS361" i="25"/>
  <c r="CA361" i="25"/>
  <c r="CB361" i="25"/>
  <c r="BM361" i="25"/>
  <c r="BT361" i="25"/>
  <c r="BN361" i="25"/>
  <c r="BG361" i="25"/>
  <c r="BO361" i="25"/>
  <c r="BH361" i="25"/>
  <c r="BP361" i="25"/>
  <c r="BI361" i="25"/>
  <c r="BQ361" i="25"/>
  <c r="BJ361" i="25"/>
  <c r="BR361" i="25"/>
  <c r="BK361" i="25"/>
  <c r="BL361" i="25"/>
  <c r="BA361" i="25"/>
  <c r="BB361" i="25"/>
  <c r="AU361" i="25"/>
  <c r="BC361" i="25"/>
  <c r="AV361" i="25"/>
  <c r="BD361" i="25"/>
  <c r="AW361" i="25"/>
  <c r="BE361" i="25"/>
  <c r="AX361" i="25"/>
  <c r="BF361" i="25"/>
  <c r="AY361" i="25"/>
  <c r="CF353" i="25"/>
  <c r="CN353" i="25"/>
  <c r="CG353" i="25"/>
  <c r="CO353" i="25"/>
  <c r="CH353" i="25"/>
  <c r="CP353" i="25"/>
  <c r="CI353" i="25"/>
  <c r="CJ353" i="25"/>
  <c r="CL353" i="25"/>
  <c r="CE353" i="25"/>
  <c r="CM353" i="25"/>
  <c r="CK353" i="25"/>
  <c r="BU353" i="25"/>
  <c r="CC353" i="25"/>
  <c r="BV353" i="25"/>
  <c r="CD353" i="25"/>
  <c r="BW353" i="25"/>
  <c r="BX353" i="25"/>
  <c r="BY353" i="25"/>
  <c r="BZ353" i="25"/>
  <c r="BS353" i="25"/>
  <c r="CA353" i="25"/>
  <c r="BT353" i="25"/>
  <c r="CB353" i="25"/>
  <c r="BM353" i="25"/>
  <c r="BN353" i="25"/>
  <c r="BG353" i="25"/>
  <c r="BO353" i="25"/>
  <c r="BH353" i="25"/>
  <c r="BP353" i="25"/>
  <c r="BI353" i="25"/>
  <c r="BQ353" i="25"/>
  <c r="BJ353" i="25"/>
  <c r="BR353" i="25"/>
  <c r="BK353" i="25"/>
  <c r="BL353" i="25"/>
  <c r="BA353" i="25"/>
  <c r="BB353" i="25"/>
  <c r="AU353" i="25"/>
  <c r="BC353" i="25"/>
  <c r="AV353" i="25"/>
  <c r="BD353" i="25"/>
  <c r="AW353" i="25"/>
  <c r="BE353" i="25"/>
  <c r="AX353" i="25"/>
  <c r="BF353" i="25"/>
  <c r="AY353" i="25"/>
  <c r="CF345" i="25"/>
  <c r="CN345" i="25"/>
  <c r="CG345" i="25"/>
  <c r="CO345" i="25"/>
  <c r="CH345" i="25"/>
  <c r="CP345" i="25"/>
  <c r="CI345" i="25"/>
  <c r="CJ345" i="25"/>
  <c r="CL345" i="25"/>
  <c r="CE345" i="25"/>
  <c r="CM345" i="25"/>
  <c r="CK345" i="25"/>
  <c r="BW345" i="25"/>
  <c r="BU345" i="25"/>
  <c r="CC345" i="25"/>
  <c r="BV345" i="25"/>
  <c r="BX345" i="25"/>
  <c r="BY345" i="25"/>
  <c r="BZ345" i="25"/>
  <c r="CA345" i="25"/>
  <c r="CB345" i="25"/>
  <c r="BS345" i="25"/>
  <c r="CD345" i="25"/>
  <c r="BT345" i="25"/>
  <c r="BM345" i="25"/>
  <c r="BN345" i="25"/>
  <c r="BG345" i="25"/>
  <c r="BO345" i="25"/>
  <c r="BH345" i="25"/>
  <c r="BP345" i="25"/>
  <c r="BI345" i="25"/>
  <c r="BQ345" i="25"/>
  <c r="BJ345" i="25"/>
  <c r="BR345" i="25"/>
  <c r="BK345" i="25"/>
  <c r="BL345" i="25"/>
  <c r="BA345" i="25"/>
  <c r="BB345" i="25"/>
  <c r="AU345" i="25"/>
  <c r="BC345" i="25"/>
  <c r="AV345" i="25"/>
  <c r="BD345" i="25"/>
  <c r="AW345" i="25"/>
  <c r="BE345" i="25"/>
  <c r="AX345" i="25"/>
  <c r="BF345" i="25"/>
  <c r="AY345" i="25"/>
  <c r="CF337" i="25"/>
  <c r="CN337" i="25"/>
  <c r="CG337" i="25"/>
  <c r="CO337" i="25"/>
  <c r="CH337" i="25"/>
  <c r="CP337" i="25"/>
  <c r="CI337" i="25"/>
  <c r="CJ337" i="25"/>
  <c r="CL337" i="25"/>
  <c r="CE337" i="25"/>
  <c r="CM337" i="25"/>
  <c r="CK337" i="25"/>
  <c r="BW337" i="25"/>
  <c r="BU337" i="25"/>
  <c r="CC337" i="25"/>
  <c r="BV337" i="25"/>
  <c r="BX337" i="25"/>
  <c r="BY337" i="25"/>
  <c r="BZ337" i="25"/>
  <c r="CA337" i="25"/>
  <c r="CB337" i="25"/>
  <c r="BS337" i="25"/>
  <c r="CD337" i="25"/>
  <c r="BT337" i="25"/>
  <c r="BM337" i="25"/>
  <c r="BN337" i="25"/>
  <c r="BG337" i="25"/>
  <c r="BO337" i="25"/>
  <c r="BH337" i="25"/>
  <c r="BP337" i="25"/>
  <c r="BI337" i="25"/>
  <c r="BQ337" i="25"/>
  <c r="BJ337" i="25"/>
  <c r="BR337" i="25"/>
  <c r="BK337" i="25"/>
  <c r="BL337" i="25"/>
  <c r="BA337" i="25"/>
  <c r="BB337" i="25"/>
  <c r="AU337" i="25"/>
  <c r="BC337" i="25"/>
  <c r="AV337" i="25"/>
  <c r="BD337" i="25"/>
  <c r="AW337" i="25"/>
  <c r="BE337" i="25"/>
  <c r="AX337" i="25"/>
  <c r="BF337" i="25"/>
  <c r="AY337" i="25"/>
  <c r="CG329" i="25"/>
  <c r="CO329" i="25"/>
  <c r="CH329" i="25"/>
  <c r="CP329" i="25"/>
  <c r="CJ329" i="25"/>
  <c r="CK329" i="25"/>
  <c r="CL329" i="25"/>
  <c r="CM329" i="25"/>
  <c r="CN329" i="25"/>
  <c r="CF329" i="25"/>
  <c r="CI329" i="25"/>
  <c r="CE329" i="25"/>
  <c r="BW329" i="25"/>
  <c r="BX329" i="25"/>
  <c r="BZ329" i="25"/>
  <c r="BU329" i="25"/>
  <c r="CC329" i="25"/>
  <c r="CD329" i="25"/>
  <c r="BS329" i="25"/>
  <c r="BT329" i="25"/>
  <c r="BV329" i="25"/>
  <c r="BY329" i="25"/>
  <c r="CA329" i="25"/>
  <c r="CB329" i="25"/>
  <c r="BM329" i="25"/>
  <c r="BN329" i="25"/>
  <c r="BG329" i="25"/>
  <c r="BO329" i="25"/>
  <c r="BH329" i="25"/>
  <c r="BP329" i="25"/>
  <c r="BI329" i="25"/>
  <c r="BQ329" i="25"/>
  <c r="BJ329" i="25"/>
  <c r="BR329" i="25"/>
  <c r="BK329" i="25"/>
  <c r="BL329" i="25"/>
  <c r="BA329" i="25"/>
  <c r="BB329" i="25"/>
  <c r="AU329" i="25"/>
  <c r="BC329" i="25"/>
  <c r="AV329" i="25"/>
  <c r="BD329" i="25"/>
  <c r="AW329" i="25"/>
  <c r="BE329" i="25"/>
  <c r="AX329" i="25"/>
  <c r="BF329" i="25"/>
  <c r="AY329" i="25"/>
  <c r="CG321" i="25"/>
  <c r="CO321" i="25"/>
  <c r="CH321" i="25"/>
  <c r="CP321" i="25"/>
  <c r="CJ321" i="25"/>
  <c r="CK321" i="25"/>
  <c r="CL321" i="25"/>
  <c r="CM321" i="25"/>
  <c r="CN321" i="25"/>
  <c r="CF321" i="25"/>
  <c r="CI321" i="25"/>
  <c r="CE321" i="25"/>
  <c r="BW321" i="25"/>
  <c r="BX321" i="25"/>
  <c r="BZ321" i="25"/>
  <c r="BS321" i="25"/>
  <c r="CA321" i="25"/>
  <c r="BT321" i="25"/>
  <c r="CB321" i="25"/>
  <c r="BU321" i="25"/>
  <c r="CC321" i="25"/>
  <c r="BV321" i="25"/>
  <c r="BY321" i="25"/>
  <c r="CD321" i="25"/>
  <c r="BM321" i="25"/>
  <c r="BN321" i="25"/>
  <c r="BG321" i="25"/>
  <c r="BO321" i="25"/>
  <c r="BH321" i="25"/>
  <c r="BP321" i="25"/>
  <c r="BI321" i="25"/>
  <c r="BQ321" i="25"/>
  <c r="BJ321" i="25"/>
  <c r="BR321" i="25"/>
  <c r="BK321" i="25"/>
  <c r="BL321" i="25"/>
  <c r="BA321" i="25"/>
  <c r="BB321" i="25"/>
  <c r="AU321" i="25"/>
  <c r="BC321" i="25"/>
  <c r="AV321" i="25"/>
  <c r="BD321" i="25"/>
  <c r="AW321" i="25"/>
  <c r="BE321" i="25"/>
  <c r="AX321" i="25"/>
  <c r="BF321" i="25"/>
  <c r="AY321" i="25"/>
  <c r="CG313" i="25"/>
  <c r="CO313" i="25"/>
  <c r="CH313" i="25"/>
  <c r="CP313" i="25"/>
  <c r="CI313" i="25"/>
  <c r="CK313" i="25"/>
  <c r="CL313" i="25"/>
  <c r="CE313" i="25"/>
  <c r="CF313" i="25"/>
  <c r="CJ313" i="25"/>
  <c r="CM313" i="25"/>
  <c r="CN313" i="25"/>
  <c r="BW313" i="25"/>
  <c r="BX313" i="25"/>
  <c r="BY313" i="25"/>
  <c r="BZ313" i="25"/>
  <c r="BS313" i="25"/>
  <c r="CA313" i="25"/>
  <c r="BT313" i="25"/>
  <c r="CB313" i="25"/>
  <c r="BU313" i="25"/>
  <c r="CC313" i="25"/>
  <c r="BV313" i="25"/>
  <c r="CD313" i="25"/>
  <c r="BM313" i="25"/>
  <c r="BN313" i="25"/>
  <c r="BG313" i="25"/>
  <c r="BO313" i="25"/>
  <c r="BH313" i="25"/>
  <c r="BP313" i="25"/>
  <c r="BI313" i="25"/>
  <c r="BQ313" i="25"/>
  <c r="BJ313" i="25"/>
  <c r="BR313" i="25"/>
  <c r="BK313" i="25"/>
  <c r="BL313" i="25"/>
  <c r="BA313" i="25"/>
  <c r="BB313" i="25"/>
  <c r="AU313" i="25"/>
  <c r="BC313" i="25"/>
  <c r="AV313" i="25"/>
  <c r="BD313" i="25"/>
  <c r="AW313" i="25"/>
  <c r="BE313" i="25"/>
  <c r="AX313" i="25"/>
  <c r="BF313" i="25"/>
  <c r="AY313" i="25"/>
  <c r="CG305" i="25"/>
  <c r="CO305" i="25"/>
  <c r="CH305" i="25"/>
  <c r="CP305" i="25"/>
  <c r="CI305" i="25"/>
  <c r="CJ305" i="25"/>
  <c r="CK305" i="25"/>
  <c r="CL305" i="25"/>
  <c r="CE305" i="25"/>
  <c r="CM305" i="25"/>
  <c r="CN305" i="25"/>
  <c r="CF305" i="25"/>
  <c r="BW305" i="25"/>
  <c r="BX305" i="25"/>
  <c r="BY305" i="25"/>
  <c r="BZ305" i="25"/>
  <c r="BS305" i="25"/>
  <c r="CA305" i="25"/>
  <c r="BT305" i="25"/>
  <c r="CB305" i="25"/>
  <c r="BU305" i="25"/>
  <c r="CC305" i="25"/>
  <c r="BV305" i="25"/>
  <c r="CD305" i="25"/>
  <c r="BM305" i="25"/>
  <c r="BN305" i="25"/>
  <c r="BG305" i="25"/>
  <c r="BO305" i="25"/>
  <c r="BH305" i="25"/>
  <c r="BP305" i="25"/>
  <c r="BI305" i="25"/>
  <c r="BQ305" i="25"/>
  <c r="BJ305" i="25"/>
  <c r="BR305" i="25"/>
  <c r="BK305" i="25"/>
  <c r="BL305" i="25"/>
  <c r="BA305" i="25"/>
  <c r="BB305" i="25"/>
  <c r="AU305" i="25"/>
  <c r="BC305" i="25"/>
  <c r="AV305" i="25"/>
  <c r="BD305" i="25"/>
  <c r="AW305" i="25"/>
  <c r="BE305" i="25"/>
  <c r="AX305" i="25"/>
  <c r="BF305" i="25"/>
  <c r="AY305" i="25"/>
  <c r="CG297" i="25"/>
  <c r="CO297" i="25"/>
  <c r="CH297" i="25"/>
  <c r="CP297" i="25"/>
  <c r="CI297" i="25"/>
  <c r="CJ297" i="25"/>
  <c r="CK297" i="25"/>
  <c r="CL297" i="25"/>
  <c r="CE297" i="25"/>
  <c r="CM297" i="25"/>
  <c r="CF297" i="25"/>
  <c r="CN297" i="25"/>
  <c r="BW297" i="25"/>
  <c r="BX297" i="25"/>
  <c r="BY297" i="25"/>
  <c r="BZ297" i="25"/>
  <c r="BS297" i="25"/>
  <c r="CA297" i="25"/>
  <c r="BT297" i="25"/>
  <c r="CB297" i="25"/>
  <c r="BU297" i="25"/>
  <c r="CC297" i="25"/>
  <c r="BV297" i="25"/>
  <c r="CD297" i="25"/>
  <c r="BM297" i="25"/>
  <c r="BN297" i="25"/>
  <c r="BG297" i="25"/>
  <c r="BO297" i="25"/>
  <c r="BH297" i="25"/>
  <c r="BP297" i="25"/>
  <c r="BI297" i="25"/>
  <c r="BQ297" i="25"/>
  <c r="BJ297" i="25"/>
  <c r="BR297" i="25"/>
  <c r="BK297" i="25"/>
  <c r="BL297" i="25"/>
  <c r="BA297" i="25"/>
  <c r="BB297" i="25"/>
  <c r="AU297" i="25"/>
  <c r="BC297" i="25"/>
  <c r="AV297" i="25"/>
  <c r="BD297" i="25"/>
  <c r="AW297" i="25"/>
  <c r="BE297" i="25"/>
  <c r="AX297" i="25"/>
  <c r="BF297" i="25"/>
  <c r="AY297" i="25"/>
  <c r="CG289" i="25"/>
  <c r="CO289" i="25"/>
  <c r="CH289" i="25"/>
  <c r="CP289" i="25"/>
  <c r="CI289" i="25"/>
  <c r="CJ289" i="25"/>
  <c r="CK289" i="25"/>
  <c r="CL289" i="25"/>
  <c r="CE289" i="25"/>
  <c r="CM289" i="25"/>
  <c r="CN289" i="25"/>
  <c r="CF289" i="25"/>
  <c r="BW289" i="25"/>
  <c r="BX289" i="25"/>
  <c r="BY289" i="25"/>
  <c r="BZ289" i="25"/>
  <c r="BS289" i="25"/>
  <c r="CA289" i="25"/>
  <c r="BT289" i="25"/>
  <c r="CB289" i="25"/>
  <c r="BU289" i="25"/>
  <c r="CC289" i="25"/>
  <c r="BV289" i="25"/>
  <c r="CD289" i="25"/>
  <c r="BM289" i="25"/>
  <c r="BN289" i="25"/>
  <c r="BG289" i="25"/>
  <c r="BO289" i="25"/>
  <c r="BH289" i="25"/>
  <c r="BP289" i="25"/>
  <c r="BI289" i="25"/>
  <c r="BQ289" i="25"/>
  <c r="BJ289" i="25"/>
  <c r="BR289" i="25"/>
  <c r="BK289" i="25"/>
  <c r="BL289" i="25"/>
  <c r="BA289" i="25"/>
  <c r="BB289" i="25"/>
  <c r="AU289" i="25"/>
  <c r="BC289" i="25"/>
  <c r="AV289" i="25"/>
  <c r="BD289" i="25"/>
  <c r="AW289" i="25"/>
  <c r="BE289" i="25"/>
  <c r="AX289" i="25"/>
  <c r="BF289" i="25"/>
  <c r="AY289" i="25"/>
  <c r="CG281" i="25"/>
  <c r="CO281" i="25"/>
  <c r="CH281" i="25"/>
  <c r="CP281" i="25"/>
  <c r="CI281" i="25"/>
  <c r="CJ281" i="25"/>
  <c r="CK281" i="25"/>
  <c r="CL281" i="25"/>
  <c r="CE281" i="25"/>
  <c r="CM281" i="25"/>
  <c r="CF281" i="25"/>
  <c r="CN281" i="25"/>
  <c r="BW281" i="25"/>
  <c r="BX281" i="25"/>
  <c r="BY281" i="25"/>
  <c r="BZ281" i="25"/>
  <c r="BS281" i="25"/>
  <c r="CA281" i="25"/>
  <c r="BT281" i="25"/>
  <c r="CB281" i="25"/>
  <c r="BU281" i="25"/>
  <c r="CC281" i="25"/>
  <c r="BV281" i="25"/>
  <c r="CD281" i="25"/>
  <c r="BM281" i="25"/>
  <c r="BN281" i="25"/>
  <c r="BG281" i="25"/>
  <c r="BO281" i="25"/>
  <c r="BH281" i="25"/>
  <c r="BP281" i="25"/>
  <c r="BI281" i="25"/>
  <c r="BQ281" i="25"/>
  <c r="BJ281" i="25"/>
  <c r="BR281" i="25"/>
  <c r="BK281" i="25"/>
  <c r="BL281" i="25"/>
  <c r="BA281" i="25"/>
  <c r="BB281" i="25"/>
  <c r="AU281" i="25"/>
  <c r="BC281" i="25"/>
  <c r="AV281" i="25"/>
  <c r="BD281" i="25"/>
  <c r="AW281" i="25"/>
  <c r="BE281" i="25"/>
  <c r="AX281" i="25"/>
  <c r="BF281" i="25"/>
  <c r="AY281" i="25"/>
  <c r="BP257" i="25"/>
  <c r="BG113" i="25"/>
  <c r="BV57" i="25"/>
  <c r="BF613" i="25"/>
  <c r="AX613" i="25"/>
  <c r="BF611" i="25"/>
  <c r="AX611" i="25"/>
  <c r="BF609" i="25"/>
  <c r="AX609" i="25"/>
  <c r="BF607" i="25"/>
  <c r="AX607" i="25"/>
  <c r="BB606" i="25"/>
  <c r="BF605" i="25"/>
  <c r="AX605" i="25"/>
  <c r="BB604" i="25"/>
  <c r="BF603" i="25"/>
  <c r="AX603" i="25"/>
  <c r="BB602" i="25"/>
  <c r="BF601" i="25"/>
  <c r="AX601" i="25"/>
  <c r="BF599" i="25"/>
  <c r="AX599" i="25"/>
  <c r="BB598" i="25"/>
  <c r="BF597" i="25"/>
  <c r="AX597" i="25"/>
  <c r="BF595" i="25"/>
  <c r="AX595" i="25"/>
  <c r="BB594" i="25"/>
  <c r="BF593" i="25"/>
  <c r="AX593" i="25"/>
  <c r="BF591" i="25"/>
  <c r="AX591" i="25"/>
  <c r="BB590" i="25"/>
  <c r="BF589" i="25"/>
  <c r="AX589" i="25"/>
  <c r="BF587" i="25"/>
  <c r="AX587" i="25"/>
  <c r="BB586" i="25"/>
  <c r="BF585" i="25"/>
  <c r="AX585" i="25"/>
  <c r="BF583" i="25"/>
  <c r="AX583" i="25"/>
  <c r="BB582" i="25"/>
  <c r="BF581" i="25"/>
  <c r="AX581" i="25"/>
  <c r="BF579" i="25"/>
  <c r="AX579" i="25"/>
  <c r="BB578" i="25"/>
  <c r="BF577" i="25"/>
  <c r="AX577" i="25"/>
  <c r="BF575" i="25"/>
  <c r="AX575" i="25"/>
  <c r="BF573" i="25"/>
  <c r="AX573" i="25"/>
  <c r="BB572" i="25"/>
  <c r="BF571" i="25"/>
  <c r="AX571" i="25"/>
  <c r="BB570" i="25"/>
  <c r="BF569" i="25"/>
  <c r="AX569" i="25"/>
  <c r="BF567" i="25"/>
  <c r="AX567" i="25"/>
  <c r="BF565" i="25"/>
  <c r="AX565" i="25"/>
  <c r="BF563" i="25"/>
  <c r="AX563" i="25"/>
  <c r="BB562" i="25"/>
  <c r="BF561" i="25"/>
  <c r="AX561" i="25"/>
  <c r="BF559" i="25"/>
  <c r="AX559" i="25"/>
  <c r="BB558" i="25"/>
  <c r="BF557" i="25"/>
  <c r="AX557" i="25"/>
  <c r="BF555" i="25"/>
  <c r="AX555" i="25"/>
  <c r="BB554" i="25"/>
  <c r="BF553" i="25"/>
  <c r="AX553" i="25"/>
  <c r="BF551" i="25"/>
  <c r="AX551" i="25"/>
  <c r="BB550" i="25"/>
  <c r="BF549" i="25"/>
  <c r="AX549" i="25"/>
  <c r="BB548" i="25"/>
  <c r="BF547" i="25"/>
  <c r="AX547" i="25"/>
  <c r="BB546" i="25"/>
  <c r="BF543" i="25"/>
  <c r="AX543" i="25"/>
  <c r="BB542" i="25"/>
  <c r="BF541" i="25"/>
  <c r="AX541" i="25"/>
  <c r="BB540" i="25"/>
  <c r="BF539" i="25"/>
  <c r="AX539" i="25"/>
  <c r="BF537" i="25"/>
  <c r="AX537" i="25"/>
  <c r="BF535" i="25"/>
  <c r="AX535" i="25"/>
  <c r="BB534" i="25"/>
  <c r="BF533" i="25"/>
  <c r="AX533" i="25"/>
  <c r="BF531" i="25"/>
  <c r="AX531" i="25"/>
  <c r="BF529" i="25"/>
  <c r="AX529" i="25"/>
  <c r="BF527" i="25"/>
  <c r="AX527" i="25"/>
  <c r="BB526" i="25"/>
  <c r="BF525" i="25"/>
  <c r="AX525" i="25"/>
  <c r="BF523" i="25"/>
  <c r="AX523" i="25"/>
  <c r="BF521" i="25"/>
  <c r="AX521" i="25"/>
  <c r="BF519" i="25"/>
  <c r="AX519" i="25"/>
  <c r="BB518" i="25"/>
  <c r="AX515" i="25"/>
  <c r="BB514" i="25"/>
  <c r="BF513" i="25"/>
  <c r="AX513" i="25"/>
  <c r="BF511" i="25"/>
  <c r="AX511" i="25"/>
  <c r="BB510" i="25"/>
  <c r="BF507" i="25"/>
  <c r="AX507" i="25"/>
  <c r="BB506" i="25"/>
  <c r="BF505" i="25"/>
  <c r="AX505" i="25"/>
  <c r="BF503" i="25"/>
  <c r="AX503" i="25"/>
  <c r="BB502" i="25"/>
  <c r="BB500" i="25"/>
  <c r="BF499" i="25"/>
  <c r="AX499" i="25"/>
  <c r="BB498" i="25"/>
  <c r="BF497" i="25"/>
  <c r="AX497" i="25"/>
  <c r="BB494" i="25"/>
  <c r="BF493" i="25"/>
  <c r="AX493" i="25"/>
  <c r="BB492" i="25"/>
  <c r="BF491" i="25"/>
  <c r="AX491" i="25"/>
  <c r="BB490" i="25"/>
  <c r="AX487" i="25"/>
  <c r="BB486" i="25"/>
  <c r="BF485" i="25"/>
  <c r="AX485" i="25"/>
  <c r="BB484" i="25"/>
  <c r="BF483" i="25"/>
  <c r="AX483" i="25"/>
  <c r="BB482" i="25"/>
  <c r="BF481" i="25"/>
  <c r="AX481" i="25"/>
  <c r="BF479" i="25"/>
  <c r="BB478" i="25"/>
  <c r="BF477" i="25"/>
  <c r="AX477" i="25"/>
  <c r="BF475" i="25"/>
  <c r="AX475" i="25"/>
  <c r="BB474" i="25"/>
  <c r="BF473" i="25"/>
  <c r="AX473" i="25"/>
  <c r="BF469" i="25"/>
  <c r="AX467" i="25"/>
  <c r="BF465" i="25"/>
  <c r="AX463" i="25"/>
  <c r="AZ461" i="25"/>
  <c r="BD458" i="25"/>
  <c r="AZ453" i="25"/>
  <c r="BD450" i="25"/>
  <c r="AZ445" i="25"/>
  <c r="BD442" i="25"/>
  <c r="AZ437" i="25"/>
  <c r="BD434" i="25"/>
  <c r="BD418" i="25"/>
  <c r="BD402" i="25"/>
  <c r="BD386" i="25"/>
  <c r="BD370" i="25"/>
  <c r="BD354" i="25"/>
  <c r="BD338" i="25"/>
  <c r="BD322" i="25"/>
  <c r="BD306" i="25"/>
  <c r="BD290" i="25"/>
  <c r="BD274" i="25"/>
  <c r="BD258" i="25"/>
  <c r="BD242" i="25"/>
  <c r="AU163" i="25"/>
  <c r="BO602" i="25"/>
  <c r="CI564" i="25"/>
  <c r="CJ564" i="25"/>
  <c r="CK564" i="25"/>
  <c r="CL564" i="25"/>
  <c r="CE564" i="25"/>
  <c r="CM564" i="25"/>
  <c r="CG564" i="25"/>
  <c r="CO564" i="25"/>
  <c r="CH564" i="25"/>
  <c r="CP564" i="25"/>
  <c r="CF564" i="25"/>
  <c r="CN564" i="25"/>
  <c r="BS564" i="25"/>
  <c r="CA564" i="25"/>
  <c r="BT564" i="25"/>
  <c r="CB564" i="25"/>
  <c r="BU564" i="25"/>
  <c r="CC564" i="25"/>
  <c r="BV564" i="25"/>
  <c r="CD564" i="25"/>
  <c r="BW564" i="25"/>
  <c r="BX564" i="25"/>
  <c r="BY564" i="25"/>
  <c r="BZ564" i="25"/>
  <c r="BH564" i="25"/>
  <c r="BP564" i="25"/>
  <c r="BI564" i="25"/>
  <c r="BQ564" i="25"/>
  <c r="BJ564" i="25"/>
  <c r="BR564" i="25"/>
  <c r="BK564" i="25"/>
  <c r="BL564" i="25"/>
  <c r="BM564" i="25"/>
  <c r="BN564" i="25"/>
  <c r="BG564" i="25"/>
  <c r="BO564" i="25"/>
  <c r="CI532" i="25"/>
  <c r="CJ532" i="25"/>
  <c r="CK532" i="25"/>
  <c r="CL532" i="25"/>
  <c r="CE532" i="25"/>
  <c r="CM532" i="25"/>
  <c r="CG532" i="25"/>
  <c r="CO532" i="25"/>
  <c r="CH532" i="25"/>
  <c r="CP532" i="25"/>
  <c r="CF532" i="25"/>
  <c r="CN532" i="25"/>
  <c r="BS532" i="25"/>
  <c r="CA532" i="25"/>
  <c r="BT532" i="25"/>
  <c r="CB532" i="25"/>
  <c r="BU532" i="25"/>
  <c r="CC532" i="25"/>
  <c r="BV532" i="25"/>
  <c r="CD532" i="25"/>
  <c r="BW532" i="25"/>
  <c r="BX532" i="25"/>
  <c r="BY532" i="25"/>
  <c r="BZ532" i="25"/>
  <c r="BH532" i="25"/>
  <c r="BP532" i="25"/>
  <c r="BI532" i="25"/>
  <c r="BQ532" i="25"/>
  <c r="BJ532" i="25"/>
  <c r="BR532" i="25"/>
  <c r="BK532" i="25"/>
  <c r="BL532" i="25"/>
  <c r="BM532" i="25"/>
  <c r="BN532" i="25"/>
  <c r="BG532" i="25"/>
  <c r="BO532" i="25"/>
  <c r="CI508" i="25"/>
  <c r="CJ508" i="25"/>
  <c r="CG508" i="25"/>
  <c r="CO508" i="25"/>
  <c r="CH508" i="25"/>
  <c r="CP508" i="25"/>
  <c r="CN508" i="25"/>
  <c r="CE508" i="25"/>
  <c r="CF508" i="25"/>
  <c r="CL508" i="25"/>
  <c r="CM508" i="25"/>
  <c r="CK508" i="25"/>
  <c r="BS508" i="25"/>
  <c r="CA508" i="25"/>
  <c r="BT508" i="25"/>
  <c r="CB508" i="25"/>
  <c r="BU508" i="25"/>
  <c r="CC508" i="25"/>
  <c r="BV508" i="25"/>
  <c r="CD508" i="25"/>
  <c r="BW508" i="25"/>
  <c r="BX508" i="25"/>
  <c r="BY508" i="25"/>
  <c r="BZ508" i="25"/>
  <c r="BH508" i="25"/>
  <c r="BP508" i="25"/>
  <c r="BI508" i="25"/>
  <c r="BQ508" i="25"/>
  <c r="BJ508" i="25"/>
  <c r="BR508" i="25"/>
  <c r="BK508" i="25"/>
  <c r="BL508" i="25"/>
  <c r="BM508" i="25"/>
  <c r="BN508" i="25"/>
  <c r="BG508" i="25"/>
  <c r="BO508" i="25"/>
  <c r="CI476" i="25"/>
  <c r="CJ476" i="25"/>
  <c r="CK476" i="25"/>
  <c r="CL476" i="25"/>
  <c r="CE476" i="25"/>
  <c r="CM476" i="25"/>
  <c r="CG476" i="25"/>
  <c r="CO476" i="25"/>
  <c r="CH476" i="25"/>
  <c r="CP476" i="25"/>
  <c r="CF476" i="25"/>
  <c r="CN476" i="25"/>
  <c r="BS476" i="25"/>
  <c r="CA476" i="25"/>
  <c r="BT476" i="25"/>
  <c r="CB476" i="25"/>
  <c r="BU476" i="25"/>
  <c r="CC476" i="25"/>
  <c r="BV476" i="25"/>
  <c r="CD476" i="25"/>
  <c r="BW476" i="25"/>
  <c r="BX476" i="25"/>
  <c r="BY476" i="25"/>
  <c r="BZ476" i="25"/>
  <c r="BH476" i="25"/>
  <c r="BP476" i="25"/>
  <c r="BI476" i="25"/>
  <c r="BQ476" i="25"/>
  <c r="BJ476" i="25"/>
  <c r="BR476" i="25"/>
  <c r="BK476" i="25"/>
  <c r="BL476" i="25"/>
  <c r="BM476" i="25"/>
  <c r="BN476" i="25"/>
  <c r="BG476" i="25"/>
  <c r="BO476" i="25"/>
  <c r="CI444" i="25"/>
  <c r="CJ444" i="25"/>
  <c r="CK444" i="25"/>
  <c r="CL444" i="25"/>
  <c r="CE444" i="25"/>
  <c r="CM444" i="25"/>
  <c r="CG444" i="25"/>
  <c r="CO444" i="25"/>
  <c r="CH444" i="25"/>
  <c r="CP444" i="25"/>
  <c r="CF444" i="25"/>
  <c r="BS444" i="25"/>
  <c r="CA444" i="25"/>
  <c r="BT444" i="25"/>
  <c r="CB444" i="25"/>
  <c r="BU444" i="25"/>
  <c r="CC444" i="25"/>
  <c r="BV444" i="25"/>
  <c r="CD444" i="25"/>
  <c r="BW444" i="25"/>
  <c r="BX444" i="25"/>
  <c r="BY444" i="25"/>
  <c r="BZ444" i="25"/>
  <c r="BH444" i="25"/>
  <c r="BP444" i="25"/>
  <c r="BI444" i="25"/>
  <c r="BQ444" i="25"/>
  <c r="BJ444" i="25"/>
  <c r="BR444" i="25"/>
  <c r="BK444" i="25"/>
  <c r="BL444" i="25"/>
  <c r="BM444" i="25"/>
  <c r="BN444" i="25"/>
  <c r="BG444" i="25"/>
  <c r="BO444" i="25"/>
  <c r="AW444" i="25"/>
  <c r="BE444" i="25"/>
  <c r="AX444" i="25"/>
  <c r="BF444" i="25"/>
  <c r="AY444" i="25"/>
  <c r="AZ444" i="25"/>
  <c r="BB444" i="25"/>
  <c r="AU444" i="25"/>
  <c r="BC444" i="25"/>
  <c r="CJ412" i="25"/>
  <c r="CK412" i="25"/>
  <c r="CL412" i="25"/>
  <c r="CE412" i="25"/>
  <c r="CM412" i="25"/>
  <c r="CF412" i="25"/>
  <c r="CN412" i="25"/>
  <c r="CH412" i="25"/>
  <c r="CP412" i="25"/>
  <c r="CI412" i="25"/>
  <c r="CG412" i="25"/>
  <c r="CO412" i="25"/>
  <c r="BY412" i="25"/>
  <c r="BZ412" i="25"/>
  <c r="BS412" i="25"/>
  <c r="CA412" i="25"/>
  <c r="BT412" i="25"/>
  <c r="CB412" i="25"/>
  <c r="BU412" i="25"/>
  <c r="CC412" i="25"/>
  <c r="BV412" i="25"/>
  <c r="CD412" i="25"/>
  <c r="BW412" i="25"/>
  <c r="BX412" i="25"/>
  <c r="BI412" i="25"/>
  <c r="BQ412" i="25"/>
  <c r="BJ412" i="25"/>
  <c r="BR412" i="25"/>
  <c r="BN412" i="25"/>
  <c r="BG412" i="25"/>
  <c r="BO412" i="25"/>
  <c r="BP412" i="25"/>
  <c r="BH412" i="25"/>
  <c r="BK412" i="25"/>
  <c r="BL412" i="25"/>
  <c r="BM412" i="25"/>
  <c r="AW412" i="25"/>
  <c r="BE412" i="25"/>
  <c r="AX412" i="25"/>
  <c r="BF412" i="25"/>
  <c r="AY412" i="25"/>
  <c r="AZ412" i="25"/>
  <c r="BA412" i="25"/>
  <c r="BB412" i="25"/>
  <c r="AU412" i="25"/>
  <c r="BC412" i="25"/>
  <c r="CJ388" i="25"/>
  <c r="CK388" i="25"/>
  <c r="CL388" i="25"/>
  <c r="CE388" i="25"/>
  <c r="CM388" i="25"/>
  <c r="CF388" i="25"/>
  <c r="CN388" i="25"/>
  <c r="CH388" i="25"/>
  <c r="CP388" i="25"/>
  <c r="CI388" i="25"/>
  <c r="CG388" i="25"/>
  <c r="CO388" i="25"/>
  <c r="BY388" i="25"/>
  <c r="BZ388" i="25"/>
  <c r="BS388" i="25"/>
  <c r="CA388" i="25"/>
  <c r="BT388" i="25"/>
  <c r="CB388" i="25"/>
  <c r="BU388" i="25"/>
  <c r="CC388" i="25"/>
  <c r="BV388" i="25"/>
  <c r="CD388" i="25"/>
  <c r="BW388" i="25"/>
  <c r="BX388" i="25"/>
  <c r="BI388" i="25"/>
  <c r="BQ388" i="25"/>
  <c r="BJ388" i="25"/>
  <c r="BR388" i="25"/>
  <c r="BK388" i="25"/>
  <c r="BL388" i="25"/>
  <c r="BM388" i="25"/>
  <c r="BN388" i="25"/>
  <c r="BG388" i="25"/>
  <c r="BO388" i="25"/>
  <c r="BH388" i="25"/>
  <c r="BP388" i="25"/>
  <c r="AW388" i="25"/>
  <c r="BE388" i="25"/>
  <c r="AX388" i="25"/>
  <c r="BF388" i="25"/>
  <c r="AY388" i="25"/>
  <c r="AZ388" i="25"/>
  <c r="BA388" i="25"/>
  <c r="BB388" i="25"/>
  <c r="AU388" i="25"/>
  <c r="BC388" i="25"/>
  <c r="CJ356" i="25"/>
  <c r="CK356" i="25"/>
  <c r="CL356" i="25"/>
  <c r="CE356" i="25"/>
  <c r="CM356" i="25"/>
  <c r="CF356" i="25"/>
  <c r="CN356" i="25"/>
  <c r="CH356" i="25"/>
  <c r="CP356" i="25"/>
  <c r="CI356" i="25"/>
  <c r="CG356" i="25"/>
  <c r="CO356" i="25"/>
  <c r="BY356" i="25"/>
  <c r="BZ356" i="25"/>
  <c r="BS356" i="25"/>
  <c r="CA356" i="25"/>
  <c r="BT356" i="25"/>
  <c r="CB356" i="25"/>
  <c r="BU356" i="25"/>
  <c r="CC356" i="25"/>
  <c r="BV356" i="25"/>
  <c r="CD356" i="25"/>
  <c r="BW356" i="25"/>
  <c r="BX356" i="25"/>
  <c r="BI356" i="25"/>
  <c r="BQ356" i="25"/>
  <c r="BJ356" i="25"/>
  <c r="BR356" i="25"/>
  <c r="BK356" i="25"/>
  <c r="BL356" i="25"/>
  <c r="BM356" i="25"/>
  <c r="BN356" i="25"/>
  <c r="BG356" i="25"/>
  <c r="BO356" i="25"/>
  <c r="BH356" i="25"/>
  <c r="BP356" i="25"/>
  <c r="AW356" i="25"/>
  <c r="BE356" i="25"/>
  <c r="AX356" i="25"/>
  <c r="BF356" i="25"/>
  <c r="AY356" i="25"/>
  <c r="AZ356" i="25"/>
  <c r="BA356" i="25"/>
  <c r="BB356" i="25"/>
  <c r="AU356" i="25"/>
  <c r="BC356" i="25"/>
  <c r="CK324" i="25"/>
  <c r="CL324" i="25"/>
  <c r="CF324" i="25"/>
  <c r="CP324" i="25"/>
  <c r="CG324" i="25"/>
  <c r="CH324" i="25"/>
  <c r="CI324" i="25"/>
  <c r="CJ324" i="25"/>
  <c r="CN324" i="25"/>
  <c r="CE324" i="25"/>
  <c r="CO324" i="25"/>
  <c r="CM324" i="25"/>
  <c r="BS324" i="25"/>
  <c r="CA324" i="25"/>
  <c r="BT324" i="25"/>
  <c r="CB324" i="25"/>
  <c r="BV324" i="25"/>
  <c r="CD324" i="25"/>
  <c r="BW324" i="25"/>
  <c r="BX324" i="25"/>
  <c r="BY324" i="25"/>
  <c r="BU324" i="25"/>
  <c r="BZ324" i="25"/>
  <c r="CC324" i="25"/>
  <c r="BI324" i="25"/>
  <c r="BQ324" i="25"/>
  <c r="BJ324" i="25"/>
  <c r="BR324" i="25"/>
  <c r="BK324" i="25"/>
  <c r="BL324" i="25"/>
  <c r="BM324" i="25"/>
  <c r="BN324" i="25"/>
  <c r="BG324" i="25"/>
  <c r="BO324" i="25"/>
  <c r="BH324" i="25"/>
  <c r="BP324" i="25"/>
  <c r="AW324" i="25"/>
  <c r="BE324" i="25"/>
  <c r="AX324" i="25"/>
  <c r="BF324" i="25"/>
  <c r="AY324" i="25"/>
  <c r="AZ324" i="25"/>
  <c r="BA324" i="25"/>
  <c r="BB324" i="25"/>
  <c r="AU324" i="25"/>
  <c r="BC324" i="25"/>
  <c r="CK284" i="25"/>
  <c r="CL284" i="25"/>
  <c r="CE284" i="25"/>
  <c r="CM284" i="25"/>
  <c r="CF284" i="25"/>
  <c r="CN284" i="25"/>
  <c r="CG284" i="25"/>
  <c r="CO284" i="25"/>
  <c r="CH284" i="25"/>
  <c r="CP284" i="25"/>
  <c r="CI284" i="25"/>
  <c r="CJ284" i="25"/>
  <c r="BS284" i="25"/>
  <c r="CA284" i="25"/>
  <c r="BT284" i="25"/>
  <c r="CB284" i="25"/>
  <c r="BU284" i="25"/>
  <c r="CC284" i="25"/>
  <c r="BV284" i="25"/>
  <c r="CD284" i="25"/>
  <c r="BW284" i="25"/>
  <c r="BX284" i="25"/>
  <c r="BY284" i="25"/>
  <c r="BZ284" i="25"/>
  <c r="BI284" i="25"/>
  <c r="BQ284" i="25"/>
  <c r="BJ284" i="25"/>
  <c r="BR284" i="25"/>
  <c r="BK284" i="25"/>
  <c r="BL284" i="25"/>
  <c r="BM284" i="25"/>
  <c r="BN284" i="25"/>
  <c r="BG284" i="25"/>
  <c r="BO284" i="25"/>
  <c r="BH284" i="25"/>
  <c r="BP284" i="25"/>
  <c r="AW284" i="25"/>
  <c r="BE284" i="25"/>
  <c r="AX284" i="25"/>
  <c r="BF284" i="25"/>
  <c r="AY284" i="25"/>
  <c r="AZ284" i="25"/>
  <c r="BA284" i="25"/>
  <c r="BB284" i="25"/>
  <c r="AU284" i="25"/>
  <c r="BC284" i="25"/>
  <c r="CL268" i="25"/>
  <c r="CE268" i="25"/>
  <c r="CM268" i="25"/>
  <c r="CP268" i="25"/>
  <c r="CI268" i="25"/>
  <c r="CJ268" i="25"/>
  <c r="CC268" i="25"/>
  <c r="BV268" i="25"/>
  <c r="CD268" i="25"/>
  <c r="BR268" i="25"/>
  <c r="BM268" i="25"/>
  <c r="BH268" i="25"/>
  <c r="BP268" i="25"/>
  <c r="BG268" i="25"/>
  <c r="BQ268" i="25"/>
  <c r="AZ268" i="25"/>
  <c r="BA268" i="25"/>
  <c r="BB268" i="25"/>
  <c r="CE236" i="25"/>
  <c r="CM236" i="25"/>
  <c r="CF236" i="25"/>
  <c r="CN236" i="25"/>
  <c r="CG236" i="25"/>
  <c r="CO236" i="25"/>
  <c r="CH236" i="25"/>
  <c r="CP236" i="25"/>
  <c r="CI236" i="25"/>
  <c r="CJ236" i="25"/>
  <c r="CK236" i="25"/>
  <c r="CL236" i="25"/>
  <c r="BV236" i="25"/>
  <c r="CD236" i="25"/>
  <c r="BY236" i="25"/>
  <c r="CB236" i="25"/>
  <c r="BS236" i="25"/>
  <c r="CC236" i="25"/>
  <c r="BT236" i="25"/>
  <c r="BU236" i="25"/>
  <c r="BW236" i="25"/>
  <c r="BX236" i="25"/>
  <c r="BZ236" i="25"/>
  <c r="CA236" i="25"/>
  <c r="BJ236" i="25"/>
  <c r="BR236" i="25"/>
  <c r="BK236" i="25"/>
  <c r="BL236" i="25"/>
  <c r="BM236" i="25"/>
  <c r="BN236" i="25"/>
  <c r="BG236" i="25"/>
  <c r="BO236" i="25"/>
  <c r="BH236" i="25"/>
  <c r="BI236" i="25"/>
  <c r="BP236" i="25"/>
  <c r="BQ236" i="25"/>
  <c r="AZ236" i="25"/>
  <c r="BA236" i="25"/>
  <c r="AU236" i="25"/>
  <c r="AX236" i="25"/>
  <c r="BF236" i="25"/>
  <c r="AW236" i="25"/>
  <c r="AY236" i="25"/>
  <c r="BB236" i="25"/>
  <c r="BC236" i="25"/>
  <c r="BD236" i="25"/>
  <c r="BE236" i="25"/>
  <c r="CF204" i="25"/>
  <c r="CN204" i="25"/>
  <c r="CG204" i="25"/>
  <c r="CO204" i="25"/>
  <c r="CH204" i="25"/>
  <c r="CP204" i="25"/>
  <c r="CJ204" i="25"/>
  <c r="CK204" i="25"/>
  <c r="CL204" i="25"/>
  <c r="CE204" i="25"/>
  <c r="CI204" i="25"/>
  <c r="CM204" i="25"/>
  <c r="BV204" i="25"/>
  <c r="CD204" i="25"/>
  <c r="BW204" i="25"/>
  <c r="BX204" i="25"/>
  <c r="BY204" i="25"/>
  <c r="BZ204" i="25"/>
  <c r="BS204" i="25"/>
  <c r="CA204" i="25"/>
  <c r="BT204" i="25"/>
  <c r="CB204" i="25"/>
  <c r="BU204" i="25"/>
  <c r="CC204" i="25"/>
  <c r="BJ204" i="25"/>
  <c r="BR204" i="25"/>
  <c r="BK204" i="25"/>
  <c r="BL204" i="25"/>
  <c r="BM204" i="25"/>
  <c r="BN204" i="25"/>
  <c r="BG204" i="25"/>
  <c r="BO204" i="25"/>
  <c r="BH204" i="25"/>
  <c r="BI204" i="25"/>
  <c r="BP204" i="25"/>
  <c r="BQ204" i="25"/>
  <c r="AZ204" i="25"/>
  <c r="BA204" i="25"/>
  <c r="BB204" i="25"/>
  <c r="AU204" i="25"/>
  <c r="BC204" i="25"/>
  <c r="AV204" i="25"/>
  <c r="BD204" i="25"/>
  <c r="AW204" i="25"/>
  <c r="BE204" i="25"/>
  <c r="AX204" i="25"/>
  <c r="BF204" i="25"/>
  <c r="AY204" i="25"/>
  <c r="CF180" i="25"/>
  <c r="CN180" i="25"/>
  <c r="CG180" i="25"/>
  <c r="CO180" i="25"/>
  <c r="CH180" i="25"/>
  <c r="CP180" i="25"/>
  <c r="CJ180" i="25"/>
  <c r="CK180" i="25"/>
  <c r="CL180" i="25"/>
  <c r="CE180" i="25"/>
  <c r="CI180" i="25"/>
  <c r="CM180" i="25"/>
  <c r="BV180" i="25"/>
  <c r="CD180" i="25"/>
  <c r="BW180" i="25"/>
  <c r="BX180" i="25"/>
  <c r="BY180" i="25"/>
  <c r="BZ180" i="25"/>
  <c r="BS180" i="25"/>
  <c r="CA180" i="25"/>
  <c r="BT180" i="25"/>
  <c r="CB180" i="25"/>
  <c r="BU180" i="25"/>
  <c r="CC180" i="25"/>
  <c r="BJ180" i="25"/>
  <c r="BR180" i="25"/>
  <c r="BK180" i="25"/>
  <c r="BL180" i="25"/>
  <c r="BM180" i="25"/>
  <c r="BN180" i="25"/>
  <c r="BG180" i="25"/>
  <c r="BO180" i="25"/>
  <c r="BH180" i="25"/>
  <c r="BI180" i="25"/>
  <c r="BP180" i="25"/>
  <c r="BQ180" i="25"/>
  <c r="AZ180" i="25"/>
  <c r="BA180" i="25"/>
  <c r="BB180" i="25"/>
  <c r="AU180" i="25"/>
  <c r="BC180" i="25"/>
  <c r="AV180" i="25"/>
  <c r="BD180" i="25"/>
  <c r="AW180" i="25"/>
  <c r="BE180" i="25"/>
  <c r="AX180" i="25"/>
  <c r="BF180" i="25"/>
  <c r="AY180" i="25"/>
  <c r="CH140" i="25"/>
  <c r="CP140" i="25"/>
  <c r="CI140" i="25"/>
  <c r="CJ140" i="25"/>
  <c r="CK140" i="25"/>
  <c r="CL140" i="25"/>
  <c r="CF140" i="25"/>
  <c r="CN140" i="25"/>
  <c r="CG140" i="25"/>
  <c r="CO140" i="25"/>
  <c r="CM140" i="25"/>
  <c r="CE140" i="25"/>
  <c r="BV140" i="25"/>
  <c r="CD140" i="25"/>
  <c r="BW140" i="25"/>
  <c r="BX140" i="25"/>
  <c r="BY140" i="25"/>
  <c r="BZ140" i="25"/>
  <c r="BS140" i="25"/>
  <c r="CA140" i="25"/>
  <c r="BT140" i="25"/>
  <c r="CB140" i="25"/>
  <c r="BU140" i="25"/>
  <c r="CC140" i="25"/>
  <c r="BJ140" i="25"/>
  <c r="BR140" i="25"/>
  <c r="BK140" i="25"/>
  <c r="BL140" i="25"/>
  <c r="BM140" i="25"/>
  <c r="BN140" i="25"/>
  <c r="BG140" i="25"/>
  <c r="BO140" i="25"/>
  <c r="BH140" i="25"/>
  <c r="BI140" i="25"/>
  <c r="BP140" i="25"/>
  <c r="BQ140" i="25"/>
  <c r="AZ140" i="25"/>
  <c r="BA140" i="25"/>
  <c r="BB140" i="25"/>
  <c r="AU140" i="25"/>
  <c r="BC140" i="25"/>
  <c r="AV140" i="25"/>
  <c r="BD140" i="25"/>
  <c r="AW140" i="25"/>
  <c r="BE140" i="25"/>
  <c r="AX140" i="25"/>
  <c r="BF140" i="25"/>
  <c r="AY140" i="25"/>
  <c r="CH124" i="25"/>
  <c r="CP124" i="25"/>
  <c r="CI124" i="25"/>
  <c r="CJ124" i="25"/>
  <c r="CK124" i="25"/>
  <c r="CL124" i="25"/>
  <c r="CF124" i="25"/>
  <c r="CN124" i="25"/>
  <c r="CG124" i="25"/>
  <c r="CO124" i="25"/>
  <c r="CM124" i="25"/>
  <c r="CE124" i="25"/>
  <c r="BU124" i="25"/>
  <c r="CC124" i="25"/>
  <c r="BV124" i="25"/>
  <c r="CD124" i="25"/>
  <c r="BX124" i="25"/>
  <c r="BY124" i="25"/>
  <c r="BS124" i="25"/>
  <c r="CA124" i="25"/>
  <c r="BT124" i="25"/>
  <c r="CB124" i="25"/>
  <c r="BW124" i="25"/>
  <c r="BZ124" i="25"/>
  <c r="BJ124" i="25"/>
  <c r="BR124" i="25"/>
  <c r="BK124" i="25"/>
  <c r="BL124" i="25"/>
  <c r="BM124" i="25"/>
  <c r="BN124" i="25"/>
  <c r="BG124" i="25"/>
  <c r="BO124" i="25"/>
  <c r="BH124" i="25"/>
  <c r="BI124" i="25"/>
  <c r="BP124" i="25"/>
  <c r="BQ124" i="25"/>
  <c r="AZ124" i="25"/>
  <c r="BA124" i="25"/>
  <c r="BB124" i="25"/>
  <c r="AU124" i="25"/>
  <c r="BC124" i="25"/>
  <c r="AV124" i="25"/>
  <c r="BD124" i="25"/>
  <c r="AW124" i="25"/>
  <c r="BE124" i="25"/>
  <c r="AX124" i="25"/>
  <c r="BF124" i="25"/>
  <c r="AY124" i="25"/>
  <c r="CJ84" i="25"/>
  <c r="CG84" i="25"/>
  <c r="CO84" i="25"/>
  <c r="CI84" i="25"/>
  <c r="CP84" i="25"/>
  <c r="CE84" i="25"/>
  <c r="CF84" i="25"/>
  <c r="CH84" i="25"/>
  <c r="CK84" i="25"/>
  <c r="CL84" i="25"/>
  <c r="CM84" i="25"/>
  <c r="CN84" i="25"/>
  <c r="BU84" i="25"/>
  <c r="CC84" i="25"/>
  <c r="BV84" i="25"/>
  <c r="CD84" i="25"/>
  <c r="BX84" i="25"/>
  <c r="BY84" i="25"/>
  <c r="BS84" i="25"/>
  <c r="CA84" i="25"/>
  <c r="BT84" i="25"/>
  <c r="CB84" i="25"/>
  <c r="BW84" i="25"/>
  <c r="BZ84" i="25"/>
  <c r="BJ84" i="25"/>
  <c r="BR84" i="25"/>
  <c r="BK84" i="25"/>
  <c r="BL84" i="25"/>
  <c r="BM84" i="25"/>
  <c r="BN84" i="25"/>
  <c r="BG84" i="25"/>
  <c r="BO84" i="25"/>
  <c r="BH84" i="25"/>
  <c r="BI84" i="25"/>
  <c r="BP84" i="25"/>
  <c r="BQ84" i="25"/>
  <c r="AZ84" i="25"/>
  <c r="BA84" i="25"/>
  <c r="BB84" i="25"/>
  <c r="AU84" i="25"/>
  <c r="BC84" i="25"/>
  <c r="AV84" i="25"/>
  <c r="BD84" i="25"/>
  <c r="AW84" i="25"/>
  <c r="BE84" i="25"/>
  <c r="AX84" i="25"/>
  <c r="BF84" i="25"/>
  <c r="AY84" i="25"/>
  <c r="CJ68" i="25"/>
  <c r="CG68" i="25"/>
  <c r="CO68" i="25"/>
  <c r="CI68" i="25"/>
  <c r="CP68" i="25"/>
  <c r="CE68" i="25"/>
  <c r="CF68" i="25"/>
  <c r="CH68" i="25"/>
  <c r="CK68" i="25"/>
  <c r="CL68" i="25"/>
  <c r="CM68" i="25"/>
  <c r="CN68" i="25"/>
  <c r="BU68" i="25"/>
  <c r="CC68" i="25"/>
  <c r="BV68" i="25"/>
  <c r="CD68" i="25"/>
  <c r="BX68" i="25"/>
  <c r="BY68" i="25"/>
  <c r="BS68" i="25"/>
  <c r="CA68" i="25"/>
  <c r="BT68" i="25"/>
  <c r="CB68" i="25"/>
  <c r="BW68" i="25"/>
  <c r="BZ68" i="25"/>
  <c r="BK68" i="25"/>
  <c r="BL68" i="25"/>
  <c r="BN68" i="25"/>
  <c r="BG68" i="25"/>
  <c r="BO68" i="25"/>
  <c r="BH68" i="25"/>
  <c r="BP68" i="25"/>
  <c r="BI68" i="25"/>
  <c r="BQ68" i="25"/>
  <c r="BR68" i="25"/>
  <c r="BJ68" i="25"/>
  <c r="BM68" i="25"/>
  <c r="AZ68" i="25"/>
  <c r="BA68" i="25"/>
  <c r="BB68" i="25"/>
  <c r="AU68" i="25"/>
  <c r="BC68" i="25"/>
  <c r="AV68" i="25"/>
  <c r="BD68" i="25"/>
  <c r="AW68" i="25"/>
  <c r="BE68" i="25"/>
  <c r="AX68" i="25"/>
  <c r="BF68" i="25"/>
  <c r="AY68" i="25"/>
  <c r="BE564" i="25"/>
  <c r="AW540" i="25"/>
  <c r="AW516" i="25"/>
  <c r="AW500" i="25"/>
  <c r="BE476" i="25"/>
  <c r="BD404" i="25"/>
  <c r="BD340" i="25"/>
  <c r="BD292" i="25"/>
  <c r="BD38" i="25"/>
  <c r="BN29" i="25"/>
  <c r="BI29" i="25"/>
  <c r="AZ29" i="25"/>
  <c r="BV29" i="25"/>
  <c r="CK29" i="25"/>
  <c r="BF29" i="25"/>
  <c r="BB38" i="25"/>
  <c r="BJ38" i="25"/>
  <c r="CM38" i="25"/>
  <c r="BG38" i="25"/>
  <c r="BY38" i="25"/>
  <c r="CJ38" i="25"/>
  <c r="CI608" i="25"/>
  <c r="CG608" i="25"/>
  <c r="CO608" i="25"/>
  <c r="CH608" i="25"/>
  <c r="CP608" i="25"/>
  <c r="CK608" i="25"/>
  <c r="CL608" i="25"/>
  <c r="CM608" i="25"/>
  <c r="CN608" i="25"/>
  <c r="CF608" i="25"/>
  <c r="CJ608" i="25"/>
  <c r="CE608" i="25"/>
  <c r="BS608" i="25"/>
  <c r="CA608" i="25"/>
  <c r="BT608" i="25"/>
  <c r="CB608" i="25"/>
  <c r="BU608" i="25"/>
  <c r="CC608" i="25"/>
  <c r="BV608" i="25"/>
  <c r="CD608" i="25"/>
  <c r="BW608" i="25"/>
  <c r="BX608" i="25"/>
  <c r="BY608" i="25"/>
  <c r="BZ608" i="25"/>
  <c r="BH608" i="25"/>
  <c r="BP608" i="25"/>
  <c r="BJ608" i="25"/>
  <c r="BR608" i="25"/>
  <c r="BO608" i="25"/>
  <c r="BQ608" i="25"/>
  <c r="BG608" i="25"/>
  <c r="BI608" i="25"/>
  <c r="BK608" i="25"/>
  <c r="BL608" i="25"/>
  <c r="BM608" i="25"/>
  <c r="BN608" i="25"/>
  <c r="CI600" i="25"/>
  <c r="CJ600" i="25"/>
  <c r="CL600" i="25"/>
  <c r="CE600" i="25"/>
  <c r="CM600" i="25"/>
  <c r="CG600" i="25"/>
  <c r="CO600" i="25"/>
  <c r="CH600" i="25"/>
  <c r="CP600" i="25"/>
  <c r="CF600" i="25"/>
  <c r="CK600" i="25"/>
  <c r="CN600" i="25"/>
  <c r="BS600" i="25"/>
  <c r="CA600" i="25"/>
  <c r="BT600" i="25"/>
  <c r="CB600" i="25"/>
  <c r="BU600" i="25"/>
  <c r="CC600" i="25"/>
  <c r="BV600" i="25"/>
  <c r="CD600" i="25"/>
  <c r="BW600" i="25"/>
  <c r="BX600" i="25"/>
  <c r="BY600" i="25"/>
  <c r="BZ600" i="25"/>
  <c r="BH600" i="25"/>
  <c r="BP600" i="25"/>
  <c r="BI600" i="25"/>
  <c r="BQ600" i="25"/>
  <c r="BJ600" i="25"/>
  <c r="BR600" i="25"/>
  <c r="BK600" i="25"/>
  <c r="BL600" i="25"/>
  <c r="BM600" i="25"/>
  <c r="BN600" i="25"/>
  <c r="BG600" i="25"/>
  <c r="BO600" i="25"/>
  <c r="CI592" i="25"/>
  <c r="CJ592" i="25"/>
  <c r="CK592" i="25"/>
  <c r="CL592" i="25"/>
  <c r="CE592" i="25"/>
  <c r="CM592" i="25"/>
  <c r="CG592" i="25"/>
  <c r="CO592" i="25"/>
  <c r="CH592" i="25"/>
  <c r="CP592" i="25"/>
  <c r="CF592" i="25"/>
  <c r="CN592" i="25"/>
  <c r="BS592" i="25"/>
  <c r="CA592" i="25"/>
  <c r="BT592" i="25"/>
  <c r="CB592" i="25"/>
  <c r="BU592" i="25"/>
  <c r="CC592" i="25"/>
  <c r="BV592" i="25"/>
  <c r="CD592" i="25"/>
  <c r="BW592" i="25"/>
  <c r="BX592" i="25"/>
  <c r="BY592" i="25"/>
  <c r="BZ592" i="25"/>
  <c r="BH592" i="25"/>
  <c r="BP592" i="25"/>
  <c r="BI592" i="25"/>
  <c r="BQ592" i="25"/>
  <c r="BJ592" i="25"/>
  <c r="BR592" i="25"/>
  <c r="BK592" i="25"/>
  <c r="BL592" i="25"/>
  <c r="BM592" i="25"/>
  <c r="BN592" i="25"/>
  <c r="BO592" i="25"/>
  <c r="BG592" i="25"/>
  <c r="CI584" i="25"/>
  <c r="CJ584" i="25"/>
  <c r="CK584" i="25"/>
  <c r="CL584" i="25"/>
  <c r="CE584" i="25"/>
  <c r="CM584" i="25"/>
  <c r="CG584" i="25"/>
  <c r="CO584" i="25"/>
  <c r="CH584" i="25"/>
  <c r="CP584" i="25"/>
  <c r="CN584" i="25"/>
  <c r="CF584" i="25"/>
  <c r="BS584" i="25"/>
  <c r="CA584" i="25"/>
  <c r="BT584" i="25"/>
  <c r="CB584" i="25"/>
  <c r="BU584" i="25"/>
  <c r="CC584" i="25"/>
  <c r="BV584" i="25"/>
  <c r="CD584" i="25"/>
  <c r="BW584" i="25"/>
  <c r="BX584" i="25"/>
  <c r="BY584" i="25"/>
  <c r="BZ584" i="25"/>
  <c r="BH584" i="25"/>
  <c r="BP584" i="25"/>
  <c r="BI584" i="25"/>
  <c r="BQ584" i="25"/>
  <c r="BJ584" i="25"/>
  <c r="BR584" i="25"/>
  <c r="BK584" i="25"/>
  <c r="BL584" i="25"/>
  <c r="BM584" i="25"/>
  <c r="BN584" i="25"/>
  <c r="BG584" i="25"/>
  <c r="BO584" i="25"/>
  <c r="CI576" i="25"/>
  <c r="CJ576" i="25"/>
  <c r="CK576" i="25"/>
  <c r="CL576" i="25"/>
  <c r="CE576" i="25"/>
  <c r="CM576" i="25"/>
  <c r="CG576" i="25"/>
  <c r="CO576" i="25"/>
  <c r="CH576" i="25"/>
  <c r="CP576" i="25"/>
  <c r="CF576" i="25"/>
  <c r="CN576" i="25"/>
  <c r="BS576" i="25"/>
  <c r="CA576" i="25"/>
  <c r="BT576" i="25"/>
  <c r="CB576" i="25"/>
  <c r="BU576" i="25"/>
  <c r="CC576" i="25"/>
  <c r="BV576" i="25"/>
  <c r="CD576" i="25"/>
  <c r="BW576" i="25"/>
  <c r="BX576" i="25"/>
  <c r="BY576" i="25"/>
  <c r="BZ576" i="25"/>
  <c r="BH576" i="25"/>
  <c r="BP576" i="25"/>
  <c r="BI576" i="25"/>
  <c r="BQ576" i="25"/>
  <c r="BJ576" i="25"/>
  <c r="BR576" i="25"/>
  <c r="BK576" i="25"/>
  <c r="BL576" i="25"/>
  <c r="BM576" i="25"/>
  <c r="BN576" i="25"/>
  <c r="BO576" i="25"/>
  <c r="BG576" i="25"/>
  <c r="CI568" i="25"/>
  <c r="CJ568" i="25"/>
  <c r="CK568" i="25"/>
  <c r="CL568" i="25"/>
  <c r="CE568" i="25"/>
  <c r="CM568" i="25"/>
  <c r="CG568" i="25"/>
  <c r="CO568" i="25"/>
  <c r="CH568" i="25"/>
  <c r="CP568" i="25"/>
  <c r="CN568" i="25"/>
  <c r="CF568" i="25"/>
  <c r="BS568" i="25"/>
  <c r="CA568" i="25"/>
  <c r="BT568" i="25"/>
  <c r="CB568" i="25"/>
  <c r="BU568" i="25"/>
  <c r="CC568" i="25"/>
  <c r="BV568" i="25"/>
  <c r="CD568" i="25"/>
  <c r="BW568" i="25"/>
  <c r="BX568" i="25"/>
  <c r="BY568" i="25"/>
  <c r="BZ568" i="25"/>
  <c r="BH568" i="25"/>
  <c r="BP568" i="25"/>
  <c r="BI568" i="25"/>
  <c r="BQ568" i="25"/>
  <c r="BJ568" i="25"/>
  <c r="BR568" i="25"/>
  <c r="BK568" i="25"/>
  <c r="BL568" i="25"/>
  <c r="BM568" i="25"/>
  <c r="BN568" i="25"/>
  <c r="BG568" i="25"/>
  <c r="BO568" i="25"/>
  <c r="CI560" i="25"/>
  <c r="CJ560" i="25"/>
  <c r="CK560" i="25"/>
  <c r="CL560" i="25"/>
  <c r="CE560" i="25"/>
  <c r="CM560" i="25"/>
  <c r="CG560" i="25"/>
  <c r="CO560" i="25"/>
  <c r="CH560" i="25"/>
  <c r="CP560" i="25"/>
  <c r="CF560" i="25"/>
  <c r="CN560" i="25"/>
  <c r="BS560" i="25"/>
  <c r="CA560" i="25"/>
  <c r="BT560" i="25"/>
  <c r="CB560" i="25"/>
  <c r="BU560" i="25"/>
  <c r="CC560" i="25"/>
  <c r="BV560" i="25"/>
  <c r="CD560" i="25"/>
  <c r="BW560" i="25"/>
  <c r="BX560" i="25"/>
  <c r="BY560" i="25"/>
  <c r="BZ560" i="25"/>
  <c r="BH560" i="25"/>
  <c r="BP560" i="25"/>
  <c r="BI560" i="25"/>
  <c r="BQ560" i="25"/>
  <c r="BJ560" i="25"/>
  <c r="BR560" i="25"/>
  <c r="BK560" i="25"/>
  <c r="BL560" i="25"/>
  <c r="BM560" i="25"/>
  <c r="BN560" i="25"/>
  <c r="BO560" i="25"/>
  <c r="BG560" i="25"/>
  <c r="CI544" i="25"/>
  <c r="CJ544" i="25"/>
  <c r="CK544" i="25"/>
  <c r="CL544" i="25"/>
  <c r="CE544" i="25"/>
  <c r="CM544" i="25"/>
  <c r="CG544" i="25"/>
  <c r="CO544" i="25"/>
  <c r="CH544" i="25"/>
  <c r="CP544" i="25"/>
  <c r="CF544" i="25"/>
  <c r="CN544" i="25"/>
  <c r="BS544" i="25"/>
  <c r="CA544" i="25"/>
  <c r="BT544" i="25"/>
  <c r="CB544" i="25"/>
  <c r="BU544" i="25"/>
  <c r="CC544" i="25"/>
  <c r="BV544" i="25"/>
  <c r="CD544" i="25"/>
  <c r="BW544" i="25"/>
  <c r="BX544" i="25"/>
  <c r="BY544" i="25"/>
  <c r="BZ544" i="25"/>
  <c r="BH544" i="25"/>
  <c r="BP544" i="25"/>
  <c r="BI544" i="25"/>
  <c r="BQ544" i="25"/>
  <c r="BJ544" i="25"/>
  <c r="BR544" i="25"/>
  <c r="BK544" i="25"/>
  <c r="BL544" i="25"/>
  <c r="BM544" i="25"/>
  <c r="BN544" i="25"/>
  <c r="BO544" i="25"/>
  <c r="BG544" i="25"/>
  <c r="CI536" i="25"/>
  <c r="CJ536" i="25"/>
  <c r="CK536" i="25"/>
  <c r="CL536" i="25"/>
  <c r="CE536" i="25"/>
  <c r="CM536" i="25"/>
  <c r="CG536" i="25"/>
  <c r="CO536" i="25"/>
  <c r="CH536" i="25"/>
  <c r="CP536" i="25"/>
  <c r="CN536" i="25"/>
  <c r="CF536" i="25"/>
  <c r="BS536" i="25"/>
  <c r="CA536" i="25"/>
  <c r="BT536" i="25"/>
  <c r="CB536" i="25"/>
  <c r="BU536" i="25"/>
  <c r="CC536" i="25"/>
  <c r="BV536" i="25"/>
  <c r="CD536" i="25"/>
  <c r="BW536" i="25"/>
  <c r="BX536" i="25"/>
  <c r="BY536" i="25"/>
  <c r="BZ536" i="25"/>
  <c r="BH536" i="25"/>
  <c r="BP536" i="25"/>
  <c r="BI536" i="25"/>
  <c r="BQ536" i="25"/>
  <c r="BJ536" i="25"/>
  <c r="BR536" i="25"/>
  <c r="BK536" i="25"/>
  <c r="BL536" i="25"/>
  <c r="BM536" i="25"/>
  <c r="BN536" i="25"/>
  <c r="BG536" i="25"/>
  <c r="BO536" i="25"/>
  <c r="CI528" i="25"/>
  <c r="CJ528" i="25"/>
  <c r="CK528" i="25"/>
  <c r="CL528" i="25"/>
  <c r="CE528" i="25"/>
  <c r="CM528" i="25"/>
  <c r="CG528" i="25"/>
  <c r="CO528" i="25"/>
  <c r="CH528" i="25"/>
  <c r="CP528" i="25"/>
  <c r="CF528" i="25"/>
  <c r="CN528" i="25"/>
  <c r="BS528" i="25"/>
  <c r="CA528" i="25"/>
  <c r="BT528" i="25"/>
  <c r="CB528" i="25"/>
  <c r="BU528" i="25"/>
  <c r="CC528" i="25"/>
  <c r="BV528" i="25"/>
  <c r="CD528" i="25"/>
  <c r="BW528" i="25"/>
  <c r="BX528" i="25"/>
  <c r="BY528" i="25"/>
  <c r="BZ528" i="25"/>
  <c r="BH528" i="25"/>
  <c r="BP528" i="25"/>
  <c r="BI528" i="25"/>
  <c r="BQ528" i="25"/>
  <c r="BJ528" i="25"/>
  <c r="BR528" i="25"/>
  <c r="BK528" i="25"/>
  <c r="BL528" i="25"/>
  <c r="BM528" i="25"/>
  <c r="BN528" i="25"/>
  <c r="BO528" i="25"/>
  <c r="BG528" i="25"/>
  <c r="CI520" i="25"/>
  <c r="CH520" i="25"/>
  <c r="CP520" i="25"/>
  <c r="CN520" i="25"/>
  <c r="CE520" i="25"/>
  <c r="CO520" i="25"/>
  <c r="CF520" i="25"/>
  <c r="CG520" i="25"/>
  <c r="CJ520" i="25"/>
  <c r="CL520" i="25"/>
  <c r="CM520" i="25"/>
  <c r="CK520" i="25"/>
  <c r="BS520" i="25"/>
  <c r="CA520" i="25"/>
  <c r="BT520" i="25"/>
  <c r="CB520" i="25"/>
  <c r="BU520" i="25"/>
  <c r="CC520" i="25"/>
  <c r="BV520" i="25"/>
  <c r="CD520" i="25"/>
  <c r="BW520" i="25"/>
  <c r="BX520" i="25"/>
  <c r="BY520" i="25"/>
  <c r="BZ520" i="25"/>
  <c r="BH520" i="25"/>
  <c r="BP520" i="25"/>
  <c r="BI520" i="25"/>
  <c r="BQ520" i="25"/>
  <c r="BJ520" i="25"/>
  <c r="BR520" i="25"/>
  <c r="BK520" i="25"/>
  <c r="BL520" i="25"/>
  <c r="BM520" i="25"/>
  <c r="BN520" i="25"/>
  <c r="BG520" i="25"/>
  <c r="BO520" i="25"/>
  <c r="CI512" i="25"/>
  <c r="CH512" i="25"/>
  <c r="CP512" i="25"/>
  <c r="CN512" i="25"/>
  <c r="CE512" i="25"/>
  <c r="CO512" i="25"/>
  <c r="CF512" i="25"/>
  <c r="CG512" i="25"/>
  <c r="CJ512" i="25"/>
  <c r="CL512" i="25"/>
  <c r="CM512" i="25"/>
  <c r="CK512" i="25"/>
  <c r="BS512" i="25"/>
  <c r="CA512" i="25"/>
  <c r="BT512" i="25"/>
  <c r="CB512" i="25"/>
  <c r="BU512" i="25"/>
  <c r="CC512" i="25"/>
  <c r="BV512" i="25"/>
  <c r="CD512" i="25"/>
  <c r="BW512" i="25"/>
  <c r="BX512" i="25"/>
  <c r="BY512" i="25"/>
  <c r="BZ512" i="25"/>
  <c r="BH512" i="25"/>
  <c r="BP512" i="25"/>
  <c r="BI512" i="25"/>
  <c r="BQ512" i="25"/>
  <c r="BJ512" i="25"/>
  <c r="BR512" i="25"/>
  <c r="BK512" i="25"/>
  <c r="BL512" i="25"/>
  <c r="BM512" i="25"/>
  <c r="BN512" i="25"/>
  <c r="BO512" i="25"/>
  <c r="BG512" i="25"/>
  <c r="CI504" i="25"/>
  <c r="CJ504" i="25"/>
  <c r="CL504" i="25"/>
  <c r="CE504" i="25"/>
  <c r="CM504" i="25"/>
  <c r="CG504" i="25"/>
  <c r="CO504" i="25"/>
  <c r="CH504" i="25"/>
  <c r="CP504" i="25"/>
  <c r="CF504" i="25"/>
  <c r="CK504" i="25"/>
  <c r="CN504" i="25"/>
  <c r="BS504" i="25"/>
  <c r="CA504" i="25"/>
  <c r="BT504" i="25"/>
  <c r="CB504" i="25"/>
  <c r="BU504" i="25"/>
  <c r="CC504" i="25"/>
  <c r="BV504" i="25"/>
  <c r="CD504" i="25"/>
  <c r="BW504" i="25"/>
  <c r="BX504" i="25"/>
  <c r="BY504" i="25"/>
  <c r="BZ504" i="25"/>
  <c r="BH504" i="25"/>
  <c r="BP504" i="25"/>
  <c r="BI504" i="25"/>
  <c r="BQ504" i="25"/>
  <c r="BJ504" i="25"/>
  <c r="BR504" i="25"/>
  <c r="BK504" i="25"/>
  <c r="BL504" i="25"/>
  <c r="BM504" i="25"/>
  <c r="BN504" i="25"/>
  <c r="BG504" i="25"/>
  <c r="BO504" i="25"/>
  <c r="CI496" i="25"/>
  <c r="CJ496" i="25"/>
  <c r="CK496" i="25"/>
  <c r="CL496" i="25"/>
  <c r="CE496" i="25"/>
  <c r="CM496" i="25"/>
  <c r="CG496" i="25"/>
  <c r="CO496" i="25"/>
  <c r="CH496" i="25"/>
  <c r="CP496" i="25"/>
  <c r="CF496" i="25"/>
  <c r="CN496" i="25"/>
  <c r="BS496" i="25"/>
  <c r="CA496" i="25"/>
  <c r="BT496" i="25"/>
  <c r="CB496" i="25"/>
  <c r="BU496" i="25"/>
  <c r="CC496" i="25"/>
  <c r="BV496" i="25"/>
  <c r="CD496" i="25"/>
  <c r="BW496" i="25"/>
  <c r="BX496" i="25"/>
  <c r="BY496" i="25"/>
  <c r="BZ496" i="25"/>
  <c r="BH496" i="25"/>
  <c r="BP496" i="25"/>
  <c r="BI496" i="25"/>
  <c r="BQ496" i="25"/>
  <c r="BJ496" i="25"/>
  <c r="BR496" i="25"/>
  <c r="BK496" i="25"/>
  <c r="BL496" i="25"/>
  <c r="BM496" i="25"/>
  <c r="BN496" i="25"/>
  <c r="BO496" i="25"/>
  <c r="BG496" i="25"/>
  <c r="CI488" i="25"/>
  <c r="CJ488" i="25"/>
  <c r="CK488" i="25"/>
  <c r="CL488" i="25"/>
  <c r="CE488" i="25"/>
  <c r="CM488" i="25"/>
  <c r="CG488" i="25"/>
  <c r="CO488" i="25"/>
  <c r="CH488" i="25"/>
  <c r="CP488" i="25"/>
  <c r="CF488" i="25"/>
  <c r="CN488" i="25"/>
  <c r="BS488" i="25"/>
  <c r="CA488" i="25"/>
  <c r="BT488" i="25"/>
  <c r="CB488" i="25"/>
  <c r="BU488" i="25"/>
  <c r="CC488" i="25"/>
  <c r="BV488" i="25"/>
  <c r="CD488" i="25"/>
  <c r="BW488" i="25"/>
  <c r="BX488" i="25"/>
  <c r="BY488" i="25"/>
  <c r="BZ488" i="25"/>
  <c r="BH488" i="25"/>
  <c r="BP488" i="25"/>
  <c r="BI488" i="25"/>
  <c r="BQ488" i="25"/>
  <c r="BJ488" i="25"/>
  <c r="BR488" i="25"/>
  <c r="BK488" i="25"/>
  <c r="BL488" i="25"/>
  <c r="BM488" i="25"/>
  <c r="BN488" i="25"/>
  <c r="BG488" i="25"/>
  <c r="BO488" i="25"/>
  <c r="CI480" i="25"/>
  <c r="CJ480" i="25"/>
  <c r="CK480" i="25"/>
  <c r="CL480" i="25"/>
  <c r="CE480" i="25"/>
  <c r="CM480" i="25"/>
  <c r="CG480" i="25"/>
  <c r="CO480" i="25"/>
  <c r="CH480" i="25"/>
  <c r="CP480" i="25"/>
  <c r="CF480" i="25"/>
  <c r="CN480" i="25"/>
  <c r="BS480" i="25"/>
  <c r="CA480" i="25"/>
  <c r="BT480" i="25"/>
  <c r="CB480" i="25"/>
  <c r="BU480" i="25"/>
  <c r="CC480" i="25"/>
  <c r="BV480" i="25"/>
  <c r="CD480" i="25"/>
  <c r="BW480" i="25"/>
  <c r="BX480" i="25"/>
  <c r="BY480" i="25"/>
  <c r="BZ480" i="25"/>
  <c r="BH480" i="25"/>
  <c r="BP480" i="25"/>
  <c r="BI480" i="25"/>
  <c r="BQ480" i="25"/>
  <c r="BJ480" i="25"/>
  <c r="BR480" i="25"/>
  <c r="BK480" i="25"/>
  <c r="BL480" i="25"/>
  <c r="BM480" i="25"/>
  <c r="BN480" i="25"/>
  <c r="BO480" i="25"/>
  <c r="CI472" i="25"/>
  <c r="CJ472" i="25"/>
  <c r="CK472" i="25"/>
  <c r="CL472" i="25"/>
  <c r="CE472" i="25"/>
  <c r="CM472" i="25"/>
  <c r="CG472" i="25"/>
  <c r="CO472" i="25"/>
  <c r="CH472" i="25"/>
  <c r="CP472" i="25"/>
  <c r="CF472" i="25"/>
  <c r="CN472" i="25"/>
  <c r="BS472" i="25"/>
  <c r="CA472" i="25"/>
  <c r="BT472" i="25"/>
  <c r="CB472" i="25"/>
  <c r="BU472" i="25"/>
  <c r="CC472" i="25"/>
  <c r="BV472" i="25"/>
  <c r="CD472" i="25"/>
  <c r="BW472" i="25"/>
  <c r="BX472" i="25"/>
  <c r="BY472" i="25"/>
  <c r="BZ472" i="25"/>
  <c r="BH472" i="25"/>
  <c r="BP472" i="25"/>
  <c r="BI472" i="25"/>
  <c r="BQ472" i="25"/>
  <c r="BJ472" i="25"/>
  <c r="BR472" i="25"/>
  <c r="BK472" i="25"/>
  <c r="BL472" i="25"/>
  <c r="BM472" i="25"/>
  <c r="BN472" i="25"/>
  <c r="BG472" i="25"/>
  <c r="BO472" i="25"/>
  <c r="AW472" i="25"/>
  <c r="AX472" i="25"/>
  <c r="BF472" i="25"/>
  <c r="AU472" i="25"/>
  <c r="CI464" i="25"/>
  <c r="CJ464" i="25"/>
  <c r="CK464" i="25"/>
  <c r="CL464" i="25"/>
  <c r="CE464" i="25"/>
  <c r="CM464" i="25"/>
  <c r="CG464" i="25"/>
  <c r="CO464" i="25"/>
  <c r="CH464" i="25"/>
  <c r="CP464" i="25"/>
  <c r="CF464" i="25"/>
  <c r="CN464" i="25"/>
  <c r="BS464" i="25"/>
  <c r="CA464" i="25"/>
  <c r="BT464" i="25"/>
  <c r="CB464" i="25"/>
  <c r="BU464" i="25"/>
  <c r="CC464" i="25"/>
  <c r="BV464" i="25"/>
  <c r="CD464" i="25"/>
  <c r="BW464" i="25"/>
  <c r="BX464" i="25"/>
  <c r="BY464" i="25"/>
  <c r="BZ464" i="25"/>
  <c r="BH464" i="25"/>
  <c r="BP464" i="25"/>
  <c r="BI464" i="25"/>
  <c r="BQ464" i="25"/>
  <c r="BJ464" i="25"/>
  <c r="BR464" i="25"/>
  <c r="BK464" i="25"/>
  <c r="BL464" i="25"/>
  <c r="BM464" i="25"/>
  <c r="BN464" i="25"/>
  <c r="BO464" i="25"/>
  <c r="AW464" i="25"/>
  <c r="BE464" i="25"/>
  <c r="AX464" i="25"/>
  <c r="BF464" i="25"/>
  <c r="AY464" i="25"/>
  <c r="BG464" i="25"/>
  <c r="AU464" i="25"/>
  <c r="BC464" i="25"/>
  <c r="CI456" i="25"/>
  <c r="CJ456" i="25"/>
  <c r="CK456" i="25"/>
  <c r="CL456" i="25"/>
  <c r="CE456" i="25"/>
  <c r="CM456" i="25"/>
  <c r="CG456" i="25"/>
  <c r="CO456" i="25"/>
  <c r="CH456" i="25"/>
  <c r="CP456" i="25"/>
  <c r="CF456" i="25"/>
  <c r="CN456" i="25"/>
  <c r="BS456" i="25"/>
  <c r="CA456" i="25"/>
  <c r="BT456" i="25"/>
  <c r="CB456" i="25"/>
  <c r="BU456" i="25"/>
  <c r="CC456" i="25"/>
  <c r="BV456" i="25"/>
  <c r="CD456" i="25"/>
  <c r="BW456" i="25"/>
  <c r="BX456" i="25"/>
  <c r="BY456" i="25"/>
  <c r="BZ456" i="25"/>
  <c r="BH456" i="25"/>
  <c r="BP456" i="25"/>
  <c r="BI456" i="25"/>
  <c r="BQ456" i="25"/>
  <c r="BJ456" i="25"/>
  <c r="BR456" i="25"/>
  <c r="BK456" i="25"/>
  <c r="BL456" i="25"/>
  <c r="BM456" i="25"/>
  <c r="BN456" i="25"/>
  <c r="BG456" i="25"/>
  <c r="BO456" i="25"/>
  <c r="AW456" i="25"/>
  <c r="BE456" i="25"/>
  <c r="AX456" i="25"/>
  <c r="BF456" i="25"/>
  <c r="AY456" i="25"/>
  <c r="AZ456" i="25"/>
  <c r="BB456" i="25"/>
  <c r="AU456" i="25"/>
  <c r="BC456" i="25"/>
  <c r="CI448" i="25"/>
  <c r="CJ448" i="25"/>
  <c r="CK448" i="25"/>
  <c r="CL448" i="25"/>
  <c r="CE448" i="25"/>
  <c r="CM448" i="25"/>
  <c r="CG448" i="25"/>
  <c r="CO448" i="25"/>
  <c r="CH448" i="25"/>
  <c r="CP448" i="25"/>
  <c r="CF448" i="25"/>
  <c r="CN448" i="25"/>
  <c r="BS448" i="25"/>
  <c r="CA448" i="25"/>
  <c r="BT448" i="25"/>
  <c r="CB448" i="25"/>
  <c r="BU448" i="25"/>
  <c r="CC448" i="25"/>
  <c r="BV448" i="25"/>
  <c r="CD448" i="25"/>
  <c r="BW448" i="25"/>
  <c r="BX448" i="25"/>
  <c r="BY448" i="25"/>
  <c r="BZ448" i="25"/>
  <c r="BH448" i="25"/>
  <c r="BP448" i="25"/>
  <c r="BI448" i="25"/>
  <c r="BQ448" i="25"/>
  <c r="BJ448" i="25"/>
  <c r="BR448" i="25"/>
  <c r="BK448" i="25"/>
  <c r="BL448" i="25"/>
  <c r="BM448" i="25"/>
  <c r="BN448" i="25"/>
  <c r="BO448" i="25"/>
  <c r="AW448" i="25"/>
  <c r="BE448" i="25"/>
  <c r="BG448" i="25"/>
  <c r="AX448" i="25"/>
  <c r="BF448" i="25"/>
  <c r="AY448" i="25"/>
  <c r="AZ448" i="25"/>
  <c r="BB448" i="25"/>
  <c r="AU448" i="25"/>
  <c r="BC448" i="25"/>
  <c r="CF440" i="25"/>
  <c r="BR440" i="25"/>
  <c r="BE440" i="25"/>
  <c r="CJ424" i="25"/>
  <c r="CK424" i="25"/>
  <c r="CL424" i="25"/>
  <c r="CP424" i="25"/>
  <c r="CF424" i="25"/>
  <c r="CN424" i="25"/>
  <c r="CB424" i="25"/>
  <c r="BU424" i="25"/>
  <c r="CC424" i="25"/>
  <c r="BQ424" i="25"/>
  <c r="BJ424" i="25"/>
  <c r="BR424" i="25"/>
  <c r="BK424" i="25"/>
  <c r="BL424" i="25"/>
  <c r="BM424" i="25"/>
  <c r="AZ424" i="25"/>
  <c r="BA424" i="25"/>
  <c r="BB424" i="25"/>
  <c r="CE416" i="25"/>
  <c r="CM416" i="25"/>
  <c r="CF416" i="25"/>
  <c r="CO416" i="25"/>
  <c r="BY416" i="25"/>
  <c r="BZ416" i="25"/>
  <c r="CC416" i="25"/>
  <c r="BV416" i="25"/>
  <c r="CD416" i="25"/>
  <c r="BR416" i="25"/>
  <c r="BN416" i="25"/>
  <c r="BG416" i="25"/>
  <c r="BM416" i="25"/>
  <c r="AW416" i="25"/>
  <c r="BE416" i="25"/>
  <c r="BB416" i="25"/>
  <c r="AU416" i="25"/>
  <c r="BC416" i="25"/>
  <c r="CF408" i="25"/>
  <c r="CN408" i="25"/>
  <c r="CH408" i="25"/>
  <c r="BZ408" i="25"/>
  <c r="BS408" i="25"/>
  <c r="CA408" i="25"/>
  <c r="CD408" i="25"/>
  <c r="BW408" i="25"/>
  <c r="BX408" i="25"/>
  <c r="BM408" i="25"/>
  <c r="BN408" i="25"/>
  <c r="BG408" i="25"/>
  <c r="BE408" i="25"/>
  <c r="AX408" i="25"/>
  <c r="BF408" i="25"/>
  <c r="BC408" i="25"/>
  <c r="CJ400" i="25"/>
  <c r="CK400" i="25"/>
  <c r="CH400" i="25"/>
  <c r="CP400" i="25"/>
  <c r="CI400" i="25"/>
  <c r="CA400" i="25"/>
  <c r="BT400" i="25"/>
  <c r="CB400" i="25"/>
  <c r="BX400" i="25"/>
  <c r="BI400" i="25"/>
  <c r="BQ400" i="25"/>
  <c r="BG400" i="25"/>
  <c r="BO400" i="25"/>
  <c r="BH400" i="25"/>
  <c r="BF400" i="25"/>
  <c r="AY400" i="25"/>
  <c r="AZ400" i="25"/>
  <c r="CK392" i="25"/>
  <c r="CL392" i="25"/>
  <c r="CE392" i="25"/>
  <c r="CI392" i="25"/>
  <c r="CG392" i="25"/>
  <c r="CO392" i="25"/>
  <c r="CB392" i="25"/>
  <c r="BU392" i="25"/>
  <c r="CC392" i="25"/>
  <c r="BQ392" i="25"/>
  <c r="BJ392" i="25"/>
  <c r="BR392" i="25"/>
  <c r="BO392" i="25"/>
  <c r="BH392" i="25"/>
  <c r="BP392" i="25"/>
  <c r="AZ392" i="25"/>
  <c r="BA392" i="25"/>
  <c r="BB392" i="25"/>
  <c r="BC392" i="25"/>
  <c r="CK384" i="25"/>
  <c r="CL384" i="25"/>
  <c r="CE384" i="25"/>
  <c r="CM384" i="25"/>
  <c r="CF384" i="25"/>
  <c r="CN384" i="25"/>
  <c r="CH384" i="25"/>
  <c r="CP384" i="25"/>
  <c r="CI384" i="25"/>
  <c r="CG384" i="25"/>
  <c r="CO384" i="25"/>
  <c r="BY384" i="25"/>
  <c r="BZ384" i="25"/>
  <c r="BS384" i="25"/>
  <c r="CA384" i="25"/>
  <c r="BT384" i="25"/>
  <c r="CB384" i="25"/>
  <c r="BU384" i="25"/>
  <c r="CC384" i="25"/>
  <c r="BV384" i="25"/>
  <c r="CD384" i="25"/>
  <c r="BW384" i="25"/>
  <c r="BX384" i="25"/>
  <c r="BI384" i="25"/>
  <c r="BQ384" i="25"/>
  <c r="BJ384" i="25"/>
  <c r="BR384" i="25"/>
  <c r="BK384" i="25"/>
  <c r="BL384" i="25"/>
  <c r="BM384" i="25"/>
  <c r="BN384" i="25"/>
  <c r="BG384" i="25"/>
  <c r="BO384" i="25"/>
  <c r="BP384" i="25"/>
  <c r="BH384" i="25"/>
  <c r="AW384" i="25"/>
  <c r="BE384" i="25"/>
  <c r="AX384" i="25"/>
  <c r="BF384" i="25"/>
  <c r="AY384" i="25"/>
  <c r="AZ384" i="25"/>
  <c r="BA384" i="25"/>
  <c r="BB384" i="25"/>
  <c r="AU384" i="25"/>
  <c r="BC384" i="25"/>
  <c r="CJ376" i="25"/>
  <c r="CK376" i="25"/>
  <c r="CL376" i="25"/>
  <c r="CE376" i="25"/>
  <c r="CM376" i="25"/>
  <c r="CF376" i="25"/>
  <c r="CN376" i="25"/>
  <c r="CH376" i="25"/>
  <c r="CP376" i="25"/>
  <c r="CI376" i="25"/>
  <c r="CG376" i="25"/>
  <c r="CO376" i="25"/>
  <c r="BY376" i="25"/>
  <c r="BZ376" i="25"/>
  <c r="BS376" i="25"/>
  <c r="CA376" i="25"/>
  <c r="BT376" i="25"/>
  <c r="CB376" i="25"/>
  <c r="BU376" i="25"/>
  <c r="CC376" i="25"/>
  <c r="BV376" i="25"/>
  <c r="CD376" i="25"/>
  <c r="BW376" i="25"/>
  <c r="BX376" i="25"/>
  <c r="BI376" i="25"/>
  <c r="BQ376" i="25"/>
  <c r="BJ376" i="25"/>
  <c r="BR376" i="25"/>
  <c r="BK376" i="25"/>
  <c r="BL376" i="25"/>
  <c r="BM376" i="25"/>
  <c r="BN376" i="25"/>
  <c r="BG376" i="25"/>
  <c r="BO376" i="25"/>
  <c r="BH376" i="25"/>
  <c r="BP376" i="25"/>
  <c r="AW376" i="25"/>
  <c r="BE376" i="25"/>
  <c r="AX376" i="25"/>
  <c r="BF376" i="25"/>
  <c r="AY376" i="25"/>
  <c r="AZ376" i="25"/>
  <c r="BA376" i="25"/>
  <c r="BB376" i="25"/>
  <c r="AU376" i="25"/>
  <c r="BC376" i="25"/>
  <c r="CM368" i="25"/>
  <c r="CP368" i="25"/>
  <c r="BR368" i="25"/>
  <c r="BL368" i="25"/>
  <c r="BE368" i="25"/>
  <c r="CO360" i="25"/>
  <c r="BZ360" i="25"/>
  <c r="BW360" i="25"/>
  <c r="BE360" i="25"/>
  <c r="BB360" i="25"/>
  <c r="CK352" i="25"/>
  <c r="BV352" i="25"/>
  <c r="BX352" i="25"/>
  <c r="BN352" i="25"/>
  <c r="CF344" i="25"/>
  <c r="CN344" i="25"/>
  <c r="BW344" i="25"/>
  <c r="BR344" i="25"/>
  <c r="BL344" i="25"/>
  <c r="BE344" i="25"/>
  <c r="CE336" i="25"/>
  <c r="CM336" i="25"/>
  <c r="BS336" i="25"/>
  <c r="BI336" i="25"/>
  <c r="BQ336" i="25"/>
  <c r="BO336" i="25"/>
  <c r="BC336" i="25"/>
  <c r="CL328" i="25"/>
  <c r="CH328" i="25"/>
  <c r="BU328" i="25"/>
  <c r="BW328" i="25"/>
  <c r="BM328" i="25"/>
  <c r="BA328" i="25"/>
  <c r="BB328" i="25"/>
  <c r="CE320" i="25"/>
  <c r="CC320" i="25"/>
  <c r="CD320" i="25"/>
  <c r="BR320" i="25"/>
  <c r="BF320" i="25"/>
  <c r="AY320" i="25"/>
  <c r="CE312" i="25"/>
  <c r="BT312" i="25"/>
  <c r="CB312" i="25"/>
  <c r="BZ312" i="25"/>
  <c r="BP312" i="25"/>
  <c r="BE312" i="25"/>
  <c r="BC312" i="25"/>
  <c r="CI304" i="25"/>
  <c r="CJ304" i="25"/>
  <c r="CC304" i="25"/>
  <c r="BJ304" i="25"/>
  <c r="BR304" i="25"/>
  <c r="BO304" i="25"/>
  <c r="BA304" i="25"/>
  <c r="BB304" i="25"/>
  <c r="CM296" i="25"/>
  <c r="BS296" i="25"/>
  <c r="CA296" i="25"/>
  <c r="CD296" i="25"/>
  <c r="BK296" i="25"/>
  <c r="BL296" i="25"/>
  <c r="BP296" i="25"/>
  <c r="AU296" i="25"/>
  <c r="BC296" i="25"/>
  <c r="CN288" i="25"/>
  <c r="BT288" i="25"/>
  <c r="CB288" i="25"/>
  <c r="BX288" i="25"/>
  <c r="BM288" i="25"/>
  <c r="BN288" i="25"/>
  <c r="BE288" i="25"/>
  <c r="CL280" i="25"/>
  <c r="CK272" i="25"/>
  <c r="CL272" i="25"/>
  <c r="CE272" i="25"/>
  <c r="CM272" i="25"/>
  <c r="CF272" i="25"/>
  <c r="CN272" i="25"/>
  <c r="CG272" i="25"/>
  <c r="CO272" i="25"/>
  <c r="CH272" i="25"/>
  <c r="CP272" i="25"/>
  <c r="CI272" i="25"/>
  <c r="CJ272" i="25"/>
  <c r="BS272" i="25"/>
  <c r="CA272" i="25"/>
  <c r="BT272" i="25"/>
  <c r="CB272" i="25"/>
  <c r="BU272" i="25"/>
  <c r="CC272" i="25"/>
  <c r="BV272" i="25"/>
  <c r="CD272" i="25"/>
  <c r="BW272" i="25"/>
  <c r="BX272" i="25"/>
  <c r="BY272" i="25"/>
  <c r="BZ272" i="25"/>
  <c r="BJ272" i="25"/>
  <c r="BR272" i="25"/>
  <c r="BM272" i="25"/>
  <c r="BN272" i="25"/>
  <c r="BO272" i="25"/>
  <c r="BP272" i="25"/>
  <c r="BG272" i="25"/>
  <c r="BQ272" i="25"/>
  <c r="BH272" i="25"/>
  <c r="BI272" i="25"/>
  <c r="BK272" i="25"/>
  <c r="BL272" i="25"/>
  <c r="AW272" i="25"/>
  <c r="BE272" i="25"/>
  <c r="AX272" i="25"/>
  <c r="BF272" i="25"/>
  <c r="AY272" i="25"/>
  <c r="AZ272" i="25"/>
  <c r="BA272" i="25"/>
  <c r="BB272" i="25"/>
  <c r="AU272" i="25"/>
  <c r="BC272" i="25"/>
  <c r="CK264" i="25"/>
  <c r="CL264" i="25"/>
  <c r="CE264" i="25"/>
  <c r="CM264" i="25"/>
  <c r="CF264" i="25"/>
  <c r="CN264" i="25"/>
  <c r="CG264" i="25"/>
  <c r="CO264" i="25"/>
  <c r="CH264" i="25"/>
  <c r="CP264" i="25"/>
  <c r="CI264" i="25"/>
  <c r="CJ264" i="25"/>
  <c r="BS264" i="25"/>
  <c r="CA264" i="25"/>
  <c r="BT264" i="25"/>
  <c r="CB264" i="25"/>
  <c r="BU264" i="25"/>
  <c r="CC264" i="25"/>
  <c r="BV264" i="25"/>
  <c r="CD264" i="25"/>
  <c r="BW264" i="25"/>
  <c r="BX264" i="25"/>
  <c r="BY264" i="25"/>
  <c r="BZ264" i="25"/>
  <c r="BJ264" i="25"/>
  <c r="BR264" i="25"/>
  <c r="BM264" i="25"/>
  <c r="BN264" i="25"/>
  <c r="BO264" i="25"/>
  <c r="BP264" i="25"/>
  <c r="BG264" i="25"/>
  <c r="BQ264" i="25"/>
  <c r="BH264" i="25"/>
  <c r="BI264" i="25"/>
  <c r="BK264" i="25"/>
  <c r="BL264" i="25"/>
  <c r="AW264" i="25"/>
  <c r="BE264" i="25"/>
  <c r="AX264" i="25"/>
  <c r="BF264" i="25"/>
  <c r="AY264" i="25"/>
  <c r="AZ264" i="25"/>
  <c r="BA264" i="25"/>
  <c r="BB264" i="25"/>
  <c r="AU264" i="25"/>
  <c r="BC264" i="25"/>
  <c r="CE256" i="25"/>
  <c r="CM256" i="25"/>
  <c r="CF256" i="25"/>
  <c r="CN256" i="25"/>
  <c r="CG256" i="25"/>
  <c r="CO256" i="25"/>
  <c r="CH256" i="25"/>
  <c r="CI256" i="25"/>
  <c r="CJ256" i="25"/>
  <c r="CK256" i="25"/>
  <c r="CL256" i="25"/>
  <c r="CP256" i="25"/>
  <c r="BS256" i="25"/>
  <c r="CA256" i="25"/>
  <c r="BT256" i="25"/>
  <c r="CB256" i="25"/>
  <c r="BU256" i="25"/>
  <c r="CC256" i="25"/>
  <c r="BV256" i="25"/>
  <c r="CD256" i="25"/>
  <c r="BW256" i="25"/>
  <c r="BX256" i="25"/>
  <c r="BY256" i="25"/>
  <c r="BZ256" i="25"/>
  <c r="BJ256" i="25"/>
  <c r="BR256" i="25"/>
  <c r="BK256" i="25"/>
  <c r="BM256" i="25"/>
  <c r="BN256" i="25"/>
  <c r="BG256" i="25"/>
  <c r="BO256" i="25"/>
  <c r="BH256" i="25"/>
  <c r="BI256" i="25"/>
  <c r="BL256" i="25"/>
  <c r="BP256" i="25"/>
  <c r="BQ256" i="25"/>
  <c r="AW256" i="25"/>
  <c r="BE256" i="25"/>
  <c r="AX256" i="25"/>
  <c r="BF256" i="25"/>
  <c r="AY256" i="25"/>
  <c r="AZ256" i="25"/>
  <c r="BA256" i="25"/>
  <c r="BB256" i="25"/>
  <c r="AU256" i="25"/>
  <c r="BC256" i="25"/>
  <c r="CE248" i="25"/>
  <c r="CM248" i="25"/>
  <c r="CF248" i="25"/>
  <c r="CN248" i="25"/>
  <c r="CG248" i="25"/>
  <c r="CO248" i="25"/>
  <c r="CH248" i="25"/>
  <c r="CP248" i="25"/>
  <c r="CI248" i="25"/>
  <c r="CJ248" i="25"/>
  <c r="CK248" i="25"/>
  <c r="CL248" i="25"/>
  <c r="BS248" i="25"/>
  <c r="CA248" i="25"/>
  <c r="BT248" i="25"/>
  <c r="CB248" i="25"/>
  <c r="BU248" i="25"/>
  <c r="CC248" i="25"/>
  <c r="BV248" i="25"/>
  <c r="CD248" i="25"/>
  <c r="BW248" i="25"/>
  <c r="BX248" i="25"/>
  <c r="BY248" i="25"/>
  <c r="BZ248" i="25"/>
  <c r="BJ248" i="25"/>
  <c r="BR248" i="25"/>
  <c r="BK248" i="25"/>
  <c r="BM248" i="25"/>
  <c r="BN248" i="25"/>
  <c r="BG248" i="25"/>
  <c r="BO248" i="25"/>
  <c r="BP248" i="25"/>
  <c r="BQ248" i="25"/>
  <c r="BH248" i="25"/>
  <c r="BI248" i="25"/>
  <c r="BL248" i="25"/>
  <c r="AW248" i="25"/>
  <c r="BE248" i="25"/>
  <c r="AX248" i="25"/>
  <c r="BF248" i="25"/>
  <c r="AY248" i="25"/>
  <c r="AZ248" i="25"/>
  <c r="BA248" i="25"/>
  <c r="BB248" i="25"/>
  <c r="AU248" i="25"/>
  <c r="BC248" i="25"/>
  <c r="CE240" i="25"/>
  <c r="CM240" i="25"/>
  <c r="CF240" i="25"/>
  <c r="CN240" i="25"/>
  <c r="CG240" i="25"/>
  <c r="CO240" i="25"/>
  <c r="CH240" i="25"/>
  <c r="CP240" i="25"/>
  <c r="CI240" i="25"/>
  <c r="CJ240" i="25"/>
  <c r="CK240" i="25"/>
  <c r="CL240" i="25"/>
  <c r="BS240" i="25"/>
  <c r="CA240" i="25"/>
  <c r="BT240" i="25"/>
  <c r="CB240" i="25"/>
  <c r="BU240" i="25"/>
  <c r="CC240" i="25"/>
  <c r="BV240" i="25"/>
  <c r="CD240" i="25"/>
  <c r="BW240" i="25"/>
  <c r="BX240" i="25"/>
  <c r="BY240" i="25"/>
  <c r="BZ240" i="25"/>
  <c r="BJ240" i="25"/>
  <c r="BR240" i="25"/>
  <c r="BK240" i="25"/>
  <c r="BL240" i="25"/>
  <c r="BM240" i="25"/>
  <c r="BN240" i="25"/>
  <c r="BG240" i="25"/>
  <c r="BO240" i="25"/>
  <c r="BH240" i="25"/>
  <c r="BI240" i="25"/>
  <c r="BP240" i="25"/>
  <c r="BQ240" i="25"/>
  <c r="BA240" i="25"/>
  <c r="AX240" i="25"/>
  <c r="BF240" i="25"/>
  <c r="AY240" i="25"/>
  <c r="AZ240" i="25"/>
  <c r="BB240" i="25"/>
  <c r="BC240" i="25"/>
  <c r="BD240" i="25"/>
  <c r="AU240" i="25"/>
  <c r="BE240" i="25"/>
  <c r="AV240" i="25"/>
  <c r="CE232" i="25"/>
  <c r="CM232" i="25"/>
  <c r="CF232" i="25"/>
  <c r="CN232" i="25"/>
  <c r="CG232" i="25"/>
  <c r="CO232" i="25"/>
  <c r="CH232" i="25"/>
  <c r="CP232" i="25"/>
  <c r="CI232" i="25"/>
  <c r="CJ232" i="25"/>
  <c r="CK232" i="25"/>
  <c r="CL232" i="25"/>
  <c r="BV232" i="25"/>
  <c r="CD232" i="25"/>
  <c r="BY232" i="25"/>
  <c r="BW232" i="25"/>
  <c r="BX232" i="25"/>
  <c r="BZ232" i="25"/>
  <c r="CA232" i="25"/>
  <c r="CB232" i="25"/>
  <c r="BS232" i="25"/>
  <c r="CC232" i="25"/>
  <c r="BT232" i="25"/>
  <c r="BU232" i="25"/>
  <c r="BJ232" i="25"/>
  <c r="BR232" i="25"/>
  <c r="BK232" i="25"/>
  <c r="BL232" i="25"/>
  <c r="BM232" i="25"/>
  <c r="BN232" i="25"/>
  <c r="BG232" i="25"/>
  <c r="BO232" i="25"/>
  <c r="BH232" i="25"/>
  <c r="BI232" i="25"/>
  <c r="BP232" i="25"/>
  <c r="BQ232" i="25"/>
  <c r="AZ232" i="25"/>
  <c r="BA232" i="25"/>
  <c r="BB232" i="25"/>
  <c r="AU232" i="25"/>
  <c r="BC232" i="25"/>
  <c r="AW232" i="25"/>
  <c r="BE232" i="25"/>
  <c r="AX232" i="25"/>
  <c r="BF232" i="25"/>
  <c r="AV232" i="25"/>
  <c r="AY232" i="25"/>
  <c r="BD232" i="25"/>
  <c r="CE224" i="25"/>
  <c r="CM224" i="25"/>
  <c r="CF224" i="25"/>
  <c r="CN224" i="25"/>
  <c r="CG224" i="25"/>
  <c r="CO224" i="25"/>
  <c r="CH224" i="25"/>
  <c r="CP224" i="25"/>
  <c r="CI224" i="25"/>
  <c r="CJ224" i="25"/>
  <c r="CK224" i="25"/>
  <c r="CL224" i="25"/>
  <c r="BV224" i="25"/>
  <c r="CD224" i="25"/>
  <c r="BW224" i="25"/>
  <c r="BY224" i="25"/>
  <c r="BU224" i="25"/>
  <c r="BX224" i="25"/>
  <c r="BZ224" i="25"/>
  <c r="CA224" i="25"/>
  <c r="CB224" i="25"/>
  <c r="CC224" i="25"/>
  <c r="BS224" i="25"/>
  <c r="BT224" i="25"/>
  <c r="BJ224" i="25"/>
  <c r="BR224" i="25"/>
  <c r="BK224" i="25"/>
  <c r="BL224" i="25"/>
  <c r="BM224" i="25"/>
  <c r="BN224" i="25"/>
  <c r="BG224" i="25"/>
  <c r="BO224" i="25"/>
  <c r="BH224" i="25"/>
  <c r="BI224" i="25"/>
  <c r="BP224" i="25"/>
  <c r="BQ224" i="25"/>
  <c r="AZ224" i="25"/>
  <c r="BA224" i="25"/>
  <c r="BB224" i="25"/>
  <c r="AU224" i="25"/>
  <c r="BC224" i="25"/>
  <c r="AW224" i="25"/>
  <c r="BE224" i="25"/>
  <c r="AX224" i="25"/>
  <c r="BF224" i="25"/>
  <c r="AV224" i="25"/>
  <c r="AY224" i="25"/>
  <c r="BD224" i="25"/>
  <c r="CF216" i="25"/>
  <c r="CN216" i="25"/>
  <c r="CG216" i="25"/>
  <c r="CH216" i="25"/>
  <c r="CJ216" i="25"/>
  <c r="CK216" i="25"/>
  <c r="CL216" i="25"/>
  <c r="CI216" i="25"/>
  <c r="CM216" i="25"/>
  <c r="CO216" i="25"/>
  <c r="CP216" i="25"/>
  <c r="CE216" i="25"/>
  <c r="BV216" i="25"/>
  <c r="CD216" i="25"/>
  <c r="BW216" i="25"/>
  <c r="BX216" i="25"/>
  <c r="BY216" i="25"/>
  <c r="BZ216" i="25"/>
  <c r="BS216" i="25"/>
  <c r="CA216" i="25"/>
  <c r="BT216" i="25"/>
  <c r="CB216" i="25"/>
  <c r="BU216" i="25"/>
  <c r="CC216" i="25"/>
  <c r="BJ216" i="25"/>
  <c r="BR216" i="25"/>
  <c r="BK216" i="25"/>
  <c r="BL216" i="25"/>
  <c r="BM216" i="25"/>
  <c r="BN216" i="25"/>
  <c r="BG216" i="25"/>
  <c r="BO216" i="25"/>
  <c r="BH216" i="25"/>
  <c r="BI216" i="25"/>
  <c r="BP216" i="25"/>
  <c r="AZ216" i="25"/>
  <c r="BA216" i="25"/>
  <c r="BB216" i="25"/>
  <c r="AU216" i="25"/>
  <c r="BC216" i="25"/>
  <c r="AV216" i="25"/>
  <c r="BD216" i="25"/>
  <c r="AW216" i="25"/>
  <c r="BE216" i="25"/>
  <c r="AX216" i="25"/>
  <c r="BF216" i="25"/>
  <c r="BQ216" i="25"/>
  <c r="CF208" i="25"/>
  <c r="CN208" i="25"/>
  <c r="CG208" i="25"/>
  <c r="CO208" i="25"/>
  <c r="CH208" i="25"/>
  <c r="CP208" i="25"/>
  <c r="CJ208" i="25"/>
  <c r="CK208" i="25"/>
  <c r="CL208" i="25"/>
  <c r="CI208" i="25"/>
  <c r="CM208" i="25"/>
  <c r="CE208" i="25"/>
  <c r="BV208" i="25"/>
  <c r="CD208" i="25"/>
  <c r="BW208" i="25"/>
  <c r="BX208" i="25"/>
  <c r="BY208" i="25"/>
  <c r="BZ208" i="25"/>
  <c r="BS208" i="25"/>
  <c r="CA208" i="25"/>
  <c r="BT208" i="25"/>
  <c r="CB208" i="25"/>
  <c r="BU208" i="25"/>
  <c r="CC208" i="25"/>
  <c r="BJ208" i="25"/>
  <c r="BR208" i="25"/>
  <c r="BK208" i="25"/>
  <c r="BL208" i="25"/>
  <c r="BM208" i="25"/>
  <c r="BN208" i="25"/>
  <c r="BG208" i="25"/>
  <c r="BO208" i="25"/>
  <c r="BH208" i="25"/>
  <c r="BI208" i="25"/>
  <c r="BP208" i="25"/>
  <c r="BQ208" i="25"/>
  <c r="AZ208" i="25"/>
  <c r="BA208" i="25"/>
  <c r="BB208" i="25"/>
  <c r="AU208" i="25"/>
  <c r="BC208" i="25"/>
  <c r="AV208" i="25"/>
  <c r="BD208" i="25"/>
  <c r="AW208" i="25"/>
  <c r="BE208" i="25"/>
  <c r="AX208" i="25"/>
  <c r="BF208" i="25"/>
  <c r="AY208" i="25"/>
  <c r="CF200" i="25"/>
  <c r="CN200" i="25"/>
  <c r="CG200" i="25"/>
  <c r="CO200" i="25"/>
  <c r="CH200" i="25"/>
  <c r="CP200" i="25"/>
  <c r="CJ200" i="25"/>
  <c r="CK200" i="25"/>
  <c r="CL200" i="25"/>
  <c r="CI200" i="25"/>
  <c r="CM200" i="25"/>
  <c r="CE200" i="25"/>
  <c r="BV200" i="25"/>
  <c r="CD200" i="25"/>
  <c r="BW200" i="25"/>
  <c r="BX200" i="25"/>
  <c r="BY200" i="25"/>
  <c r="BZ200" i="25"/>
  <c r="BS200" i="25"/>
  <c r="CA200" i="25"/>
  <c r="BT200" i="25"/>
  <c r="CB200" i="25"/>
  <c r="BU200" i="25"/>
  <c r="CC200" i="25"/>
  <c r="BJ200" i="25"/>
  <c r="BR200" i="25"/>
  <c r="BK200" i="25"/>
  <c r="BL200" i="25"/>
  <c r="BM200" i="25"/>
  <c r="BN200" i="25"/>
  <c r="BG200" i="25"/>
  <c r="BO200" i="25"/>
  <c r="BH200" i="25"/>
  <c r="BI200" i="25"/>
  <c r="BP200" i="25"/>
  <c r="BQ200" i="25"/>
  <c r="AZ200" i="25"/>
  <c r="BA200" i="25"/>
  <c r="BB200" i="25"/>
  <c r="AU200" i="25"/>
  <c r="BC200" i="25"/>
  <c r="AV200" i="25"/>
  <c r="BD200" i="25"/>
  <c r="AW200" i="25"/>
  <c r="BE200" i="25"/>
  <c r="AX200" i="25"/>
  <c r="BF200" i="25"/>
  <c r="CF192" i="25"/>
  <c r="CN192" i="25"/>
  <c r="CG192" i="25"/>
  <c r="CO192" i="25"/>
  <c r="CH192" i="25"/>
  <c r="CP192" i="25"/>
  <c r="CJ192" i="25"/>
  <c r="CK192" i="25"/>
  <c r="CL192" i="25"/>
  <c r="CI192" i="25"/>
  <c r="CM192" i="25"/>
  <c r="CE192" i="25"/>
  <c r="BV192" i="25"/>
  <c r="CD192" i="25"/>
  <c r="BW192" i="25"/>
  <c r="BX192" i="25"/>
  <c r="BY192" i="25"/>
  <c r="BZ192" i="25"/>
  <c r="BS192" i="25"/>
  <c r="CA192" i="25"/>
  <c r="BT192" i="25"/>
  <c r="CB192" i="25"/>
  <c r="BU192" i="25"/>
  <c r="CC192" i="25"/>
  <c r="BJ192" i="25"/>
  <c r="BR192" i="25"/>
  <c r="BK192" i="25"/>
  <c r="BL192" i="25"/>
  <c r="BM192" i="25"/>
  <c r="BN192" i="25"/>
  <c r="BG192" i="25"/>
  <c r="BO192" i="25"/>
  <c r="BH192" i="25"/>
  <c r="BI192" i="25"/>
  <c r="BP192" i="25"/>
  <c r="BQ192" i="25"/>
  <c r="AZ192" i="25"/>
  <c r="BA192" i="25"/>
  <c r="BB192" i="25"/>
  <c r="AU192" i="25"/>
  <c r="BC192" i="25"/>
  <c r="AV192" i="25"/>
  <c r="BD192" i="25"/>
  <c r="AW192" i="25"/>
  <c r="BE192" i="25"/>
  <c r="AX192" i="25"/>
  <c r="BF192" i="25"/>
  <c r="AY192" i="25"/>
  <c r="CF184" i="25"/>
  <c r="CN184" i="25"/>
  <c r="CG184" i="25"/>
  <c r="CO184" i="25"/>
  <c r="CH184" i="25"/>
  <c r="CP184" i="25"/>
  <c r="CJ184" i="25"/>
  <c r="CK184" i="25"/>
  <c r="CL184" i="25"/>
  <c r="CI184" i="25"/>
  <c r="CM184" i="25"/>
  <c r="CE184" i="25"/>
  <c r="BV184" i="25"/>
  <c r="CD184" i="25"/>
  <c r="BW184" i="25"/>
  <c r="BX184" i="25"/>
  <c r="BY184" i="25"/>
  <c r="BZ184" i="25"/>
  <c r="BS184" i="25"/>
  <c r="CA184" i="25"/>
  <c r="BT184" i="25"/>
  <c r="CB184" i="25"/>
  <c r="BU184" i="25"/>
  <c r="CC184" i="25"/>
  <c r="BJ184" i="25"/>
  <c r="BR184" i="25"/>
  <c r="BK184" i="25"/>
  <c r="BL184" i="25"/>
  <c r="BM184" i="25"/>
  <c r="BN184" i="25"/>
  <c r="BG184" i="25"/>
  <c r="BO184" i="25"/>
  <c r="BH184" i="25"/>
  <c r="BI184" i="25"/>
  <c r="BP184" i="25"/>
  <c r="BQ184" i="25"/>
  <c r="AZ184" i="25"/>
  <c r="BA184" i="25"/>
  <c r="BB184" i="25"/>
  <c r="AU184" i="25"/>
  <c r="BC184" i="25"/>
  <c r="AV184" i="25"/>
  <c r="BD184" i="25"/>
  <c r="AW184" i="25"/>
  <c r="BE184" i="25"/>
  <c r="AX184" i="25"/>
  <c r="BF184" i="25"/>
  <c r="CF176" i="25"/>
  <c r="CN176" i="25"/>
  <c r="CG176" i="25"/>
  <c r="CO176" i="25"/>
  <c r="CH176" i="25"/>
  <c r="CP176" i="25"/>
  <c r="CJ176" i="25"/>
  <c r="CK176" i="25"/>
  <c r="CL176" i="25"/>
  <c r="CI176" i="25"/>
  <c r="CM176" i="25"/>
  <c r="CE176" i="25"/>
  <c r="BV176" i="25"/>
  <c r="CD176" i="25"/>
  <c r="BW176" i="25"/>
  <c r="BX176" i="25"/>
  <c r="BY176" i="25"/>
  <c r="BZ176" i="25"/>
  <c r="BS176" i="25"/>
  <c r="CA176" i="25"/>
  <c r="BT176" i="25"/>
  <c r="CB176" i="25"/>
  <c r="BU176" i="25"/>
  <c r="CC176" i="25"/>
  <c r="BJ176" i="25"/>
  <c r="BR176" i="25"/>
  <c r="BK176" i="25"/>
  <c r="BL176" i="25"/>
  <c r="BM176" i="25"/>
  <c r="BN176" i="25"/>
  <c r="BG176" i="25"/>
  <c r="BO176" i="25"/>
  <c r="BH176" i="25"/>
  <c r="BI176" i="25"/>
  <c r="BP176" i="25"/>
  <c r="BQ176" i="25"/>
  <c r="AZ176" i="25"/>
  <c r="BA176" i="25"/>
  <c r="BB176" i="25"/>
  <c r="AU176" i="25"/>
  <c r="BC176" i="25"/>
  <c r="AV176" i="25"/>
  <c r="BD176" i="25"/>
  <c r="AW176" i="25"/>
  <c r="BE176" i="25"/>
  <c r="AX176" i="25"/>
  <c r="BF176" i="25"/>
  <c r="AY176" i="25"/>
  <c r="CF168" i="25"/>
  <c r="CN168" i="25"/>
  <c r="CG168" i="25"/>
  <c r="CO168" i="25"/>
  <c r="CH168" i="25"/>
  <c r="CP168" i="25"/>
  <c r="CJ168" i="25"/>
  <c r="CK168" i="25"/>
  <c r="CL168" i="25"/>
  <c r="CI168" i="25"/>
  <c r="CM168" i="25"/>
  <c r="CE168" i="25"/>
  <c r="BV168" i="25"/>
  <c r="CD168" i="25"/>
  <c r="BW168" i="25"/>
  <c r="BX168" i="25"/>
  <c r="BY168" i="25"/>
  <c r="BZ168" i="25"/>
  <c r="BS168" i="25"/>
  <c r="CA168" i="25"/>
  <c r="BT168" i="25"/>
  <c r="CB168" i="25"/>
  <c r="BU168" i="25"/>
  <c r="CC168" i="25"/>
  <c r="BJ168" i="25"/>
  <c r="BR168" i="25"/>
  <c r="BK168" i="25"/>
  <c r="BL168" i="25"/>
  <c r="BM168" i="25"/>
  <c r="BN168" i="25"/>
  <c r="BG168" i="25"/>
  <c r="BO168" i="25"/>
  <c r="BH168" i="25"/>
  <c r="BI168" i="25"/>
  <c r="BP168" i="25"/>
  <c r="BQ168" i="25"/>
  <c r="AZ168" i="25"/>
  <c r="BA168" i="25"/>
  <c r="BB168" i="25"/>
  <c r="AU168" i="25"/>
  <c r="BC168" i="25"/>
  <c r="AV168" i="25"/>
  <c r="BD168" i="25"/>
  <c r="AW168" i="25"/>
  <c r="BE168" i="25"/>
  <c r="AX168" i="25"/>
  <c r="BF168" i="25"/>
  <c r="CH160" i="25"/>
  <c r="CP160" i="25"/>
  <c r="CI160" i="25"/>
  <c r="CJ160" i="25"/>
  <c r="CK160" i="25"/>
  <c r="CL160" i="25"/>
  <c r="CF160" i="25"/>
  <c r="CN160" i="25"/>
  <c r="CG160" i="25"/>
  <c r="CO160" i="25"/>
  <c r="CE160" i="25"/>
  <c r="CM160" i="25"/>
  <c r="BV160" i="25"/>
  <c r="CD160" i="25"/>
  <c r="BW160" i="25"/>
  <c r="BX160" i="25"/>
  <c r="BY160" i="25"/>
  <c r="BZ160" i="25"/>
  <c r="BS160" i="25"/>
  <c r="CA160" i="25"/>
  <c r="BT160" i="25"/>
  <c r="CB160" i="25"/>
  <c r="BU160" i="25"/>
  <c r="CC160" i="25"/>
  <c r="BJ160" i="25"/>
  <c r="BR160" i="25"/>
  <c r="BK160" i="25"/>
  <c r="BL160" i="25"/>
  <c r="BM160" i="25"/>
  <c r="BN160" i="25"/>
  <c r="BG160" i="25"/>
  <c r="BO160" i="25"/>
  <c r="BH160" i="25"/>
  <c r="BI160" i="25"/>
  <c r="BP160" i="25"/>
  <c r="BQ160" i="25"/>
  <c r="AZ160" i="25"/>
  <c r="BA160" i="25"/>
  <c r="BB160" i="25"/>
  <c r="AU160" i="25"/>
  <c r="BC160" i="25"/>
  <c r="AV160" i="25"/>
  <c r="BD160" i="25"/>
  <c r="AW160" i="25"/>
  <c r="BE160" i="25"/>
  <c r="AX160" i="25"/>
  <c r="BF160" i="25"/>
  <c r="AY160" i="25"/>
  <c r="CH152" i="25"/>
  <c r="CP152" i="25"/>
  <c r="CI152" i="25"/>
  <c r="CJ152" i="25"/>
  <c r="CK152" i="25"/>
  <c r="CL152" i="25"/>
  <c r="CF152" i="25"/>
  <c r="CN152" i="25"/>
  <c r="CG152" i="25"/>
  <c r="CO152" i="25"/>
  <c r="CE152" i="25"/>
  <c r="CM152" i="25"/>
  <c r="BV152" i="25"/>
  <c r="CD152" i="25"/>
  <c r="BW152" i="25"/>
  <c r="BX152" i="25"/>
  <c r="BY152" i="25"/>
  <c r="BZ152" i="25"/>
  <c r="BS152" i="25"/>
  <c r="CA152" i="25"/>
  <c r="BT152" i="25"/>
  <c r="CB152" i="25"/>
  <c r="BU152" i="25"/>
  <c r="CC152" i="25"/>
  <c r="BJ152" i="25"/>
  <c r="BR152" i="25"/>
  <c r="BK152" i="25"/>
  <c r="BL152" i="25"/>
  <c r="BM152" i="25"/>
  <c r="BN152" i="25"/>
  <c r="BG152" i="25"/>
  <c r="BO152" i="25"/>
  <c r="BH152" i="25"/>
  <c r="BI152" i="25"/>
  <c r="BP152" i="25"/>
  <c r="AZ152" i="25"/>
  <c r="BA152" i="25"/>
  <c r="BB152" i="25"/>
  <c r="AU152" i="25"/>
  <c r="BC152" i="25"/>
  <c r="BQ152" i="25"/>
  <c r="AV152" i="25"/>
  <c r="BD152" i="25"/>
  <c r="AW152" i="25"/>
  <c r="BE152" i="25"/>
  <c r="AX152" i="25"/>
  <c r="BF152" i="25"/>
  <c r="CH144" i="25"/>
  <c r="CP144" i="25"/>
  <c r="CI144" i="25"/>
  <c r="CJ144" i="25"/>
  <c r="CK144" i="25"/>
  <c r="CL144" i="25"/>
  <c r="CF144" i="25"/>
  <c r="CN144" i="25"/>
  <c r="CG144" i="25"/>
  <c r="CO144" i="25"/>
  <c r="CE144" i="25"/>
  <c r="CM144" i="25"/>
  <c r="BV144" i="25"/>
  <c r="CD144" i="25"/>
  <c r="BW144" i="25"/>
  <c r="BX144" i="25"/>
  <c r="BY144" i="25"/>
  <c r="BZ144" i="25"/>
  <c r="BS144" i="25"/>
  <c r="CA144" i="25"/>
  <c r="BT144" i="25"/>
  <c r="CB144" i="25"/>
  <c r="BU144" i="25"/>
  <c r="CC144" i="25"/>
  <c r="BJ144" i="25"/>
  <c r="BR144" i="25"/>
  <c r="BK144" i="25"/>
  <c r="BL144" i="25"/>
  <c r="BM144" i="25"/>
  <c r="BN144" i="25"/>
  <c r="BG144" i="25"/>
  <c r="BO144" i="25"/>
  <c r="BH144" i="25"/>
  <c r="BI144" i="25"/>
  <c r="BP144" i="25"/>
  <c r="BQ144" i="25"/>
  <c r="AZ144" i="25"/>
  <c r="BA144" i="25"/>
  <c r="BB144" i="25"/>
  <c r="AU144" i="25"/>
  <c r="BC144" i="25"/>
  <c r="AV144" i="25"/>
  <c r="BD144" i="25"/>
  <c r="AW144" i="25"/>
  <c r="BE144" i="25"/>
  <c r="AX144" i="25"/>
  <c r="BF144" i="25"/>
  <c r="AY144" i="25"/>
  <c r="CH136" i="25"/>
  <c r="CP136" i="25"/>
  <c r="CI136" i="25"/>
  <c r="CJ136" i="25"/>
  <c r="CK136" i="25"/>
  <c r="CL136" i="25"/>
  <c r="CF136" i="25"/>
  <c r="CN136" i="25"/>
  <c r="CG136" i="25"/>
  <c r="CO136" i="25"/>
  <c r="CE136" i="25"/>
  <c r="CM136" i="25"/>
  <c r="BV136" i="25"/>
  <c r="CD136" i="25"/>
  <c r="BW136" i="25"/>
  <c r="BX136" i="25"/>
  <c r="BY136" i="25"/>
  <c r="BZ136" i="25"/>
  <c r="BS136" i="25"/>
  <c r="CA136" i="25"/>
  <c r="BT136" i="25"/>
  <c r="CB136" i="25"/>
  <c r="BU136" i="25"/>
  <c r="CC136" i="25"/>
  <c r="BJ136" i="25"/>
  <c r="BR136" i="25"/>
  <c r="BK136" i="25"/>
  <c r="BL136" i="25"/>
  <c r="BM136" i="25"/>
  <c r="BN136" i="25"/>
  <c r="BG136" i="25"/>
  <c r="BO136" i="25"/>
  <c r="BH136" i="25"/>
  <c r="BI136" i="25"/>
  <c r="BP136" i="25"/>
  <c r="BQ136" i="25"/>
  <c r="AZ136" i="25"/>
  <c r="BA136" i="25"/>
  <c r="BB136" i="25"/>
  <c r="AU136" i="25"/>
  <c r="BC136" i="25"/>
  <c r="AV136" i="25"/>
  <c r="BD136" i="25"/>
  <c r="AW136" i="25"/>
  <c r="BE136" i="25"/>
  <c r="AX136" i="25"/>
  <c r="BF136" i="25"/>
  <c r="CH128" i="25"/>
  <c r="CP128" i="25"/>
  <c r="CI128" i="25"/>
  <c r="CJ128" i="25"/>
  <c r="CK128" i="25"/>
  <c r="CL128" i="25"/>
  <c r="CF128" i="25"/>
  <c r="CN128" i="25"/>
  <c r="CG128" i="25"/>
  <c r="CO128" i="25"/>
  <c r="CE128" i="25"/>
  <c r="CM128" i="25"/>
  <c r="BU128" i="25"/>
  <c r="CC128" i="25"/>
  <c r="BV128" i="25"/>
  <c r="CD128" i="25"/>
  <c r="BX128" i="25"/>
  <c r="BY128" i="25"/>
  <c r="BS128" i="25"/>
  <c r="CA128" i="25"/>
  <c r="BT128" i="25"/>
  <c r="CB128" i="25"/>
  <c r="BW128" i="25"/>
  <c r="BZ128" i="25"/>
  <c r="BJ128" i="25"/>
  <c r="BR128" i="25"/>
  <c r="BK128" i="25"/>
  <c r="BL128" i="25"/>
  <c r="BM128" i="25"/>
  <c r="BN128" i="25"/>
  <c r="BG128" i="25"/>
  <c r="BO128" i="25"/>
  <c r="BH128" i="25"/>
  <c r="BI128" i="25"/>
  <c r="BP128" i="25"/>
  <c r="BQ128" i="25"/>
  <c r="AZ128" i="25"/>
  <c r="BA128" i="25"/>
  <c r="BB128" i="25"/>
  <c r="AU128" i="25"/>
  <c r="BC128" i="25"/>
  <c r="AV128" i="25"/>
  <c r="BD128" i="25"/>
  <c r="AW128" i="25"/>
  <c r="BE128" i="25"/>
  <c r="AX128" i="25"/>
  <c r="BF128" i="25"/>
  <c r="AY128" i="25"/>
  <c r="CH120" i="25"/>
  <c r="CP120" i="25"/>
  <c r="CI120" i="25"/>
  <c r="CJ120" i="25"/>
  <c r="CK120" i="25"/>
  <c r="CL120" i="25"/>
  <c r="CF120" i="25"/>
  <c r="CN120" i="25"/>
  <c r="CG120" i="25"/>
  <c r="CO120" i="25"/>
  <c r="CE120" i="25"/>
  <c r="CM120" i="25"/>
  <c r="BU120" i="25"/>
  <c r="CC120" i="25"/>
  <c r="BV120" i="25"/>
  <c r="CD120" i="25"/>
  <c r="BX120" i="25"/>
  <c r="BY120" i="25"/>
  <c r="BS120" i="25"/>
  <c r="CA120" i="25"/>
  <c r="BT120" i="25"/>
  <c r="CB120" i="25"/>
  <c r="BW120" i="25"/>
  <c r="BZ120" i="25"/>
  <c r="BJ120" i="25"/>
  <c r="BR120" i="25"/>
  <c r="BK120" i="25"/>
  <c r="BL120" i="25"/>
  <c r="BM120" i="25"/>
  <c r="BN120" i="25"/>
  <c r="BG120" i="25"/>
  <c r="BO120" i="25"/>
  <c r="BH120" i="25"/>
  <c r="BI120" i="25"/>
  <c r="BP120" i="25"/>
  <c r="BQ120" i="25"/>
  <c r="AZ120" i="25"/>
  <c r="BA120" i="25"/>
  <c r="BB120" i="25"/>
  <c r="AU120" i="25"/>
  <c r="BC120" i="25"/>
  <c r="AV120" i="25"/>
  <c r="BD120" i="25"/>
  <c r="AW120" i="25"/>
  <c r="BE120" i="25"/>
  <c r="AX120" i="25"/>
  <c r="BF120" i="25"/>
  <c r="CI112" i="25"/>
  <c r="CJ112" i="25"/>
  <c r="CK112" i="25"/>
  <c r="CL112" i="25"/>
  <c r="CE112" i="25"/>
  <c r="CM112" i="25"/>
  <c r="CF112" i="25"/>
  <c r="CN112" i="25"/>
  <c r="CG112" i="25"/>
  <c r="CH112" i="25"/>
  <c r="CO112" i="25"/>
  <c r="CP112" i="25"/>
  <c r="BU112" i="25"/>
  <c r="CC112" i="25"/>
  <c r="BV112" i="25"/>
  <c r="CD112" i="25"/>
  <c r="BX112" i="25"/>
  <c r="BY112" i="25"/>
  <c r="BS112" i="25"/>
  <c r="CA112" i="25"/>
  <c r="BT112" i="25"/>
  <c r="CB112" i="25"/>
  <c r="BW112" i="25"/>
  <c r="BZ112" i="25"/>
  <c r="BJ112" i="25"/>
  <c r="BR112" i="25"/>
  <c r="BK112" i="25"/>
  <c r="BL112" i="25"/>
  <c r="BM112" i="25"/>
  <c r="BN112" i="25"/>
  <c r="BG112" i="25"/>
  <c r="BO112" i="25"/>
  <c r="BH112" i="25"/>
  <c r="BI112" i="25"/>
  <c r="BP112" i="25"/>
  <c r="BQ112" i="25"/>
  <c r="AZ112" i="25"/>
  <c r="BA112" i="25"/>
  <c r="BB112" i="25"/>
  <c r="AU112" i="25"/>
  <c r="BC112" i="25"/>
  <c r="AV112" i="25"/>
  <c r="BD112" i="25"/>
  <c r="AW112" i="25"/>
  <c r="BE112" i="25"/>
  <c r="AX112" i="25"/>
  <c r="BF112" i="25"/>
  <c r="AY112" i="25"/>
  <c r="CI104" i="25"/>
  <c r="CJ104" i="25"/>
  <c r="CK104" i="25"/>
  <c r="CL104" i="25"/>
  <c r="CE104" i="25"/>
  <c r="CM104" i="25"/>
  <c r="CF104" i="25"/>
  <c r="CN104" i="25"/>
  <c r="CG104" i="25"/>
  <c r="CO104" i="25"/>
  <c r="CH104" i="25"/>
  <c r="CP104" i="25"/>
  <c r="BU104" i="25"/>
  <c r="CC104" i="25"/>
  <c r="BV104" i="25"/>
  <c r="CD104" i="25"/>
  <c r="BX104" i="25"/>
  <c r="BY104" i="25"/>
  <c r="BS104" i="25"/>
  <c r="CA104" i="25"/>
  <c r="BT104" i="25"/>
  <c r="CB104" i="25"/>
  <c r="BW104" i="25"/>
  <c r="BZ104" i="25"/>
  <c r="BJ104" i="25"/>
  <c r="BR104" i="25"/>
  <c r="BK104" i="25"/>
  <c r="BL104" i="25"/>
  <c r="BM104" i="25"/>
  <c r="BN104" i="25"/>
  <c r="BG104" i="25"/>
  <c r="BO104" i="25"/>
  <c r="BH104" i="25"/>
  <c r="BI104" i="25"/>
  <c r="BP104" i="25"/>
  <c r="BQ104" i="25"/>
  <c r="AZ104" i="25"/>
  <c r="BA104" i="25"/>
  <c r="BB104" i="25"/>
  <c r="AU104" i="25"/>
  <c r="BC104" i="25"/>
  <c r="AV104" i="25"/>
  <c r="BD104" i="25"/>
  <c r="AW104" i="25"/>
  <c r="BE104" i="25"/>
  <c r="AX104" i="25"/>
  <c r="BF104" i="25"/>
  <c r="CJ96" i="25"/>
  <c r="CG96" i="25"/>
  <c r="CO96" i="25"/>
  <c r="CI96" i="25"/>
  <c r="CM96" i="25"/>
  <c r="CN96" i="25"/>
  <c r="CP96" i="25"/>
  <c r="CE96" i="25"/>
  <c r="CF96" i="25"/>
  <c r="CH96" i="25"/>
  <c r="CK96" i="25"/>
  <c r="CL96" i="25"/>
  <c r="BU96" i="25"/>
  <c r="CC96" i="25"/>
  <c r="BV96" i="25"/>
  <c r="CD96" i="25"/>
  <c r="BX96" i="25"/>
  <c r="BY96" i="25"/>
  <c r="BS96" i="25"/>
  <c r="CA96" i="25"/>
  <c r="BT96" i="25"/>
  <c r="CB96" i="25"/>
  <c r="BW96" i="25"/>
  <c r="BZ96" i="25"/>
  <c r="BJ96" i="25"/>
  <c r="BR96" i="25"/>
  <c r="BK96" i="25"/>
  <c r="BL96" i="25"/>
  <c r="BM96" i="25"/>
  <c r="BN96" i="25"/>
  <c r="BG96" i="25"/>
  <c r="BO96" i="25"/>
  <c r="BH96" i="25"/>
  <c r="BI96" i="25"/>
  <c r="BP96" i="25"/>
  <c r="BQ96" i="25"/>
  <c r="AZ96" i="25"/>
  <c r="BA96" i="25"/>
  <c r="BB96" i="25"/>
  <c r="AU96" i="25"/>
  <c r="BC96" i="25"/>
  <c r="AV96" i="25"/>
  <c r="BD96" i="25"/>
  <c r="AW96" i="25"/>
  <c r="BE96" i="25"/>
  <c r="AX96" i="25"/>
  <c r="BF96" i="25"/>
  <c r="AY96" i="25"/>
  <c r="CJ88" i="25"/>
  <c r="CG88" i="25"/>
  <c r="CO88" i="25"/>
  <c r="CI88" i="25"/>
  <c r="CF88" i="25"/>
  <c r="CH88" i="25"/>
  <c r="CK88" i="25"/>
  <c r="CL88" i="25"/>
  <c r="CM88" i="25"/>
  <c r="CN88" i="25"/>
  <c r="CP88" i="25"/>
  <c r="CE88" i="25"/>
  <c r="BU88" i="25"/>
  <c r="CC88" i="25"/>
  <c r="BV88" i="25"/>
  <c r="CD88" i="25"/>
  <c r="BX88" i="25"/>
  <c r="BY88" i="25"/>
  <c r="BS88" i="25"/>
  <c r="CA88" i="25"/>
  <c r="BT88" i="25"/>
  <c r="CB88" i="25"/>
  <c r="BW88" i="25"/>
  <c r="BZ88" i="25"/>
  <c r="BJ88" i="25"/>
  <c r="BR88" i="25"/>
  <c r="BK88" i="25"/>
  <c r="BL88" i="25"/>
  <c r="BM88" i="25"/>
  <c r="BN88" i="25"/>
  <c r="BG88" i="25"/>
  <c r="BO88" i="25"/>
  <c r="BH88" i="25"/>
  <c r="BI88" i="25"/>
  <c r="BP88" i="25"/>
  <c r="AZ88" i="25"/>
  <c r="BQ88" i="25"/>
  <c r="BA88" i="25"/>
  <c r="BB88" i="25"/>
  <c r="AU88" i="25"/>
  <c r="BC88" i="25"/>
  <c r="AV88" i="25"/>
  <c r="BD88" i="25"/>
  <c r="AW88" i="25"/>
  <c r="BE88" i="25"/>
  <c r="AX88" i="25"/>
  <c r="BF88" i="25"/>
  <c r="CJ80" i="25"/>
  <c r="CG80" i="25"/>
  <c r="CO80" i="25"/>
  <c r="CI80" i="25"/>
  <c r="CM80" i="25"/>
  <c r="CN80" i="25"/>
  <c r="CP80" i="25"/>
  <c r="CE80" i="25"/>
  <c r="CF80" i="25"/>
  <c r="CH80" i="25"/>
  <c r="CK80" i="25"/>
  <c r="CL80" i="25"/>
  <c r="BU80" i="25"/>
  <c r="CC80" i="25"/>
  <c r="BV80" i="25"/>
  <c r="CD80" i="25"/>
  <c r="BX80" i="25"/>
  <c r="BY80" i="25"/>
  <c r="BS80" i="25"/>
  <c r="CA80" i="25"/>
  <c r="BT80" i="25"/>
  <c r="CB80" i="25"/>
  <c r="BW80" i="25"/>
  <c r="BZ80" i="25"/>
  <c r="BJ80" i="25"/>
  <c r="BR80" i="25"/>
  <c r="BK80" i="25"/>
  <c r="BL80" i="25"/>
  <c r="BM80" i="25"/>
  <c r="BN80" i="25"/>
  <c r="BG80" i="25"/>
  <c r="BO80" i="25"/>
  <c r="BH80" i="25"/>
  <c r="BI80" i="25"/>
  <c r="BP80" i="25"/>
  <c r="BQ80" i="25"/>
  <c r="AZ80" i="25"/>
  <c r="BA80" i="25"/>
  <c r="BB80" i="25"/>
  <c r="AU80" i="25"/>
  <c r="BC80" i="25"/>
  <c r="AV80" i="25"/>
  <c r="BD80" i="25"/>
  <c r="AW80" i="25"/>
  <c r="BE80" i="25"/>
  <c r="AX80" i="25"/>
  <c r="BF80" i="25"/>
  <c r="AY80" i="25"/>
  <c r="CJ72" i="25"/>
  <c r="CG72" i="25"/>
  <c r="CO72" i="25"/>
  <c r="CI72" i="25"/>
  <c r="CF72" i="25"/>
  <c r="CH72" i="25"/>
  <c r="CK72" i="25"/>
  <c r="CL72" i="25"/>
  <c r="CM72" i="25"/>
  <c r="CN72" i="25"/>
  <c r="CP72" i="25"/>
  <c r="CE72" i="25"/>
  <c r="BU72" i="25"/>
  <c r="CC72" i="25"/>
  <c r="BV72" i="25"/>
  <c r="CD72" i="25"/>
  <c r="BX72" i="25"/>
  <c r="BY72" i="25"/>
  <c r="BS72" i="25"/>
  <c r="CA72" i="25"/>
  <c r="BT72" i="25"/>
  <c r="CB72" i="25"/>
  <c r="BW72" i="25"/>
  <c r="BZ72" i="25"/>
  <c r="BK72" i="25"/>
  <c r="BL72" i="25"/>
  <c r="BN72" i="25"/>
  <c r="BG72" i="25"/>
  <c r="BO72" i="25"/>
  <c r="BH72" i="25"/>
  <c r="BP72" i="25"/>
  <c r="BI72" i="25"/>
  <c r="BQ72" i="25"/>
  <c r="BJ72" i="25"/>
  <c r="BM72" i="25"/>
  <c r="BR72" i="25"/>
  <c r="AZ72" i="25"/>
  <c r="BA72" i="25"/>
  <c r="BB72" i="25"/>
  <c r="AU72" i="25"/>
  <c r="BC72" i="25"/>
  <c r="AV72" i="25"/>
  <c r="BD72" i="25"/>
  <c r="AW72" i="25"/>
  <c r="BE72" i="25"/>
  <c r="AX72" i="25"/>
  <c r="BF72" i="25"/>
  <c r="CJ64" i="25"/>
  <c r="CG64" i="25"/>
  <c r="CO64" i="25"/>
  <c r="CI64" i="25"/>
  <c r="CM64" i="25"/>
  <c r="CN64" i="25"/>
  <c r="CP64" i="25"/>
  <c r="CE64" i="25"/>
  <c r="CF64" i="25"/>
  <c r="CH64" i="25"/>
  <c r="CK64" i="25"/>
  <c r="CL64" i="25"/>
  <c r="BU64" i="25"/>
  <c r="CC64" i="25"/>
  <c r="BV64" i="25"/>
  <c r="CD64" i="25"/>
  <c r="BW64" i="25"/>
  <c r="BX64" i="25"/>
  <c r="BY64" i="25"/>
  <c r="BS64" i="25"/>
  <c r="CA64" i="25"/>
  <c r="BT64" i="25"/>
  <c r="CB64" i="25"/>
  <c r="BZ64" i="25"/>
  <c r="BK64" i="25"/>
  <c r="BL64" i="25"/>
  <c r="BN64" i="25"/>
  <c r="BG64" i="25"/>
  <c r="BO64" i="25"/>
  <c r="BH64" i="25"/>
  <c r="BP64" i="25"/>
  <c r="BI64" i="25"/>
  <c r="BQ64" i="25"/>
  <c r="BJ64" i="25"/>
  <c r="BM64" i="25"/>
  <c r="BR64" i="25"/>
  <c r="AZ64" i="25"/>
  <c r="BA64" i="25"/>
  <c r="BB64" i="25"/>
  <c r="AU64" i="25"/>
  <c r="BC64" i="25"/>
  <c r="AV64" i="25"/>
  <c r="BD64" i="25"/>
  <c r="AW64" i="25"/>
  <c r="BE64" i="25"/>
  <c r="AX64" i="25"/>
  <c r="BF64" i="25"/>
  <c r="AY64" i="25"/>
  <c r="CJ56" i="25"/>
  <c r="CG56" i="25"/>
  <c r="CO56" i="25"/>
  <c r="CI56" i="25"/>
  <c r="CF56" i="25"/>
  <c r="CH56" i="25"/>
  <c r="CK56" i="25"/>
  <c r="CL56" i="25"/>
  <c r="CM56" i="25"/>
  <c r="CN56" i="25"/>
  <c r="CP56" i="25"/>
  <c r="CE56" i="25"/>
  <c r="BU56" i="25"/>
  <c r="CC56" i="25"/>
  <c r="BV56" i="25"/>
  <c r="CD56" i="25"/>
  <c r="BW56" i="25"/>
  <c r="BX56" i="25"/>
  <c r="BY56" i="25"/>
  <c r="BS56" i="25"/>
  <c r="CA56" i="25"/>
  <c r="BT56" i="25"/>
  <c r="CB56" i="25"/>
  <c r="BZ56" i="25"/>
  <c r="BK56" i="25"/>
  <c r="BL56" i="25"/>
  <c r="BM56" i="25"/>
  <c r="BN56" i="25"/>
  <c r="BG56" i="25"/>
  <c r="BO56" i="25"/>
  <c r="BH56" i="25"/>
  <c r="BP56" i="25"/>
  <c r="BI56" i="25"/>
  <c r="BQ56" i="25"/>
  <c r="BJ56" i="25"/>
  <c r="BR56" i="25"/>
  <c r="AZ56" i="25"/>
  <c r="BA56" i="25"/>
  <c r="BB56" i="25"/>
  <c r="AU56" i="25"/>
  <c r="BC56" i="25"/>
  <c r="AV56" i="25"/>
  <c r="BD56" i="25"/>
  <c r="AW56" i="25"/>
  <c r="BE56" i="25"/>
  <c r="AX56" i="25"/>
  <c r="BF56" i="25"/>
  <c r="CJ48" i="25"/>
  <c r="CG48" i="25"/>
  <c r="CO48" i="25"/>
  <c r="CI48" i="25"/>
  <c r="CM48" i="25"/>
  <c r="CN48" i="25"/>
  <c r="CP48" i="25"/>
  <c r="CE48" i="25"/>
  <c r="CF48" i="25"/>
  <c r="CH48" i="25"/>
  <c r="CK48" i="25"/>
  <c r="CL48" i="25"/>
  <c r="BU48" i="25"/>
  <c r="CC48" i="25"/>
  <c r="BV48" i="25"/>
  <c r="CD48" i="25"/>
  <c r="BW48" i="25"/>
  <c r="BX48" i="25"/>
  <c r="BY48" i="25"/>
  <c r="BS48" i="25"/>
  <c r="CA48" i="25"/>
  <c r="BT48" i="25"/>
  <c r="CB48" i="25"/>
  <c r="BZ48" i="25"/>
  <c r="BK48" i="25"/>
  <c r="BL48" i="25"/>
  <c r="BM48" i="25"/>
  <c r="BN48" i="25"/>
  <c r="BG48" i="25"/>
  <c r="BO48" i="25"/>
  <c r="BH48" i="25"/>
  <c r="BP48" i="25"/>
  <c r="BI48" i="25"/>
  <c r="BQ48" i="25"/>
  <c r="BJ48" i="25"/>
  <c r="BR48" i="25"/>
  <c r="AZ48" i="25"/>
  <c r="BB48" i="25"/>
  <c r="AW48" i="25"/>
  <c r="AX48" i="25"/>
  <c r="AY48" i="25"/>
  <c r="BA48" i="25"/>
  <c r="BC48" i="25"/>
  <c r="BD48" i="25"/>
  <c r="AU48" i="25"/>
  <c r="BE48" i="25"/>
  <c r="AV48" i="25"/>
  <c r="BF48" i="25"/>
  <c r="BE613" i="25"/>
  <c r="AW613" i="25"/>
  <c r="BE611" i="25"/>
  <c r="AW611" i="25"/>
  <c r="BA610" i="25"/>
  <c r="BE609" i="25"/>
  <c r="AW609" i="25"/>
  <c r="BA608" i="25"/>
  <c r="BE607" i="25"/>
  <c r="BA606" i="25"/>
  <c r="BE605" i="25"/>
  <c r="AW605" i="25"/>
  <c r="BA604" i="25"/>
  <c r="BE603" i="25"/>
  <c r="AW603" i="25"/>
  <c r="BA602" i="25"/>
  <c r="BE601" i="25"/>
  <c r="AW601" i="25"/>
  <c r="BA600" i="25"/>
  <c r="BE599" i="25"/>
  <c r="BA598" i="25"/>
  <c r="BE597" i="25"/>
  <c r="AW597" i="25"/>
  <c r="BE595" i="25"/>
  <c r="AW595" i="25"/>
  <c r="BE593" i="25"/>
  <c r="AW593" i="25"/>
  <c r="BA592" i="25"/>
  <c r="BE591" i="25"/>
  <c r="BA590" i="25"/>
  <c r="BE589" i="25"/>
  <c r="AW589" i="25"/>
  <c r="BE587" i="25"/>
  <c r="AW587" i="25"/>
  <c r="BA586" i="25"/>
  <c r="BE585" i="25"/>
  <c r="AW585" i="25"/>
  <c r="BA584" i="25"/>
  <c r="BE583" i="25"/>
  <c r="BA582" i="25"/>
  <c r="AW581" i="25"/>
  <c r="BE579" i="25"/>
  <c r="AW579" i="25"/>
  <c r="BA578" i="25"/>
  <c r="BE577" i="25"/>
  <c r="AW577" i="25"/>
  <c r="BA576" i="25"/>
  <c r="BE575" i="25"/>
  <c r="BE573" i="25"/>
  <c r="AW573" i="25"/>
  <c r="BA572" i="25"/>
  <c r="BE571" i="25"/>
  <c r="AW571" i="25"/>
  <c r="BA570" i="25"/>
  <c r="BE569" i="25"/>
  <c r="AW569" i="25"/>
  <c r="BA568" i="25"/>
  <c r="BE567" i="25"/>
  <c r="BE565" i="25"/>
  <c r="AW565" i="25"/>
  <c r="BA564" i="25"/>
  <c r="BE563" i="25"/>
  <c r="AW563" i="25"/>
  <c r="BA562" i="25"/>
  <c r="BE561" i="25"/>
  <c r="AW561" i="25"/>
  <c r="BA560" i="25"/>
  <c r="BE559" i="25"/>
  <c r="BA558" i="25"/>
  <c r="BE557" i="25"/>
  <c r="AW557" i="25"/>
  <c r="BA556" i="25"/>
  <c r="BE555" i="25"/>
  <c r="AW555" i="25"/>
  <c r="BA554" i="25"/>
  <c r="BE553" i="25"/>
  <c r="AW553" i="25"/>
  <c r="BE551" i="25"/>
  <c r="BA550" i="25"/>
  <c r="BE549" i="25"/>
  <c r="AW549" i="25"/>
  <c r="BA548" i="25"/>
  <c r="BE547" i="25"/>
  <c r="AW547" i="25"/>
  <c r="BA546" i="25"/>
  <c r="BA544" i="25"/>
  <c r="BE543" i="25"/>
  <c r="BA542" i="25"/>
  <c r="BE541" i="25"/>
  <c r="AW541" i="25"/>
  <c r="BA540" i="25"/>
  <c r="BE539" i="25"/>
  <c r="AW539" i="25"/>
  <c r="BA538" i="25"/>
  <c r="BE537" i="25"/>
  <c r="AW537" i="25"/>
  <c r="BA536" i="25"/>
  <c r="BE535" i="25"/>
  <c r="BA534" i="25"/>
  <c r="BE533" i="25"/>
  <c r="AW533" i="25"/>
  <c r="BA532" i="25"/>
  <c r="BE531" i="25"/>
  <c r="AW531" i="25"/>
  <c r="BA530" i="25"/>
  <c r="BE529" i="25"/>
  <c r="AW529" i="25"/>
  <c r="BA528" i="25"/>
  <c r="BE527" i="25"/>
  <c r="BA526" i="25"/>
  <c r="BE525" i="25"/>
  <c r="AW525" i="25"/>
  <c r="BA524" i="25"/>
  <c r="BE523" i="25"/>
  <c r="AW523" i="25"/>
  <c r="BA522" i="25"/>
  <c r="BE521" i="25"/>
  <c r="AW521" i="25"/>
  <c r="BA520" i="25"/>
  <c r="BE519" i="25"/>
  <c r="BA518" i="25"/>
  <c r="BE517" i="25"/>
  <c r="AW517" i="25"/>
  <c r="BA516" i="25"/>
  <c r="BE515" i="25"/>
  <c r="AW515" i="25"/>
  <c r="BA514" i="25"/>
  <c r="BE513" i="25"/>
  <c r="AW513" i="25"/>
  <c r="BA512" i="25"/>
  <c r="BE511" i="25"/>
  <c r="BA510" i="25"/>
  <c r="BE509" i="25"/>
  <c r="BA508" i="25"/>
  <c r="BE507" i="25"/>
  <c r="AW507" i="25"/>
  <c r="BA506" i="25"/>
  <c r="BE505" i="25"/>
  <c r="AW505" i="25"/>
  <c r="BA504" i="25"/>
  <c r="BE503" i="25"/>
  <c r="BA502" i="25"/>
  <c r="AW501" i="25"/>
  <c r="BA500" i="25"/>
  <c r="BE499" i="25"/>
  <c r="AW499" i="25"/>
  <c r="BA498" i="25"/>
  <c r="BE497" i="25"/>
  <c r="AW497" i="25"/>
  <c r="BA496" i="25"/>
  <c r="BE495" i="25"/>
  <c r="BA494" i="25"/>
  <c r="BE493" i="25"/>
  <c r="AW493" i="25"/>
  <c r="BA492" i="25"/>
  <c r="BE491" i="25"/>
  <c r="AW491" i="25"/>
  <c r="BA490" i="25"/>
  <c r="BA488" i="25"/>
  <c r="BE487" i="25"/>
  <c r="BA486" i="25"/>
  <c r="BE485" i="25"/>
  <c r="AW485" i="25"/>
  <c r="BA484" i="25"/>
  <c r="BE483" i="25"/>
  <c r="AW483" i="25"/>
  <c r="BA482" i="25"/>
  <c r="BE481" i="25"/>
  <c r="AW481" i="25"/>
  <c r="BA480" i="25"/>
  <c r="BE479" i="25"/>
  <c r="BA478" i="25"/>
  <c r="BE477" i="25"/>
  <c r="AW477" i="25"/>
  <c r="BA476" i="25"/>
  <c r="BE475" i="25"/>
  <c r="AW475" i="25"/>
  <c r="BA474" i="25"/>
  <c r="BE473" i="25"/>
  <c r="AW473" i="25"/>
  <c r="AZ472" i="25"/>
  <c r="BE469" i="25"/>
  <c r="BA468" i="25"/>
  <c r="AW467" i="25"/>
  <c r="BE465" i="25"/>
  <c r="BA464" i="25"/>
  <c r="BA458" i="25"/>
  <c r="BA450" i="25"/>
  <c r="BA442" i="25"/>
  <c r="AV434" i="25"/>
  <c r="BD428" i="25"/>
  <c r="AV418" i="25"/>
  <c r="BD412" i="25"/>
  <c r="AV402" i="25"/>
  <c r="BD396" i="25"/>
  <c r="AV386" i="25"/>
  <c r="BD380" i="25"/>
  <c r="AV370" i="25"/>
  <c r="BD364" i="25"/>
  <c r="AV354" i="25"/>
  <c r="BD348" i="25"/>
  <c r="AV338" i="25"/>
  <c r="BD332" i="25"/>
  <c r="AV322" i="25"/>
  <c r="BD316" i="25"/>
  <c r="AV306" i="25"/>
  <c r="BD300" i="25"/>
  <c r="AV290" i="25"/>
  <c r="BD284" i="25"/>
  <c r="AV274" i="25"/>
  <c r="BD268" i="25"/>
  <c r="AV258" i="25"/>
  <c r="BD252" i="25"/>
  <c r="AU242" i="25"/>
  <c r="AY200" i="25"/>
  <c r="AU115" i="25"/>
  <c r="AY72" i="25"/>
  <c r="BK565" i="25"/>
  <c r="CJ44" i="25"/>
  <c r="CG44" i="25"/>
  <c r="CO44" i="25"/>
  <c r="CI44" i="25"/>
  <c r="CK44" i="25"/>
  <c r="CL44" i="25"/>
  <c r="CM44" i="25"/>
  <c r="CN44" i="25"/>
  <c r="CP44" i="25"/>
  <c r="CE44" i="25"/>
  <c r="CF44" i="25"/>
  <c r="CH44" i="25"/>
  <c r="BU44" i="25"/>
  <c r="CC44" i="25"/>
  <c r="BV44" i="25"/>
  <c r="CD44" i="25"/>
  <c r="BW44" i="25"/>
  <c r="BX44" i="25"/>
  <c r="BY44" i="25"/>
  <c r="BS44" i="25"/>
  <c r="CA44" i="25"/>
  <c r="BT44" i="25"/>
  <c r="CB44" i="25"/>
  <c r="BZ44" i="25"/>
  <c r="BK44" i="25"/>
  <c r="BL44" i="25"/>
  <c r="BM44" i="25"/>
  <c r="BN44" i="25"/>
  <c r="BG44" i="25"/>
  <c r="BO44" i="25"/>
  <c r="BH44" i="25"/>
  <c r="BP44" i="25"/>
  <c r="BI44" i="25"/>
  <c r="BQ44" i="25"/>
  <c r="BJ44" i="25"/>
  <c r="BR44" i="25"/>
  <c r="AZ44" i="25"/>
  <c r="BB44" i="25"/>
  <c r="BC44" i="25"/>
  <c r="BD44" i="25"/>
  <c r="AU44" i="25"/>
  <c r="BE44" i="25"/>
  <c r="AV44" i="25"/>
  <c r="BF44" i="25"/>
  <c r="AW44" i="25"/>
  <c r="AX44" i="25"/>
  <c r="AY44" i="25"/>
  <c r="CG15" i="25"/>
  <c r="BJ29" i="25"/>
  <c r="CI29" i="25"/>
  <c r="AV29" i="25"/>
  <c r="CP29" i="25"/>
  <c r="CG29" i="25"/>
  <c r="BF38" i="25"/>
  <c r="CD38" i="25"/>
  <c r="BP38" i="25"/>
  <c r="CA38" i="25"/>
  <c r="BU38" i="25"/>
  <c r="CF38" i="25"/>
  <c r="AY38" i="25"/>
  <c r="CE607" i="25"/>
  <c r="CM607" i="25"/>
  <c r="CF607" i="25"/>
  <c r="CK607" i="25"/>
  <c r="CL607" i="25"/>
  <c r="CI607" i="25"/>
  <c r="CJ607" i="25"/>
  <c r="CN607" i="25"/>
  <c r="CO607" i="25"/>
  <c r="CP607" i="25"/>
  <c r="CG607" i="25"/>
  <c r="CH607" i="25"/>
  <c r="BW607" i="25"/>
  <c r="BX607" i="25"/>
  <c r="BY607" i="25"/>
  <c r="BZ607" i="25"/>
  <c r="BS607" i="25"/>
  <c r="CA607" i="25"/>
  <c r="BT607" i="25"/>
  <c r="CB607" i="25"/>
  <c r="BU607" i="25"/>
  <c r="CC607" i="25"/>
  <c r="BV607" i="25"/>
  <c r="CD607" i="25"/>
  <c r="BL607" i="25"/>
  <c r="BN607" i="25"/>
  <c r="BG607" i="25"/>
  <c r="BQ607" i="25"/>
  <c r="BH607" i="25"/>
  <c r="BR607" i="25"/>
  <c r="BI607" i="25"/>
  <c r="BJ607" i="25"/>
  <c r="BK607" i="25"/>
  <c r="BM607" i="25"/>
  <c r="BO607" i="25"/>
  <c r="BP607" i="25"/>
  <c r="CE599" i="25"/>
  <c r="CM599" i="25"/>
  <c r="CF599" i="25"/>
  <c r="CN599" i="25"/>
  <c r="CH599" i="25"/>
  <c r="CP599" i="25"/>
  <c r="CI599" i="25"/>
  <c r="CK599" i="25"/>
  <c r="CL599" i="25"/>
  <c r="CO599" i="25"/>
  <c r="CG599" i="25"/>
  <c r="CJ599" i="25"/>
  <c r="BW599" i="25"/>
  <c r="BX599" i="25"/>
  <c r="BY599" i="25"/>
  <c r="BZ599" i="25"/>
  <c r="BS599" i="25"/>
  <c r="CA599" i="25"/>
  <c r="BT599" i="25"/>
  <c r="CB599" i="25"/>
  <c r="BU599" i="25"/>
  <c r="CC599" i="25"/>
  <c r="BV599" i="25"/>
  <c r="CD599" i="25"/>
  <c r="BL599" i="25"/>
  <c r="BM599" i="25"/>
  <c r="BN599" i="25"/>
  <c r="BG599" i="25"/>
  <c r="BO599" i="25"/>
  <c r="BH599" i="25"/>
  <c r="BP599" i="25"/>
  <c r="BI599" i="25"/>
  <c r="BQ599" i="25"/>
  <c r="BJ599" i="25"/>
  <c r="BR599" i="25"/>
  <c r="BK599" i="25"/>
  <c r="CE591" i="25"/>
  <c r="CM591" i="25"/>
  <c r="CF591" i="25"/>
  <c r="CN591" i="25"/>
  <c r="CG591" i="25"/>
  <c r="CO591" i="25"/>
  <c r="CH591" i="25"/>
  <c r="CP591" i="25"/>
  <c r="CI591" i="25"/>
  <c r="CK591" i="25"/>
  <c r="CL591" i="25"/>
  <c r="CJ591" i="25"/>
  <c r="BW591" i="25"/>
  <c r="BX591" i="25"/>
  <c r="BY591" i="25"/>
  <c r="BZ591" i="25"/>
  <c r="BS591" i="25"/>
  <c r="CA591" i="25"/>
  <c r="BT591" i="25"/>
  <c r="CB591" i="25"/>
  <c r="BU591" i="25"/>
  <c r="CC591" i="25"/>
  <c r="BV591" i="25"/>
  <c r="CD591" i="25"/>
  <c r="BL591" i="25"/>
  <c r="BM591" i="25"/>
  <c r="BN591" i="25"/>
  <c r="BG591" i="25"/>
  <c r="BO591" i="25"/>
  <c r="BH591" i="25"/>
  <c r="BP591" i="25"/>
  <c r="BI591" i="25"/>
  <c r="BQ591" i="25"/>
  <c r="BJ591" i="25"/>
  <c r="BR591" i="25"/>
  <c r="BK591" i="25"/>
  <c r="CE583" i="25"/>
  <c r="CM583" i="25"/>
  <c r="CF583" i="25"/>
  <c r="CN583" i="25"/>
  <c r="CG583" i="25"/>
  <c r="CO583" i="25"/>
  <c r="CH583" i="25"/>
  <c r="CP583" i="25"/>
  <c r="CI583" i="25"/>
  <c r="CK583" i="25"/>
  <c r="CL583" i="25"/>
  <c r="CJ583" i="25"/>
  <c r="BW583" i="25"/>
  <c r="BX583" i="25"/>
  <c r="BY583" i="25"/>
  <c r="BZ583" i="25"/>
  <c r="BS583" i="25"/>
  <c r="CA583" i="25"/>
  <c r="BT583" i="25"/>
  <c r="CB583" i="25"/>
  <c r="BU583" i="25"/>
  <c r="CC583" i="25"/>
  <c r="BV583" i="25"/>
  <c r="CD583" i="25"/>
  <c r="BL583" i="25"/>
  <c r="BM583" i="25"/>
  <c r="BN583" i="25"/>
  <c r="BG583" i="25"/>
  <c r="BO583" i="25"/>
  <c r="BH583" i="25"/>
  <c r="BP583" i="25"/>
  <c r="BI583" i="25"/>
  <c r="BQ583" i="25"/>
  <c r="BJ583" i="25"/>
  <c r="BR583" i="25"/>
  <c r="BK583" i="25"/>
  <c r="CE575" i="25"/>
  <c r="CM575" i="25"/>
  <c r="CF575" i="25"/>
  <c r="CN575" i="25"/>
  <c r="CG575" i="25"/>
  <c r="CO575" i="25"/>
  <c r="CH575" i="25"/>
  <c r="CP575" i="25"/>
  <c r="CI575" i="25"/>
  <c r="CK575" i="25"/>
  <c r="CL575" i="25"/>
  <c r="CJ575" i="25"/>
  <c r="BW575" i="25"/>
  <c r="BX575" i="25"/>
  <c r="BY575" i="25"/>
  <c r="BZ575" i="25"/>
  <c r="BS575" i="25"/>
  <c r="CA575" i="25"/>
  <c r="BT575" i="25"/>
  <c r="CB575" i="25"/>
  <c r="BU575" i="25"/>
  <c r="CC575" i="25"/>
  <c r="BV575" i="25"/>
  <c r="CD575" i="25"/>
  <c r="BL575" i="25"/>
  <c r="BM575" i="25"/>
  <c r="BN575" i="25"/>
  <c r="BG575" i="25"/>
  <c r="BO575" i="25"/>
  <c r="BH575" i="25"/>
  <c r="BP575" i="25"/>
  <c r="BI575" i="25"/>
  <c r="BQ575" i="25"/>
  <c r="BJ575" i="25"/>
  <c r="BR575" i="25"/>
  <c r="BK575" i="25"/>
  <c r="CE567" i="25"/>
  <c r="CM567" i="25"/>
  <c r="CF567" i="25"/>
  <c r="CN567" i="25"/>
  <c r="CG567" i="25"/>
  <c r="CO567" i="25"/>
  <c r="CH567" i="25"/>
  <c r="CP567" i="25"/>
  <c r="CI567" i="25"/>
  <c r="CK567" i="25"/>
  <c r="CL567" i="25"/>
  <c r="CJ567" i="25"/>
  <c r="BW567" i="25"/>
  <c r="BX567" i="25"/>
  <c r="BY567" i="25"/>
  <c r="BZ567" i="25"/>
  <c r="BS567" i="25"/>
  <c r="CA567" i="25"/>
  <c r="BT567" i="25"/>
  <c r="CB567" i="25"/>
  <c r="BU567" i="25"/>
  <c r="CC567" i="25"/>
  <c r="BV567" i="25"/>
  <c r="CD567" i="25"/>
  <c r="BL567" i="25"/>
  <c r="BM567" i="25"/>
  <c r="BN567" i="25"/>
  <c r="BG567" i="25"/>
  <c r="BO567" i="25"/>
  <c r="BH567" i="25"/>
  <c r="BP567" i="25"/>
  <c r="BI567" i="25"/>
  <c r="BQ567" i="25"/>
  <c r="BJ567" i="25"/>
  <c r="BR567" i="25"/>
  <c r="BK567" i="25"/>
  <c r="CE559" i="25"/>
  <c r="CM559" i="25"/>
  <c r="CF559" i="25"/>
  <c r="CN559" i="25"/>
  <c r="CG559" i="25"/>
  <c r="CO559" i="25"/>
  <c r="CH559" i="25"/>
  <c r="CP559" i="25"/>
  <c r="CI559" i="25"/>
  <c r="CK559" i="25"/>
  <c r="CL559" i="25"/>
  <c r="CJ559" i="25"/>
  <c r="BW559" i="25"/>
  <c r="BX559" i="25"/>
  <c r="BY559" i="25"/>
  <c r="BZ559" i="25"/>
  <c r="BS559" i="25"/>
  <c r="CA559" i="25"/>
  <c r="BT559" i="25"/>
  <c r="CB559" i="25"/>
  <c r="BU559" i="25"/>
  <c r="CC559" i="25"/>
  <c r="BV559" i="25"/>
  <c r="CD559" i="25"/>
  <c r="BL559" i="25"/>
  <c r="BM559" i="25"/>
  <c r="BN559" i="25"/>
  <c r="BG559" i="25"/>
  <c r="BO559" i="25"/>
  <c r="BH559" i="25"/>
  <c r="BP559" i="25"/>
  <c r="BI559" i="25"/>
  <c r="BQ559" i="25"/>
  <c r="BJ559" i="25"/>
  <c r="BR559" i="25"/>
  <c r="BK559" i="25"/>
  <c r="CM551" i="25"/>
  <c r="CF551" i="25"/>
  <c r="CN551" i="25"/>
  <c r="CG551" i="25"/>
  <c r="CK551" i="25"/>
  <c r="CL551" i="25"/>
  <c r="CJ551" i="25"/>
  <c r="BW551" i="25"/>
  <c r="CA551" i="25"/>
  <c r="BT551" i="25"/>
  <c r="CB551" i="25"/>
  <c r="BU551" i="25"/>
  <c r="BM551" i="25"/>
  <c r="BN551" i="25"/>
  <c r="BG551" i="25"/>
  <c r="BO551" i="25"/>
  <c r="BJ551" i="25"/>
  <c r="BR551" i="25"/>
  <c r="BK551" i="25"/>
  <c r="CE543" i="25"/>
  <c r="CM543" i="25"/>
  <c r="CF543" i="25"/>
  <c r="CN543" i="25"/>
  <c r="CG543" i="25"/>
  <c r="CO543" i="25"/>
  <c r="CH543" i="25"/>
  <c r="CP543" i="25"/>
  <c r="CI543" i="25"/>
  <c r="CK543" i="25"/>
  <c r="CL543" i="25"/>
  <c r="CJ543" i="25"/>
  <c r="BW543" i="25"/>
  <c r="BX543" i="25"/>
  <c r="BY543" i="25"/>
  <c r="BZ543" i="25"/>
  <c r="BS543" i="25"/>
  <c r="CA543" i="25"/>
  <c r="BT543" i="25"/>
  <c r="CB543" i="25"/>
  <c r="BU543" i="25"/>
  <c r="CC543" i="25"/>
  <c r="BV543" i="25"/>
  <c r="CD543" i="25"/>
  <c r="BL543" i="25"/>
  <c r="BM543" i="25"/>
  <c r="BN543" i="25"/>
  <c r="BG543" i="25"/>
  <c r="BO543" i="25"/>
  <c r="BH543" i="25"/>
  <c r="BP543" i="25"/>
  <c r="BI543" i="25"/>
  <c r="BQ543" i="25"/>
  <c r="BJ543" i="25"/>
  <c r="BR543" i="25"/>
  <c r="BK543" i="25"/>
  <c r="CE535" i="25"/>
  <c r="CM535" i="25"/>
  <c r="CF535" i="25"/>
  <c r="CN535" i="25"/>
  <c r="CG535" i="25"/>
  <c r="CO535" i="25"/>
  <c r="CH535" i="25"/>
  <c r="CP535" i="25"/>
  <c r="CI535" i="25"/>
  <c r="CK535" i="25"/>
  <c r="CL535" i="25"/>
  <c r="CJ535" i="25"/>
  <c r="BW535" i="25"/>
  <c r="BX535" i="25"/>
  <c r="BY535" i="25"/>
  <c r="BZ535" i="25"/>
  <c r="BS535" i="25"/>
  <c r="CA535" i="25"/>
  <c r="BT535" i="25"/>
  <c r="CB535" i="25"/>
  <c r="BU535" i="25"/>
  <c r="CC535" i="25"/>
  <c r="BV535" i="25"/>
  <c r="CD535" i="25"/>
  <c r="BL535" i="25"/>
  <c r="BM535" i="25"/>
  <c r="BN535" i="25"/>
  <c r="BG535" i="25"/>
  <c r="BO535" i="25"/>
  <c r="BH535" i="25"/>
  <c r="BP535" i="25"/>
  <c r="BI535" i="25"/>
  <c r="BQ535" i="25"/>
  <c r="BJ535" i="25"/>
  <c r="BR535" i="25"/>
  <c r="BK535" i="25"/>
  <c r="CE527" i="25"/>
  <c r="CM527" i="25"/>
  <c r="CF527" i="25"/>
  <c r="CN527" i="25"/>
  <c r="CG527" i="25"/>
  <c r="CO527" i="25"/>
  <c r="CH527" i="25"/>
  <c r="CP527" i="25"/>
  <c r="CI527" i="25"/>
  <c r="CK527" i="25"/>
  <c r="CL527" i="25"/>
  <c r="CJ527" i="25"/>
  <c r="BW527" i="25"/>
  <c r="BX527" i="25"/>
  <c r="BY527" i="25"/>
  <c r="BZ527" i="25"/>
  <c r="BS527" i="25"/>
  <c r="CA527" i="25"/>
  <c r="BT527" i="25"/>
  <c r="CB527" i="25"/>
  <c r="BU527" i="25"/>
  <c r="CC527" i="25"/>
  <c r="BV527" i="25"/>
  <c r="CD527" i="25"/>
  <c r="BL527" i="25"/>
  <c r="BM527" i="25"/>
  <c r="BN527" i="25"/>
  <c r="BG527" i="25"/>
  <c r="BO527" i="25"/>
  <c r="BH527" i="25"/>
  <c r="BP527" i="25"/>
  <c r="BI527" i="25"/>
  <c r="BQ527" i="25"/>
  <c r="BJ527" i="25"/>
  <c r="BR527" i="25"/>
  <c r="BK527" i="25"/>
  <c r="CE519" i="25"/>
  <c r="CM519" i="25"/>
  <c r="CL519" i="25"/>
  <c r="CF519" i="25"/>
  <c r="CP519" i="25"/>
  <c r="CG519" i="25"/>
  <c r="CH519" i="25"/>
  <c r="CI519" i="25"/>
  <c r="CJ519" i="25"/>
  <c r="CN519" i="25"/>
  <c r="CO519" i="25"/>
  <c r="CK519" i="25"/>
  <c r="BW519" i="25"/>
  <c r="BX519" i="25"/>
  <c r="BY519" i="25"/>
  <c r="BZ519" i="25"/>
  <c r="BS519" i="25"/>
  <c r="CA519" i="25"/>
  <c r="BT519" i="25"/>
  <c r="CB519" i="25"/>
  <c r="BU519" i="25"/>
  <c r="CC519" i="25"/>
  <c r="BV519" i="25"/>
  <c r="CD519" i="25"/>
  <c r="BL519" i="25"/>
  <c r="BM519" i="25"/>
  <c r="BN519" i="25"/>
  <c r="BG519" i="25"/>
  <c r="BO519" i="25"/>
  <c r="BH519" i="25"/>
  <c r="BP519" i="25"/>
  <c r="BI519" i="25"/>
  <c r="BQ519" i="25"/>
  <c r="BJ519" i="25"/>
  <c r="BR519" i="25"/>
  <c r="BK519" i="25"/>
  <c r="CE511" i="25"/>
  <c r="CM511" i="25"/>
  <c r="CL511" i="25"/>
  <c r="CF511" i="25"/>
  <c r="CP511" i="25"/>
  <c r="CG511" i="25"/>
  <c r="CH511" i="25"/>
  <c r="CI511" i="25"/>
  <c r="CJ511" i="25"/>
  <c r="CN511" i="25"/>
  <c r="CO511" i="25"/>
  <c r="CK511" i="25"/>
  <c r="BW511" i="25"/>
  <c r="BX511" i="25"/>
  <c r="BY511" i="25"/>
  <c r="BZ511" i="25"/>
  <c r="BS511" i="25"/>
  <c r="CA511" i="25"/>
  <c r="BT511" i="25"/>
  <c r="CB511" i="25"/>
  <c r="BU511" i="25"/>
  <c r="CC511" i="25"/>
  <c r="BV511" i="25"/>
  <c r="CD511" i="25"/>
  <c r="BL511" i="25"/>
  <c r="BM511" i="25"/>
  <c r="BN511" i="25"/>
  <c r="BG511" i="25"/>
  <c r="BO511" i="25"/>
  <c r="BH511" i="25"/>
  <c r="BP511" i="25"/>
  <c r="BI511" i="25"/>
  <c r="BQ511" i="25"/>
  <c r="BJ511" i="25"/>
  <c r="BR511" i="25"/>
  <c r="BK511" i="25"/>
  <c r="CE503" i="25"/>
  <c r="CM503" i="25"/>
  <c r="CF503" i="25"/>
  <c r="CN503" i="25"/>
  <c r="CH503" i="25"/>
  <c r="CP503" i="25"/>
  <c r="CI503" i="25"/>
  <c r="CK503" i="25"/>
  <c r="CL503" i="25"/>
  <c r="CJ503" i="25"/>
  <c r="CO503" i="25"/>
  <c r="CG503" i="25"/>
  <c r="BW503" i="25"/>
  <c r="BX503" i="25"/>
  <c r="BY503" i="25"/>
  <c r="BZ503" i="25"/>
  <c r="BS503" i="25"/>
  <c r="CA503" i="25"/>
  <c r="BT503" i="25"/>
  <c r="CB503" i="25"/>
  <c r="BU503" i="25"/>
  <c r="CC503" i="25"/>
  <c r="BV503" i="25"/>
  <c r="CD503" i="25"/>
  <c r="BL503" i="25"/>
  <c r="BM503" i="25"/>
  <c r="BN503" i="25"/>
  <c r="BG503" i="25"/>
  <c r="BO503" i="25"/>
  <c r="BH503" i="25"/>
  <c r="BP503" i="25"/>
  <c r="BI503" i="25"/>
  <c r="BQ503" i="25"/>
  <c r="BJ503" i="25"/>
  <c r="BR503" i="25"/>
  <c r="BK503" i="25"/>
  <c r="CE495" i="25"/>
  <c r="CM495" i="25"/>
  <c r="CF495" i="25"/>
  <c r="CN495" i="25"/>
  <c r="CG495" i="25"/>
  <c r="CO495" i="25"/>
  <c r="CH495" i="25"/>
  <c r="CP495" i="25"/>
  <c r="CI495" i="25"/>
  <c r="CK495" i="25"/>
  <c r="CL495" i="25"/>
  <c r="CJ495" i="25"/>
  <c r="BW495" i="25"/>
  <c r="BX495" i="25"/>
  <c r="BY495" i="25"/>
  <c r="BZ495" i="25"/>
  <c r="BS495" i="25"/>
  <c r="CA495" i="25"/>
  <c r="BT495" i="25"/>
  <c r="CB495" i="25"/>
  <c r="BU495" i="25"/>
  <c r="CC495" i="25"/>
  <c r="BV495" i="25"/>
  <c r="CD495" i="25"/>
  <c r="BL495" i="25"/>
  <c r="BM495" i="25"/>
  <c r="BN495" i="25"/>
  <c r="BG495" i="25"/>
  <c r="BO495" i="25"/>
  <c r="BH495" i="25"/>
  <c r="BP495" i="25"/>
  <c r="BI495" i="25"/>
  <c r="BQ495" i="25"/>
  <c r="BJ495" i="25"/>
  <c r="BR495" i="25"/>
  <c r="BK495" i="25"/>
  <c r="CE487" i="25"/>
  <c r="CM487" i="25"/>
  <c r="CF487" i="25"/>
  <c r="CN487" i="25"/>
  <c r="CG487" i="25"/>
  <c r="CO487" i="25"/>
  <c r="CH487" i="25"/>
  <c r="CP487" i="25"/>
  <c r="CI487" i="25"/>
  <c r="CK487" i="25"/>
  <c r="CL487" i="25"/>
  <c r="CJ487" i="25"/>
  <c r="BW487" i="25"/>
  <c r="BX487" i="25"/>
  <c r="BY487" i="25"/>
  <c r="BZ487" i="25"/>
  <c r="BS487" i="25"/>
  <c r="CA487" i="25"/>
  <c r="BT487" i="25"/>
  <c r="CB487" i="25"/>
  <c r="BU487" i="25"/>
  <c r="CC487" i="25"/>
  <c r="BV487" i="25"/>
  <c r="CD487" i="25"/>
  <c r="BL487" i="25"/>
  <c r="BM487" i="25"/>
  <c r="BN487" i="25"/>
  <c r="BG487" i="25"/>
  <c r="BO487" i="25"/>
  <c r="BH487" i="25"/>
  <c r="BP487" i="25"/>
  <c r="BI487" i="25"/>
  <c r="BQ487" i="25"/>
  <c r="BJ487" i="25"/>
  <c r="BR487" i="25"/>
  <c r="BK487" i="25"/>
  <c r="CE479" i="25"/>
  <c r="CM479" i="25"/>
  <c r="CF479" i="25"/>
  <c r="CN479" i="25"/>
  <c r="CG479" i="25"/>
  <c r="CO479" i="25"/>
  <c r="CH479" i="25"/>
  <c r="CP479" i="25"/>
  <c r="CI479" i="25"/>
  <c r="CK479" i="25"/>
  <c r="CL479" i="25"/>
  <c r="CJ479" i="25"/>
  <c r="BW479" i="25"/>
  <c r="BX479" i="25"/>
  <c r="BY479" i="25"/>
  <c r="BZ479" i="25"/>
  <c r="BS479" i="25"/>
  <c r="CA479" i="25"/>
  <c r="BT479" i="25"/>
  <c r="CB479" i="25"/>
  <c r="BU479" i="25"/>
  <c r="CC479" i="25"/>
  <c r="BV479" i="25"/>
  <c r="CD479" i="25"/>
  <c r="BL479" i="25"/>
  <c r="BM479" i="25"/>
  <c r="BN479" i="25"/>
  <c r="BG479" i="25"/>
  <c r="BO479" i="25"/>
  <c r="BH479" i="25"/>
  <c r="BP479" i="25"/>
  <c r="BI479" i="25"/>
  <c r="BQ479" i="25"/>
  <c r="BJ479" i="25"/>
  <c r="BR479" i="25"/>
  <c r="BK479" i="25"/>
  <c r="CE471" i="25"/>
  <c r="CM471" i="25"/>
  <c r="CF471" i="25"/>
  <c r="CN471" i="25"/>
  <c r="CG471" i="25"/>
  <c r="CO471" i="25"/>
  <c r="CH471" i="25"/>
  <c r="CP471" i="25"/>
  <c r="CI471" i="25"/>
  <c r="CK471" i="25"/>
  <c r="CL471" i="25"/>
  <c r="CJ471" i="25"/>
  <c r="BW471" i="25"/>
  <c r="BX471" i="25"/>
  <c r="BY471" i="25"/>
  <c r="BZ471" i="25"/>
  <c r="BS471" i="25"/>
  <c r="CA471" i="25"/>
  <c r="BT471" i="25"/>
  <c r="CB471" i="25"/>
  <c r="BU471" i="25"/>
  <c r="CC471" i="25"/>
  <c r="BV471" i="25"/>
  <c r="CD471" i="25"/>
  <c r="BL471" i="25"/>
  <c r="BM471" i="25"/>
  <c r="BN471" i="25"/>
  <c r="BG471" i="25"/>
  <c r="BO471" i="25"/>
  <c r="BH471" i="25"/>
  <c r="BP471" i="25"/>
  <c r="BI471" i="25"/>
  <c r="BQ471" i="25"/>
  <c r="BJ471" i="25"/>
  <c r="BR471" i="25"/>
  <c r="BK471" i="25"/>
  <c r="BA471" i="25"/>
  <c r="BB471" i="25"/>
  <c r="AU471" i="25"/>
  <c r="BC471" i="25"/>
  <c r="AY471" i="25"/>
  <c r="CE463" i="25"/>
  <c r="CM463" i="25"/>
  <c r="CF463" i="25"/>
  <c r="CN463" i="25"/>
  <c r="CG463" i="25"/>
  <c r="CO463" i="25"/>
  <c r="CH463" i="25"/>
  <c r="CP463" i="25"/>
  <c r="CI463" i="25"/>
  <c r="CK463" i="25"/>
  <c r="CL463" i="25"/>
  <c r="CJ463" i="25"/>
  <c r="BW463" i="25"/>
  <c r="BX463" i="25"/>
  <c r="BY463" i="25"/>
  <c r="BZ463" i="25"/>
  <c r="BS463" i="25"/>
  <c r="CA463" i="25"/>
  <c r="BT463" i="25"/>
  <c r="CB463" i="25"/>
  <c r="BU463" i="25"/>
  <c r="CC463" i="25"/>
  <c r="BV463" i="25"/>
  <c r="CD463" i="25"/>
  <c r="BL463" i="25"/>
  <c r="BM463" i="25"/>
  <c r="BN463" i="25"/>
  <c r="BG463" i="25"/>
  <c r="BO463" i="25"/>
  <c r="BH463" i="25"/>
  <c r="BP463" i="25"/>
  <c r="BI463" i="25"/>
  <c r="BQ463" i="25"/>
  <c r="BJ463" i="25"/>
  <c r="BR463" i="25"/>
  <c r="BK463" i="25"/>
  <c r="BA463" i="25"/>
  <c r="BB463" i="25"/>
  <c r="AU463" i="25"/>
  <c r="BC463" i="25"/>
  <c r="AY463" i="25"/>
  <c r="CE455" i="25"/>
  <c r="CM455" i="25"/>
  <c r="CF455" i="25"/>
  <c r="CN455" i="25"/>
  <c r="CG455" i="25"/>
  <c r="CO455" i="25"/>
  <c r="CH455" i="25"/>
  <c r="CP455" i="25"/>
  <c r="CI455" i="25"/>
  <c r="CK455" i="25"/>
  <c r="CL455" i="25"/>
  <c r="CJ455" i="25"/>
  <c r="BW455" i="25"/>
  <c r="BX455" i="25"/>
  <c r="BY455" i="25"/>
  <c r="BZ455" i="25"/>
  <c r="BS455" i="25"/>
  <c r="CA455" i="25"/>
  <c r="BT455" i="25"/>
  <c r="CB455" i="25"/>
  <c r="BU455" i="25"/>
  <c r="CC455" i="25"/>
  <c r="BV455" i="25"/>
  <c r="CD455" i="25"/>
  <c r="BL455" i="25"/>
  <c r="BM455" i="25"/>
  <c r="BN455" i="25"/>
  <c r="BG455" i="25"/>
  <c r="BO455" i="25"/>
  <c r="BH455" i="25"/>
  <c r="BP455" i="25"/>
  <c r="BI455" i="25"/>
  <c r="BQ455" i="25"/>
  <c r="BJ455" i="25"/>
  <c r="BR455" i="25"/>
  <c r="BK455" i="25"/>
  <c r="BA455" i="25"/>
  <c r="BB455" i="25"/>
  <c r="AU455" i="25"/>
  <c r="BC455" i="25"/>
  <c r="AV455" i="25"/>
  <c r="BD455" i="25"/>
  <c r="AX455" i="25"/>
  <c r="BF455" i="25"/>
  <c r="AY455" i="25"/>
  <c r="CE447" i="25"/>
  <c r="CM447" i="25"/>
  <c r="CF447" i="25"/>
  <c r="CN447" i="25"/>
  <c r="CG447" i="25"/>
  <c r="CO447" i="25"/>
  <c r="CH447" i="25"/>
  <c r="CP447" i="25"/>
  <c r="CI447" i="25"/>
  <c r="CK447" i="25"/>
  <c r="CL447" i="25"/>
  <c r="CJ447" i="25"/>
  <c r="BW447" i="25"/>
  <c r="BX447" i="25"/>
  <c r="BY447" i="25"/>
  <c r="BZ447" i="25"/>
  <c r="BS447" i="25"/>
  <c r="CA447" i="25"/>
  <c r="BT447" i="25"/>
  <c r="CB447" i="25"/>
  <c r="BU447" i="25"/>
  <c r="CC447" i="25"/>
  <c r="BV447" i="25"/>
  <c r="CD447" i="25"/>
  <c r="BL447" i="25"/>
  <c r="BM447" i="25"/>
  <c r="BN447" i="25"/>
  <c r="BG447" i="25"/>
  <c r="BO447" i="25"/>
  <c r="BH447" i="25"/>
  <c r="BP447" i="25"/>
  <c r="BI447" i="25"/>
  <c r="BQ447" i="25"/>
  <c r="BJ447" i="25"/>
  <c r="BR447" i="25"/>
  <c r="BK447" i="25"/>
  <c r="BA447" i="25"/>
  <c r="BB447" i="25"/>
  <c r="AU447" i="25"/>
  <c r="BC447" i="25"/>
  <c r="AV447" i="25"/>
  <c r="BD447" i="25"/>
  <c r="AX447" i="25"/>
  <c r="BF447" i="25"/>
  <c r="AY447" i="25"/>
  <c r="CE439" i="25"/>
  <c r="CM439" i="25"/>
  <c r="CF439" i="25"/>
  <c r="CN439" i="25"/>
  <c r="CG439" i="25"/>
  <c r="CO439" i="25"/>
  <c r="CH439" i="25"/>
  <c r="CP439" i="25"/>
  <c r="CI439" i="25"/>
  <c r="CK439" i="25"/>
  <c r="CL439" i="25"/>
  <c r="CJ439" i="25"/>
  <c r="BU439" i="25"/>
  <c r="CC439" i="25"/>
  <c r="BV439" i="25"/>
  <c r="CD439" i="25"/>
  <c r="BX439" i="25"/>
  <c r="BS439" i="25"/>
  <c r="CA439" i="25"/>
  <c r="BT439" i="25"/>
  <c r="BW439" i="25"/>
  <c r="BY439" i="25"/>
  <c r="BZ439" i="25"/>
  <c r="CB439" i="25"/>
  <c r="BL439" i="25"/>
  <c r="BM439" i="25"/>
  <c r="BN439" i="25"/>
  <c r="BG439" i="25"/>
  <c r="BO439" i="25"/>
  <c r="BH439" i="25"/>
  <c r="BP439" i="25"/>
  <c r="BI439" i="25"/>
  <c r="BQ439" i="25"/>
  <c r="BJ439" i="25"/>
  <c r="BR439" i="25"/>
  <c r="BK439" i="25"/>
  <c r="BA439" i="25"/>
  <c r="BB439" i="25"/>
  <c r="AU439" i="25"/>
  <c r="BC439" i="25"/>
  <c r="AV439" i="25"/>
  <c r="BD439" i="25"/>
  <c r="AX439" i="25"/>
  <c r="BF439" i="25"/>
  <c r="AY439" i="25"/>
  <c r="CE431" i="25"/>
  <c r="CM431" i="25"/>
  <c r="CF431" i="25"/>
  <c r="CN431" i="25"/>
  <c r="CG431" i="25"/>
  <c r="CO431" i="25"/>
  <c r="CH431" i="25"/>
  <c r="CP431" i="25"/>
  <c r="CI431" i="25"/>
  <c r="CK431" i="25"/>
  <c r="CL431" i="25"/>
  <c r="CJ431" i="25"/>
  <c r="BU431" i="25"/>
  <c r="CC431" i="25"/>
  <c r="BV431" i="25"/>
  <c r="CD431" i="25"/>
  <c r="BW431" i="25"/>
  <c r="BX431" i="25"/>
  <c r="BY431" i="25"/>
  <c r="BZ431" i="25"/>
  <c r="BS431" i="25"/>
  <c r="CA431" i="25"/>
  <c r="BT431" i="25"/>
  <c r="CB431" i="25"/>
  <c r="BM431" i="25"/>
  <c r="BK431" i="25"/>
  <c r="BP431" i="25"/>
  <c r="BG431" i="25"/>
  <c r="BQ431" i="25"/>
  <c r="BH431" i="25"/>
  <c r="BR431" i="25"/>
  <c r="BI431" i="25"/>
  <c r="BJ431" i="25"/>
  <c r="BL431" i="25"/>
  <c r="BN431" i="25"/>
  <c r="BO431" i="25"/>
  <c r="BA431" i="25"/>
  <c r="BB431" i="25"/>
  <c r="AU431" i="25"/>
  <c r="BC431" i="25"/>
  <c r="AV431" i="25"/>
  <c r="BD431" i="25"/>
  <c r="AW431" i="25"/>
  <c r="BE431" i="25"/>
  <c r="AX431" i="25"/>
  <c r="BF431" i="25"/>
  <c r="AY431" i="25"/>
  <c r="CE423" i="25"/>
  <c r="CM423" i="25"/>
  <c r="CF423" i="25"/>
  <c r="CN423" i="25"/>
  <c r="CG423" i="25"/>
  <c r="CO423" i="25"/>
  <c r="CH423" i="25"/>
  <c r="CP423" i="25"/>
  <c r="CI423" i="25"/>
  <c r="CK423" i="25"/>
  <c r="CL423" i="25"/>
  <c r="CJ423" i="25"/>
  <c r="BU423" i="25"/>
  <c r="CC423" i="25"/>
  <c r="BV423" i="25"/>
  <c r="CD423" i="25"/>
  <c r="BW423" i="25"/>
  <c r="BX423" i="25"/>
  <c r="BY423" i="25"/>
  <c r="BZ423" i="25"/>
  <c r="BS423" i="25"/>
  <c r="CA423" i="25"/>
  <c r="BT423" i="25"/>
  <c r="CB423" i="25"/>
  <c r="BM423" i="25"/>
  <c r="BN423" i="25"/>
  <c r="BJ423" i="25"/>
  <c r="BR423" i="25"/>
  <c r="BK423" i="25"/>
  <c r="BL423" i="25"/>
  <c r="BO423" i="25"/>
  <c r="BP423" i="25"/>
  <c r="BQ423" i="25"/>
  <c r="BG423" i="25"/>
  <c r="BH423" i="25"/>
  <c r="BI423" i="25"/>
  <c r="BA423" i="25"/>
  <c r="BB423" i="25"/>
  <c r="AU423" i="25"/>
  <c r="BC423" i="25"/>
  <c r="AV423" i="25"/>
  <c r="BD423" i="25"/>
  <c r="AW423" i="25"/>
  <c r="BE423" i="25"/>
  <c r="AX423" i="25"/>
  <c r="BF423" i="25"/>
  <c r="AY423" i="25"/>
  <c r="CF415" i="25"/>
  <c r="CN415" i="25"/>
  <c r="CG415" i="25"/>
  <c r="CO415" i="25"/>
  <c r="CH415" i="25"/>
  <c r="CP415" i="25"/>
  <c r="CI415" i="25"/>
  <c r="CJ415" i="25"/>
  <c r="CL415" i="25"/>
  <c r="CE415" i="25"/>
  <c r="CM415" i="25"/>
  <c r="CK415" i="25"/>
  <c r="BU415" i="25"/>
  <c r="CC415" i="25"/>
  <c r="BV415" i="25"/>
  <c r="CD415" i="25"/>
  <c r="BW415" i="25"/>
  <c r="BX415" i="25"/>
  <c r="BY415" i="25"/>
  <c r="BZ415" i="25"/>
  <c r="BS415" i="25"/>
  <c r="CA415" i="25"/>
  <c r="BT415" i="25"/>
  <c r="CB415" i="25"/>
  <c r="BM415" i="25"/>
  <c r="BN415" i="25"/>
  <c r="BJ415" i="25"/>
  <c r="BR415" i="25"/>
  <c r="BK415" i="25"/>
  <c r="BL415" i="25"/>
  <c r="BO415" i="25"/>
  <c r="BP415" i="25"/>
  <c r="BQ415" i="25"/>
  <c r="BG415" i="25"/>
  <c r="BH415" i="25"/>
  <c r="BI415" i="25"/>
  <c r="BA415" i="25"/>
  <c r="BB415" i="25"/>
  <c r="AU415" i="25"/>
  <c r="BC415" i="25"/>
  <c r="AV415" i="25"/>
  <c r="BD415" i="25"/>
  <c r="AW415" i="25"/>
  <c r="BE415" i="25"/>
  <c r="AX415" i="25"/>
  <c r="BF415" i="25"/>
  <c r="AY415" i="25"/>
  <c r="CF407" i="25"/>
  <c r="CN407" i="25"/>
  <c r="CG407" i="25"/>
  <c r="CO407" i="25"/>
  <c r="CH407" i="25"/>
  <c r="CP407" i="25"/>
  <c r="CI407" i="25"/>
  <c r="CJ407" i="25"/>
  <c r="CL407" i="25"/>
  <c r="CE407" i="25"/>
  <c r="CM407" i="25"/>
  <c r="CK407" i="25"/>
  <c r="BU407" i="25"/>
  <c r="CC407" i="25"/>
  <c r="BV407" i="25"/>
  <c r="CD407" i="25"/>
  <c r="BW407" i="25"/>
  <c r="BX407" i="25"/>
  <c r="BY407" i="25"/>
  <c r="BZ407" i="25"/>
  <c r="BS407" i="25"/>
  <c r="CA407" i="25"/>
  <c r="BT407" i="25"/>
  <c r="CB407" i="25"/>
  <c r="BM407" i="25"/>
  <c r="BN407" i="25"/>
  <c r="BH407" i="25"/>
  <c r="BP407" i="25"/>
  <c r="BI407" i="25"/>
  <c r="BQ407" i="25"/>
  <c r="BJ407" i="25"/>
  <c r="BR407" i="25"/>
  <c r="BK407" i="25"/>
  <c r="BG407" i="25"/>
  <c r="BL407" i="25"/>
  <c r="BO407" i="25"/>
  <c r="BA407" i="25"/>
  <c r="BB407" i="25"/>
  <c r="AU407" i="25"/>
  <c r="BC407" i="25"/>
  <c r="AV407" i="25"/>
  <c r="BD407" i="25"/>
  <c r="AW407" i="25"/>
  <c r="BE407" i="25"/>
  <c r="AX407" i="25"/>
  <c r="BF407" i="25"/>
  <c r="AY407" i="25"/>
  <c r="CF399" i="25"/>
  <c r="CN399" i="25"/>
  <c r="CG399" i="25"/>
  <c r="CO399" i="25"/>
  <c r="CH399" i="25"/>
  <c r="CP399" i="25"/>
  <c r="CI399" i="25"/>
  <c r="CJ399" i="25"/>
  <c r="CL399" i="25"/>
  <c r="CE399" i="25"/>
  <c r="CM399" i="25"/>
  <c r="CK399" i="25"/>
  <c r="BU399" i="25"/>
  <c r="CC399" i="25"/>
  <c r="BV399" i="25"/>
  <c r="CD399" i="25"/>
  <c r="BW399" i="25"/>
  <c r="BX399" i="25"/>
  <c r="BY399" i="25"/>
  <c r="BZ399" i="25"/>
  <c r="BS399" i="25"/>
  <c r="CA399" i="25"/>
  <c r="BT399" i="25"/>
  <c r="CB399" i="25"/>
  <c r="BM399" i="25"/>
  <c r="BN399" i="25"/>
  <c r="BG399" i="25"/>
  <c r="BH399" i="25"/>
  <c r="BP399" i="25"/>
  <c r="BI399" i="25"/>
  <c r="BQ399" i="25"/>
  <c r="BJ399" i="25"/>
  <c r="BR399" i="25"/>
  <c r="BK399" i="25"/>
  <c r="BL399" i="25"/>
  <c r="BO399" i="25"/>
  <c r="BA399" i="25"/>
  <c r="BB399" i="25"/>
  <c r="AU399" i="25"/>
  <c r="BC399" i="25"/>
  <c r="AV399" i="25"/>
  <c r="BD399" i="25"/>
  <c r="AW399" i="25"/>
  <c r="BE399" i="25"/>
  <c r="AX399" i="25"/>
  <c r="BF399" i="25"/>
  <c r="AY399" i="25"/>
  <c r="CF391" i="25"/>
  <c r="CP391" i="25"/>
  <c r="CI391" i="25"/>
  <c r="CJ391" i="25"/>
  <c r="CL391" i="25"/>
  <c r="CC391" i="25"/>
  <c r="BV391" i="25"/>
  <c r="CD391" i="25"/>
  <c r="BW391" i="25"/>
  <c r="CA391" i="25"/>
  <c r="BT391" i="25"/>
  <c r="CB391" i="25"/>
  <c r="BM391" i="25"/>
  <c r="BP391" i="25"/>
  <c r="BI391" i="25"/>
  <c r="BQ391" i="25"/>
  <c r="BJ391" i="25"/>
  <c r="BB391" i="25"/>
  <c r="AU391" i="25"/>
  <c r="BC391" i="25"/>
  <c r="AV391" i="25"/>
  <c r="BF391" i="25"/>
  <c r="AY391" i="25"/>
  <c r="CF383" i="25"/>
  <c r="CN383" i="25"/>
  <c r="CG383" i="25"/>
  <c r="CO383" i="25"/>
  <c r="CH383" i="25"/>
  <c r="CP383" i="25"/>
  <c r="CI383" i="25"/>
  <c r="CJ383" i="25"/>
  <c r="CL383" i="25"/>
  <c r="CE383" i="25"/>
  <c r="CM383" i="25"/>
  <c r="CK383" i="25"/>
  <c r="BU383" i="25"/>
  <c r="CC383" i="25"/>
  <c r="BV383" i="25"/>
  <c r="CD383" i="25"/>
  <c r="BW383" i="25"/>
  <c r="BX383" i="25"/>
  <c r="BY383" i="25"/>
  <c r="BZ383" i="25"/>
  <c r="BS383" i="25"/>
  <c r="CA383" i="25"/>
  <c r="BT383" i="25"/>
  <c r="CB383" i="25"/>
  <c r="BM383" i="25"/>
  <c r="BN383" i="25"/>
  <c r="BG383" i="25"/>
  <c r="BO383" i="25"/>
  <c r="BH383" i="25"/>
  <c r="BP383" i="25"/>
  <c r="BI383" i="25"/>
  <c r="BQ383" i="25"/>
  <c r="BJ383" i="25"/>
  <c r="BR383" i="25"/>
  <c r="BK383" i="25"/>
  <c r="BL383" i="25"/>
  <c r="BA383" i="25"/>
  <c r="BB383" i="25"/>
  <c r="AU383" i="25"/>
  <c r="BC383" i="25"/>
  <c r="AV383" i="25"/>
  <c r="BD383" i="25"/>
  <c r="AW383" i="25"/>
  <c r="BE383" i="25"/>
  <c r="AX383" i="25"/>
  <c r="BF383" i="25"/>
  <c r="AY383" i="25"/>
  <c r="CF375" i="25"/>
  <c r="CN375" i="25"/>
  <c r="CG375" i="25"/>
  <c r="CO375" i="25"/>
  <c r="CH375" i="25"/>
  <c r="CP375" i="25"/>
  <c r="CI375" i="25"/>
  <c r="CJ375" i="25"/>
  <c r="CL375" i="25"/>
  <c r="CE375" i="25"/>
  <c r="CM375" i="25"/>
  <c r="CK375" i="25"/>
  <c r="BU375" i="25"/>
  <c r="CC375" i="25"/>
  <c r="BV375" i="25"/>
  <c r="CD375" i="25"/>
  <c r="BW375" i="25"/>
  <c r="BX375" i="25"/>
  <c r="BY375" i="25"/>
  <c r="BZ375" i="25"/>
  <c r="BS375" i="25"/>
  <c r="CA375" i="25"/>
  <c r="BT375" i="25"/>
  <c r="CB375" i="25"/>
  <c r="BM375" i="25"/>
  <c r="BN375" i="25"/>
  <c r="BG375" i="25"/>
  <c r="BO375" i="25"/>
  <c r="BH375" i="25"/>
  <c r="BP375" i="25"/>
  <c r="BI375" i="25"/>
  <c r="BQ375" i="25"/>
  <c r="BJ375" i="25"/>
  <c r="BR375" i="25"/>
  <c r="BK375" i="25"/>
  <c r="BL375" i="25"/>
  <c r="BA375" i="25"/>
  <c r="BB375" i="25"/>
  <c r="AU375" i="25"/>
  <c r="BC375" i="25"/>
  <c r="AV375" i="25"/>
  <c r="BD375" i="25"/>
  <c r="AW375" i="25"/>
  <c r="BE375" i="25"/>
  <c r="AX375" i="25"/>
  <c r="BF375" i="25"/>
  <c r="AY375" i="25"/>
  <c r="CF367" i="25"/>
  <c r="CN367" i="25"/>
  <c r="CG367" i="25"/>
  <c r="CO367" i="25"/>
  <c r="CH367" i="25"/>
  <c r="CP367" i="25"/>
  <c r="CI367" i="25"/>
  <c r="CJ367" i="25"/>
  <c r="CL367" i="25"/>
  <c r="CE367" i="25"/>
  <c r="CM367" i="25"/>
  <c r="CK367" i="25"/>
  <c r="BU367" i="25"/>
  <c r="CC367" i="25"/>
  <c r="BV367" i="25"/>
  <c r="CD367" i="25"/>
  <c r="BW367" i="25"/>
  <c r="BX367" i="25"/>
  <c r="BY367" i="25"/>
  <c r="BZ367" i="25"/>
  <c r="BS367" i="25"/>
  <c r="CA367" i="25"/>
  <c r="BT367" i="25"/>
  <c r="CB367" i="25"/>
  <c r="BM367" i="25"/>
  <c r="BN367" i="25"/>
  <c r="BG367" i="25"/>
  <c r="BO367" i="25"/>
  <c r="BH367" i="25"/>
  <c r="BP367" i="25"/>
  <c r="BI367" i="25"/>
  <c r="BQ367" i="25"/>
  <c r="BJ367" i="25"/>
  <c r="BR367" i="25"/>
  <c r="BK367" i="25"/>
  <c r="BL367" i="25"/>
  <c r="BA367" i="25"/>
  <c r="BB367" i="25"/>
  <c r="AU367" i="25"/>
  <c r="BC367" i="25"/>
  <c r="AV367" i="25"/>
  <c r="BD367" i="25"/>
  <c r="AW367" i="25"/>
  <c r="BE367" i="25"/>
  <c r="AX367" i="25"/>
  <c r="BF367" i="25"/>
  <c r="AY367" i="25"/>
  <c r="CF359" i="25"/>
  <c r="CN359" i="25"/>
  <c r="CG359" i="25"/>
  <c r="CO359" i="25"/>
  <c r="CH359" i="25"/>
  <c r="CP359" i="25"/>
  <c r="CI359" i="25"/>
  <c r="CJ359" i="25"/>
  <c r="CL359" i="25"/>
  <c r="CE359" i="25"/>
  <c r="CM359" i="25"/>
  <c r="CK359" i="25"/>
  <c r="BU359" i="25"/>
  <c r="CC359" i="25"/>
  <c r="BV359" i="25"/>
  <c r="CD359" i="25"/>
  <c r="BW359" i="25"/>
  <c r="BX359" i="25"/>
  <c r="BY359" i="25"/>
  <c r="BZ359" i="25"/>
  <c r="BS359" i="25"/>
  <c r="CA359" i="25"/>
  <c r="BT359" i="25"/>
  <c r="CB359" i="25"/>
  <c r="BM359" i="25"/>
  <c r="BN359" i="25"/>
  <c r="BG359" i="25"/>
  <c r="BO359" i="25"/>
  <c r="BH359" i="25"/>
  <c r="BP359" i="25"/>
  <c r="BI359" i="25"/>
  <c r="BQ359" i="25"/>
  <c r="BJ359" i="25"/>
  <c r="BR359" i="25"/>
  <c r="BK359" i="25"/>
  <c r="BL359" i="25"/>
  <c r="BA359" i="25"/>
  <c r="BB359" i="25"/>
  <c r="AU359" i="25"/>
  <c r="BC359" i="25"/>
  <c r="AV359" i="25"/>
  <c r="BD359" i="25"/>
  <c r="AW359" i="25"/>
  <c r="BE359" i="25"/>
  <c r="AX359" i="25"/>
  <c r="BF359" i="25"/>
  <c r="AY359" i="25"/>
  <c r="CF351" i="25"/>
  <c r="CN351" i="25"/>
  <c r="CG351" i="25"/>
  <c r="CO351" i="25"/>
  <c r="CH351" i="25"/>
  <c r="CP351" i="25"/>
  <c r="CI351" i="25"/>
  <c r="CJ351" i="25"/>
  <c r="CL351" i="25"/>
  <c r="CE351" i="25"/>
  <c r="CM351" i="25"/>
  <c r="CK351" i="25"/>
  <c r="BU351" i="25"/>
  <c r="CC351" i="25"/>
  <c r="BV351" i="25"/>
  <c r="CD351" i="25"/>
  <c r="BW351" i="25"/>
  <c r="BX351" i="25"/>
  <c r="BY351" i="25"/>
  <c r="BZ351" i="25"/>
  <c r="BS351" i="25"/>
  <c r="CA351" i="25"/>
  <c r="BT351" i="25"/>
  <c r="CB351" i="25"/>
  <c r="BM351" i="25"/>
  <c r="BN351" i="25"/>
  <c r="BG351" i="25"/>
  <c r="BO351" i="25"/>
  <c r="BH351" i="25"/>
  <c r="BP351" i="25"/>
  <c r="BI351" i="25"/>
  <c r="BQ351" i="25"/>
  <c r="BJ351" i="25"/>
  <c r="BR351" i="25"/>
  <c r="BK351" i="25"/>
  <c r="BL351" i="25"/>
  <c r="BA351" i="25"/>
  <c r="BB351" i="25"/>
  <c r="AU351" i="25"/>
  <c r="BC351" i="25"/>
  <c r="AV351" i="25"/>
  <c r="BD351" i="25"/>
  <c r="AW351" i="25"/>
  <c r="BE351" i="25"/>
  <c r="AX351" i="25"/>
  <c r="BF351" i="25"/>
  <c r="AY351" i="25"/>
  <c r="CF343" i="25"/>
  <c r="CN343" i="25"/>
  <c r="CG343" i="25"/>
  <c r="CO343" i="25"/>
  <c r="CH343" i="25"/>
  <c r="CP343" i="25"/>
  <c r="CI343" i="25"/>
  <c r="CJ343" i="25"/>
  <c r="CL343" i="25"/>
  <c r="CE343" i="25"/>
  <c r="CM343" i="25"/>
  <c r="CK343" i="25"/>
  <c r="BW343" i="25"/>
  <c r="BU343" i="25"/>
  <c r="CC343" i="25"/>
  <c r="BY343" i="25"/>
  <c r="BZ343" i="25"/>
  <c r="CA343" i="25"/>
  <c r="CB343" i="25"/>
  <c r="BS343" i="25"/>
  <c r="CD343" i="25"/>
  <c r="BT343" i="25"/>
  <c r="BV343" i="25"/>
  <c r="BX343" i="25"/>
  <c r="BM343" i="25"/>
  <c r="BN343" i="25"/>
  <c r="BG343" i="25"/>
  <c r="BO343" i="25"/>
  <c r="BH343" i="25"/>
  <c r="BP343" i="25"/>
  <c r="BI343" i="25"/>
  <c r="BQ343" i="25"/>
  <c r="BJ343" i="25"/>
  <c r="BR343" i="25"/>
  <c r="BK343" i="25"/>
  <c r="BL343" i="25"/>
  <c r="BA343" i="25"/>
  <c r="BB343" i="25"/>
  <c r="AU343" i="25"/>
  <c r="BC343" i="25"/>
  <c r="AV343" i="25"/>
  <c r="BD343" i="25"/>
  <c r="AW343" i="25"/>
  <c r="BE343" i="25"/>
  <c r="AX343" i="25"/>
  <c r="BF343" i="25"/>
  <c r="AY343" i="25"/>
  <c r="CF335" i="25"/>
  <c r="CN335" i="25"/>
  <c r="CG335" i="25"/>
  <c r="CO335" i="25"/>
  <c r="CH335" i="25"/>
  <c r="CP335" i="25"/>
  <c r="CI335" i="25"/>
  <c r="CJ335" i="25"/>
  <c r="CL335" i="25"/>
  <c r="CE335" i="25"/>
  <c r="CM335" i="25"/>
  <c r="CK335" i="25"/>
  <c r="BW335" i="25"/>
  <c r="BU335" i="25"/>
  <c r="CC335" i="25"/>
  <c r="BY335" i="25"/>
  <c r="BZ335" i="25"/>
  <c r="CA335" i="25"/>
  <c r="CB335" i="25"/>
  <c r="BS335" i="25"/>
  <c r="CD335" i="25"/>
  <c r="BT335" i="25"/>
  <c r="BV335" i="25"/>
  <c r="BX335" i="25"/>
  <c r="BM335" i="25"/>
  <c r="BN335" i="25"/>
  <c r="BG335" i="25"/>
  <c r="BO335" i="25"/>
  <c r="BH335" i="25"/>
  <c r="BP335" i="25"/>
  <c r="BI335" i="25"/>
  <c r="BQ335" i="25"/>
  <c r="BJ335" i="25"/>
  <c r="BR335" i="25"/>
  <c r="BK335" i="25"/>
  <c r="BL335" i="25"/>
  <c r="BA335" i="25"/>
  <c r="BB335" i="25"/>
  <c r="AU335" i="25"/>
  <c r="BC335" i="25"/>
  <c r="AV335" i="25"/>
  <c r="BD335" i="25"/>
  <c r="AW335" i="25"/>
  <c r="BE335" i="25"/>
  <c r="AX335" i="25"/>
  <c r="BF335" i="25"/>
  <c r="AY335" i="25"/>
  <c r="CG327" i="25"/>
  <c r="CO327" i="25"/>
  <c r="CH327" i="25"/>
  <c r="CP327" i="25"/>
  <c r="CL327" i="25"/>
  <c r="CM327" i="25"/>
  <c r="CN327" i="25"/>
  <c r="CE327" i="25"/>
  <c r="CF327" i="25"/>
  <c r="CJ327" i="25"/>
  <c r="CK327" i="25"/>
  <c r="CI327" i="25"/>
  <c r="BW327" i="25"/>
  <c r="BX327" i="25"/>
  <c r="BZ327" i="25"/>
  <c r="BU327" i="25"/>
  <c r="CC327" i="25"/>
  <c r="BV327" i="25"/>
  <c r="BY327" i="25"/>
  <c r="CA327" i="25"/>
  <c r="CB327" i="25"/>
  <c r="CD327" i="25"/>
  <c r="BS327" i="25"/>
  <c r="BT327" i="25"/>
  <c r="BM327" i="25"/>
  <c r="BN327" i="25"/>
  <c r="BG327" i="25"/>
  <c r="BO327" i="25"/>
  <c r="BH327" i="25"/>
  <c r="BP327" i="25"/>
  <c r="BI327" i="25"/>
  <c r="BQ327" i="25"/>
  <c r="BJ327" i="25"/>
  <c r="BR327" i="25"/>
  <c r="BK327" i="25"/>
  <c r="BL327" i="25"/>
  <c r="BA327" i="25"/>
  <c r="BB327" i="25"/>
  <c r="AU327" i="25"/>
  <c r="BC327" i="25"/>
  <c r="AV327" i="25"/>
  <c r="BD327" i="25"/>
  <c r="AW327" i="25"/>
  <c r="BE327" i="25"/>
  <c r="AX327" i="25"/>
  <c r="BF327" i="25"/>
  <c r="AY327" i="25"/>
  <c r="CG319" i="25"/>
  <c r="CO319" i="25"/>
  <c r="CH319" i="25"/>
  <c r="CP319" i="25"/>
  <c r="CL319" i="25"/>
  <c r="CM319" i="25"/>
  <c r="CN319" i="25"/>
  <c r="CE319" i="25"/>
  <c r="CF319" i="25"/>
  <c r="CJ319" i="25"/>
  <c r="CK319" i="25"/>
  <c r="CI319" i="25"/>
  <c r="BW319" i="25"/>
  <c r="BX319" i="25"/>
  <c r="BY319" i="25"/>
  <c r="BZ319" i="25"/>
  <c r="BS319" i="25"/>
  <c r="CA319" i="25"/>
  <c r="BT319" i="25"/>
  <c r="CB319" i="25"/>
  <c r="BU319" i="25"/>
  <c r="CC319" i="25"/>
  <c r="CD319" i="25"/>
  <c r="BV319" i="25"/>
  <c r="BM319" i="25"/>
  <c r="BN319" i="25"/>
  <c r="BG319" i="25"/>
  <c r="BO319" i="25"/>
  <c r="BH319" i="25"/>
  <c r="BP319" i="25"/>
  <c r="BI319" i="25"/>
  <c r="BQ319" i="25"/>
  <c r="BJ319" i="25"/>
  <c r="BR319" i="25"/>
  <c r="BK319" i="25"/>
  <c r="BL319" i="25"/>
  <c r="BA319" i="25"/>
  <c r="BB319" i="25"/>
  <c r="AU319" i="25"/>
  <c r="BC319" i="25"/>
  <c r="AV319" i="25"/>
  <c r="BD319" i="25"/>
  <c r="AW319" i="25"/>
  <c r="BE319" i="25"/>
  <c r="AX319" i="25"/>
  <c r="BF319" i="25"/>
  <c r="AY319" i="25"/>
  <c r="CG311" i="25"/>
  <c r="CO311" i="25"/>
  <c r="CH311" i="25"/>
  <c r="CP311" i="25"/>
  <c r="CI311" i="25"/>
  <c r="CK311" i="25"/>
  <c r="CL311" i="25"/>
  <c r="CF311" i="25"/>
  <c r="CJ311" i="25"/>
  <c r="CM311" i="25"/>
  <c r="CN311" i="25"/>
  <c r="CE311" i="25"/>
  <c r="BW311" i="25"/>
  <c r="BX311" i="25"/>
  <c r="BY311" i="25"/>
  <c r="BZ311" i="25"/>
  <c r="BS311" i="25"/>
  <c r="CA311" i="25"/>
  <c r="BT311" i="25"/>
  <c r="CB311" i="25"/>
  <c r="BU311" i="25"/>
  <c r="CC311" i="25"/>
  <c r="BV311" i="25"/>
  <c r="CD311" i="25"/>
  <c r="BM311" i="25"/>
  <c r="BN311" i="25"/>
  <c r="BG311" i="25"/>
  <c r="BO311" i="25"/>
  <c r="BH311" i="25"/>
  <c r="BP311" i="25"/>
  <c r="BI311" i="25"/>
  <c r="BQ311" i="25"/>
  <c r="BJ311" i="25"/>
  <c r="BR311" i="25"/>
  <c r="BK311" i="25"/>
  <c r="BL311" i="25"/>
  <c r="BA311" i="25"/>
  <c r="BB311" i="25"/>
  <c r="AU311" i="25"/>
  <c r="BC311" i="25"/>
  <c r="AV311" i="25"/>
  <c r="BD311" i="25"/>
  <c r="AW311" i="25"/>
  <c r="BE311" i="25"/>
  <c r="AX311" i="25"/>
  <c r="BF311" i="25"/>
  <c r="AY311" i="25"/>
  <c r="CG303" i="25"/>
  <c r="CO303" i="25"/>
  <c r="CH303" i="25"/>
  <c r="CP303" i="25"/>
  <c r="CI303" i="25"/>
  <c r="CJ303" i="25"/>
  <c r="CK303" i="25"/>
  <c r="CL303" i="25"/>
  <c r="CE303" i="25"/>
  <c r="CM303" i="25"/>
  <c r="CF303" i="25"/>
  <c r="CN303" i="25"/>
  <c r="BW303" i="25"/>
  <c r="BX303" i="25"/>
  <c r="BY303" i="25"/>
  <c r="BZ303" i="25"/>
  <c r="BS303" i="25"/>
  <c r="CA303" i="25"/>
  <c r="BT303" i="25"/>
  <c r="CB303" i="25"/>
  <c r="BU303" i="25"/>
  <c r="CC303" i="25"/>
  <c r="CD303" i="25"/>
  <c r="BV303" i="25"/>
  <c r="BM303" i="25"/>
  <c r="BN303" i="25"/>
  <c r="BG303" i="25"/>
  <c r="BO303" i="25"/>
  <c r="BH303" i="25"/>
  <c r="BP303" i="25"/>
  <c r="BI303" i="25"/>
  <c r="BQ303" i="25"/>
  <c r="BJ303" i="25"/>
  <c r="BR303" i="25"/>
  <c r="BK303" i="25"/>
  <c r="BL303" i="25"/>
  <c r="BA303" i="25"/>
  <c r="BB303" i="25"/>
  <c r="AU303" i="25"/>
  <c r="BC303" i="25"/>
  <c r="AV303" i="25"/>
  <c r="BD303" i="25"/>
  <c r="AW303" i="25"/>
  <c r="BE303" i="25"/>
  <c r="AX303" i="25"/>
  <c r="BF303" i="25"/>
  <c r="AY303" i="25"/>
  <c r="CO295" i="25"/>
  <c r="CH295" i="25"/>
  <c r="CP295" i="25"/>
  <c r="CI295" i="25"/>
  <c r="CM295" i="25"/>
  <c r="CF295" i="25"/>
  <c r="CN295" i="25"/>
  <c r="BW295" i="25"/>
  <c r="CA295" i="25"/>
  <c r="BT295" i="25"/>
  <c r="CB295" i="25"/>
  <c r="BU295" i="25"/>
  <c r="BN295" i="25"/>
  <c r="BG295" i="25"/>
  <c r="BO295" i="25"/>
  <c r="BH295" i="25"/>
  <c r="BR295" i="25"/>
  <c r="BK295" i="25"/>
  <c r="BL295" i="25"/>
  <c r="BA295" i="25"/>
  <c r="BD295" i="25"/>
  <c r="AW295" i="25"/>
  <c r="BE295" i="25"/>
  <c r="AX295" i="25"/>
  <c r="CG287" i="25"/>
  <c r="CO287" i="25"/>
  <c r="CH287" i="25"/>
  <c r="CP287" i="25"/>
  <c r="CI287" i="25"/>
  <c r="CJ287" i="25"/>
  <c r="CK287" i="25"/>
  <c r="CL287" i="25"/>
  <c r="CE287" i="25"/>
  <c r="CM287" i="25"/>
  <c r="CF287" i="25"/>
  <c r="CN287" i="25"/>
  <c r="BW287" i="25"/>
  <c r="BX287" i="25"/>
  <c r="BY287" i="25"/>
  <c r="BZ287" i="25"/>
  <c r="BS287" i="25"/>
  <c r="CA287" i="25"/>
  <c r="BT287" i="25"/>
  <c r="CB287" i="25"/>
  <c r="BU287" i="25"/>
  <c r="CC287" i="25"/>
  <c r="CD287" i="25"/>
  <c r="BV287" i="25"/>
  <c r="BM287" i="25"/>
  <c r="BN287" i="25"/>
  <c r="BG287" i="25"/>
  <c r="BO287" i="25"/>
  <c r="BH287" i="25"/>
  <c r="BP287" i="25"/>
  <c r="BI287" i="25"/>
  <c r="BQ287" i="25"/>
  <c r="BJ287" i="25"/>
  <c r="BR287" i="25"/>
  <c r="BK287" i="25"/>
  <c r="BL287" i="25"/>
  <c r="BA287" i="25"/>
  <c r="BB287" i="25"/>
  <c r="AU287" i="25"/>
  <c r="BC287" i="25"/>
  <c r="AV287" i="25"/>
  <c r="BD287" i="25"/>
  <c r="AW287" i="25"/>
  <c r="BE287" i="25"/>
  <c r="AX287" i="25"/>
  <c r="BF287" i="25"/>
  <c r="AY287" i="25"/>
  <c r="CG279" i="25"/>
  <c r="CO279" i="25"/>
  <c r="CH279" i="25"/>
  <c r="CP279" i="25"/>
  <c r="CI279" i="25"/>
  <c r="CJ279" i="25"/>
  <c r="CK279" i="25"/>
  <c r="CL279" i="25"/>
  <c r="CE279" i="25"/>
  <c r="CM279" i="25"/>
  <c r="CF279" i="25"/>
  <c r="CN279" i="25"/>
  <c r="BW279" i="25"/>
  <c r="BX279" i="25"/>
  <c r="BY279" i="25"/>
  <c r="BZ279" i="25"/>
  <c r="BS279" i="25"/>
  <c r="CA279" i="25"/>
  <c r="BT279" i="25"/>
  <c r="CB279" i="25"/>
  <c r="BU279" i="25"/>
  <c r="CC279" i="25"/>
  <c r="BV279" i="25"/>
  <c r="CD279" i="25"/>
  <c r="BM279" i="25"/>
  <c r="BN279" i="25"/>
  <c r="BG279" i="25"/>
  <c r="BO279" i="25"/>
  <c r="BH279" i="25"/>
  <c r="BP279" i="25"/>
  <c r="BI279" i="25"/>
  <c r="BQ279" i="25"/>
  <c r="BJ279" i="25"/>
  <c r="BR279" i="25"/>
  <c r="BK279" i="25"/>
  <c r="BL279" i="25"/>
  <c r="BA279" i="25"/>
  <c r="BB279" i="25"/>
  <c r="AU279" i="25"/>
  <c r="BC279" i="25"/>
  <c r="AV279" i="25"/>
  <c r="BD279" i="25"/>
  <c r="AW279" i="25"/>
  <c r="BE279" i="25"/>
  <c r="AX279" i="25"/>
  <c r="BF279" i="25"/>
  <c r="AY279" i="25"/>
  <c r="CG271" i="25"/>
  <c r="CO271" i="25"/>
  <c r="CH271" i="25"/>
  <c r="CP271" i="25"/>
  <c r="CI271" i="25"/>
  <c r="CJ271" i="25"/>
  <c r="CK271" i="25"/>
  <c r="CL271" i="25"/>
  <c r="CE271" i="25"/>
  <c r="CM271" i="25"/>
  <c r="CF271" i="25"/>
  <c r="CN271" i="25"/>
  <c r="BW271" i="25"/>
  <c r="BX271" i="25"/>
  <c r="BY271" i="25"/>
  <c r="BZ271" i="25"/>
  <c r="BS271" i="25"/>
  <c r="CA271" i="25"/>
  <c r="BT271" i="25"/>
  <c r="CB271" i="25"/>
  <c r="BU271" i="25"/>
  <c r="CC271" i="25"/>
  <c r="CD271" i="25"/>
  <c r="BV271" i="25"/>
  <c r="BN271" i="25"/>
  <c r="BI271" i="25"/>
  <c r="BQ271" i="25"/>
  <c r="BO271" i="25"/>
  <c r="BP271" i="25"/>
  <c r="BG271" i="25"/>
  <c r="BR271" i="25"/>
  <c r="BH271" i="25"/>
  <c r="BJ271" i="25"/>
  <c r="BK271" i="25"/>
  <c r="BL271" i="25"/>
  <c r="BM271" i="25"/>
  <c r="BA271" i="25"/>
  <c r="BB271" i="25"/>
  <c r="AU271" i="25"/>
  <c r="BC271" i="25"/>
  <c r="AV271" i="25"/>
  <c r="BD271" i="25"/>
  <c r="AW271" i="25"/>
  <c r="BE271" i="25"/>
  <c r="AX271" i="25"/>
  <c r="BF271" i="25"/>
  <c r="AY271" i="25"/>
  <c r="CG263" i="25"/>
  <c r="CO263" i="25"/>
  <c r="CH263" i="25"/>
  <c r="CP263" i="25"/>
  <c r="CI263" i="25"/>
  <c r="CJ263" i="25"/>
  <c r="CK263" i="25"/>
  <c r="CL263" i="25"/>
  <c r="CE263" i="25"/>
  <c r="CM263" i="25"/>
  <c r="CF263" i="25"/>
  <c r="CN263" i="25"/>
  <c r="BW263" i="25"/>
  <c r="BX263" i="25"/>
  <c r="BY263" i="25"/>
  <c r="BZ263" i="25"/>
  <c r="BS263" i="25"/>
  <c r="CA263" i="25"/>
  <c r="BT263" i="25"/>
  <c r="CB263" i="25"/>
  <c r="BU263" i="25"/>
  <c r="CC263" i="25"/>
  <c r="BV263" i="25"/>
  <c r="CD263" i="25"/>
  <c r="BN263" i="25"/>
  <c r="BI263" i="25"/>
  <c r="BQ263" i="25"/>
  <c r="BO263" i="25"/>
  <c r="BP263" i="25"/>
  <c r="BG263" i="25"/>
  <c r="BR263" i="25"/>
  <c r="BH263" i="25"/>
  <c r="BJ263" i="25"/>
  <c r="BK263" i="25"/>
  <c r="BL263" i="25"/>
  <c r="BM263" i="25"/>
  <c r="BA263" i="25"/>
  <c r="BB263" i="25"/>
  <c r="AU263" i="25"/>
  <c r="BC263" i="25"/>
  <c r="AV263" i="25"/>
  <c r="BD263" i="25"/>
  <c r="AW263" i="25"/>
  <c r="BE263" i="25"/>
  <c r="AX263" i="25"/>
  <c r="BF263" i="25"/>
  <c r="AY263" i="25"/>
  <c r="CI255" i="25"/>
  <c r="CJ255" i="25"/>
  <c r="CK255" i="25"/>
  <c r="CL255" i="25"/>
  <c r="CE255" i="25"/>
  <c r="CM255" i="25"/>
  <c r="CF255" i="25"/>
  <c r="CN255" i="25"/>
  <c r="CG255" i="25"/>
  <c r="CO255" i="25"/>
  <c r="CH255" i="25"/>
  <c r="CP255" i="25"/>
  <c r="BW255" i="25"/>
  <c r="BX255" i="25"/>
  <c r="BY255" i="25"/>
  <c r="BZ255" i="25"/>
  <c r="BS255" i="25"/>
  <c r="CA255" i="25"/>
  <c r="BT255" i="25"/>
  <c r="CB255" i="25"/>
  <c r="BU255" i="25"/>
  <c r="CC255" i="25"/>
  <c r="CD255" i="25"/>
  <c r="BV255" i="25"/>
  <c r="BN255" i="25"/>
  <c r="BG255" i="25"/>
  <c r="BO255" i="25"/>
  <c r="BI255" i="25"/>
  <c r="BQ255" i="25"/>
  <c r="BJ255" i="25"/>
  <c r="BR255" i="25"/>
  <c r="BK255" i="25"/>
  <c r="BP255" i="25"/>
  <c r="BH255" i="25"/>
  <c r="BL255" i="25"/>
  <c r="BM255" i="25"/>
  <c r="BA255" i="25"/>
  <c r="BB255" i="25"/>
  <c r="AU255" i="25"/>
  <c r="BC255" i="25"/>
  <c r="AV255" i="25"/>
  <c r="BD255" i="25"/>
  <c r="AW255" i="25"/>
  <c r="BE255" i="25"/>
  <c r="AX255" i="25"/>
  <c r="BF255" i="25"/>
  <c r="AY255" i="25"/>
  <c r="CI247" i="25"/>
  <c r="CJ247" i="25"/>
  <c r="CK247" i="25"/>
  <c r="CL247" i="25"/>
  <c r="CE247" i="25"/>
  <c r="CM247" i="25"/>
  <c r="CF247" i="25"/>
  <c r="CN247" i="25"/>
  <c r="CG247" i="25"/>
  <c r="CO247" i="25"/>
  <c r="CH247" i="25"/>
  <c r="CP247" i="25"/>
  <c r="BW247" i="25"/>
  <c r="BX247" i="25"/>
  <c r="BY247" i="25"/>
  <c r="BZ247" i="25"/>
  <c r="BS247" i="25"/>
  <c r="CA247" i="25"/>
  <c r="BT247" i="25"/>
  <c r="CB247" i="25"/>
  <c r="BU247" i="25"/>
  <c r="CC247" i="25"/>
  <c r="BV247" i="25"/>
  <c r="CD247" i="25"/>
  <c r="BN247" i="25"/>
  <c r="BG247" i="25"/>
  <c r="BO247" i="25"/>
  <c r="BI247" i="25"/>
  <c r="BQ247" i="25"/>
  <c r="BJ247" i="25"/>
  <c r="BR247" i="25"/>
  <c r="BK247" i="25"/>
  <c r="BH247" i="25"/>
  <c r="BL247" i="25"/>
  <c r="BM247" i="25"/>
  <c r="BP247" i="25"/>
  <c r="BA247" i="25"/>
  <c r="BB247" i="25"/>
  <c r="AU247" i="25"/>
  <c r="BC247" i="25"/>
  <c r="AV247" i="25"/>
  <c r="BD247" i="25"/>
  <c r="AW247" i="25"/>
  <c r="BE247" i="25"/>
  <c r="AX247" i="25"/>
  <c r="BF247" i="25"/>
  <c r="AY247" i="25"/>
  <c r="CI239" i="25"/>
  <c r="CJ239" i="25"/>
  <c r="CK239" i="25"/>
  <c r="CL239" i="25"/>
  <c r="CE239" i="25"/>
  <c r="CM239" i="25"/>
  <c r="CF239" i="25"/>
  <c r="CN239" i="25"/>
  <c r="CG239" i="25"/>
  <c r="CO239" i="25"/>
  <c r="CH239" i="25"/>
  <c r="CP239" i="25"/>
  <c r="BW239" i="25"/>
  <c r="BX239" i="25"/>
  <c r="BY239" i="25"/>
  <c r="BZ239" i="25"/>
  <c r="BS239" i="25"/>
  <c r="CA239" i="25"/>
  <c r="BT239" i="25"/>
  <c r="CB239" i="25"/>
  <c r="BU239" i="25"/>
  <c r="CC239" i="25"/>
  <c r="CD239" i="25"/>
  <c r="BV239" i="25"/>
  <c r="BN239" i="25"/>
  <c r="BG239" i="25"/>
  <c r="BO239" i="25"/>
  <c r="BH239" i="25"/>
  <c r="BP239" i="25"/>
  <c r="BI239" i="25"/>
  <c r="BQ239" i="25"/>
  <c r="BJ239" i="25"/>
  <c r="BR239" i="25"/>
  <c r="BK239" i="25"/>
  <c r="BL239" i="25"/>
  <c r="BM239" i="25"/>
  <c r="AV239" i="25"/>
  <c r="AW239" i="25"/>
  <c r="BE239" i="25"/>
  <c r="BB239" i="25"/>
  <c r="AZ239" i="25"/>
  <c r="BA239" i="25"/>
  <c r="BC239" i="25"/>
  <c r="BD239" i="25"/>
  <c r="BF239" i="25"/>
  <c r="AU239" i="25"/>
  <c r="AX239" i="25"/>
  <c r="CJ231" i="25"/>
  <c r="CK231" i="25"/>
  <c r="CL231" i="25"/>
  <c r="CE231" i="25"/>
  <c r="CM231" i="25"/>
  <c r="CO231" i="25"/>
  <c r="CH231" i="25"/>
  <c r="CP231" i="25"/>
  <c r="BZ231" i="25"/>
  <c r="BU231" i="25"/>
  <c r="CA231" i="25"/>
  <c r="CB231" i="25"/>
  <c r="BS231" i="25"/>
  <c r="CD231" i="25"/>
  <c r="BT231" i="25"/>
  <c r="BG231" i="25"/>
  <c r="BO231" i="25"/>
  <c r="BH231" i="25"/>
  <c r="BP231" i="25"/>
  <c r="BI231" i="25"/>
  <c r="BJ231" i="25"/>
  <c r="BK231" i="25"/>
  <c r="BL231" i="25"/>
  <c r="BM231" i="25"/>
  <c r="AV231" i="25"/>
  <c r="BD231" i="25"/>
  <c r="BE231" i="25"/>
  <c r="BF231" i="25"/>
  <c r="AY231" i="25"/>
  <c r="BA231" i="25"/>
  <c r="BB231" i="25"/>
  <c r="AZ231" i="25"/>
  <c r="CI223" i="25"/>
  <c r="CK223" i="25"/>
  <c r="CL223" i="25"/>
  <c r="CE223" i="25"/>
  <c r="CM223" i="25"/>
  <c r="CF223" i="25"/>
  <c r="CG223" i="25"/>
  <c r="CH223" i="25"/>
  <c r="CP223" i="25"/>
  <c r="BZ223" i="25"/>
  <c r="BS223" i="25"/>
  <c r="CA223" i="25"/>
  <c r="BU223" i="25"/>
  <c r="CC223" i="25"/>
  <c r="BV223" i="25"/>
  <c r="BW223" i="25"/>
  <c r="BX223" i="25"/>
  <c r="BY223" i="25"/>
  <c r="CB223" i="25"/>
  <c r="CD223" i="25"/>
  <c r="BT223" i="25"/>
  <c r="BN223" i="25"/>
  <c r="BG223" i="25"/>
  <c r="BO223" i="25"/>
  <c r="BH223" i="25"/>
  <c r="BP223" i="25"/>
  <c r="BI223" i="25"/>
  <c r="BQ223" i="25"/>
  <c r="BJ223" i="25"/>
  <c r="BR223" i="25"/>
  <c r="BK223" i="25"/>
  <c r="BL223" i="25"/>
  <c r="BM223" i="25"/>
  <c r="AV223" i="25"/>
  <c r="BD223" i="25"/>
  <c r="AW223" i="25"/>
  <c r="BE223" i="25"/>
  <c r="AX223" i="25"/>
  <c r="BF223" i="25"/>
  <c r="AY223" i="25"/>
  <c r="BA223" i="25"/>
  <c r="BB223" i="25"/>
  <c r="AZ223" i="25"/>
  <c r="BC223" i="25"/>
  <c r="CJ215" i="25"/>
  <c r="CK215" i="25"/>
  <c r="CL215" i="25"/>
  <c r="CF215" i="25"/>
  <c r="CN215" i="25"/>
  <c r="CG215" i="25"/>
  <c r="CO215" i="25"/>
  <c r="CH215" i="25"/>
  <c r="CP215" i="25"/>
  <c r="CE215" i="25"/>
  <c r="CI215" i="25"/>
  <c r="CM215" i="25"/>
  <c r="BZ215" i="25"/>
  <c r="BS215" i="25"/>
  <c r="CA215" i="25"/>
  <c r="BT215" i="25"/>
  <c r="CB215" i="25"/>
  <c r="BU215" i="25"/>
  <c r="CC215" i="25"/>
  <c r="BV215" i="25"/>
  <c r="CD215" i="25"/>
  <c r="BW215" i="25"/>
  <c r="BX215" i="25"/>
  <c r="BY215" i="25"/>
  <c r="BN215" i="25"/>
  <c r="BG215" i="25"/>
  <c r="BO215" i="25"/>
  <c r="BH215" i="25"/>
  <c r="BP215" i="25"/>
  <c r="BI215" i="25"/>
  <c r="BQ215" i="25"/>
  <c r="BJ215" i="25"/>
  <c r="BR215" i="25"/>
  <c r="BK215" i="25"/>
  <c r="BL215" i="25"/>
  <c r="BM215" i="25"/>
  <c r="AV215" i="25"/>
  <c r="BD215" i="25"/>
  <c r="AW215" i="25"/>
  <c r="BE215" i="25"/>
  <c r="AX215" i="25"/>
  <c r="BF215" i="25"/>
  <c r="AY215" i="25"/>
  <c r="AZ215" i="25"/>
  <c r="BA215" i="25"/>
  <c r="BB215" i="25"/>
  <c r="AU215" i="25"/>
  <c r="BC215" i="25"/>
  <c r="CJ207" i="25"/>
  <c r="CK207" i="25"/>
  <c r="CL207" i="25"/>
  <c r="CF207" i="25"/>
  <c r="CN207" i="25"/>
  <c r="CG207" i="25"/>
  <c r="CO207" i="25"/>
  <c r="CH207" i="25"/>
  <c r="CP207" i="25"/>
  <c r="CE207" i="25"/>
  <c r="CI207" i="25"/>
  <c r="CM207" i="25"/>
  <c r="BZ207" i="25"/>
  <c r="BS207" i="25"/>
  <c r="CA207" i="25"/>
  <c r="BT207" i="25"/>
  <c r="CB207" i="25"/>
  <c r="BU207" i="25"/>
  <c r="CC207" i="25"/>
  <c r="BV207" i="25"/>
  <c r="CD207" i="25"/>
  <c r="BW207" i="25"/>
  <c r="BX207" i="25"/>
  <c r="BY207" i="25"/>
  <c r="BN207" i="25"/>
  <c r="BG207" i="25"/>
  <c r="BO207" i="25"/>
  <c r="BH207" i="25"/>
  <c r="BP207" i="25"/>
  <c r="BI207" i="25"/>
  <c r="BQ207" i="25"/>
  <c r="BJ207" i="25"/>
  <c r="BR207" i="25"/>
  <c r="BK207" i="25"/>
  <c r="BL207" i="25"/>
  <c r="BM207" i="25"/>
  <c r="AV207" i="25"/>
  <c r="BD207" i="25"/>
  <c r="AW207" i="25"/>
  <c r="BE207" i="25"/>
  <c r="AX207" i="25"/>
  <c r="BF207" i="25"/>
  <c r="AY207" i="25"/>
  <c r="AZ207" i="25"/>
  <c r="BA207" i="25"/>
  <c r="BB207" i="25"/>
  <c r="AU207" i="25"/>
  <c r="BC207" i="25"/>
  <c r="CJ199" i="25"/>
  <c r="CK199" i="25"/>
  <c r="CL199" i="25"/>
  <c r="CF199" i="25"/>
  <c r="CN199" i="25"/>
  <c r="CG199" i="25"/>
  <c r="CO199" i="25"/>
  <c r="CH199" i="25"/>
  <c r="CP199" i="25"/>
  <c r="CE199" i="25"/>
  <c r="CI199" i="25"/>
  <c r="CM199" i="25"/>
  <c r="BZ199" i="25"/>
  <c r="BS199" i="25"/>
  <c r="CA199" i="25"/>
  <c r="BT199" i="25"/>
  <c r="CB199" i="25"/>
  <c r="BU199" i="25"/>
  <c r="CC199" i="25"/>
  <c r="BV199" i="25"/>
  <c r="CD199" i="25"/>
  <c r="BW199" i="25"/>
  <c r="BX199" i="25"/>
  <c r="BY199" i="25"/>
  <c r="BN199" i="25"/>
  <c r="BG199" i="25"/>
  <c r="BO199" i="25"/>
  <c r="BH199" i="25"/>
  <c r="BP199" i="25"/>
  <c r="BI199" i="25"/>
  <c r="BQ199" i="25"/>
  <c r="BJ199" i="25"/>
  <c r="BR199" i="25"/>
  <c r="BK199" i="25"/>
  <c r="BL199" i="25"/>
  <c r="BM199" i="25"/>
  <c r="AV199" i="25"/>
  <c r="BD199" i="25"/>
  <c r="AW199" i="25"/>
  <c r="BE199" i="25"/>
  <c r="AX199" i="25"/>
  <c r="BF199" i="25"/>
  <c r="AY199" i="25"/>
  <c r="AZ199" i="25"/>
  <c r="BA199" i="25"/>
  <c r="BB199" i="25"/>
  <c r="AU199" i="25"/>
  <c r="BC199" i="25"/>
  <c r="CJ191" i="25"/>
  <c r="CK191" i="25"/>
  <c r="CL191" i="25"/>
  <c r="CF191" i="25"/>
  <c r="CN191" i="25"/>
  <c r="CG191" i="25"/>
  <c r="CO191" i="25"/>
  <c r="CH191" i="25"/>
  <c r="CP191" i="25"/>
  <c r="CE191" i="25"/>
  <c r="CI191" i="25"/>
  <c r="CM191" i="25"/>
  <c r="BZ191" i="25"/>
  <c r="BS191" i="25"/>
  <c r="CA191" i="25"/>
  <c r="BT191" i="25"/>
  <c r="CB191" i="25"/>
  <c r="BU191" i="25"/>
  <c r="CC191" i="25"/>
  <c r="BV191" i="25"/>
  <c r="CD191" i="25"/>
  <c r="BW191" i="25"/>
  <c r="BX191" i="25"/>
  <c r="BY191" i="25"/>
  <c r="BN191" i="25"/>
  <c r="BG191" i="25"/>
  <c r="BO191" i="25"/>
  <c r="BH191" i="25"/>
  <c r="BP191" i="25"/>
  <c r="BI191" i="25"/>
  <c r="BQ191" i="25"/>
  <c r="BJ191" i="25"/>
  <c r="BR191" i="25"/>
  <c r="BK191" i="25"/>
  <c r="BL191" i="25"/>
  <c r="BM191" i="25"/>
  <c r="AV191" i="25"/>
  <c r="BD191" i="25"/>
  <c r="AW191" i="25"/>
  <c r="BE191" i="25"/>
  <c r="AX191" i="25"/>
  <c r="BF191" i="25"/>
  <c r="AY191" i="25"/>
  <c r="AZ191" i="25"/>
  <c r="BA191" i="25"/>
  <c r="BB191" i="25"/>
  <c r="AU191" i="25"/>
  <c r="BC191" i="25"/>
  <c r="CJ183" i="25"/>
  <c r="CK183" i="25"/>
  <c r="CL183" i="25"/>
  <c r="CF183" i="25"/>
  <c r="CN183" i="25"/>
  <c r="CG183" i="25"/>
  <c r="CO183" i="25"/>
  <c r="CH183" i="25"/>
  <c r="CP183" i="25"/>
  <c r="CE183" i="25"/>
  <c r="CI183" i="25"/>
  <c r="CM183" i="25"/>
  <c r="BZ183" i="25"/>
  <c r="BS183" i="25"/>
  <c r="CA183" i="25"/>
  <c r="BT183" i="25"/>
  <c r="CB183" i="25"/>
  <c r="BU183" i="25"/>
  <c r="CC183" i="25"/>
  <c r="BV183" i="25"/>
  <c r="CD183" i="25"/>
  <c r="BW183" i="25"/>
  <c r="BX183" i="25"/>
  <c r="BY183" i="25"/>
  <c r="BN183" i="25"/>
  <c r="BG183" i="25"/>
  <c r="BO183" i="25"/>
  <c r="BH183" i="25"/>
  <c r="BP183" i="25"/>
  <c r="BI183" i="25"/>
  <c r="BQ183" i="25"/>
  <c r="BJ183" i="25"/>
  <c r="BR183" i="25"/>
  <c r="BK183" i="25"/>
  <c r="BL183" i="25"/>
  <c r="BM183" i="25"/>
  <c r="AV183" i="25"/>
  <c r="BD183" i="25"/>
  <c r="AW183" i="25"/>
  <c r="BE183" i="25"/>
  <c r="AX183" i="25"/>
  <c r="BF183" i="25"/>
  <c r="AY183" i="25"/>
  <c r="AZ183" i="25"/>
  <c r="BA183" i="25"/>
  <c r="BB183" i="25"/>
  <c r="AU183" i="25"/>
  <c r="BC183" i="25"/>
  <c r="CJ175" i="25"/>
  <c r="CK175" i="25"/>
  <c r="CL175" i="25"/>
  <c r="CF175" i="25"/>
  <c r="CN175" i="25"/>
  <c r="CG175" i="25"/>
  <c r="CO175" i="25"/>
  <c r="CH175" i="25"/>
  <c r="CP175" i="25"/>
  <c r="CE175" i="25"/>
  <c r="CI175" i="25"/>
  <c r="CM175" i="25"/>
  <c r="BZ175" i="25"/>
  <c r="BS175" i="25"/>
  <c r="CA175" i="25"/>
  <c r="BT175" i="25"/>
  <c r="CB175" i="25"/>
  <c r="BU175" i="25"/>
  <c r="CC175" i="25"/>
  <c r="BV175" i="25"/>
  <c r="CD175" i="25"/>
  <c r="BW175" i="25"/>
  <c r="BX175" i="25"/>
  <c r="BY175" i="25"/>
  <c r="BN175" i="25"/>
  <c r="BG175" i="25"/>
  <c r="BO175" i="25"/>
  <c r="BH175" i="25"/>
  <c r="BP175" i="25"/>
  <c r="BI175" i="25"/>
  <c r="BQ175" i="25"/>
  <c r="BJ175" i="25"/>
  <c r="BR175" i="25"/>
  <c r="BK175" i="25"/>
  <c r="BL175" i="25"/>
  <c r="BM175" i="25"/>
  <c r="AV175" i="25"/>
  <c r="BD175" i="25"/>
  <c r="AW175" i="25"/>
  <c r="BE175" i="25"/>
  <c r="AX175" i="25"/>
  <c r="BF175" i="25"/>
  <c r="AY175" i="25"/>
  <c r="AZ175" i="25"/>
  <c r="BA175" i="25"/>
  <c r="BB175" i="25"/>
  <c r="AU175" i="25"/>
  <c r="BC175" i="25"/>
  <c r="CG167" i="25"/>
  <c r="CJ167" i="25"/>
  <c r="CK167" i="25"/>
  <c r="CL167" i="25"/>
  <c r="CE167" i="25"/>
  <c r="CN167" i="25"/>
  <c r="CF167" i="25"/>
  <c r="CO167" i="25"/>
  <c r="CH167" i="25"/>
  <c r="CP167" i="25"/>
  <c r="CI167" i="25"/>
  <c r="CM167" i="25"/>
  <c r="BZ167" i="25"/>
  <c r="BS167" i="25"/>
  <c r="CA167" i="25"/>
  <c r="BT167" i="25"/>
  <c r="CB167" i="25"/>
  <c r="BU167" i="25"/>
  <c r="CC167" i="25"/>
  <c r="BV167" i="25"/>
  <c r="CD167" i="25"/>
  <c r="BW167" i="25"/>
  <c r="BX167" i="25"/>
  <c r="BY167" i="25"/>
  <c r="BN167" i="25"/>
  <c r="BG167" i="25"/>
  <c r="BO167" i="25"/>
  <c r="BH167" i="25"/>
  <c r="BP167" i="25"/>
  <c r="BI167" i="25"/>
  <c r="BQ167" i="25"/>
  <c r="BJ167" i="25"/>
  <c r="BR167" i="25"/>
  <c r="BK167" i="25"/>
  <c r="BL167" i="25"/>
  <c r="BM167" i="25"/>
  <c r="AV167" i="25"/>
  <c r="BD167" i="25"/>
  <c r="AW167" i="25"/>
  <c r="BE167" i="25"/>
  <c r="AX167" i="25"/>
  <c r="BF167" i="25"/>
  <c r="AY167" i="25"/>
  <c r="AZ167" i="25"/>
  <c r="BA167" i="25"/>
  <c r="BB167" i="25"/>
  <c r="AU167" i="25"/>
  <c r="BC167" i="25"/>
  <c r="CL159" i="25"/>
  <c r="CE159" i="25"/>
  <c r="CM159" i="25"/>
  <c r="CF159" i="25"/>
  <c r="CN159" i="25"/>
  <c r="CG159" i="25"/>
  <c r="CO159" i="25"/>
  <c r="CH159" i="25"/>
  <c r="CP159" i="25"/>
  <c r="CJ159" i="25"/>
  <c r="CK159" i="25"/>
  <c r="CI159" i="25"/>
  <c r="BZ159" i="25"/>
  <c r="BS159" i="25"/>
  <c r="CA159" i="25"/>
  <c r="BT159" i="25"/>
  <c r="CB159" i="25"/>
  <c r="BU159" i="25"/>
  <c r="CC159" i="25"/>
  <c r="BV159" i="25"/>
  <c r="CD159" i="25"/>
  <c r="BW159" i="25"/>
  <c r="BX159" i="25"/>
  <c r="BY159" i="25"/>
  <c r="BN159" i="25"/>
  <c r="BG159" i="25"/>
  <c r="BO159" i="25"/>
  <c r="BH159" i="25"/>
  <c r="BP159" i="25"/>
  <c r="BI159" i="25"/>
  <c r="BQ159" i="25"/>
  <c r="BJ159" i="25"/>
  <c r="BR159" i="25"/>
  <c r="BK159" i="25"/>
  <c r="BL159" i="25"/>
  <c r="BM159" i="25"/>
  <c r="AV159" i="25"/>
  <c r="BD159" i="25"/>
  <c r="AW159" i="25"/>
  <c r="BE159" i="25"/>
  <c r="AX159" i="25"/>
  <c r="BF159" i="25"/>
  <c r="AY159" i="25"/>
  <c r="AZ159" i="25"/>
  <c r="BA159" i="25"/>
  <c r="BB159" i="25"/>
  <c r="AU159" i="25"/>
  <c r="BC159" i="25"/>
  <c r="CL151" i="25"/>
  <c r="CE151" i="25"/>
  <c r="CM151" i="25"/>
  <c r="CF151" i="25"/>
  <c r="CN151" i="25"/>
  <c r="CG151" i="25"/>
  <c r="CO151" i="25"/>
  <c r="CH151" i="25"/>
  <c r="CP151" i="25"/>
  <c r="CJ151" i="25"/>
  <c r="CK151" i="25"/>
  <c r="CI151" i="25"/>
  <c r="BZ151" i="25"/>
  <c r="BS151" i="25"/>
  <c r="CA151" i="25"/>
  <c r="BT151" i="25"/>
  <c r="CB151" i="25"/>
  <c r="BU151" i="25"/>
  <c r="CC151" i="25"/>
  <c r="BV151" i="25"/>
  <c r="CD151" i="25"/>
  <c r="BW151" i="25"/>
  <c r="BX151" i="25"/>
  <c r="BY151" i="25"/>
  <c r="BN151" i="25"/>
  <c r="BG151" i="25"/>
  <c r="BO151" i="25"/>
  <c r="BH151" i="25"/>
  <c r="BP151" i="25"/>
  <c r="BI151" i="25"/>
  <c r="BQ151" i="25"/>
  <c r="BJ151" i="25"/>
  <c r="BR151" i="25"/>
  <c r="BK151" i="25"/>
  <c r="BL151" i="25"/>
  <c r="BM151" i="25"/>
  <c r="AV151" i="25"/>
  <c r="BD151" i="25"/>
  <c r="AW151" i="25"/>
  <c r="BE151" i="25"/>
  <c r="AX151" i="25"/>
  <c r="BF151" i="25"/>
  <c r="AY151" i="25"/>
  <c r="AZ151" i="25"/>
  <c r="BA151" i="25"/>
  <c r="BB151" i="25"/>
  <c r="AU151" i="25"/>
  <c r="BC151" i="25"/>
  <c r="CL143" i="25"/>
  <c r="CE143" i="25"/>
  <c r="CM143" i="25"/>
  <c r="CF143" i="25"/>
  <c r="CN143" i="25"/>
  <c r="CG143" i="25"/>
  <c r="CO143" i="25"/>
  <c r="CH143" i="25"/>
  <c r="CP143" i="25"/>
  <c r="CJ143" i="25"/>
  <c r="CK143" i="25"/>
  <c r="CI143" i="25"/>
  <c r="BZ143" i="25"/>
  <c r="BS143" i="25"/>
  <c r="CA143" i="25"/>
  <c r="BT143" i="25"/>
  <c r="CB143" i="25"/>
  <c r="BU143" i="25"/>
  <c r="CC143" i="25"/>
  <c r="BV143" i="25"/>
  <c r="CD143" i="25"/>
  <c r="BW143" i="25"/>
  <c r="BX143" i="25"/>
  <c r="BY143" i="25"/>
  <c r="BN143" i="25"/>
  <c r="BG143" i="25"/>
  <c r="BO143" i="25"/>
  <c r="BH143" i="25"/>
  <c r="BP143" i="25"/>
  <c r="BI143" i="25"/>
  <c r="BQ143" i="25"/>
  <c r="BJ143" i="25"/>
  <c r="BR143" i="25"/>
  <c r="BK143" i="25"/>
  <c r="BL143" i="25"/>
  <c r="BM143" i="25"/>
  <c r="AV143" i="25"/>
  <c r="BD143" i="25"/>
  <c r="AW143" i="25"/>
  <c r="BE143" i="25"/>
  <c r="AX143" i="25"/>
  <c r="BF143" i="25"/>
  <c r="AY143" i="25"/>
  <c r="AZ143" i="25"/>
  <c r="BA143" i="25"/>
  <c r="BB143" i="25"/>
  <c r="AU143" i="25"/>
  <c r="BC143" i="25"/>
  <c r="CL135" i="25"/>
  <c r="CE135" i="25"/>
  <c r="CM135" i="25"/>
  <c r="CF135" i="25"/>
  <c r="CN135" i="25"/>
  <c r="CG135" i="25"/>
  <c r="CO135" i="25"/>
  <c r="CH135" i="25"/>
  <c r="CP135" i="25"/>
  <c r="CJ135" i="25"/>
  <c r="CK135" i="25"/>
  <c r="CI135" i="25"/>
  <c r="BT135" i="25"/>
  <c r="BW135" i="25"/>
  <c r="BZ135" i="25"/>
  <c r="CA135" i="25"/>
  <c r="CB135" i="25"/>
  <c r="BS135" i="25"/>
  <c r="CC135" i="25"/>
  <c r="BU135" i="25"/>
  <c r="CD135" i="25"/>
  <c r="BV135" i="25"/>
  <c r="BX135" i="25"/>
  <c r="BY135" i="25"/>
  <c r="BN135" i="25"/>
  <c r="BG135" i="25"/>
  <c r="BO135" i="25"/>
  <c r="BH135" i="25"/>
  <c r="BP135" i="25"/>
  <c r="BI135" i="25"/>
  <c r="BQ135" i="25"/>
  <c r="BJ135" i="25"/>
  <c r="BR135" i="25"/>
  <c r="BK135" i="25"/>
  <c r="BL135" i="25"/>
  <c r="BM135" i="25"/>
  <c r="AV135" i="25"/>
  <c r="BD135" i="25"/>
  <c r="AW135" i="25"/>
  <c r="BE135" i="25"/>
  <c r="AX135" i="25"/>
  <c r="BF135" i="25"/>
  <c r="AY135" i="25"/>
  <c r="AZ135" i="25"/>
  <c r="BA135" i="25"/>
  <c r="BB135" i="25"/>
  <c r="AU135" i="25"/>
  <c r="BC135" i="25"/>
  <c r="CL127" i="25"/>
  <c r="CE127" i="25"/>
  <c r="CM127" i="25"/>
  <c r="CF127" i="25"/>
  <c r="CN127" i="25"/>
  <c r="CG127" i="25"/>
  <c r="CO127" i="25"/>
  <c r="CH127" i="25"/>
  <c r="CP127" i="25"/>
  <c r="CJ127" i="25"/>
  <c r="CK127" i="25"/>
  <c r="CI127" i="25"/>
  <c r="BY127" i="25"/>
  <c r="BZ127" i="25"/>
  <c r="BT127" i="25"/>
  <c r="CB127" i="25"/>
  <c r="BU127" i="25"/>
  <c r="CC127" i="25"/>
  <c r="BW127" i="25"/>
  <c r="BX127" i="25"/>
  <c r="BS127" i="25"/>
  <c r="BV127" i="25"/>
  <c r="CA127" i="25"/>
  <c r="CD127" i="25"/>
  <c r="BN127" i="25"/>
  <c r="BG127" i="25"/>
  <c r="BO127" i="25"/>
  <c r="BH127" i="25"/>
  <c r="BP127" i="25"/>
  <c r="BI127" i="25"/>
  <c r="BQ127" i="25"/>
  <c r="BJ127" i="25"/>
  <c r="BR127" i="25"/>
  <c r="BK127" i="25"/>
  <c r="BL127" i="25"/>
  <c r="BM127" i="25"/>
  <c r="AV127" i="25"/>
  <c r="BD127" i="25"/>
  <c r="AW127" i="25"/>
  <c r="BE127" i="25"/>
  <c r="AX127" i="25"/>
  <c r="BF127" i="25"/>
  <c r="AY127" i="25"/>
  <c r="AZ127" i="25"/>
  <c r="BA127" i="25"/>
  <c r="BB127" i="25"/>
  <c r="AU127" i="25"/>
  <c r="BC127" i="25"/>
  <c r="CL119" i="25"/>
  <c r="CE119" i="25"/>
  <c r="CM119" i="25"/>
  <c r="CF119" i="25"/>
  <c r="CN119" i="25"/>
  <c r="CG119" i="25"/>
  <c r="CO119" i="25"/>
  <c r="CH119" i="25"/>
  <c r="CP119" i="25"/>
  <c r="CJ119" i="25"/>
  <c r="CK119" i="25"/>
  <c r="CI119" i="25"/>
  <c r="BY119" i="25"/>
  <c r="BZ119" i="25"/>
  <c r="BT119" i="25"/>
  <c r="CB119" i="25"/>
  <c r="BU119" i="25"/>
  <c r="CC119" i="25"/>
  <c r="BW119" i="25"/>
  <c r="BX119" i="25"/>
  <c r="BS119" i="25"/>
  <c r="BV119" i="25"/>
  <c r="CA119" i="25"/>
  <c r="CD119" i="25"/>
  <c r="BN119" i="25"/>
  <c r="BG119" i="25"/>
  <c r="BO119" i="25"/>
  <c r="BH119" i="25"/>
  <c r="BP119" i="25"/>
  <c r="BI119" i="25"/>
  <c r="BQ119" i="25"/>
  <c r="BJ119" i="25"/>
  <c r="BR119" i="25"/>
  <c r="BK119" i="25"/>
  <c r="BL119" i="25"/>
  <c r="BM119" i="25"/>
  <c r="AV119" i="25"/>
  <c r="BD119" i="25"/>
  <c r="AW119" i="25"/>
  <c r="BE119" i="25"/>
  <c r="AX119" i="25"/>
  <c r="BF119" i="25"/>
  <c r="AY119" i="25"/>
  <c r="AZ119" i="25"/>
  <c r="BA119" i="25"/>
  <c r="BB119" i="25"/>
  <c r="AU119" i="25"/>
  <c r="BC119" i="25"/>
  <c r="CE111" i="25"/>
  <c r="CM111" i="25"/>
  <c r="CF111" i="25"/>
  <c r="CN111" i="25"/>
  <c r="CG111" i="25"/>
  <c r="CO111" i="25"/>
  <c r="CH111" i="25"/>
  <c r="CP111" i="25"/>
  <c r="CI111" i="25"/>
  <c r="CJ111" i="25"/>
  <c r="CL111" i="25"/>
  <c r="CK111" i="25"/>
  <c r="BY111" i="25"/>
  <c r="BZ111" i="25"/>
  <c r="BT111" i="25"/>
  <c r="CB111" i="25"/>
  <c r="BU111" i="25"/>
  <c r="CC111" i="25"/>
  <c r="BW111" i="25"/>
  <c r="BX111" i="25"/>
  <c r="BS111" i="25"/>
  <c r="BV111" i="25"/>
  <c r="CA111" i="25"/>
  <c r="CD111" i="25"/>
  <c r="BN111" i="25"/>
  <c r="BG111" i="25"/>
  <c r="BO111" i="25"/>
  <c r="BH111" i="25"/>
  <c r="BP111" i="25"/>
  <c r="BI111" i="25"/>
  <c r="BQ111" i="25"/>
  <c r="BJ111" i="25"/>
  <c r="BR111" i="25"/>
  <c r="BK111" i="25"/>
  <c r="BL111" i="25"/>
  <c r="BM111" i="25"/>
  <c r="AV111" i="25"/>
  <c r="BD111" i="25"/>
  <c r="AW111" i="25"/>
  <c r="BE111" i="25"/>
  <c r="AX111" i="25"/>
  <c r="BF111" i="25"/>
  <c r="AY111" i="25"/>
  <c r="AZ111" i="25"/>
  <c r="BA111" i="25"/>
  <c r="BB111" i="25"/>
  <c r="AU111" i="25"/>
  <c r="BC111" i="25"/>
  <c r="CE103" i="25"/>
  <c r="CM103" i="25"/>
  <c r="CF103" i="25"/>
  <c r="CN103" i="25"/>
  <c r="CG103" i="25"/>
  <c r="CO103" i="25"/>
  <c r="CH103" i="25"/>
  <c r="CP103" i="25"/>
  <c r="CI103" i="25"/>
  <c r="CJ103" i="25"/>
  <c r="CK103" i="25"/>
  <c r="CL103" i="25"/>
  <c r="BY103" i="25"/>
  <c r="BZ103" i="25"/>
  <c r="BT103" i="25"/>
  <c r="CB103" i="25"/>
  <c r="BU103" i="25"/>
  <c r="CC103" i="25"/>
  <c r="BW103" i="25"/>
  <c r="BX103" i="25"/>
  <c r="BS103" i="25"/>
  <c r="BV103" i="25"/>
  <c r="CA103" i="25"/>
  <c r="CD103" i="25"/>
  <c r="BN103" i="25"/>
  <c r="BG103" i="25"/>
  <c r="BO103" i="25"/>
  <c r="BH103" i="25"/>
  <c r="BP103" i="25"/>
  <c r="BI103" i="25"/>
  <c r="BQ103" i="25"/>
  <c r="BJ103" i="25"/>
  <c r="BR103" i="25"/>
  <c r="BK103" i="25"/>
  <c r="BL103" i="25"/>
  <c r="BM103" i="25"/>
  <c r="AV103" i="25"/>
  <c r="BD103" i="25"/>
  <c r="AW103" i="25"/>
  <c r="BE103" i="25"/>
  <c r="AX103" i="25"/>
  <c r="BF103" i="25"/>
  <c r="AY103" i="25"/>
  <c r="AZ103" i="25"/>
  <c r="BA103" i="25"/>
  <c r="BB103" i="25"/>
  <c r="AU103" i="25"/>
  <c r="BC103" i="25"/>
  <c r="CF95" i="25"/>
  <c r="CN95" i="25"/>
  <c r="CK95" i="25"/>
  <c r="CE95" i="25"/>
  <c r="CM95" i="25"/>
  <c r="CL95" i="25"/>
  <c r="CO95" i="25"/>
  <c r="CP95" i="25"/>
  <c r="CG95" i="25"/>
  <c r="CH95" i="25"/>
  <c r="CI95" i="25"/>
  <c r="CJ95" i="25"/>
  <c r="BY95" i="25"/>
  <c r="BZ95" i="25"/>
  <c r="BT95" i="25"/>
  <c r="CB95" i="25"/>
  <c r="BU95" i="25"/>
  <c r="CC95" i="25"/>
  <c r="BW95" i="25"/>
  <c r="BX95" i="25"/>
  <c r="BS95" i="25"/>
  <c r="BV95" i="25"/>
  <c r="CA95" i="25"/>
  <c r="CD95" i="25"/>
  <c r="BN95" i="25"/>
  <c r="BG95" i="25"/>
  <c r="BO95" i="25"/>
  <c r="BH95" i="25"/>
  <c r="BP95" i="25"/>
  <c r="BI95" i="25"/>
  <c r="BQ95" i="25"/>
  <c r="BJ95" i="25"/>
  <c r="BR95" i="25"/>
  <c r="BK95" i="25"/>
  <c r="BL95" i="25"/>
  <c r="BM95" i="25"/>
  <c r="AV95" i="25"/>
  <c r="BD95" i="25"/>
  <c r="AW95" i="25"/>
  <c r="BE95" i="25"/>
  <c r="AX95" i="25"/>
  <c r="BF95" i="25"/>
  <c r="AY95" i="25"/>
  <c r="AZ95" i="25"/>
  <c r="BA95" i="25"/>
  <c r="BB95" i="25"/>
  <c r="AU95" i="25"/>
  <c r="BC95" i="25"/>
  <c r="CF87" i="25"/>
  <c r="CN87" i="25"/>
  <c r="CK87" i="25"/>
  <c r="CE87" i="25"/>
  <c r="CM87" i="25"/>
  <c r="CG87" i="25"/>
  <c r="CH87" i="25"/>
  <c r="CI87" i="25"/>
  <c r="CJ87" i="25"/>
  <c r="CL87" i="25"/>
  <c r="CO87" i="25"/>
  <c r="CP87" i="25"/>
  <c r="BY87" i="25"/>
  <c r="BZ87" i="25"/>
  <c r="BT87" i="25"/>
  <c r="CB87" i="25"/>
  <c r="BU87" i="25"/>
  <c r="CC87" i="25"/>
  <c r="BW87" i="25"/>
  <c r="BX87" i="25"/>
  <c r="BS87" i="25"/>
  <c r="BV87" i="25"/>
  <c r="CA87" i="25"/>
  <c r="CD87" i="25"/>
  <c r="BN87" i="25"/>
  <c r="BG87" i="25"/>
  <c r="BO87" i="25"/>
  <c r="BH87" i="25"/>
  <c r="BP87" i="25"/>
  <c r="BI87" i="25"/>
  <c r="BQ87" i="25"/>
  <c r="BJ87" i="25"/>
  <c r="BR87" i="25"/>
  <c r="BK87" i="25"/>
  <c r="BL87" i="25"/>
  <c r="BM87" i="25"/>
  <c r="AV87" i="25"/>
  <c r="BD87" i="25"/>
  <c r="AW87" i="25"/>
  <c r="BE87" i="25"/>
  <c r="AX87" i="25"/>
  <c r="BF87" i="25"/>
  <c r="AY87" i="25"/>
  <c r="AZ87" i="25"/>
  <c r="BA87" i="25"/>
  <c r="BB87" i="25"/>
  <c r="AU87" i="25"/>
  <c r="BC87" i="25"/>
  <c r="CF79" i="25"/>
  <c r="CN79" i="25"/>
  <c r="CK79" i="25"/>
  <c r="CE79" i="25"/>
  <c r="CM79" i="25"/>
  <c r="CL79" i="25"/>
  <c r="CO79" i="25"/>
  <c r="CP79" i="25"/>
  <c r="CG79" i="25"/>
  <c r="CH79" i="25"/>
  <c r="CI79" i="25"/>
  <c r="CJ79" i="25"/>
  <c r="BY79" i="25"/>
  <c r="BZ79" i="25"/>
  <c r="BT79" i="25"/>
  <c r="CB79" i="25"/>
  <c r="BU79" i="25"/>
  <c r="CC79" i="25"/>
  <c r="BW79" i="25"/>
  <c r="BX79" i="25"/>
  <c r="BS79" i="25"/>
  <c r="BV79" i="25"/>
  <c r="CA79" i="25"/>
  <c r="CD79" i="25"/>
  <c r="BN79" i="25"/>
  <c r="BG79" i="25"/>
  <c r="BO79" i="25"/>
  <c r="BH79" i="25"/>
  <c r="BP79" i="25"/>
  <c r="BI79" i="25"/>
  <c r="BQ79" i="25"/>
  <c r="BJ79" i="25"/>
  <c r="BR79" i="25"/>
  <c r="BK79" i="25"/>
  <c r="BL79" i="25"/>
  <c r="BM79" i="25"/>
  <c r="AV79" i="25"/>
  <c r="BD79" i="25"/>
  <c r="AW79" i="25"/>
  <c r="BE79" i="25"/>
  <c r="AX79" i="25"/>
  <c r="BF79" i="25"/>
  <c r="AY79" i="25"/>
  <c r="AZ79" i="25"/>
  <c r="BA79" i="25"/>
  <c r="BB79" i="25"/>
  <c r="AU79" i="25"/>
  <c r="BC79" i="25"/>
  <c r="CF71" i="25"/>
  <c r="CN71" i="25"/>
  <c r="CK71" i="25"/>
  <c r="CE71" i="25"/>
  <c r="CM71" i="25"/>
  <c r="CG71" i="25"/>
  <c r="CH71" i="25"/>
  <c r="CI71" i="25"/>
  <c r="CJ71" i="25"/>
  <c r="CL71" i="25"/>
  <c r="CO71" i="25"/>
  <c r="CP71" i="25"/>
  <c r="BY71" i="25"/>
  <c r="BZ71" i="25"/>
  <c r="BT71" i="25"/>
  <c r="CB71" i="25"/>
  <c r="BU71" i="25"/>
  <c r="CC71" i="25"/>
  <c r="BW71" i="25"/>
  <c r="BX71" i="25"/>
  <c r="BS71" i="25"/>
  <c r="BV71" i="25"/>
  <c r="CA71" i="25"/>
  <c r="CD71" i="25"/>
  <c r="BG71" i="25"/>
  <c r="BO71" i="25"/>
  <c r="BH71" i="25"/>
  <c r="BP71" i="25"/>
  <c r="BJ71" i="25"/>
  <c r="BR71" i="25"/>
  <c r="BK71" i="25"/>
  <c r="BL71" i="25"/>
  <c r="BM71" i="25"/>
  <c r="BN71" i="25"/>
  <c r="BQ71" i="25"/>
  <c r="BI71" i="25"/>
  <c r="AV71" i="25"/>
  <c r="BD71" i="25"/>
  <c r="AW71" i="25"/>
  <c r="BE71" i="25"/>
  <c r="AX71" i="25"/>
  <c r="BF71" i="25"/>
  <c r="AY71" i="25"/>
  <c r="AZ71" i="25"/>
  <c r="BA71" i="25"/>
  <c r="BB71" i="25"/>
  <c r="AU71" i="25"/>
  <c r="BC71" i="25"/>
  <c r="CF63" i="25"/>
  <c r="CN63" i="25"/>
  <c r="CK63" i="25"/>
  <c r="CE63" i="25"/>
  <c r="CM63" i="25"/>
  <c r="CL63" i="25"/>
  <c r="CO63" i="25"/>
  <c r="CP63" i="25"/>
  <c r="CG63" i="25"/>
  <c r="CH63" i="25"/>
  <c r="CI63" i="25"/>
  <c r="CJ63" i="25"/>
  <c r="BY63" i="25"/>
  <c r="BZ63" i="25"/>
  <c r="BS63" i="25"/>
  <c r="CA63" i="25"/>
  <c r="BT63" i="25"/>
  <c r="CB63" i="25"/>
  <c r="BU63" i="25"/>
  <c r="CC63" i="25"/>
  <c r="BW63" i="25"/>
  <c r="BX63" i="25"/>
  <c r="BV63" i="25"/>
  <c r="CD63" i="25"/>
  <c r="BG63" i="25"/>
  <c r="BO63" i="25"/>
  <c r="BH63" i="25"/>
  <c r="BP63" i="25"/>
  <c r="BJ63" i="25"/>
  <c r="BR63" i="25"/>
  <c r="BK63" i="25"/>
  <c r="BL63" i="25"/>
  <c r="BM63" i="25"/>
  <c r="BN63" i="25"/>
  <c r="BQ63" i="25"/>
  <c r="BI63" i="25"/>
  <c r="AV63" i="25"/>
  <c r="BD63" i="25"/>
  <c r="AW63" i="25"/>
  <c r="BE63" i="25"/>
  <c r="AX63" i="25"/>
  <c r="BF63" i="25"/>
  <c r="AY63" i="25"/>
  <c r="AZ63" i="25"/>
  <c r="BA63" i="25"/>
  <c r="BB63" i="25"/>
  <c r="AU63" i="25"/>
  <c r="BC63" i="25"/>
  <c r="CF55" i="25"/>
  <c r="CN55" i="25"/>
  <c r="CK55" i="25"/>
  <c r="CE55" i="25"/>
  <c r="CM55" i="25"/>
  <c r="CG55" i="25"/>
  <c r="CH55" i="25"/>
  <c r="CI55" i="25"/>
  <c r="CJ55" i="25"/>
  <c r="CL55" i="25"/>
  <c r="CO55" i="25"/>
  <c r="CP55" i="25"/>
  <c r="BY55" i="25"/>
  <c r="BZ55" i="25"/>
  <c r="BS55" i="25"/>
  <c r="CA55" i="25"/>
  <c r="BT55" i="25"/>
  <c r="CB55" i="25"/>
  <c r="BU55" i="25"/>
  <c r="CC55" i="25"/>
  <c r="BW55" i="25"/>
  <c r="BX55" i="25"/>
  <c r="BV55" i="25"/>
  <c r="CD55" i="25"/>
  <c r="BG55" i="25"/>
  <c r="BO55" i="25"/>
  <c r="BH55" i="25"/>
  <c r="BP55" i="25"/>
  <c r="BI55" i="25"/>
  <c r="BQ55" i="25"/>
  <c r="BJ55" i="25"/>
  <c r="BR55" i="25"/>
  <c r="BK55" i="25"/>
  <c r="BL55" i="25"/>
  <c r="BM55" i="25"/>
  <c r="BN55" i="25"/>
  <c r="AV55" i="25"/>
  <c r="BD55" i="25"/>
  <c r="AW55" i="25"/>
  <c r="BE55" i="25"/>
  <c r="AX55" i="25"/>
  <c r="BF55" i="25"/>
  <c r="AY55" i="25"/>
  <c r="AZ55" i="25"/>
  <c r="BA55" i="25"/>
  <c r="BB55" i="25"/>
  <c r="AU55" i="25"/>
  <c r="BC55" i="25"/>
  <c r="CF47" i="25"/>
  <c r="CN47" i="25"/>
  <c r="CK47" i="25"/>
  <c r="CE47" i="25"/>
  <c r="CM47" i="25"/>
  <c r="CL47" i="25"/>
  <c r="CO47" i="25"/>
  <c r="CP47" i="25"/>
  <c r="CG47" i="25"/>
  <c r="CH47" i="25"/>
  <c r="CI47" i="25"/>
  <c r="CJ47" i="25"/>
  <c r="BY47" i="25"/>
  <c r="BZ47" i="25"/>
  <c r="BS47" i="25"/>
  <c r="CA47" i="25"/>
  <c r="BT47" i="25"/>
  <c r="CB47" i="25"/>
  <c r="BU47" i="25"/>
  <c r="CC47" i="25"/>
  <c r="BW47" i="25"/>
  <c r="BX47" i="25"/>
  <c r="BV47" i="25"/>
  <c r="CD47" i="25"/>
  <c r="BG47" i="25"/>
  <c r="BO47" i="25"/>
  <c r="BH47" i="25"/>
  <c r="BP47" i="25"/>
  <c r="BI47" i="25"/>
  <c r="BQ47" i="25"/>
  <c r="BJ47" i="25"/>
  <c r="BR47" i="25"/>
  <c r="BK47" i="25"/>
  <c r="BL47" i="25"/>
  <c r="BM47" i="25"/>
  <c r="BN47" i="25"/>
  <c r="AV47" i="25"/>
  <c r="BD47" i="25"/>
  <c r="AX47" i="25"/>
  <c r="BF47" i="25"/>
  <c r="AY47" i="25"/>
  <c r="AZ47" i="25"/>
  <c r="BA47" i="25"/>
  <c r="BB47" i="25"/>
  <c r="BC47" i="25"/>
  <c r="BE47" i="25"/>
  <c r="AU47" i="25"/>
  <c r="AW47" i="25"/>
  <c r="BD613" i="25"/>
  <c r="AV613" i="25"/>
  <c r="BD611" i="25"/>
  <c r="AV611" i="25"/>
  <c r="AZ610" i="25"/>
  <c r="BD609" i="25"/>
  <c r="AV609" i="25"/>
  <c r="AZ608" i="25"/>
  <c r="BD607" i="25"/>
  <c r="AV607" i="25"/>
  <c r="BD605" i="25"/>
  <c r="AV605" i="25"/>
  <c r="BD603" i="25"/>
  <c r="AV603" i="25"/>
  <c r="AZ602" i="25"/>
  <c r="BD601" i="25"/>
  <c r="AV601" i="25"/>
  <c r="AZ600" i="25"/>
  <c r="BD599" i="25"/>
  <c r="AV599" i="25"/>
  <c r="BD597" i="25"/>
  <c r="AV597" i="25"/>
  <c r="BD595" i="25"/>
  <c r="AV595" i="25"/>
  <c r="AZ594" i="25"/>
  <c r="BD593" i="25"/>
  <c r="AV593" i="25"/>
  <c r="AZ592" i="25"/>
  <c r="BD591" i="25"/>
  <c r="AV591" i="25"/>
  <c r="BD589" i="25"/>
  <c r="AV589" i="25"/>
  <c r="AZ588" i="25"/>
  <c r="BD587" i="25"/>
  <c r="AV587" i="25"/>
  <c r="AZ586" i="25"/>
  <c r="BD585" i="25"/>
  <c r="AV585" i="25"/>
  <c r="AZ584" i="25"/>
  <c r="BD583" i="25"/>
  <c r="AV583" i="25"/>
  <c r="BD581" i="25"/>
  <c r="AV581" i="25"/>
  <c r="BD579" i="25"/>
  <c r="AV579" i="25"/>
  <c r="AZ578" i="25"/>
  <c r="BD577" i="25"/>
  <c r="AV577" i="25"/>
  <c r="AZ576" i="25"/>
  <c r="BD575" i="25"/>
  <c r="AV575" i="25"/>
  <c r="BD573" i="25"/>
  <c r="AV573" i="25"/>
  <c r="AZ572" i="25"/>
  <c r="BD571" i="25"/>
  <c r="AV571" i="25"/>
  <c r="AZ570" i="25"/>
  <c r="BD569" i="25"/>
  <c r="AV569" i="25"/>
  <c r="AZ568" i="25"/>
  <c r="BD567" i="25"/>
  <c r="AV567" i="25"/>
  <c r="BD565" i="25"/>
  <c r="AV565" i="25"/>
  <c r="AZ564" i="25"/>
  <c r="BD563" i="25"/>
  <c r="AV563" i="25"/>
  <c r="AZ562" i="25"/>
  <c r="BD561" i="25"/>
  <c r="AV561" i="25"/>
  <c r="AZ560" i="25"/>
  <c r="BD559" i="25"/>
  <c r="AV559" i="25"/>
  <c r="BD557" i="25"/>
  <c r="AV557" i="25"/>
  <c r="AZ556" i="25"/>
  <c r="BD555" i="25"/>
  <c r="AV555" i="25"/>
  <c r="AZ554" i="25"/>
  <c r="BD553" i="25"/>
  <c r="AV553" i="25"/>
  <c r="BD551" i="25"/>
  <c r="AV551" i="25"/>
  <c r="BD549" i="25"/>
  <c r="AV549" i="25"/>
  <c r="AZ548" i="25"/>
  <c r="BD547" i="25"/>
  <c r="AV547" i="25"/>
  <c r="AZ546" i="25"/>
  <c r="AZ544" i="25"/>
  <c r="BD543" i="25"/>
  <c r="AV543" i="25"/>
  <c r="BD541" i="25"/>
  <c r="AV541" i="25"/>
  <c r="BD539" i="25"/>
  <c r="AV539" i="25"/>
  <c r="BD537" i="25"/>
  <c r="AV537" i="25"/>
  <c r="AZ536" i="25"/>
  <c r="BD535" i="25"/>
  <c r="AV535" i="25"/>
  <c r="BD533" i="25"/>
  <c r="AV533" i="25"/>
  <c r="AZ532" i="25"/>
  <c r="BD531" i="25"/>
  <c r="AV531" i="25"/>
  <c r="AZ530" i="25"/>
  <c r="BD529" i="25"/>
  <c r="AV529" i="25"/>
  <c r="AZ528" i="25"/>
  <c r="BD527" i="25"/>
  <c r="AV527" i="25"/>
  <c r="BD525" i="25"/>
  <c r="AV525" i="25"/>
  <c r="AZ524" i="25"/>
  <c r="BD523" i="25"/>
  <c r="AV523" i="25"/>
  <c r="AZ522" i="25"/>
  <c r="BD521" i="25"/>
  <c r="AV521" i="25"/>
  <c r="AZ520" i="25"/>
  <c r="BD519" i="25"/>
  <c r="AV519" i="25"/>
  <c r="BD517" i="25"/>
  <c r="AV517" i="25"/>
  <c r="AZ516" i="25"/>
  <c r="BD515" i="25"/>
  <c r="AV515" i="25"/>
  <c r="AZ514" i="25"/>
  <c r="BD513" i="25"/>
  <c r="AV513" i="25"/>
  <c r="AZ512" i="25"/>
  <c r="BD511" i="25"/>
  <c r="AV511" i="25"/>
  <c r="BD509" i="25"/>
  <c r="AV509" i="25"/>
  <c r="AZ508" i="25"/>
  <c r="BD507" i="25"/>
  <c r="AV507" i="25"/>
  <c r="AZ506" i="25"/>
  <c r="BD505" i="25"/>
  <c r="AV505" i="25"/>
  <c r="AZ504" i="25"/>
  <c r="BD503" i="25"/>
  <c r="AV503" i="25"/>
  <c r="BD501" i="25"/>
  <c r="AV501" i="25"/>
  <c r="AZ500" i="25"/>
  <c r="BD499" i="25"/>
  <c r="AV499" i="25"/>
  <c r="AZ498" i="25"/>
  <c r="BD497" i="25"/>
  <c r="AV497" i="25"/>
  <c r="AZ496" i="25"/>
  <c r="BD495" i="25"/>
  <c r="AV495" i="25"/>
  <c r="BD493" i="25"/>
  <c r="AV493" i="25"/>
  <c r="AZ492" i="25"/>
  <c r="BD491" i="25"/>
  <c r="AV491" i="25"/>
  <c r="AZ490" i="25"/>
  <c r="BD489" i="25"/>
  <c r="AV489" i="25"/>
  <c r="AZ488" i="25"/>
  <c r="BD487" i="25"/>
  <c r="AV487" i="25"/>
  <c r="BD485" i="25"/>
  <c r="AV485" i="25"/>
  <c r="BD483" i="25"/>
  <c r="AV483" i="25"/>
  <c r="AZ482" i="25"/>
  <c r="BD481" i="25"/>
  <c r="AV481" i="25"/>
  <c r="AZ480" i="25"/>
  <c r="BD479" i="25"/>
  <c r="AV479" i="25"/>
  <c r="BD477" i="25"/>
  <c r="AV477" i="25"/>
  <c r="AZ476" i="25"/>
  <c r="BD475" i="25"/>
  <c r="AV475" i="25"/>
  <c r="AZ474" i="25"/>
  <c r="BD473" i="25"/>
  <c r="AV473" i="25"/>
  <c r="AY472" i="25"/>
  <c r="AV471" i="25"/>
  <c r="BD469" i="25"/>
  <c r="AZ468" i="25"/>
  <c r="AV467" i="25"/>
  <c r="BD465" i="25"/>
  <c r="AZ464" i="25"/>
  <c r="AV463" i="25"/>
  <c r="BD460" i="25"/>
  <c r="AV458" i="25"/>
  <c r="AZ455" i="25"/>
  <c r="BD452" i="25"/>
  <c r="AV450" i="25"/>
  <c r="AZ447" i="25"/>
  <c r="BD444" i="25"/>
  <c r="AV442" i="25"/>
  <c r="AZ439" i="25"/>
  <c r="BD436" i="25"/>
  <c r="AZ433" i="25"/>
  <c r="AV428" i="25"/>
  <c r="AZ417" i="25"/>
  <c r="AV412" i="25"/>
  <c r="AZ401" i="25"/>
  <c r="AV396" i="25"/>
  <c r="AZ385" i="25"/>
  <c r="AV380" i="25"/>
  <c r="AZ369" i="25"/>
  <c r="AV364" i="25"/>
  <c r="AZ353" i="25"/>
  <c r="AV348" i="25"/>
  <c r="AZ337" i="25"/>
  <c r="AV332" i="25"/>
  <c r="AZ321" i="25"/>
  <c r="AZ305" i="25"/>
  <c r="AV300" i="25"/>
  <c r="AZ289" i="25"/>
  <c r="AV284" i="25"/>
  <c r="AV268" i="25"/>
  <c r="AZ257" i="25"/>
  <c r="AV252" i="25"/>
  <c r="AY228" i="25"/>
  <c r="AU195" i="25"/>
  <c r="AY152" i="25"/>
  <c r="AU67" i="25"/>
  <c r="BO522" i="25"/>
  <c r="CI604" i="25"/>
  <c r="CJ604" i="25"/>
  <c r="CL604" i="25"/>
  <c r="CE604" i="25"/>
  <c r="CM604" i="25"/>
  <c r="CG604" i="25"/>
  <c r="CO604" i="25"/>
  <c r="CH604" i="25"/>
  <c r="CP604" i="25"/>
  <c r="CK604" i="25"/>
  <c r="CN604" i="25"/>
  <c r="CF604" i="25"/>
  <c r="BS604" i="25"/>
  <c r="CA604" i="25"/>
  <c r="BT604" i="25"/>
  <c r="CB604" i="25"/>
  <c r="BU604" i="25"/>
  <c r="CC604" i="25"/>
  <c r="BV604" i="25"/>
  <c r="CD604" i="25"/>
  <c r="BW604" i="25"/>
  <c r="BX604" i="25"/>
  <c r="BY604" i="25"/>
  <c r="BZ604" i="25"/>
  <c r="BH604" i="25"/>
  <c r="BP604" i="25"/>
  <c r="BI604" i="25"/>
  <c r="BQ604" i="25"/>
  <c r="BJ604" i="25"/>
  <c r="BR604" i="25"/>
  <c r="BG604" i="25"/>
  <c r="BK604" i="25"/>
  <c r="BL604" i="25"/>
  <c r="BM604" i="25"/>
  <c r="BN604" i="25"/>
  <c r="BO604" i="25"/>
  <c r="CI540" i="25"/>
  <c r="CJ540" i="25"/>
  <c r="CK540" i="25"/>
  <c r="CL540" i="25"/>
  <c r="CE540" i="25"/>
  <c r="CM540" i="25"/>
  <c r="CG540" i="25"/>
  <c r="CO540" i="25"/>
  <c r="CH540" i="25"/>
  <c r="CP540" i="25"/>
  <c r="CN540" i="25"/>
  <c r="CF540" i="25"/>
  <c r="BS540" i="25"/>
  <c r="CA540" i="25"/>
  <c r="BT540" i="25"/>
  <c r="CB540" i="25"/>
  <c r="BU540" i="25"/>
  <c r="CC540" i="25"/>
  <c r="BV540" i="25"/>
  <c r="CD540" i="25"/>
  <c r="BW540" i="25"/>
  <c r="BX540" i="25"/>
  <c r="BY540" i="25"/>
  <c r="BZ540" i="25"/>
  <c r="BH540" i="25"/>
  <c r="BP540" i="25"/>
  <c r="BI540" i="25"/>
  <c r="BQ540" i="25"/>
  <c r="BJ540" i="25"/>
  <c r="BR540" i="25"/>
  <c r="BK540" i="25"/>
  <c r="BL540" i="25"/>
  <c r="BM540" i="25"/>
  <c r="BN540" i="25"/>
  <c r="BG540" i="25"/>
  <c r="BO540" i="25"/>
  <c r="CI484" i="25"/>
  <c r="CJ484" i="25"/>
  <c r="CK484" i="25"/>
  <c r="CL484" i="25"/>
  <c r="CE484" i="25"/>
  <c r="CM484" i="25"/>
  <c r="CG484" i="25"/>
  <c r="CO484" i="25"/>
  <c r="CH484" i="25"/>
  <c r="CP484" i="25"/>
  <c r="CF484" i="25"/>
  <c r="CN484" i="25"/>
  <c r="BS484" i="25"/>
  <c r="CA484" i="25"/>
  <c r="BT484" i="25"/>
  <c r="CB484" i="25"/>
  <c r="BU484" i="25"/>
  <c r="CC484" i="25"/>
  <c r="BV484" i="25"/>
  <c r="CD484" i="25"/>
  <c r="BW484" i="25"/>
  <c r="BX484" i="25"/>
  <c r="BY484" i="25"/>
  <c r="BZ484" i="25"/>
  <c r="BH484" i="25"/>
  <c r="BP484" i="25"/>
  <c r="BI484" i="25"/>
  <c r="BQ484" i="25"/>
  <c r="BJ484" i="25"/>
  <c r="BR484" i="25"/>
  <c r="BK484" i="25"/>
  <c r="BL484" i="25"/>
  <c r="BM484" i="25"/>
  <c r="BN484" i="25"/>
  <c r="BG484" i="25"/>
  <c r="BO484" i="25"/>
  <c r="CJ420" i="25"/>
  <c r="CK420" i="25"/>
  <c r="CE420" i="25"/>
  <c r="CM420" i="25"/>
  <c r="CF420" i="25"/>
  <c r="CN420" i="25"/>
  <c r="CH420" i="25"/>
  <c r="CP420" i="25"/>
  <c r="CI420" i="25"/>
  <c r="CL420" i="25"/>
  <c r="CO420" i="25"/>
  <c r="CG420" i="25"/>
  <c r="BY420" i="25"/>
  <c r="BZ420" i="25"/>
  <c r="BS420" i="25"/>
  <c r="CA420" i="25"/>
  <c r="BT420" i="25"/>
  <c r="CB420" i="25"/>
  <c r="BU420" i="25"/>
  <c r="CC420" i="25"/>
  <c r="BV420" i="25"/>
  <c r="CD420" i="25"/>
  <c r="BW420" i="25"/>
  <c r="BX420" i="25"/>
  <c r="BI420" i="25"/>
  <c r="BQ420" i="25"/>
  <c r="BJ420" i="25"/>
  <c r="BR420" i="25"/>
  <c r="BN420" i="25"/>
  <c r="BG420" i="25"/>
  <c r="BO420" i="25"/>
  <c r="BP420" i="25"/>
  <c r="BH420" i="25"/>
  <c r="BK420" i="25"/>
  <c r="BL420" i="25"/>
  <c r="BM420" i="25"/>
  <c r="AW420" i="25"/>
  <c r="BE420" i="25"/>
  <c r="AX420" i="25"/>
  <c r="BF420" i="25"/>
  <c r="AY420" i="25"/>
  <c r="AZ420" i="25"/>
  <c r="BA420" i="25"/>
  <c r="BB420" i="25"/>
  <c r="AU420" i="25"/>
  <c r="BC420" i="25"/>
  <c r="CJ372" i="25"/>
  <c r="CK372" i="25"/>
  <c r="CL372" i="25"/>
  <c r="CE372" i="25"/>
  <c r="CM372" i="25"/>
  <c r="CF372" i="25"/>
  <c r="CN372" i="25"/>
  <c r="CH372" i="25"/>
  <c r="CP372" i="25"/>
  <c r="CI372" i="25"/>
  <c r="CG372" i="25"/>
  <c r="CO372" i="25"/>
  <c r="BY372" i="25"/>
  <c r="BZ372" i="25"/>
  <c r="BS372" i="25"/>
  <c r="CA372" i="25"/>
  <c r="BT372" i="25"/>
  <c r="CB372" i="25"/>
  <c r="BU372" i="25"/>
  <c r="CC372" i="25"/>
  <c r="BV372" i="25"/>
  <c r="CD372" i="25"/>
  <c r="BW372" i="25"/>
  <c r="BX372" i="25"/>
  <c r="BI372" i="25"/>
  <c r="BQ372" i="25"/>
  <c r="BJ372" i="25"/>
  <c r="BR372" i="25"/>
  <c r="BK372" i="25"/>
  <c r="BL372" i="25"/>
  <c r="BM372" i="25"/>
  <c r="BN372" i="25"/>
  <c r="BG372" i="25"/>
  <c r="BO372" i="25"/>
  <c r="BH372" i="25"/>
  <c r="BP372" i="25"/>
  <c r="AW372" i="25"/>
  <c r="BE372" i="25"/>
  <c r="AX372" i="25"/>
  <c r="BF372" i="25"/>
  <c r="AY372" i="25"/>
  <c r="AZ372" i="25"/>
  <c r="BA372" i="25"/>
  <c r="BB372" i="25"/>
  <c r="AU372" i="25"/>
  <c r="BC372" i="25"/>
  <c r="CK316" i="25"/>
  <c r="CL316" i="25"/>
  <c r="CF316" i="25"/>
  <c r="CP316" i="25"/>
  <c r="CG316" i="25"/>
  <c r="CH316" i="25"/>
  <c r="CI316" i="25"/>
  <c r="CJ316" i="25"/>
  <c r="CN316" i="25"/>
  <c r="CE316" i="25"/>
  <c r="CO316" i="25"/>
  <c r="CM316" i="25"/>
  <c r="BS316" i="25"/>
  <c r="CA316" i="25"/>
  <c r="BT316" i="25"/>
  <c r="CB316" i="25"/>
  <c r="BU316" i="25"/>
  <c r="CC316" i="25"/>
  <c r="BV316" i="25"/>
  <c r="CD316" i="25"/>
  <c r="BW316" i="25"/>
  <c r="BX316" i="25"/>
  <c r="BY316" i="25"/>
  <c r="BZ316" i="25"/>
  <c r="BI316" i="25"/>
  <c r="BQ316" i="25"/>
  <c r="BJ316" i="25"/>
  <c r="BR316" i="25"/>
  <c r="BK316" i="25"/>
  <c r="BL316" i="25"/>
  <c r="BM316" i="25"/>
  <c r="BN316" i="25"/>
  <c r="BG316" i="25"/>
  <c r="BO316" i="25"/>
  <c r="BH316" i="25"/>
  <c r="BP316" i="25"/>
  <c r="AW316" i="25"/>
  <c r="BE316" i="25"/>
  <c r="AX316" i="25"/>
  <c r="BF316" i="25"/>
  <c r="AY316" i="25"/>
  <c r="AZ316" i="25"/>
  <c r="BA316" i="25"/>
  <c r="BB316" i="25"/>
  <c r="AU316" i="25"/>
  <c r="BC316" i="25"/>
  <c r="CK276" i="25"/>
  <c r="CL276" i="25"/>
  <c r="CE276" i="25"/>
  <c r="CM276" i="25"/>
  <c r="CF276" i="25"/>
  <c r="CN276" i="25"/>
  <c r="CG276" i="25"/>
  <c r="CO276" i="25"/>
  <c r="CH276" i="25"/>
  <c r="CP276" i="25"/>
  <c r="CI276" i="25"/>
  <c r="CJ276" i="25"/>
  <c r="BS276" i="25"/>
  <c r="CA276" i="25"/>
  <c r="BT276" i="25"/>
  <c r="CB276" i="25"/>
  <c r="BU276" i="25"/>
  <c r="CC276" i="25"/>
  <c r="BV276" i="25"/>
  <c r="CD276" i="25"/>
  <c r="BW276" i="25"/>
  <c r="BX276" i="25"/>
  <c r="BY276" i="25"/>
  <c r="BZ276" i="25"/>
  <c r="BI276" i="25"/>
  <c r="BQ276" i="25"/>
  <c r="BJ276" i="25"/>
  <c r="BR276" i="25"/>
  <c r="BK276" i="25"/>
  <c r="BL276" i="25"/>
  <c r="BM276" i="25"/>
  <c r="BN276" i="25"/>
  <c r="BG276" i="25"/>
  <c r="BO276" i="25"/>
  <c r="BH276" i="25"/>
  <c r="BP276" i="25"/>
  <c r="AW276" i="25"/>
  <c r="BE276" i="25"/>
  <c r="AX276" i="25"/>
  <c r="BF276" i="25"/>
  <c r="AY276" i="25"/>
  <c r="AZ276" i="25"/>
  <c r="BA276" i="25"/>
  <c r="BB276" i="25"/>
  <c r="AU276" i="25"/>
  <c r="BC276" i="25"/>
  <c r="CE220" i="25"/>
  <c r="CM220" i="25"/>
  <c r="CF220" i="25"/>
  <c r="CN220" i="25"/>
  <c r="CG220" i="25"/>
  <c r="CO220" i="25"/>
  <c r="CH220" i="25"/>
  <c r="CP220" i="25"/>
  <c r="CI220" i="25"/>
  <c r="CJ220" i="25"/>
  <c r="CK220" i="25"/>
  <c r="CL220" i="25"/>
  <c r="BV220" i="25"/>
  <c r="CD220" i="25"/>
  <c r="BW220" i="25"/>
  <c r="BX220" i="25"/>
  <c r="BY220" i="25"/>
  <c r="BZ220" i="25"/>
  <c r="BS220" i="25"/>
  <c r="CA220" i="25"/>
  <c r="BT220" i="25"/>
  <c r="CB220" i="25"/>
  <c r="BU220" i="25"/>
  <c r="CC220" i="25"/>
  <c r="BJ220" i="25"/>
  <c r="BR220" i="25"/>
  <c r="BK220" i="25"/>
  <c r="BL220" i="25"/>
  <c r="BM220" i="25"/>
  <c r="BN220" i="25"/>
  <c r="BG220" i="25"/>
  <c r="BO220" i="25"/>
  <c r="BH220" i="25"/>
  <c r="BI220" i="25"/>
  <c r="BP220" i="25"/>
  <c r="BQ220" i="25"/>
  <c r="AZ220" i="25"/>
  <c r="BA220" i="25"/>
  <c r="BB220" i="25"/>
  <c r="AU220" i="25"/>
  <c r="BC220" i="25"/>
  <c r="AW220" i="25"/>
  <c r="BE220" i="25"/>
  <c r="AX220" i="25"/>
  <c r="BF220" i="25"/>
  <c r="BD220" i="25"/>
  <c r="AV220" i="25"/>
  <c r="CH164" i="25"/>
  <c r="CP164" i="25"/>
  <c r="CI164" i="25"/>
  <c r="CJ164" i="25"/>
  <c r="CK164" i="25"/>
  <c r="CL164" i="25"/>
  <c r="CF164" i="25"/>
  <c r="CN164" i="25"/>
  <c r="CG164" i="25"/>
  <c r="CO164" i="25"/>
  <c r="CM164" i="25"/>
  <c r="CE164" i="25"/>
  <c r="BV164" i="25"/>
  <c r="CD164" i="25"/>
  <c r="BW164" i="25"/>
  <c r="BX164" i="25"/>
  <c r="BY164" i="25"/>
  <c r="BZ164" i="25"/>
  <c r="BS164" i="25"/>
  <c r="CA164" i="25"/>
  <c r="BT164" i="25"/>
  <c r="CB164" i="25"/>
  <c r="BU164" i="25"/>
  <c r="CC164" i="25"/>
  <c r="BJ164" i="25"/>
  <c r="BR164" i="25"/>
  <c r="BK164" i="25"/>
  <c r="BL164" i="25"/>
  <c r="BM164" i="25"/>
  <c r="BN164" i="25"/>
  <c r="BG164" i="25"/>
  <c r="BO164" i="25"/>
  <c r="BH164" i="25"/>
  <c r="BI164" i="25"/>
  <c r="BP164" i="25"/>
  <c r="BQ164" i="25"/>
  <c r="AZ164" i="25"/>
  <c r="BA164" i="25"/>
  <c r="BB164" i="25"/>
  <c r="AU164" i="25"/>
  <c r="BC164" i="25"/>
  <c r="AV164" i="25"/>
  <c r="BD164" i="25"/>
  <c r="AW164" i="25"/>
  <c r="BE164" i="25"/>
  <c r="AX164" i="25"/>
  <c r="BF164" i="25"/>
  <c r="AY164" i="25"/>
  <c r="CJ92" i="25"/>
  <c r="CG92" i="25"/>
  <c r="CO92" i="25"/>
  <c r="CI92" i="25"/>
  <c r="CK92" i="25"/>
  <c r="CL92" i="25"/>
  <c r="CM92" i="25"/>
  <c r="CN92" i="25"/>
  <c r="CP92" i="25"/>
  <c r="CE92" i="25"/>
  <c r="CF92" i="25"/>
  <c r="CH92" i="25"/>
  <c r="BU92" i="25"/>
  <c r="CC92" i="25"/>
  <c r="BV92" i="25"/>
  <c r="CD92" i="25"/>
  <c r="BX92" i="25"/>
  <c r="BY92" i="25"/>
  <c r="BS92" i="25"/>
  <c r="CA92" i="25"/>
  <c r="BT92" i="25"/>
  <c r="CB92" i="25"/>
  <c r="BW92" i="25"/>
  <c r="BZ92" i="25"/>
  <c r="BJ92" i="25"/>
  <c r="BR92" i="25"/>
  <c r="BK92" i="25"/>
  <c r="BL92" i="25"/>
  <c r="BM92" i="25"/>
  <c r="BN92" i="25"/>
  <c r="BG92" i="25"/>
  <c r="BO92" i="25"/>
  <c r="BH92" i="25"/>
  <c r="BI92" i="25"/>
  <c r="BP92" i="25"/>
  <c r="BQ92" i="25"/>
  <c r="AZ92" i="25"/>
  <c r="BA92" i="25"/>
  <c r="BB92" i="25"/>
  <c r="AU92" i="25"/>
  <c r="BC92" i="25"/>
  <c r="AV92" i="25"/>
  <c r="BD92" i="25"/>
  <c r="AW92" i="25"/>
  <c r="BE92" i="25"/>
  <c r="AX92" i="25"/>
  <c r="BF92" i="25"/>
  <c r="AY92" i="25"/>
  <c r="AW548" i="25"/>
  <c r="BE524" i="25"/>
  <c r="AW524" i="25"/>
  <c r="AW508" i="25"/>
  <c r="AW484" i="25"/>
  <c r="BS29" i="25"/>
  <c r="AW29" i="25"/>
  <c r="BO29" i="25"/>
  <c r="CL29" i="25"/>
  <c r="CB29" i="25"/>
  <c r="BW38" i="25"/>
  <c r="BL38" i="25"/>
  <c r="CE38" i="25"/>
  <c r="CO38" i="25"/>
  <c r="BC29" i="25"/>
  <c r="BC38" i="25"/>
  <c r="CI606" i="25"/>
  <c r="CJ606" i="25"/>
  <c r="CL606" i="25"/>
  <c r="CE606" i="25"/>
  <c r="CM606" i="25"/>
  <c r="CG606" i="25"/>
  <c r="CO606" i="25"/>
  <c r="CH606" i="25"/>
  <c r="CP606" i="25"/>
  <c r="CF606" i="25"/>
  <c r="CK606" i="25"/>
  <c r="CN606" i="25"/>
  <c r="BS606" i="25"/>
  <c r="CA606" i="25"/>
  <c r="BT606" i="25"/>
  <c r="CB606" i="25"/>
  <c r="BU606" i="25"/>
  <c r="CC606" i="25"/>
  <c r="BV606" i="25"/>
  <c r="CD606" i="25"/>
  <c r="BW606" i="25"/>
  <c r="BX606" i="25"/>
  <c r="BY606" i="25"/>
  <c r="BZ606" i="25"/>
  <c r="BH606" i="25"/>
  <c r="BP606" i="25"/>
  <c r="BJ606" i="25"/>
  <c r="BR606" i="25"/>
  <c r="BG606" i="25"/>
  <c r="BI606" i="25"/>
  <c r="BK606" i="25"/>
  <c r="BL606" i="25"/>
  <c r="BM606" i="25"/>
  <c r="BN606" i="25"/>
  <c r="BO606" i="25"/>
  <c r="BQ606" i="25"/>
  <c r="CI598" i="25"/>
  <c r="CJ598" i="25"/>
  <c r="CK598" i="25"/>
  <c r="CL598" i="25"/>
  <c r="CE598" i="25"/>
  <c r="CM598" i="25"/>
  <c r="CG598" i="25"/>
  <c r="CO598" i="25"/>
  <c r="CH598" i="25"/>
  <c r="CP598" i="25"/>
  <c r="CF598" i="25"/>
  <c r="CN598" i="25"/>
  <c r="BS598" i="25"/>
  <c r="CA598" i="25"/>
  <c r="BT598" i="25"/>
  <c r="CB598" i="25"/>
  <c r="BU598" i="25"/>
  <c r="CC598" i="25"/>
  <c r="BV598" i="25"/>
  <c r="CD598" i="25"/>
  <c r="BW598" i="25"/>
  <c r="BX598" i="25"/>
  <c r="BY598" i="25"/>
  <c r="BZ598" i="25"/>
  <c r="BH598" i="25"/>
  <c r="BP598" i="25"/>
  <c r="BI598" i="25"/>
  <c r="BQ598" i="25"/>
  <c r="BJ598" i="25"/>
  <c r="BR598" i="25"/>
  <c r="BK598" i="25"/>
  <c r="BL598" i="25"/>
  <c r="BM598" i="25"/>
  <c r="BN598" i="25"/>
  <c r="BG598" i="25"/>
  <c r="BO598" i="25"/>
  <c r="CI590" i="25"/>
  <c r="CJ590" i="25"/>
  <c r="CK590" i="25"/>
  <c r="CL590" i="25"/>
  <c r="CE590" i="25"/>
  <c r="CM590" i="25"/>
  <c r="CG590" i="25"/>
  <c r="CO590" i="25"/>
  <c r="CH590" i="25"/>
  <c r="CP590" i="25"/>
  <c r="CF590" i="25"/>
  <c r="CN590" i="25"/>
  <c r="BS590" i="25"/>
  <c r="CA590" i="25"/>
  <c r="BT590" i="25"/>
  <c r="CB590" i="25"/>
  <c r="BU590" i="25"/>
  <c r="CC590" i="25"/>
  <c r="BV590" i="25"/>
  <c r="CD590" i="25"/>
  <c r="BW590" i="25"/>
  <c r="BX590" i="25"/>
  <c r="BY590" i="25"/>
  <c r="BZ590" i="25"/>
  <c r="BH590" i="25"/>
  <c r="BP590" i="25"/>
  <c r="BI590" i="25"/>
  <c r="BQ590" i="25"/>
  <c r="BJ590" i="25"/>
  <c r="BR590" i="25"/>
  <c r="BK590" i="25"/>
  <c r="BL590" i="25"/>
  <c r="BM590" i="25"/>
  <c r="BN590" i="25"/>
  <c r="BG590" i="25"/>
  <c r="BO590" i="25"/>
  <c r="CI582" i="25"/>
  <c r="CJ582" i="25"/>
  <c r="CK582" i="25"/>
  <c r="CL582" i="25"/>
  <c r="CE582" i="25"/>
  <c r="CM582" i="25"/>
  <c r="CG582" i="25"/>
  <c r="CO582" i="25"/>
  <c r="CH582" i="25"/>
  <c r="CP582" i="25"/>
  <c r="CF582" i="25"/>
  <c r="CN582" i="25"/>
  <c r="BS582" i="25"/>
  <c r="CA582" i="25"/>
  <c r="BT582" i="25"/>
  <c r="CB582" i="25"/>
  <c r="BU582" i="25"/>
  <c r="CC582" i="25"/>
  <c r="BV582" i="25"/>
  <c r="CD582" i="25"/>
  <c r="BW582" i="25"/>
  <c r="BX582" i="25"/>
  <c r="BY582" i="25"/>
  <c r="BZ582" i="25"/>
  <c r="BH582" i="25"/>
  <c r="BP582" i="25"/>
  <c r="BI582" i="25"/>
  <c r="BQ582" i="25"/>
  <c r="BJ582" i="25"/>
  <c r="BR582" i="25"/>
  <c r="BK582" i="25"/>
  <c r="BL582" i="25"/>
  <c r="BM582" i="25"/>
  <c r="BN582" i="25"/>
  <c r="BG582" i="25"/>
  <c r="BO582" i="25"/>
  <c r="CJ574" i="25"/>
  <c r="CG574" i="25"/>
  <c r="CO574" i="25"/>
  <c r="CP574" i="25"/>
  <c r="BT574" i="25"/>
  <c r="CB574" i="25"/>
  <c r="CC574" i="25"/>
  <c r="BY574" i="25"/>
  <c r="BZ574" i="25"/>
  <c r="BP574" i="25"/>
  <c r="BK574" i="25"/>
  <c r="BL574" i="25"/>
  <c r="BN574" i="25"/>
  <c r="CK566" i="25"/>
  <c r="CL566" i="25"/>
  <c r="CM566" i="25"/>
  <c r="CF566" i="25"/>
  <c r="CN566" i="25"/>
  <c r="CA566" i="25"/>
  <c r="BV566" i="25"/>
  <c r="CD566" i="25"/>
  <c r="BX566" i="25"/>
  <c r="BI566" i="25"/>
  <c r="BQ566" i="25"/>
  <c r="BR566" i="25"/>
  <c r="BG566" i="25"/>
  <c r="BO566" i="25"/>
  <c r="CI558" i="25"/>
  <c r="CJ558" i="25"/>
  <c r="CK558" i="25"/>
  <c r="CL558" i="25"/>
  <c r="CE558" i="25"/>
  <c r="CM558" i="25"/>
  <c r="CG558" i="25"/>
  <c r="CO558" i="25"/>
  <c r="CH558" i="25"/>
  <c r="CP558" i="25"/>
  <c r="CF558" i="25"/>
  <c r="CN558" i="25"/>
  <c r="BS558" i="25"/>
  <c r="CA558" i="25"/>
  <c r="BT558" i="25"/>
  <c r="CB558" i="25"/>
  <c r="BU558" i="25"/>
  <c r="CC558" i="25"/>
  <c r="BV558" i="25"/>
  <c r="CD558" i="25"/>
  <c r="BW558" i="25"/>
  <c r="BX558" i="25"/>
  <c r="BY558" i="25"/>
  <c r="BZ558" i="25"/>
  <c r="BH558" i="25"/>
  <c r="BP558" i="25"/>
  <c r="BI558" i="25"/>
  <c r="BQ558" i="25"/>
  <c r="BJ558" i="25"/>
  <c r="BR558" i="25"/>
  <c r="BK558" i="25"/>
  <c r="BL558" i="25"/>
  <c r="BM558" i="25"/>
  <c r="BN558" i="25"/>
  <c r="BG558" i="25"/>
  <c r="BO558" i="25"/>
  <c r="CI550" i="25"/>
  <c r="CJ550" i="25"/>
  <c r="CK550" i="25"/>
  <c r="CL550" i="25"/>
  <c r="CE550" i="25"/>
  <c r="CM550" i="25"/>
  <c r="CG550" i="25"/>
  <c r="CO550" i="25"/>
  <c r="CH550" i="25"/>
  <c r="CP550" i="25"/>
  <c r="CF550" i="25"/>
  <c r="CN550" i="25"/>
  <c r="BS550" i="25"/>
  <c r="CA550" i="25"/>
  <c r="BT550" i="25"/>
  <c r="CB550" i="25"/>
  <c r="BU550" i="25"/>
  <c r="CC550" i="25"/>
  <c r="BV550" i="25"/>
  <c r="CD550" i="25"/>
  <c r="BW550" i="25"/>
  <c r="BX550" i="25"/>
  <c r="BY550" i="25"/>
  <c r="BH550" i="25"/>
  <c r="BP550" i="25"/>
  <c r="BI550" i="25"/>
  <c r="BQ550" i="25"/>
  <c r="BJ550" i="25"/>
  <c r="BR550" i="25"/>
  <c r="BK550" i="25"/>
  <c r="BL550" i="25"/>
  <c r="BZ550" i="25"/>
  <c r="BM550" i="25"/>
  <c r="BN550" i="25"/>
  <c r="BG550" i="25"/>
  <c r="BO550" i="25"/>
  <c r="CI542" i="25"/>
  <c r="CJ542" i="25"/>
  <c r="CK542" i="25"/>
  <c r="CL542" i="25"/>
  <c r="CE542" i="25"/>
  <c r="CM542" i="25"/>
  <c r="CG542" i="25"/>
  <c r="CO542" i="25"/>
  <c r="CH542" i="25"/>
  <c r="CP542" i="25"/>
  <c r="CF542" i="25"/>
  <c r="CN542" i="25"/>
  <c r="BS542" i="25"/>
  <c r="CA542" i="25"/>
  <c r="BT542" i="25"/>
  <c r="CB542" i="25"/>
  <c r="BU542" i="25"/>
  <c r="CC542" i="25"/>
  <c r="BV542" i="25"/>
  <c r="CD542" i="25"/>
  <c r="BW542" i="25"/>
  <c r="BX542" i="25"/>
  <c r="BY542" i="25"/>
  <c r="BZ542" i="25"/>
  <c r="BH542" i="25"/>
  <c r="BP542" i="25"/>
  <c r="BI542" i="25"/>
  <c r="BQ542" i="25"/>
  <c r="BJ542" i="25"/>
  <c r="BR542" i="25"/>
  <c r="BK542" i="25"/>
  <c r="BL542" i="25"/>
  <c r="BM542" i="25"/>
  <c r="BN542" i="25"/>
  <c r="BG542" i="25"/>
  <c r="BO542" i="25"/>
  <c r="CI534" i="25"/>
  <c r="CJ534" i="25"/>
  <c r="CK534" i="25"/>
  <c r="CL534" i="25"/>
  <c r="CE534" i="25"/>
  <c r="CM534" i="25"/>
  <c r="CG534" i="25"/>
  <c r="CO534" i="25"/>
  <c r="CH534" i="25"/>
  <c r="CP534" i="25"/>
  <c r="CF534" i="25"/>
  <c r="CN534" i="25"/>
  <c r="BS534" i="25"/>
  <c r="CA534" i="25"/>
  <c r="BT534" i="25"/>
  <c r="CB534" i="25"/>
  <c r="BU534" i="25"/>
  <c r="CC534" i="25"/>
  <c r="BV534" i="25"/>
  <c r="CD534" i="25"/>
  <c r="BW534" i="25"/>
  <c r="BX534" i="25"/>
  <c r="BY534" i="25"/>
  <c r="BZ534" i="25"/>
  <c r="BH534" i="25"/>
  <c r="BP534" i="25"/>
  <c r="BI534" i="25"/>
  <c r="BQ534" i="25"/>
  <c r="BJ534" i="25"/>
  <c r="BR534" i="25"/>
  <c r="BK534" i="25"/>
  <c r="BL534" i="25"/>
  <c r="BM534" i="25"/>
  <c r="BN534" i="25"/>
  <c r="BG534" i="25"/>
  <c r="BO534" i="25"/>
  <c r="CI526" i="25"/>
  <c r="CJ526" i="25"/>
  <c r="CK526" i="25"/>
  <c r="CL526" i="25"/>
  <c r="CE526" i="25"/>
  <c r="CM526" i="25"/>
  <c r="CG526" i="25"/>
  <c r="CO526" i="25"/>
  <c r="CH526" i="25"/>
  <c r="CP526" i="25"/>
  <c r="CF526" i="25"/>
  <c r="CN526" i="25"/>
  <c r="BS526" i="25"/>
  <c r="CA526" i="25"/>
  <c r="BT526" i="25"/>
  <c r="CB526" i="25"/>
  <c r="BU526" i="25"/>
  <c r="CC526" i="25"/>
  <c r="BV526" i="25"/>
  <c r="CD526" i="25"/>
  <c r="BW526" i="25"/>
  <c r="BX526" i="25"/>
  <c r="BY526" i="25"/>
  <c r="BZ526" i="25"/>
  <c r="BH526" i="25"/>
  <c r="BP526" i="25"/>
  <c r="BI526" i="25"/>
  <c r="BQ526" i="25"/>
  <c r="BJ526" i="25"/>
  <c r="BR526" i="25"/>
  <c r="BK526" i="25"/>
  <c r="BL526" i="25"/>
  <c r="BM526" i="25"/>
  <c r="BN526" i="25"/>
  <c r="BG526" i="25"/>
  <c r="BO526" i="25"/>
  <c r="CI518" i="25"/>
  <c r="CH518" i="25"/>
  <c r="CP518" i="25"/>
  <c r="CF518" i="25"/>
  <c r="CG518" i="25"/>
  <c r="CJ518" i="25"/>
  <c r="CK518" i="25"/>
  <c r="CL518" i="25"/>
  <c r="CN518" i="25"/>
  <c r="CE518" i="25"/>
  <c r="CO518" i="25"/>
  <c r="CM518" i="25"/>
  <c r="BS518" i="25"/>
  <c r="CA518" i="25"/>
  <c r="BT518" i="25"/>
  <c r="CB518" i="25"/>
  <c r="BU518" i="25"/>
  <c r="CC518" i="25"/>
  <c r="BV518" i="25"/>
  <c r="CD518" i="25"/>
  <c r="BW518" i="25"/>
  <c r="BX518" i="25"/>
  <c r="BY518" i="25"/>
  <c r="BZ518" i="25"/>
  <c r="BH518" i="25"/>
  <c r="BP518" i="25"/>
  <c r="BI518" i="25"/>
  <c r="BQ518" i="25"/>
  <c r="BJ518" i="25"/>
  <c r="BR518" i="25"/>
  <c r="BK518" i="25"/>
  <c r="BL518" i="25"/>
  <c r="BM518" i="25"/>
  <c r="BN518" i="25"/>
  <c r="BG518" i="25"/>
  <c r="BO518" i="25"/>
  <c r="CI510" i="25"/>
  <c r="CG510" i="25"/>
  <c r="CH510" i="25"/>
  <c r="CP510" i="25"/>
  <c r="CE510" i="25"/>
  <c r="CF510" i="25"/>
  <c r="CJ510" i="25"/>
  <c r="CK510" i="25"/>
  <c r="CL510" i="25"/>
  <c r="CN510" i="25"/>
  <c r="CO510" i="25"/>
  <c r="CM510" i="25"/>
  <c r="BS510" i="25"/>
  <c r="CA510" i="25"/>
  <c r="BT510" i="25"/>
  <c r="CB510" i="25"/>
  <c r="BU510" i="25"/>
  <c r="CC510" i="25"/>
  <c r="BV510" i="25"/>
  <c r="CD510" i="25"/>
  <c r="BW510" i="25"/>
  <c r="BX510" i="25"/>
  <c r="BY510" i="25"/>
  <c r="BZ510" i="25"/>
  <c r="BH510" i="25"/>
  <c r="BP510" i="25"/>
  <c r="BI510" i="25"/>
  <c r="BQ510" i="25"/>
  <c r="BJ510" i="25"/>
  <c r="BR510" i="25"/>
  <c r="BK510" i="25"/>
  <c r="BL510" i="25"/>
  <c r="BM510" i="25"/>
  <c r="BN510" i="25"/>
  <c r="BG510" i="25"/>
  <c r="BO510" i="25"/>
  <c r="CI502" i="25"/>
  <c r="CJ502" i="25"/>
  <c r="CK502" i="25"/>
  <c r="CL502" i="25"/>
  <c r="CE502" i="25"/>
  <c r="CM502" i="25"/>
  <c r="CG502" i="25"/>
  <c r="CO502" i="25"/>
  <c r="CH502" i="25"/>
  <c r="CP502" i="25"/>
  <c r="CF502" i="25"/>
  <c r="CN502" i="25"/>
  <c r="BS502" i="25"/>
  <c r="CA502" i="25"/>
  <c r="BT502" i="25"/>
  <c r="CB502" i="25"/>
  <c r="BU502" i="25"/>
  <c r="CC502" i="25"/>
  <c r="BV502" i="25"/>
  <c r="CD502" i="25"/>
  <c r="BW502" i="25"/>
  <c r="BX502" i="25"/>
  <c r="BY502" i="25"/>
  <c r="BZ502" i="25"/>
  <c r="BH502" i="25"/>
  <c r="BP502" i="25"/>
  <c r="BI502" i="25"/>
  <c r="BQ502" i="25"/>
  <c r="BJ502" i="25"/>
  <c r="BR502" i="25"/>
  <c r="BK502" i="25"/>
  <c r="BL502" i="25"/>
  <c r="BM502" i="25"/>
  <c r="BN502" i="25"/>
  <c r="BG502" i="25"/>
  <c r="BO502" i="25"/>
  <c r="CI494" i="25"/>
  <c r="CJ494" i="25"/>
  <c r="CK494" i="25"/>
  <c r="CL494" i="25"/>
  <c r="CE494" i="25"/>
  <c r="CM494" i="25"/>
  <c r="CG494" i="25"/>
  <c r="CO494" i="25"/>
  <c r="CH494" i="25"/>
  <c r="CP494" i="25"/>
  <c r="CN494" i="25"/>
  <c r="CF494" i="25"/>
  <c r="BS494" i="25"/>
  <c r="CA494" i="25"/>
  <c r="BT494" i="25"/>
  <c r="CB494" i="25"/>
  <c r="BU494" i="25"/>
  <c r="CC494" i="25"/>
  <c r="BV494" i="25"/>
  <c r="CD494" i="25"/>
  <c r="BW494" i="25"/>
  <c r="BX494" i="25"/>
  <c r="BY494" i="25"/>
  <c r="BZ494" i="25"/>
  <c r="BH494" i="25"/>
  <c r="BP494" i="25"/>
  <c r="BI494" i="25"/>
  <c r="BQ494" i="25"/>
  <c r="BJ494" i="25"/>
  <c r="BR494" i="25"/>
  <c r="BK494" i="25"/>
  <c r="BL494" i="25"/>
  <c r="BM494" i="25"/>
  <c r="BN494" i="25"/>
  <c r="BG494" i="25"/>
  <c r="BO494" i="25"/>
  <c r="CI486" i="25"/>
  <c r="CJ486" i="25"/>
  <c r="CK486" i="25"/>
  <c r="CL486" i="25"/>
  <c r="CE486" i="25"/>
  <c r="CM486" i="25"/>
  <c r="CG486" i="25"/>
  <c r="CO486" i="25"/>
  <c r="CH486" i="25"/>
  <c r="CP486" i="25"/>
  <c r="CF486" i="25"/>
  <c r="CN486" i="25"/>
  <c r="BS486" i="25"/>
  <c r="CA486" i="25"/>
  <c r="BT486" i="25"/>
  <c r="CB486" i="25"/>
  <c r="BU486" i="25"/>
  <c r="CC486" i="25"/>
  <c r="BV486" i="25"/>
  <c r="CD486" i="25"/>
  <c r="BW486" i="25"/>
  <c r="BX486" i="25"/>
  <c r="BY486" i="25"/>
  <c r="BH486" i="25"/>
  <c r="BP486" i="25"/>
  <c r="BI486" i="25"/>
  <c r="BQ486" i="25"/>
  <c r="BZ486" i="25"/>
  <c r="BJ486" i="25"/>
  <c r="BR486" i="25"/>
  <c r="BK486" i="25"/>
  <c r="BL486" i="25"/>
  <c r="BM486" i="25"/>
  <c r="BN486" i="25"/>
  <c r="BG486" i="25"/>
  <c r="BO486" i="25"/>
  <c r="CI478" i="25"/>
  <c r="CJ478" i="25"/>
  <c r="CK478" i="25"/>
  <c r="CL478" i="25"/>
  <c r="CE478" i="25"/>
  <c r="CM478" i="25"/>
  <c r="CG478" i="25"/>
  <c r="CO478" i="25"/>
  <c r="CH478" i="25"/>
  <c r="CP478" i="25"/>
  <c r="CN478" i="25"/>
  <c r="CF478" i="25"/>
  <c r="BS478" i="25"/>
  <c r="CA478" i="25"/>
  <c r="BT478" i="25"/>
  <c r="CB478" i="25"/>
  <c r="BU478" i="25"/>
  <c r="CC478" i="25"/>
  <c r="BV478" i="25"/>
  <c r="CD478" i="25"/>
  <c r="BW478" i="25"/>
  <c r="BX478" i="25"/>
  <c r="BY478" i="25"/>
  <c r="BZ478" i="25"/>
  <c r="BH478" i="25"/>
  <c r="BP478" i="25"/>
  <c r="BI478" i="25"/>
  <c r="BQ478" i="25"/>
  <c r="BJ478" i="25"/>
  <c r="BR478" i="25"/>
  <c r="BK478" i="25"/>
  <c r="BL478" i="25"/>
  <c r="BM478" i="25"/>
  <c r="BN478" i="25"/>
  <c r="BG478" i="25"/>
  <c r="BO478" i="25"/>
  <c r="CI470" i="25"/>
  <c r="CJ470" i="25"/>
  <c r="CK470" i="25"/>
  <c r="CL470" i="25"/>
  <c r="CE470" i="25"/>
  <c r="CM470" i="25"/>
  <c r="CG470" i="25"/>
  <c r="CO470" i="25"/>
  <c r="CH470" i="25"/>
  <c r="CP470" i="25"/>
  <c r="CF470" i="25"/>
  <c r="CN470" i="25"/>
  <c r="BS470" i="25"/>
  <c r="CA470" i="25"/>
  <c r="BT470" i="25"/>
  <c r="CB470" i="25"/>
  <c r="BU470" i="25"/>
  <c r="CC470" i="25"/>
  <c r="BV470" i="25"/>
  <c r="CD470" i="25"/>
  <c r="BW470" i="25"/>
  <c r="BX470" i="25"/>
  <c r="BY470" i="25"/>
  <c r="BZ470" i="25"/>
  <c r="BH470" i="25"/>
  <c r="BP470" i="25"/>
  <c r="BI470" i="25"/>
  <c r="BQ470" i="25"/>
  <c r="BJ470" i="25"/>
  <c r="BR470" i="25"/>
  <c r="BK470" i="25"/>
  <c r="BL470" i="25"/>
  <c r="BM470" i="25"/>
  <c r="BN470" i="25"/>
  <c r="BG470" i="25"/>
  <c r="BO470" i="25"/>
  <c r="AW470" i="25"/>
  <c r="BE470" i="25"/>
  <c r="AX470" i="25"/>
  <c r="BF470" i="25"/>
  <c r="AY470" i="25"/>
  <c r="AU470" i="25"/>
  <c r="BC470" i="25"/>
  <c r="CI462" i="25"/>
  <c r="CJ462" i="25"/>
  <c r="CK462" i="25"/>
  <c r="CL462" i="25"/>
  <c r="CE462" i="25"/>
  <c r="CM462" i="25"/>
  <c r="CG462" i="25"/>
  <c r="CO462" i="25"/>
  <c r="CH462" i="25"/>
  <c r="CP462" i="25"/>
  <c r="CN462" i="25"/>
  <c r="CF462" i="25"/>
  <c r="BS462" i="25"/>
  <c r="CA462" i="25"/>
  <c r="BT462" i="25"/>
  <c r="CB462" i="25"/>
  <c r="BU462" i="25"/>
  <c r="CC462" i="25"/>
  <c r="BV462" i="25"/>
  <c r="CD462" i="25"/>
  <c r="BW462" i="25"/>
  <c r="BX462" i="25"/>
  <c r="BY462" i="25"/>
  <c r="BZ462" i="25"/>
  <c r="BH462" i="25"/>
  <c r="BP462" i="25"/>
  <c r="BI462" i="25"/>
  <c r="BQ462" i="25"/>
  <c r="BJ462" i="25"/>
  <c r="BR462" i="25"/>
  <c r="BK462" i="25"/>
  <c r="BL462" i="25"/>
  <c r="BM462" i="25"/>
  <c r="BN462" i="25"/>
  <c r="BG462" i="25"/>
  <c r="BO462" i="25"/>
  <c r="AW462" i="25"/>
  <c r="BE462" i="25"/>
  <c r="AX462" i="25"/>
  <c r="BF462" i="25"/>
  <c r="AY462" i="25"/>
  <c r="BB462" i="25"/>
  <c r="AU462" i="25"/>
  <c r="BC462" i="25"/>
  <c r="CI454" i="25"/>
  <c r="CJ454" i="25"/>
  <c r="CK454" i="25"/>
  <c r="CL454" i="25"/>
  <c r="CE454" i="25"/>
  <c r="CM454" i="25"/>
  <c r="CG454" i="25"/>
  <c r="CO454" i="25"/>
  <c r="CH454" i="25"/>
  <c r="CP454" i="25"/>
  <c r="CF454" i="25"/>
  <c r="CN454" i="25"/>
  <c r="BS454" i="25"/>
  <c r="CA454" i="25"/>
  <c r="BT454" i="25"/>
  <c r="CB454" i="25"/>
  <c r="BU454" i="25"/>
  <c r="CC454" i="25"/>
  <c r="BV454" i="25"/>
  <c r="CD454" i="25"/>
  <c r="BW454" i="25"/>
  <c r="BX454" i="25"/>
  <c r="BY454" i="25"/>
  <c r="BZ454" i="25"/>
  <c r="BH454" i="25"/>
  <c r="BP454" i="25"/>
  <c r="BI454" i="25"/>
  <c r="BQ454" i="25"/>
  <c r="BJ454" i="25"/>
  <c r="BR454" i="25"/>
  <c r="BK454" i="25"/>
  <c r="BL454" i="25"/>
  <c r="BM454" i="25"/>
  <c r="BN454" i="25"/>
  <c r="BG454" i="25"/>
  <c r="BO454" i="25"/>
  <c r="AW454" i="25"/>
  <c r="BE454" i="25"/>
  <c r="AX454" i="25"/>
  <c r="BF454" i="25"/>
  <c r="AY454" i="25"/>
  <c r="AZ454" i="25"/>
  <c r="BB454" i="25"/>
  <c r="AU454" i="25"/>
  <c r="BC454" i="25"/>
  <c r="CI446" i="25"/>
  <c r="CJ446" i="25"/>
  <c r="CK446" i="25"/>
  <c r="CL446" i="25"/>
  <c r="CE446" i="25"/>
  <c r="CM446" i="25"/>
  <c r="CG446" i="25"/>
  <c r="CO446" i="25"/>
  <c r="CH446" i="25"/>
  <c r="CP446" i="25"/>
  <c r="CN446" i="25"/>
  <c r="CF446" i="25"/>
  <c r="BS446" i="25"/>
  <c r="CA446" i="25"/>
  <c r="BT446" i="25"/>
  <c r="CB446" i="25"/>
  <c r="BU446" i="25"/>
  <c r="CC446" i="25"/>
  <c r="BV446" i="25"/>
  <c r="CD446" i="25"/>
  <c r="BW446" i="25"/>
  <c r="BX446" i="25"/>
  <c r="BY446" i="25"/>
  <c r="BZ446" i="25"/>
  <c r="BH446" i="25"/>
  <c r="BP446" i="25"/>
  <c r="BI446" i="25"/>
  <c r="BQ446" i="25"/>
  <c r="BJ446" i="25"/>
  <c r="BR446" i="25"/>
  <c r="BK446" i="25"/>
  <c r="BL446" i="25"/>
  <c r="BM446" i="25"/>
  <c r="BN446" i="25"/>
  <c r="BG446" i="25"/>
  <c r="BO446" i="25"/>
  <c r="AW446" i="25"/>
  <c r="BE446" i="25"/>
  <c r="AX446" i="25"/>
  <c r="BF446" i="25"/>
  <c r="AY446" i="25"/>
  <c r="AZ446" i="25"/>
  <c r="BB446" i="25"/>
  <c r="AU446" i="25"/>
  <c r="BC446" i="25"/>
  <c r="CI438" i="25"/>
  <c r="CJ438" i="25"/>
  <c r="CK438" i="25"/>
  <c r="CL438" i="25"/>
  <c r="CE438" i="25"/>
  <c r="CM438" i="25"/>
  <c r="CG438" i="25"/>
  <c r="CO438" i="25"/>
  <c r="CH438" i="25"/>
  <c r="CP438" i="25"/>
  <c r="CF438" i="25"/>
  <c r="CN438" i="25"/>
  <c r="BY438" i="25"/>
  <c r="BZ438" i="25"/>
  <c r="BT438" i="25"/>
  <c r="CB438" i="25"/>
  <c r="BV438" i="25"/>
  <c r="BW438" i="25"/>
  <c r="CA438" i="25"/>
  <c r="CC438" i="25"/>
  <c r="CD438" i="25"/>
  <c r="BS438" i="25"/>
  <c r="BU438" i="25"/>
  <c r="BX438" i="25"/>
  <c r="BH438" i="25"/>
  <c r="BP438" i="25"/>
  <c r="BI438" i="25"/>
  <c r="BQ438" i="25"/>
  <c r="BJ438" i="25"/>
  <c r="BR438" i="25"/>
  <c r="BK438" i="25"/>
  <c r="BL438" i="25"/>
  <c r="BM438" i="25"/>
  <c r="BN438" i="25"/>
  <c r="BG438" i="25"/>
  <c r="BO438" i="25"/>
  <c r="AW438" i="25"/>
  <c r="BE438" i="25"/>
  <c r="AX438" i="25"/>
  <c r="BF438" i="25"/>
  <c r="AY438" i="25"/>
  <c r="AZ438" i="25"/>
  <c r="BB438" i="25"/>
  <c r="AU438" i="25"/>
  <c r="BC438" i="25"/>
  <c r="CI430" i="25"/>
  <c r="CJ430" i="25"/>
  <c r="CK430" i="25"/>
  <c r="CL430" i="25"/>
  <c r="CE430" i="25"/>
  <c r="CM430" i="25"/>
  <c r="CG430" i="25"/>
  <c r="CO430" i="25"/>
  <c r="CH430" i="25"/>
  <c r="CP430" i="25"/>
  <c r="CN430" i="25"/>
  <c r="CF430" i="25"/>
  <c r="BY430" i="25"/>
  <c r="BZ430" i="25"/>
  <c r="BS430" i="25"/>
  <c r="CA430" i="25"/>
  <c r="BT430" i="25"/>
  <c r="CB430" i="25"/>
  <c r="BU430" i="25"/>
  <c r="CC430" i="25"/>
  <c r="BV430" i="25"/>
  <c r="CD430" i="25"/>
  <c r="BW430" i="25"/>
  <c r="BX430" i="25"/>
  <c r="BI430" i="25"/>
  <c r="BQ430" i="25"/>
  <c r="BG430" i="25"/>
  <c r="BO430" i="25"/>
  <c r="BR430" i="25"/>
  <c r="BH430" i="25"/>
  <c r="BJ430" i="25"/>
  <c r="BK430" i="25"/>
  <c r="BL430" i="25"/>
  <c r="BM430" i="25"/>
  <c r="BN430" i="25"/>
  <c r="AW430" i="25"/>
  <c r="BE430" i="25"/>
  <c r="AX430" i="25"/>
  <c r="BF430" i="25"/>
  <c r="AY430" i="25"/>
  <c r="AZ430" i="25"/>
  <c r="BA430" i="25"/>
  <c r="BB430" i="25"/>
  <c r="BP430" i="25"/>
  <c r="AU430" i="25"/>
  <c r="BC430" i="25"/>
  <c r="CJ422" i="25"/>
  <c r="CK422" i="25"/>
  <c r="CE422" i="25"/>
  <c r="CM422" i="25"/>
  <c r="CF422" i="25"/>
  <c r="CN422" i="25"/>
  <c r="CH422" i="25"/>
  <c r="CP422" i="25"/>
  <c r="CI422" i="25"/>
  <c r="CL422" i="25"/>
  <c r="CO422" i="25"/>
  <c r="CG422" i="25"/>
  <c r="BY422" i="25"/>
  <c r="BZ422" i="25"/>
  <c r="BS422" i="25"/>
  <c r="CA422" i="25"/>
  <c r="BT422" i="25"/>
  <c r="CB422" i="25"/>
  <c r="BU422" i="25"/>
  <c r="CC422" i="25"/>
  <c r="BV422" i="25"/>
  <c r="CD422" i="25"/>
  <c r="BW422" i="25"/>
  <c r="BX422" i="25"/>
  <c r="BI422" i="25"/>
  <c r="BQ422" i="25"/>
  <c r="BJ422" i="25"/>
  <c r="BR422" i="25"/>
  <c r="BN422" i="25"/>
  <c r="BG422" i="25"/>
  <c r="BO422" i="25"/>
  <c r="BH422" i="25"/>
  <c r="BK422" i="25"/>
  <c r="BL422" i="25"/>
  <c r="BM422" i="25"/>
  <c r="BP422" i="25"/>
  <c r="AW422" i="25"/>
  <c r="BE422" i="25"/>
  <c r="AX422" i="25"/>
  <c r="BF422" i="25"/>
  <c r="AY422" i="25"/>
  <c r="AZ422" i="25"/>
  <c r="BA422" i="25"/>
  <c r="BB422" i="25"/>
  <c r="AU422" i="25"/>
  <c r="BC422" i="25"/>
  <c r="CJ414" i="25"/>
  <c r="CK414" i="25"/>
  <c r="CL414" i="25"/>
  <c r="CE414" i="25"/>
  <c r="CM414" i="25"/>
  <c r="CF414" i="25"/>
  <c r="CN414" i="25"/>
  <c r="CH414" i="25"/>
  <c r="CP414" i="25"/>
  <c r="CI414" i="25"/>
  <c r="CG414" i="25"/>
  <c r="CO414" i="25"/>
  <c r="BY414" i="25"/>
  <c r="BZ414" i="25"/>
  <c r="BS414" i="25"/>
  <c r="CA414" i="25"/>
  <c r="BT414" i="25"/>
  <c r="CB414" i="25"/>
  <c r="BU414" i="25"/>
  <c r="CC414" i="25"/>
  <c r="BV414" i="25"/>
  <c r="CD414" i="25"/>
  <c r="BW414" i="25"/>
  <c r="BX414" i="25"/>
  <c r="BI414" i="25"/>
  <c r="BQ414" i="25"/>
  <c r="BJ414" i="25"/>
  <c r="BR414" i="25"/>
  <c r="BN414" i="25"/>
  <c r="BG414" i="25"/>
  <c r="BO414" i="25"/>
  <c r="BH414" i="25"/>
  <c r="BK414" i="25"/>
  <c r="BL414" i="25"/>
  <c r="BM414" i="25"/>
  <c r="BP414" i="25"/>
  <c r="AW414" i="25"/>
  <c r="BE414" i="25"/>
  <c r="AX414" i="25"/>
  <c r="BF414" i="25"/>
  <c r="AY414" i="25"/>
  <c r="AZ414" i="25"/>
  <c r="BA414" i="25"/>
  <c r="BB414" i="25"/>
  <c r="AU414" i="25"/>
  <c r="BC414" i="25"/>
  <c r="CJ406" i="25"/>
  <c r="CK406" i="25"/>
  <c r="CL406" i="25"/>
  <c r="CE406" i="25"/>
  <c r="CM406" i="25"/>
  <c r="CF406" i="25"/>
  <c r="CN406" i="25"/>
  <c r="CH406" i="25"/>
  <c r="CP406" i="25"/>
  <c r="CI406" i="25"/>
  <c r="CO406" i="25"/>
  <c r="CG406" i="25"/>
  <c r="BY406" i="25"/>
  <c r="BZ406" i="25"/>
  <c r="BS406" i="25"/>
  <c r="CA406" i="25"/>
  <c r="BT406" i="25"/>
  <c r="CB406" i="25"/>
  <c r="BU406" i="25"/>
  <c r="CC406" i="25"/>
  <c r="BV406" i="25"/>
  <c r="CD406" i="25"/>
  <c r="BW406" i="25"/>
  <c r="BX406" i="25"/>
  <c r="BI406" i="25"/>
  <c r="BQ406" i="25"/>
  <c r="BJ406" i="25"/>
  <c r="BR406" i="25"/>
  <c r="BL406" i="25"/>
  <c r="BM406" i="25"/>
  <c r="BN406" i="25"/>
  <c r="BG406" i="25"/>
  <c r="BO406" i="25"/>
  <c r="BH406" i="25"/>
  <c r="BK406" i="25"/>
  <c r="BP406" i="25"/>
  <c r="AW406" i="25"/>
  <c r="BE406" i="25"/>
  <c r="AX406" i="25"/>
  <c r="BF406" i="25"/>
  <c r="AY406" i="25"/>
  <c r="AZ406" i="25"/>
  <c r="BA406" i="25"/>
  <c r="BB406" i="25"/>
  <c r="AU406" i="25"/>
  <c r="BC406" i="25"/>
  <c r="CJ398" i="25"/>
  <c r="CK398" i="25"/>
  <c r="CL398" i="25"/>
  <c r="CE398" i="25"/>
  <c r="CM398" i="25"/>
  <c r="CF398" i="25"/>
  <c r="CN398" i="25"/>
  <c r="CH398" i="25"/>
  <c r="CP398" i="25"/>
  <c r="CI398" i="25"/>
  <c r="CG398" i="25"/>
  <c r="CO398" i="25"/>
  <c r="BY398" i="25"/>
  <c r="BZ398" i="25"/>
  <c r="BS398" i="25"/>
  <c r="CA398" i="25"/>
  <c r="BT398" i="25"/>
  <c r="CB398" i="25"/>
  <c r="BU398" i="25"/>
  <c r="CC398" i="25"/>
  <c r="BV398" i="25"/>
  <c r="CD398" i="25"/>
  <c r="BW398" i="25"/>
  <c r="BI398" i="25"/>
  <c r="BQ398" i="25"/>
  <c r="BJ398" i="25"/>
  <c r="BR398" i="25"/>
  <c r="BX398" i="25"/>
  <c r="BK398" i="25"/>
  <c r="BL398" i="25"/>
  <c r="BM398" i="25"/>
  <c r="BN398" i="25"/>
  <c r="BG398" i="25"/>
  <c r="BO398" i="25"/>
  <c r="BH398" i="25"/>
  <c r="BP398" i="25"/>
  <c r="AW398" i="25"/>
  <c r="BE398" i="25"/>
  <c r="AX398" i="25"/>
  <c r="BF398" i="25"/>
  <c r="AY398" i="25"/>
  <c r="AZ398" i="25"/>
  <c r="BA398" i="25"/>
  <c r="BB398" i="25"/>
  <c r="AU398" i="25"/>
  <c r="BC398" i="25"/>
  <c r="CJ390" i="25"/>
  <c r="CK390" i="25"/>
  <c r="CL390" i="25"/>
  <c r="CE390" i="25"/>
  <c r="CM390" i="25"/>
  <c r="CF390" i="25"/>
  <c r="CN390" i="25"/>
  <c r="CH390" i="25"/>
  <c r="CP390" i="25"/>
  <c r="CI390" i="25"/>
  <c r="CO390" i="25"/>
  <c r="CG390" i="25"/>
  <c r="BY390" i="25"/>
  <c r="BZ390" i="25"/>
  <c r="BS390" i="25"/>
  <c r="CA390" i="25"/>
  <c r="BT390" i="25"/>
  <c r="CB390" i="25"/>
  <c r="BU390" i="25"/>
  <c r="CC390" i="25"/>
  <c r="BV390" i="25"/>
  <c r="CD390" i="25"/>
  <c r="BW390" i="25"/>
  <c r="BX390" i="25"/>
  <c r="BI390" i="25"/>
  <c r="BQ390" i="25"/>
  <c r="BJ390" i="25"/>
  <c r="BR390" i="25"/>
  <c r="BK390" i="25"/>
  <c r="BL390" i="25"/>
  <c r="BM390" i="25"/>
  <c r="BN390" i="25"/>
  <c r="BG390" i="25"/>
  <c r="BO390" i="25"/>
  <c r="BH390" i="25"/>
  <c r="BP390" i="25"/>
  <c r="AW390" i="25"/>
  <c r="BE390" i="25"/>
  <c r="AX390" i="25"/>
  <c r="BF390" i="25"/>
  <c r="AY390" i="25"/>
  <c r="AZ390" i="25"/>
  <c r="BA390" i="25"/>
  <c r="BB390" i="25"/>
  <c r="AU390" i="25"/>
  <c r="BC390" i="25"/>
  <c r="CJ382" i="25"/>
  <c r="CK382" i="25"/>
  <c r="CL382" i="25"/>
  <c r="CE382" i="25"/>
  <c r="CM382" i="25"/>
  <c r="CF382" i="25"/>
  <c r="CN382" i="25"/>
  <c r="CH382" i="25"/>
  <c r="CP382" i="25"/>
  <c r="CI382" i="25"/>
  <c r="CG382" i="25"/>
  <c r="CO382" i="25"/>
  <c r="BY382" i="25"/>
  <c r="BZ382" i="25"/>
  <c r="BS382" i="25"/>
  <c r="CA382" i="25"/>
  <c r="BT382" i="25"/>
  <c r="CB382" i="25"/>
  <c r="BU382" i="25"/>
  <c r="CC382" i="25"/>
  <c r="BV382" i="25"/>
  <c r="CD382" i="25"/>
  <c r="BW382" i="25"/>
  <c r="BX382" i="25"/>
  <c r="BI382" i="25"/>
  <c r="BQ382" i="25"/>
  <c r="BJ382" i="25"/>
  <c r="BR382" i="25"/>
  <c r="BK382" i="25"/>
  <c r="BL382" i="25"/>
  <c r="BM382" i="25"/>
  <c r="BN382" i="25"/>
  <c r="BG382" i="25"/>
  <c r="BO382" i="25"/>
  <c r="BH382" i="25"/>
  <c r="BP382" i="25"/>
  <c r="AW382" i="25"/>
  <c r="BE382" i="25"/>
  <c r="AX382" i="25"/>
  <c r="BF382" i="25"/>
  <c r="AY382" i="25"/>
  <c r="AZ382" i="25"/>
  <c r="BA382" i="25"/>
  <c r="BB382" i="25"/>
  <c r="AU382" i="25"/>
  <c r="BC382" i="25"/>
  <c r="CJ374" i="25"/>
  <c r="CK374" i="25"/>
  <c r="CL374" i="25"/>
  <c r="CE374" i="25"/>
  <c r="CM374" i="25"/>
  <c r="CF374" i="25"/>
  <c r="CN374" i="25"/>
  <c r="CH374" i="25"/>
  <c r="CP374" i="25"/>
  <c r="CI374" i="25"/>
  <c r="CO374" i="25"/>
  <c r="CG374" i="25"/>
  <c r="BY374" i="25"/>
  <c r="BZ374" i="25"/>
  <c r="BS374" i="25"/>
  <c r="CA374" i="25"/>
  <c r="BT374" i="25"/>
  <c r="CB374" i="25"/>
  <c r="BU374" i="25"/>
  <c r="CC374" i="25"/>
  <c r="BV374" i="25"/>
  <c r="CD374" i="25"/>
  <c r="BW374" i="25"/>
  <c r="BX374" i="25"/>
  <c r="BI374" i="25"/>
  <c r="BQ374" i="25"/>
  <c r="BJ374" i="25"/>
  <c r="BR374" i="25"/>
  <c r="BK374" i="25"/>
  <c r="BL374" i="25"/>
  <c r="BM374" i="25"/>
  <c r="BN374" i="25"/>
  <c r="BG374" i="25"/>
  <c r="BO374" i="25"/>
  <c r="BH374" i="25"/>
  <c r="BP374" i="25"/>
  <c r="AW374" i="25"/>
  <c r="BE374" i="25"/>
  <c r="AX374" i="25"/>
  <c r="BF374" i="25"/>
  <c r="AY374" i="25"/>
  <c r="AZ374" i="25"/>
  <c r="BA374" i="25"/>
  <c r="BB374" i="25"/>
  <c r="AU374" i="25"/>
  <c r="BC374" i="25"/>
  <c r="CJ366" i="25"/>
  <c r="CK366" i="25"/>
  <c r="CL366" i="25"/>
  <c r="CE366" i="25"/>
  <c r="CM366" i="25"/>
  <c r="CF366" i="25"/>
  <c r="CN366" i="25"/>
  <c r="CH366" i="25"/>
  <c r="CP366" i="25"/>
  <c r="CI366" i="25"/>
  <c r="CG366" i="25"/>
  <c r="CO366" i="25"/>
  <c r="BY366" i="25"/>
  <c r="BZ366" i="25"/>
  <c r="BS366" i="25"/>
  <c r="CA366" i="25"/>
  <c r="BT366" i="25"/>
  <c r="CB366" i="25"/>
  <c r="BU366" i="25"/>
  <c r="CC366" i="25"/>
  <c r="BV366" i="25"/>
  <c r="CD366" i="25"/>
  <c r="BW366" i="25"/>
  <c r="BX366" i="25"/>
  <c r="BI366" i="25"/>
  <c r="BQ366" i="25"/>
  <c r="BJ366" i="25"/>
  <c r="BR366" i="25"/>
  <c r="BK366" i="25"/>
  <c r="BL366" i="25"/>
  <c r="BM366" i="25"/>
  <c r="BN366" i="25"/>
  <c r="BG366" i="25"/>
  <c r="BO366" i="25"/>
  <c r="BH366" i="25"/>
  <c r="BP366" i="25"/>
  <c r="AW366" i="25"/>
  <c r="BE366" i="25"/>
  <c r="AX366" i="25"/>
  <c r="BF366" i="25"/>
  <c r="AY366" i="25"/>
  <c r="AZ366" i="25"/>
  <c r="BA366" i="25"/>
  <c r="BB366" i="25"/>
  <c r="AU366" i="25"/>
  <c r="BC366" i="25"/>
  <c r="CJ358" i="25"/>
  <c r="CK358" i="25"/>
  <c r="CL358" i="25"/>
  <c r="CE358" i="25"/>
  <c r="CM358" i="25"/>
  <c r="CF358" i="25"/>
  <c r="CN358" i="25"/>
  <c r="CH358" i="25"/>
  <c r="CP358" i="25"/>
  <c r="CI358" i="25"/>
  <c r="CO358" i="25"/>
  <c r="CG358" i="25"/>
  <c r="BY358" i="25"/>
  <c r="BZ358" i="25"/>
  <c r="BS358" i="25"/>
  <c r="CA358" i="25"/>
  <c r="BT358" i="25"/>
  <c r="CB358" i="25"/>
  <c r="BU358" i="25"/>
  <c r="CC358" i="25"/>
  <c r="BV358" i="25"/>
  <c r="CD358" i="25"/>
  <c r="BW358" i="25"/>
  <c r="BX358" i="25"/>
  <c r="BI358" i="25"/>
  <c r="BQ358" i="25"/>
  <c r="BJ358" i="25"/>
  <c r="BR358" i="25"/>
  <c r="BK358" i="25"/>
  <c r="BL358" i="25"/>
  <c r="BM358" i="25"/>
  <c r="BN358" i="25"/>
  <c r="BG358" i="25"/>
  <c r="BO358" i="25"/>
  <c r="BH358" i="25"/>
  <c r="BP358" i="25"/>
  <c r="AW358" i="25"/>
  <c r="BE358" i="25"/>
  <c r="AX358" i="25"/>
  <c r="BF358" i="25"/>
  <c r="AY358" i="25"/>
  <c r="AZ358" i="25"/>
  <c r="BA358" i="25"/>
  <c r="BB358" i="25"/>
  <c r="AU358" i="25"/>
  <c r="BC358" i="25"/>
  <c r="CJ350" i="25"/>
  <c r="CK350" i="25"/>
  <c r="CL350" i="25"/>
  <c r="CE350" i="25"/>
  <c r="CM350" i="25"/>
  <c r="CF350" i="25"/>
  <c r="CN350" i="25"/>
  <c r="CH350" i="25"/>
  <c r="CP350" i="25"/>
  <c r="CI350" i="25"/>
  <c r="CG350" i="25"/>
  <c r="CO350" i="25"/>
  <c r="BY350" i="25"/>
  <c r="BZ350" i="25"/>
  <c r="BS350" i="25"/>
  <c r="CA350" i="25"/>
  <c r="BT350" i="25"/>
  <c r="CB350" i="25"/>
  <c r="BU350" i="25"/>
  <c r="CC350" i="25"/>
  <c r="BV350" i="25"/>
  <c r="CD350" i="25"/>
  <c r="BW350" i="25"/>
  <c r="BX350" i="25"/>
  <c r="BI350" i="25"/>
  <c r="BQ350" i="25"/>
  <c r="BJ350" i="25"/>
  <c r="BR350" i="25"/>
  <c r="BK350" i="25"/>
  <c r="BL350" i="25"/>
  <c r="BM350" i="25"/>
  <c r="BN350" i="25"/>
  <c r="BG350" i="25"/>
  <c r="BO350" i="25"/>
  <c r="BH350" i="25"/>
  <c r="BP350" i="25"/>
  <c r="AW350" i="25"/>
  <c r="BE350" i="25"/>
  <c r="AX350" i="25"/>
  <c r="BF350" i="25"/>
  <c r="AY350" i="25"/>
  <c r="AZ350" i="25"/>
  <c r="BA350" i="25"/>
  <c r="BB350" i="25"/>
  <c r="AU350" i="25"/>
  <c r="BC350" i="25"/>
  <c r="CJ342" i="25"/>
  <c r="CK342" i="25"/>
  <c r="CL342" i="25"/>
  <c r="CE342" i="25"/>
  <c r="CM342" i="25"/>
  <c r="CF342" i="25"/>
  <c r="CN342" i="25"/>
  <c r="CH342" i="25"/>
  <c r="CP342" i="25"/>
  <c r="CI342" i="25"/>
  <c r="CO342" i="25"/>
  <c r="CG342" i="25"/>
  <c r="BS342" i="25"/>
  <c r="CA342" i="25"/>
  <c r="BY342" i="25"/>
  <c r="BZ342" i="25"/>
  <c r="CB342" i="25"/>
  <c r="CC342" i="25"/>
  <c r="BT342" i="25"/>
  <c r="CD342" i="25"/>
  <c r="BU342" i="25"/>
  <c r="BV342" i="25"/>
  <c r="BW342" i="25"/>
  <c r="BX342" i="25"/>
  <c r="BI342" i="25"/>
  <c r="BQ342" i="25"/>
  <c r="BJ342" i="25"/>
  <c r="BR342" i="25"/>
  <c r="BK342" i="25"/>
  <c r="BL342" i="25"/>
  <c r="BM342" i="25"/>
  <c r="BN342" i="25"/>
  <c r="BG342" i="25"/>
  <c r="BO342" i="25"/>
  <c r="BH342" i="25"/>
  <c r="BP342" i="25"/>
  <c r="AW342" i="25"/>
  <c r="BE342" i="25"/>
  <c r="AX342" i="25"/>
  <c r="BF342" i="25"/>
  <c r="AY342" i="25"/>
  <c r="AZ342" i="25"/>
  <c r="BA342" i="25"/>
  <c r="BB342" i="25"/>
  <c r="AU342" i="25"/>
  <c r="BC342" i="25"/>
  <c r="CJ334" i="25"/>
  <c r="CK334" i="25"/>
  <c r="CL334" i="25"/>
  <c r="CE334" i="25"/>
  <c r="CM334" i="25"/>
  <c r="CF334" i="25"/>
  <c r="CN334" i="25"/>
  <c r="CH334" i="25"/>
  <c r="CP334" i="25"/>
  <c r="CI334" i="25"/>
  <c r="CG334" i="25"/>
  <c r="CO334" i="25"/>
  <c r="BS334" i="25"/>
  <c r="CA334" i="25"/>
  <c r="BY334" i="25"/>
  <c r="BZ334" i="25"/>
  <c r="CB334" i="25"/>
  <c r="CC334" i="25"/>
  <c r="BT334" i="25"/>
  <c r="CD334" i="25"/>
  <c r="BU334" i="25"/>
  <c r="BV334" i="25"/>
  <c r="BW334" i="25"/>
  <c r="BX334" i="25"/>
  <c r="BI334" i="25"/>
  <c r="BQ334" i="25"/>
  <c r="BJ334" i="25"/>
  <c r="BR334" i="25"/>
  <c r="BK334" i="25"/>
  <c r="BL334" i="25"/>
  <c r="BM334" i="25"/>
  <c r="BN334" i="25"/>
  <c r="BG334" i="25"/>
  <c r="BO334" i="25"/>
  <c r="BH334" i="25"/>
  <c r="BP334" i="25"/>
  <c r="AW334" i="25"/>
  <c r="BE334" i="25"/>
  <c r="AX334" i="25"/>
  <c r="BF334" i="25"/>
  <c r="AY334" i="25"/>
  <c r="AZ334" i="25"/>
  <c r="BA334" i="25"/>
  <c r="BB334" i="25"/>
  <c r="AU334" i="25"/>
  <c r="BC334" i="25"/>
  <c r="CK326" i="25"/>
  <c r="CL326" i="25"/>
  <c r="CN326" i="25"/>
  <c r="CE326" i="25"/>
  <c r="CO326" i="25"/>
  <c r="CF326" i="25"/>
  <c r="CP326" i="25"/>
  <c r="CG326" i="25"/>
  <c r="CH326" i="25"/>
  <c r="CJ326" i="25"/>
  <c r="CM326" i="25"/>
  <c r="CI326" i="25"/>
  <c r="BS326" i="25"/>
  <c r="CA326" i="25"/>
  <c r="BT326" i="25"/>
  <c r="CB326" i="25"/>
  <c r="BV326" i="25"/>
  <c r="CD326" i="25"/>
  <c r="BY326" i="25"/>
  <c r="BU326" i="25"/>
  <c r="BW326" i="25"/>
  <c r="BX326" i="25"/>
  <c r="BZ326" i="25"/>
  <c r="CC326" i="25"/>
  <c r="BI326" i="25"/>
  <c r="BQ326" i="25"/>
  <c r="BJ326" i="25"/>
  <c r="BR326" i="25"/>
  <c r="BK326" i="25"/>
  <c r="BL326" i="25"/>
  <c r="BM326" i="25"/>
  <c r="BN326" i="25"/>
  <c r="BG326" i="25"/>
  <c r="BO326" i="25"/>
  <c r="BH326" i="25"/>
  <c r="BP326" i="25"/>
  <c r="AW326" i="25"/>
  <c r="BE326" i="25"/>
  <c r="AX326" i="25"/>
  <c r="BF326" i="25"/>
  <c r="AY326" i="25"/>
  <c r="AZ326" i="25"/>
  <c r="BA326" i="25"/>
  <c r="BB326" i="25"/>
  <c r="AU326" i="25"/>
  <c r="BC326" i="25"/>
  <c r="CK318" i="25"/>
  <c r="CL318" i="25"/>
  <c r="CN318" i="25"/>
  <c r="CE318" i="25"/>
  <c r="CO318" i="25"/>
  <c r="CF318" i="25"/>
  <c r="CP318" i="25"/>
  <c r="CG318" i="25"/>
  <c r="CH318" i="25"/>
  <c r="CJ318" i="25"/>
  <c r="CM318" i="25"/>
  <c r="CI318" i="25"/>
  <c r="BS318" i="25"/>
  <c r="CA318" i="25"/>
  <c r="BT318" i="25"/>
  <c r="CB318" i="25"/>
  <c r="BU318" i="25"/>
  <c r="CC318" i="25"/>
  <c r="BV318" i="25"/>
  <c r="CD318" i="25"/>
  <c r="BW318" i="25"/>
  <c r="BX318" i="25"/>
  <c r="BY318" i="25"/>
  <c r="BZ318" i="25"/>
  <c r="BI318" i="25"/>
  <c r="BQ318" i="25"/>
  <c r="BJ318" i="25"/>
  <c r="BR318" i="25"/>
  <c r="BK318" i="25"/>
  <c r="BL318" i="25"/>
  <c r="BM318" i="25"/>
  <c r="BN318" i="25"/>
  <c r="BG318" i="25"/>
  <c r="BO318" i="25"/>
  <c r="BH318" i="25"/>
  <c r="BP318" i="25"/>
  <c r="AW318" i="25"/>
  <c r="BE318" i="25"/>
  <c r="AX318" i="25"/>
  <c r="BF318" i="25"/>
  <c r="AY318" i="25"/>
  <c r="AZ318" i="25"/>
  <c r="BA318" i="25"/>
  <c r="BB318" i="25"/>
  <c r="AU318" i="25"/>
  <c r="BC318" i="25"/>
  <c r="CK310" i="25"/>
  <c r="CL310" i="25"/>
  <c r="CE310" i="25"/>
  <c r="CM310" i="25"/>
  <c r="CG310" i="25"/>
  <c r="CO310" i="25"/>
  <c r="CH310" i="25"/>
  <c r="CP310" i="25"/>
  <c r="CF310" i="25"/>
  <c r="CI310" i="25"/>
  <c r="CN310" i="25"/>
  <c r="CJ310" i="25"/>
  <c r="BS310" i="25"/>
  <c r="CA310" i="25"/>
  <c r="BT310" i="25"/>
  <c r="CB310" i="25"/>
  <c r="BU310" i="25"/>
  <c r="CC310" i="25"/>
  <c r="BV310" i="25"/>
  <c r="CD310" i="25"/>
  <c r="BW310" i="25"/>
  <c r="BX310" i="25"/>
  <c r="BY310" i="25"/>
  <c r="BZ310" i="25"/>
  <c r="BI310" i="25"/>
  <c r="BQ310" i="25"/>
  <c r="BJ310" i="25"/>
  <c r="BR310" i="25"/>
  <c r="BK310" i="25"/>
  <c r="BL310" i="25"/>
  <c r="BM310" i="25"/>
  <c r="BN310" i="25"/>
  <c r="BG310" i="25"/>
  <c r="BO310" i="25"/>
  <c r="BH310" i="25"/>
  <c r="BP310" i="25"/>
  <c r="AW310" i="25"/>
  <c r="BE310" i="25"/>
  <c r="AX310" i="25"/>
  <c r="BF310" i="25"/>
  <c r="AY310" i="25"/>
  <c r="AZ310" i="25"/>
  <c r="BA310" i="25"/>
  <c r="BB310" i="25"/>
  <c r="AU310" i="25"/>
  <c r="BC310" i="25"/>
  <c r="CK302" i="25"/>
  <c r="CL302" i="25"/>
  <c r="CE302" i="25"/>
  <c r="CM302" i="25"/>
  <c r="CF302" i="25"/>
  <c r="CN302" i="25"/>
  <c r="CG302" i="25"/>
  <c r="CO302" i="25"/>
  <c r="CH302" i="25"/>
  <c r="CP302" i="25"/>
  <c r="CI302" i="25"/>
  <c r="CJ302" i="25"/>
  <c r="BS302" i="25"/>
  <c r="CA302" i="25"/>
  <c r="BT302" i="25"/>
  <c r="CB302" i="25"/>
  <c r="BU302" i="25"/>
  <c r="CC302" i="25"/>
  <c r="BV302" i="25"/>
  <c r="CD302" i="25"/>
  <c r="BW302" i="25"/>
  <c r="BX302" i="25"/>
  <c r="BY302" i="25"/>
  <c r="BZ302" i="25"/>
  <c r="BI302" i="25"/>
  <c r="BQ302" i="25"/>
  <c r="BJ302" i="25"/>
  <c r="BR302" i="25"/>
  <c r="BK302" i="25"/>
  <c r="BL302" i="25"/>
  <c r="BM302" i="25"/>
  <c r="BN302" i="25"/>
  <c r="BG302" i="25"/>
  <c r="BO302" i="25"/>
  <c r="BH302" i="25"/>
  <c r="BP302" i="25"/>
  <c r="AW302" i="25"/>
  <c r="BE302" i="25"/>
  <c r="AX302" i="25"/>
  <c r="BF302" i="25"/>
  <c r="AY302" i="25"/>
  <c r="AZ302" i="25"/>
  <c r="BA302" i="25"/>
  <c r="BB302" i="25"/>
  <c r="AU302" i="25"/>
  <c r="BC302" i="25"/>
  <c r="CK294" i="25"/>
  <c r="CL294" i="25"/>
  <c r="CE294" i="25"/>
  <c r="CM294" i="25"/>
  <c r="CF294" i="25"/>
  <c r="CN294" i="25"/>
  <c r="CG294" i="25"/>
  <c r="CO294" i="25"/>
  <c r="CH294" i="25"/>
  <c r="CP294" i="25"/>
  <c r="CI294" i="25"/>
  <c r="CJ294" i="25"/>
  <c r="BS294" i="25"/>
  <c r="CA294" i="25"/>
  <c r="BT294" i="25"/>
  <c r="CB294" i="25"/>
  <c r="BU294" i="25"/>
  <c r="CC294" i="25"/>
  <c r="BV294" i="25"/>
  <c r="CD294" i="25"/>
  <c r="BW294" i="25"/>
  <c r="BX294" i="25"/>
  <c r="BY294" i="25"/>
  <c r="BZ294" i="25"/>
  <c r="BI294" i="25"/>
  <c r="BQ294" i="25"/>
  <c r="BJ294" i="25"/>
  <c r="BR294" i="25"/>
  <c r="BK294" i="25"/>
  <c r="BL294" i="25"/>
  <c r="BM294" i="25"/>
  <c r="BN294" i="25"/>
  <c r="BG294" i="25"/>
  <c r="BO294" i="25"/>
  <c r="BH294" i="25"/>
  <c r="BP294" i="25"/>
  <c r="AW294" i="25"/>
  <c r="BE294" i="25"/>
  <c r="AX294" i="25"/>
  <c r="BF294" i="25"/>
  <c r="AY294" i="25"/>
  <c r="AZ294" i="25"/>
  <c r="BA294" i="25"/>
  <c r="BB294" i="25"/>
  <c r="AU294" i="25"/>
  <c r="BC294" i="25"/>
  <c r="CK286" i="25"/>
  <c r="CL286" i="25"/>
  <c r="CE286" i="25"/>
  <c r="CM286" i="25"/>
  <c r="CF286" i="25"/>
  <c r="CN286" i="25"/>
  <c r="CG286" i="25"/>
  <c r="CO286" i="25"/>
  <c r="CH286" i="25"/>
  <c r="CP286" i="25"/>
  <c r="CI286" i="25"/>
  <c r="CJ286" i="25"/>
  <c r="BS286" i="25"/>
  <c r="CA286" i="25"/>
  <c r="BT286" i="25"/>
  <c r="CB286" i="25"/>
  <c r="BU286" i="25"/>
  <c r="CC286" i="25"/>
  <c r="BV286" i="25"/>
  <c r="CD286" i="25"/>
  <c r="BW286" i="25"/>
  <c r="BX286" i="25"/>
  <c r="BY286" i="25"/>
  <c r="BZ286" i="25"/>
  <c r="BI286" i="25"/>
  <c r="BQ286" i="25"/>
  <c r="BJ286" i="25"/>
  <c r="BR286" i="25"/>
  <c r="BK286" i="25"/>
  <c r="BL286" i="25"/>
  <c r="BM286" i="25"/>
  <c r="BN286" i="25"/>
  <c r="BG286" i="25"/>
  <c r="BO286" i="25"/>
  <c r="BH286" i="25"/>
  <c r="BP286" i="25"/>
  <c r="AW286" i="25"/>
  <c r="BE286" i="25"/>
  <c r="AX286" i="25"/>
  <c r="BF286" i="25"/>
  <c r="AY286" i="25"/>
  <c r="AZ286" i="25"/>
  <c r="BA286" i="25"/>
  <c r="BB286" i="25"/>
  <c r="AU286" i="25"/>
  <c r="BC286" i="25"/>
  <c r="CK278" i="25"/>
  <c r="CL278" i="25"/>
  <c r="CE278" i="25"/>
  <c r="CM278" i="25"/>
  <c r="CF278" i="25"/>
  <c r="CN278" i="25"/>
  <c r="CG278" i="25"/>
  <c r="CO278" i="25"/>
  <c r="CH278" i="25"/>
  <c r="CP278" i="25"/>
  <c r="CI278" i="25"/>
  <c r="CJ278" i="25"/>
  <c r="BS278" i="25"/>
  <c r="CA278" i="25"/>
  <c r="BT278" i="25"/>
  <c r="CB278" i="25"/>
  <c r="BU278" i="25"/>
  <c r="CC278" i="25"/>
  <c r="BV278" i="25"/>
  <c r="CD278" i="25"/>
  <c r="BW278" i="25"/>
  <c r="BX278" i="25"/>
  <c r="BY278" i="25"/>
  <c r="BZ278" i="25"/>
  <c r="BI278" i="25"/>
  <c r="BQ278" i="25"/>
  <c r="BJ278" i="25"/>
  <c r="BR278" i="25"/>
  <c r="BK278" i="25"/>
  <c r="BL278" i="25"/>
  <c r="BM278" i="25"/>
  <c r="BN278" i="25"/>
  <c r="BG278" i="25"/>
  <c r="BO278" i="25"/>
  <c r="BH278" i="25"/>
  <c r="BP278" i="25"/>
  <c r="AW278" i="25"/>
  <c r="BE278" i="25"/>
  <c r="AX278" i="25"/>
  <c r="BF278" i="25"/>
  <c r="AY278" i="25"/>
  <c r="AZ278" i="25"/>
  <c r="BA278" i="25"/>
  <c r="BB278" i="25"/>
  <c r="AU278" i="25"/>
  <c r="BC278" i="25"/>
  <c r="CK270" i="25"/>
  <c r="CL270" i="25"/>
  <c r="CE270" i="25"/>
  <c r="CM270" i="25"/>
  <c r="CF270" i="25"/>
  <c r="CN270" i="25"/>
  <c r="CG270" i="25"/>
  <c r="CO270" i="25"/>
  <c r="CH270" i="25"/>
  <c r="CP270" i="25"/>
  <c r="CI270" i="25"/>
  <c r="CJ270" i="25"/>
  <c r="BS270" i="25"/>
  <c r="CA270" i="25"/>
  <c r="BT270" i="25"/>
  <c r="CB270" i="25"/>
  <c r="BU270" i="25"/>
  <c r="CC270" i="25"/>
  <c r="BV270" i="25"/>
  <c r="CD270" i="25"/>
  <c r="BW270" i="25"/>
  <c r="BX270" i="25"/>
  <c r="BY270" i="25"/>
  <c r="BZ270" i="25"/>
  <c r="BJ270" i="25"/>
  <c r="BR270" i="25"/>
  <c r="BM270" i="25"/>
  <c r="BP270" i="25"/>
  <c r="BG270" i="25"/>
  <c r="BQ270" i="25"/>
  <c r="BH270" i="25"/>
  <c r="BI270" i="25"/>
  <c r="BK270" i="25"/>
  <c r="BL270" i="25"/>
  <c r="BN270" i="25"/>
  <c r="BO270" i="25"/>
  <c r="AW270" i="25"/>
  <c r="BE270" i="25"/>
  <c r="AX270" i="25"/>
  <c r="BF270" i="25"/>
  <c r="AY270" i="25"/>
  <c r="AZ270" i="25"/>
  <c r="BA270" i="25"/>
  <c r="BB270" i="25"/>
  <c r="AU270" i="25"/>
  <c r="BC270" i="25"/>
  <c r="CK262" i="25"/>
  <c r="CL262" i="25"/>
  <c r="CE262" i="25"/>
  <c r="CM262" i="25"/>
  <c r="CF262" i="25"/>
  <c r="CN262" i="25"/>
  <c r="CG262" i="25"/>
  <c r="CO262" i="25"/>
  <c r="CH262" i="25"/>
  <c r="CP262" i="25"/>
  <c r="CI262" i="25"/>
  <c r="CJ262" i="25"/>
  <c r="BS262" i="25"/>
  <c r="CA262" i="25"/>
  <c r="BT262" i="25"/>
  <c r="CB262" i="25"/>
  <c r="BU262" i="25"/>
  <c r="CC262" i="25"/>
  <c r="BV262" i="25"/>
  <c r="CD262" i="25"/>
  <c r="BW262" i="25"/>
  <c r="BX262" i="25"/>
  <c r="BY262" i="25"/>
  <c r="BZ262" i="25"/>
  <c r="BJ262" i="25"/>
  <c r="BR262" i="25"/>
  <c r="BM262" i="25"/>
  <c r="BP262" i="25"/>
  <c r="BG262" i="25"/>
  <c r="BQ262" i="25"/>
  <c r="BH262" i="25"/>
  <c r="BI262" i="25"/>
  <c r="BK262" i="25"/>
  <c r="BL262" i="25"/>
  <c r="BN262" i="25"/>
  <c r="BO262" i="25"/>
  <c r="AW262" i="25"/>
  <c r="BE262" i="25"/>
  <c r="AX262" i="25"/>
  <c r="BF262" i="25"/>
  <c r="AY262" i="25"/>
  <c r="AZ262" i="25"/>
  <c r="BA262" i="25"/>
  <c r="BB262" i="25"/>
  <c r="AU262" i="25"/>
  <c r="BC262" i="25"/>
  <c r="CE254" i="25"/>
  <c r="CM254" i="25"/>
  <c r="CF254" i="25"/>
  <c r="CN254" i="25"/>
  <c r="CG254" i="25"/>
  <c r="CO254" i="25"/>
  <c r="CH254" i="25"/>
  <c r="CP254" i="25"/>
  <c r="CI254" i="25"/>
  <c r="CJ254" i="25"/>
  <c r="CK254" i="25"/>
  <c r="CL254" i="25"/>
  <c r="BS254" i="25"/>
  <c r="CA254" i="25"/>
  <c r="BT254" i="25"/>
  <c r="CB254" i="25"/>
  <c r="BU254" i="25"/>
  <c r="CC254" i="25"/>
  <c r="BV254" i="25"/>
  <c r="CD254" i="25"/>
  <c r="BW254" i="25"/>
  <c r="BX254" i="25"/>
  <c r="BY254" i="25"/>
  <c r="BZ254" i="25"/>
  <c r="BJ254" i="25"/>
  <c r="BR254" i="25"/>
  <c r="BK254" i="25"/>
  <c r="BM254" i="25"/>
  <c r="BN254" i="25"/>
  <c r="BG254" i="25"/>
  <c r="BO254" i="25"/>
  <c r="BH254" i="25"/>
  <c r="BI254" i="25"/>
  <c r="BL254" i="25"/>
  <c r="BP254" i="25"/>
  <c r="BQ254" i="25"/>
  <c r="AW254" i="25"/>
  <c r="BE254" i="25"/>
  <c r="AX254" i="25"/>
  <c r="BF254" i="25"/>
  <c r="AY254" i="25"/>
  <c r="AZ254" i="25"/>
  <c r="BA254" i="25"/>
  <c r="BB254" i="25"/>
  <c r="AU254" i="25"/>
  <c r="BC254" i="25"/>
  <c r="CE246" i="25"/>
  <c r="CM246" i="25"/>
  <c r="CF246" i="25"/>
  <c r="CN246" i="25"/>
  <c r="CG246" i="25"/>
  <c r="CO246" i="25"/>
  <c r="CH246" i="25"/>
  <c r="CP246" i="25"/>
  <c r="CI246" i="25"/>
  <c r="CJ246" i="25"/>
  <c r="CK246" i="25"/>
  <c r="CL246" i="25"/>
  <c r="BS246" i="25"/>
  <c r="CA246" i="25"/>
  <c r="BT246" i="25"/>
  <c r="CB246" i="25"/>
  <c r="BU246" i="25"/>
  <c r="CC246" i="25"/>
  <c r="BV246" i="25"/>
  <c r="CD246" i="25"/>
  <c r="BW246" i="25"/>
  <c r="BX246" i="25"/>
  <c r="BY246" i="25"/>
  <c r="BZ246" i="25"/>
  <c r="BJ246" i="25"/>
  <c r="BR246" i="25"/>
  <c r="BK246" i="25"/>
  <c r="BM246" i="25"/>
  <c r="BN246" i="25"/>
  <c r="BG246" i="25"/>
  <c r="BO246" i="25"/>
  <c r="BQ246" i="25"/>
  <c r="BH246" i="25"/>
  <c r="BI246" i="25"/>
  <c r="BL246" i="25"/>
  <c r="BP246" i="25"/>
  <c r="AW246" i="25"/>
  <c r="BE246" i="25"/>
  <c r="AX246" i="25"/>
  <c r="BF246" i="25"/>
  <c r="AY246" i="25"/>
  <c r="AZ246" i="25"/>
  <c r="BA246" i="25"/>
  <c r="BB246" i="25"/>
  <c r="AU246" i="25"/>
  <c r="BC246" i="25"/>
  <c r="CE238" i="25"/>
  <c r="CM238" i="25"/>
  <c r="CF238" i="25"/>
  <c r="CN238" i="25"/>
  <c r="CG238" i="25"/>
  <c r="CO238" i="25"/>
  <c r="CH238" i="25"/>
  <c r="CP238" i="25"/>
  <c r="CI238" i="25"/>
  <c r="CJ238" i="25"/>
  <c r="CK238" i="25"/>
  <c r="CL238" i="25"/>
  <c r="BV238" i="25"/>
  <c r="CD238" i="25"/>
  <c r="BY238" i="25"/>
  <c r="BZ238" i="25"/>
  <c r="CA238" i="25"/>
  <c r="CB238" i="25"/>
  <c r="BS238" i="25"/>
  <c r="CC238" i="25"/>
  <c r="BT238" i="25"/>
  <c r="BU238" i="25"/>
  <c r="BW238" i="25"/>
  <c r="BX238" i="25"/>
  <c r="BJ238" i="25"/>
  <c r="BR238" i="25"/>
  <c r="BK238" i="25"/>
  <c r="BL238" i="25"/>
  <c r="BM238" i="25"/>
  <c r="BN238" i="25"/>
  <c r="BG238" i="25"/>
  <c r="BO238" i="25"/>
  <c r="BP238" i="25"/>
  <c r="BQ238" i="25"/>
  <c r="BH238" i="25"/>
  <c r="BI238" i="25"/>
  <c r="AZ238" i="25"/>
  <c r="BA238" i="25"/>
  <c r="AX238" i="25"/>
  <c r="BF238" i="25"/>
  <c r="AY238" i="25"/>
  <c r="BB238" i="25"/>
  <c r="BC238" i="25"/>
  <c r="BD238" i="25"/>
  <c r="BE238" i="25"/>
  <c r="AU238" i="25"/>
  <c r="AV238" i="25"/>
  <c r="CE230" i="25"/>
  <c r="CM230" i="25"/>
  <c r="CF230" i="25"/>
  <c r="CN230" i="25"/>
  <c r="CG230" i="25"/>
  <c r="CO230" i="25"/>
  <c r="CH230" i="25"/>
  <c r="CP230" i="25"/>
  <c r="CI230" i="25"/>
  <c r="CJ230" i="25"/>
  <c r="CK230" i="25"/>
  <c r="CL230" i="25"/>
  <c r="BV230" i="25"/>
  <c r="CD230" i="25"/>
  <c r="BY230" i="25"/>
  <c r="BZ230" i="25"/>
  <c r="CA230" i="25"/>
  <c r="CB230" i="25"/>
  <c r="BS230" i="25"/>
  <c r="CC230" i="25"/>
  <c r="BT230" i="25"/>
  <c r="BU230" i="25"/>
  <c r="BW230" i="25"/>
  <c r="BX230" i="25"/>
  <c r="BJ230" i="25"/>
  <c r="BR230" i="25"/>
  <c r="BK230" i="25"/>
  <c r="BL230" i="25"/>
  <c r="BM230" i="25"/>
  <c r="BN230" i="25"/>
  <c r="BG230" i="25"/>
  <c r="BO230" i="25"/>
  <c r="BP230" i="25"/>
  <c r="BQ230" i="25"/>
  <c r="BH230" i="25"/>
  <c r="BI230" i="25"/>
  <c r="AZ230" i="25"/>
  <c r="BA230" i="25"/>
  <c r="BB230" i="25"/>
  <c r="AU230" i="25"/>
  <c r="BC230" i="25"/>
  <c r="AW230" i="25"/>
  <c r="BE230" i="25"/>
  <c r="AX230" i="25"/>
  <c r="BF230" i="25"/>
  <c r="AV230" i="25"/>
  <c r="AY230" i="25"/>
  <c r="BD230" i="25"/>
  <c r="CE222" i="25"/>
  <c r="CM222" i="25"/>
  <c r="CF222" i="25"/>
  <c r="CN222" i="25"/>
  <c r="CG222" i="25"/>
  <c r="CO222" i="25"/>
  <c r="CH222" i="25"/>
  <c r="CP222" i="25"/>
  <c r="CI222" i="25"/>
  <c r="CJ222" i="25"/>
  <c r="CK222" i="25"/>
  <c r="CL222" i="25"/>
  <c r="BV222" i="25"/>
  <c r="CD222" i="25"/>
  <c r="BW222" i="25"/>
  <c r="BY222" i="25"/>
  <c r="BT222" i="25"/>
  <c r="BS222" i="25"/>
  <c r="BU222" i="25"/>
  <c r="BX222" i="25"/>
  <c r="BZ222" i="25"/>
  <c r="CA222" i="25"/>
  <c r="CB222" i="25"/>
  <c r="CC222" i="25"/>
  <c r="BJ222" i="25"/>
  <c r="BR222" i="25"/>
  <c r="BK222" i="25"/>
  <c r="BL222" i="25"/>
  <c r="BM222" i="25"/>
  <c r="BN222" i="25"/>
  <c r="BG222" i="25"/>
  <c r="BO222" i="25"/>
  <c r="BP222" i="25"/>
  <c r="BQ222" i="25"/>
  <c r="BH222" i="25"/>
  <c r="BI222" i="25"/>
  <c r="AZ222" i="25"/>
  <c r="BA222" i="25"/>
  <c r="BB222" i="25"/>
  <c r="AU222" i="25"/>
  <c r="BC222" i="25"/>
  <c r="AW222" i="25"/>
  <c r="BE222" i="25"/>
  <c r="AX222" i="25"/>
  <c r="BF222" i="25"/>
  <c r="AV222" i="25"/>
  <c r="AY222" i="25"/>
  <c r="BD222" i="25"/>
  <c r="CF214" i="25"/>
  <c r="CN214" i="25"/>
  <c r="CG214" i="25"/>
  <c r="CO214" i="25"/>
  <c r="CH214" i="25"/>
  <c r="CP214" i="25"/>
  <c r="CJ214" i="25"/>
  <c r="CK214" i="25"/>
  <c r="CL214" i="25"/>
  <c r="CE214" i="25"/>
  <c r="CI214" i="25"/>
  <c r="CM214" i="25"/>
  <c r="BV214" i="25"/>
  <c r="CD214" i="25"/>
  <c r="BW214" i="25"/>
  <c r="BX214" i="25"/>
  <c r="BY214" i="25"/>
  <c r="BZ214" i="25"/>
  <c r="BS214" i="25"/>
  <c r="CA214" i="25"/>
  <c r="BT214" i="25"/>
  <c r="CB214" i="25"/>
  <c r="BU214" i="25"/>
  <c r="CC214" i="25"/>
  <c r="BJ214" i="25"/>
  <c r="BR214" i="25"/>
  <c r="BK214" i="25"/>
  <c r="BL214" i="25"/>
  <c r="BM214" i="25"/>
  <c r="BN214" i="25"/>
  <c r="BG214" i="25"/>
  <c r="BO214" i="25"/>
  <c r="BP214" i="25"/>
  <c r="BQ214" i="25"/>
  <c r="BH214" i="25"/>
  <c r="BI214" i="25"/>
  <c r="AZ214" i="25"/>
  <c r="BA214" i="25"/>
  <c r="BB214" i="25"/>
  <c r="AU214" i="25"/>
  <c r="BC214" i="25"/>
  <c r="AV214" i="25"/>
  <c r="BD214" i="25"/>
  <c r="AW214" i="25"/>
  <c r="BE214" i="25"/>
  <c r="AX214" i="25"/>
  <c r="BF214" i="25"/>
  <c r="AY214" i="25"/>
  <c r="CF206" i="25"/>
  <c r="CN206" i="25"/>
  <c r="CG206" i="25"/>
  <c r="CO206" i="25"/>
  <c r="CH206" i="25"/>
  <c r="CP206" i="25"/>
  <c r="CJ206" i="25"/>
  <c r="CK206" i="25"/>
  <c r="CL206" i="25"/>
  <c r="CE206" i="25"/>
  <c r="CI206" i="25"/>
  <c r="CM206" i="25"/>
  <c r="BV206" i="25"/>
  <c r="CD206" i="25"/>
  <c r="BW206" i="25"/>
  <c r="BX206" i="25"/>
  <c r="BY206" i="25"/>
  <c r="BZ206" i="25"/>
  <c r="BS206" i="25"/>
  <c r="CA206" i="25"/>
  <c r="BT206" i="25"/>
  <c r="CB206" i="25"/>
  <c r="BU206" i="25"/>
  <c r="CC206" i="25"/>
  <c r="BJ206" i="25"/>
  <c r="BR206" i="25"/>
  <c r="BK206" i="25"/>
  <c r="BL206" i="25"/>
  <c r="BM206" i="25"/>
  <c r="BN206" i="25"/>
  <c r="BG206" i="25"/>
  <c r="BO206" i="25"/>
  <c r="BP206" i="25"/>
  <c r="BQ206" i="25"/>
  <c r="BH206" i="25"/>
  <c r="BI206" i="25"/>
  <c r="AZ206" i="25"/>
  <c r="BA206" i="25"/>
  <c r="BB206" i="25"/>
  <c r="AU206" i="25"/>
  <c r="BC206" i="25"/>
  <c r="AV206" i="25"/>
  <c r="BD206" i="25"/>
  <c r="AW206" i="25"/>
  <c r="BE206" i="25"/>
  <c r="AX206" i="25"/>
  <c r="BF206" i="25"/>
  <c r="AY206" i="25"/>
  <c r="CF198" i="25"/>
  <c r="CN198" i="25"/>
  <c r="CG198" i="25"/>
  <c r="CO198" i="25"/>
  <c r="CH198" i="25"/>
  <c r="CP198" i="25"/>
  <c r="CJ198" i="25"/>
  <c r="CK198" i="25"/>
  <c r="CL198" i="25"/>
  <c r="CE198" i="25"/>
  <c r="CI198" i="25"/>
  <c r="CM198" i="25"/>
  <c r="BV198" i="25"/>
  <c r="CD198" i="25"/>
  <c r="BW198" i="25"/>
  <c r="BX198" i="25"/>
  <c r="BY198" i="25"/>
  <c r="BZ198" i="25"/>
  <c r="BS198" i="25"/>
  <c r="CA198" i="25"/>
  <c r="BT198" i="25"/>
  <c r="CB198" i="25"/>
  <c r="BU198" i="25"/>
  <c r="CC198" i="25"/>
  <c r="BJ198" i="25"/>
  <c r="BR198" i="25"/>
  <c r="BK198" i="25"/>
  <c r="BL198" i="25"/>
  <c r="BM198" i="25"/>
  <c r="BN198" i="25"/>
  <c r="BG198" i="25"/>
  <c r="BO198" i="25"/>
  <c r="BP198" i="25"/>
  <c r="BQ198" i="25"/>
  <c r="BH198" i="25"/>
  <c r="BI198" i="25"/>
  <c r="AZ198" i="25"/>
  <c r="BA198" i="25"/>
  <c r="BB198" i="25"/>
  <c r="AU198" i="25"/>
  <c r="BC198" i="25"/>
  <c r="AV198" i="25"/>
  <c r="BD198" i="25"/>
  <c r="AW198" i="25"/>
  <c r="BE198" i="25"/>
  <c r="AX198" i="25"/>
  <c r="BF198" i="25"/>
  <c r="AY198" i="25"/>
  <c r="CF190" i="25"/>
  <c r="CN190" i="25"/>
  <c r="CG190" i="25"/>
  <c r="CO190" i="25"/>
  <c r="CH190" i="25"/>
  <c r="CP190" i="25"/>
  <c r="CJ190" i="25"/>
  <c r="CK190" i="25"/>
  <c r="CL190" i="25"/>
  <c r="CE190" i="25"/>
  <c r="CI190" i="25"/>
  <c r="CM190" i="25"/>
  <c r="BV190" i="25"/>
  <c r="CD190" i="25"/>
  <c r="BW190" i="25"/>
  <c r="BX190" i="25"/>
  <c r="BY190" i="25"/>
  <c r="BZ190" i="25"/>
  <c r="BS190" i="25"/>
  <c r="CA190" i="25"/>
  <c r="BT190" i="25"/>
  <c r="CB190" i="25"/>
  <c r="BU190" i="25"/>
  <c r="CC190" i="25"/>
  <c r="BJ190" i="25"/>
  <c r="BR190" i="25"/>
  <c r="BK190" i="25"/>
  <c r="BL190" i="25"/>
  <c r="BM190" i="25"/>
  <c r="BN190" i="25"/>
  <c r="BG190" i="25"/>
  <c r="BO190" i="25"/>
  <c r="BP190" i="25"/>
  <c r="BQ190" i="25"/>
  <c r="BH190" i="25"/>
  <c r="BI190" i="25"/>
  <c r="AZ190" i="25"/>
  <c r="BA190" i="25"/>
  <c r="BB190" i="25"/>
  <c r="AU190" i="25"/>
  <c r="BC190" i="25"/>
  <c r="AV190" i="25"/>
  <c r="BD190" i="25"/>
  <c r="AW190" i="25"/>
  <c r="BE190" i="25"/>
  <c r="AX190" i="25"/>
  <c r="BF190" i="25"/>
  <c r="AY190" i="25"/>
  <c r="CF182" i="25"/>
  <c r="CN182" i="25"/>
  <c r="CG182" i="25"/>
  <c r="CO182" i="25"/>
  <c r="CH182" i="25"/>
  <c r="CP182" i="25"/>
  <c r="CJ182" i="25"/>
  <c r="CK182" i="25"/>
  <c r="CL182" i="25"/>
  <c r="CE182" i="25"/>
  <c r="CI182" i="25"/>
  <c r="CM182" i="25"/>
  <c r="BV182" i="25"/>
  <c r="CD182" i="25"/>
  <c r="BW182" i="25"/>
  <c r="BX182" i="25"/>
  <c r="BY182" i="25"/>
  <c r="BZ182" i="25"/>
  <c r="BS182" i="25"/>
  <c r="CA182" i="25"/>
  <c r="BT182" i="25"/>
  <c r="CB182" i="25"/>
  <c r="BU182" i="25"/>
  <c r="CC182" i="25"/>
  <c r="BJ182" i="25"/>
  <c r="BR182" i="25"/>
  <c r="BK182" i="25"/>
  <c r="BL182" i="25"/>
  <c r="BM182" i="25"/>
  <c r="BN182" i="25"/>
  <c r="BG182" i="25"/>
  <c r="BO182" i="25"/>
  <c r="BP182" i="25"/>
  <c r="BQ182" i="25"/>
  <c r="BH182" i="25"/>
  <c r="BI182" i="25"/>
  <c r="AZ182" i="25"/>
  <c r="BA182" i="25"/>
  <c r="BB182" i="25"/>
  <c r="AU182" i="25"/>
  <c r="BC182" i="25"/>
  <c r="AV182" i="25"/>
  <c r="BD182" i="25"/>
  <c r="AW182" i="25"/>
  <c r="BE182" i="25"/>
  <c r="AX182" i="25"/>
  <c r="BF182" i="25"/>
  <c r="AY182" i="25"/>
  <c r="CF174" i="25"/>
  <c r="CN174" i="25"/>
  <c r="CG174" i="25"/>
  <c r="CO174" i="25"/>
  <c r="CH174" i="25"/>
  <c r="CP174" i="25"/>
  <c r="CJ174" i="25"/>
  <c r="CK174" i="25"/>
  <c r="CL174" i="25"/>
  <c r="CE174" i="25"/>
  <c r="CI174" i="25"/>
  <c r="CM174" i="25"/>
  <c r="BV174" i="25"/>
  <c r="CD174" i="25"/>
  <c r="BW174" i="25"/>
  <c r="BX174" i="25"/>
  <c r="BY174" i="25"/>
  <c r="BZ174" i="25"/>
  <c r="BS174" i="25"/>
  <c r="CA174" i="25"/>
  <c r="BT174" i="25"/>
  <c r="CB174" i="25"/>
  <c r="BU174" i="25"/>
  <c r="CC174" i="25"/>
  <c r="BJ174" i="25"/>
  <c r="BR174" i="25"/>
  <c r="BK174" i="25"/>
  <c r="BL174" i="25"/>
  <c r="BM174" i="25"/>
  <c r="BN174" i="25"/>
  <c r="BG174" i="25"/>
  <c r="BO174" i="25"/>
  <c r="BP174" i="25"/>
  <c r="BQ174" i="25"/>
  <c r="BH174" i="25"/>
  <c r="AZ174" i="25"/>
  <c r="BA174" i="25"/>
  <c r="BB174" i="25"/>
  <c r="AU174" i="25"/>
  <c r="BC174" i="25"/>
  <c r="AV174" i="25"/>
  <c r="BD174" i="25"/>
  <c r="BI174" i="25"/>
  <c r="AW174" i="25"/>
  <c r="BE174" i="25"/>
  <c r="AX174" i="25"/>
  <c r="BF174" i="25"/>
  <c r="AY174" i="25"/>
  <c r="CH166" i="25"/>
  <c r="CP166" i="25"/>
  <c r="CI166" i="25"/>
  <c r="CJ166" i="25"/>
  <c r="CK166" i="25"/>
  <c r="CL166" i="25"/>
  <c r="CF166" i="25"/>
  <c r="CN166" i="25"/>
  <c r="CG166" i="25"/>
  <c r="CO166" i="25"/>
  <c r="CE166" i="25"/>
  <c r="CM166" i="25"/>
  <c r="BV166" i="25"/>
  <c r="CD166" i="25"/>
  <c r="BW166" i="25"/>
  <c r="BX166" i="25"/>
  <c r="BY166" i="25"/>
  <c r="BZ166" i="25"/>
  <c r="BS166" i="25"/>
  <c r="CA166" i="25"/>
  <c r="BT166" i="25"/>
  <c r="CB166" i="25"/>
  <c r="BU166" i="25"/>
  <c r="CC166" i="25"/>
  <c r="BJ166" i="25"/>
  <c r="BR166" i="25"/>
  <c r="BK166" i="25"/>
  <c r="BL166" i="25"/>
  <c r="BM166" i="25"/>
  <c r="BN166" i="25"/>
  <c r="BG166" i="25"/>
  <c r="BO166" i="25"/>
  <c r="BP166" i="25"/>
  <c r="BQ166" i="25"/>
  <c r="BH166" i="25"/>
  <c r="BI166" i="25"/>
  <c r="AZ166" i="25"/>
  <c r="BA166" i="25"/>
  <c r="BB166" i="25"/>
  <c r="AU166" i="25"/>
  <c r="BC166" i="25"/>
  <c r="AV166" i="25"/>
  <c r="BD166" i="25"/>
  <c r="AW166" i="25"/>
  <c r="BE166" i="25"/>
  <c r="AX166" i="25"/>
  <c r="BF166" i="25"/>
  <c r="AY166" i="25"/>
  <c r="CH158" i="25"/>
  <c r="CP158" i="25"/>
  <c r="CI158" i="25"/>
  <c r="CJ158" i="25"/>
  <c r="CK158" i="25"/>
  <c r="CL158" i="25"/>
  <c r="CF158" i="25"/>
  <c r="CN158" i="25"/>
  <c r="CG158" i="25"/>
  <c r="CO158" i="25"/>
  <c r="CE158" i="25"/>
  <c r="CM158" i="25"/>
  <c r="BV158" i="25"/>
  <c r="CD158" i="25"/>
  <c r="BW158" i="25"/>
  <c r="BX158" i="25"/>
  <c r="BY158" i="25"/>
  <c r="BZ158" i="25"/>
  <c r="BS158" i="25"/>
  <c r="CA158" i="25"/>
  <c r="BT158" i="25"/>
  <c r="CB158" i="25"/>
  <c r="BU158" i="25"/>
  <c r="CC158" i="25"/>
  <c r="BJ158" i="25"/>
  <c r="BR158" i="25"/>
  <c r="BK158" i="25"/>
  <c r="BL158" i="25"/>
  <c r="BM158" i="25"/>
  <c r="BN158" i="25"/>
  <c r="BG158" i="25"/>
  <c r="BO158" i="25"/>
  <c r="BP158" i="25"/>
  <c r="BQ158" i="25"/>
  <c r="BH158" i="25"/>
  <c r="BI158" i="25"/>
  <c r="AZ158" i="25"/>
  <c r="BA158" i="25"/>
  <c r="BB158" i="25"/>
  <c r="AU158" i="25"/>
  <c r="BC158" i="25"/>
  <c r="AV158" i="25"/>
  <c r="BD158" i="25"/>
  <c r="AW158" i="25"/>
  <c r="BE158" i="25"/>
  <c r="AX158" i="25"/>
  <c r="BF158" i="25"/>
  <c r="AY158" i="25"/>
  <c r="CH150" i="25"/>
  <c r="CP150" i="25"/>
  <c r="CI150" i="25"/>
  <c r="CJ150" i="25"/>
  <c r="CK150" i="25"/>
  <c r="CL150" i="25"/>
  <c r="CF150" i="25"/>
  <c r="CN150" i="25"/>
  <c r="CG150" i="25"/>
  <c r="CO150" i="25"/>
  <c r="CE150" i="25"/>
  <c r="CM150" i="25"/>
  <c r="BV150" i="25"/>
  <c r="CD150" i="25"/>
  <c r="BW150" i="25"/>
  <c r="BX150" i="25"/>
  <c r="BY150" i="25"/>
  <c r="BZ150" i="25"/>
  <c r="BS150" i="25"/>
  <c r="CA150" i="25"/>
  <c r="BT150" i="25"/>
  <c r="CB150" i="25"/>
  <c r="BU150" i="25"/>
  <c r="CC150" i="25"/>
  <c r="BJ150" i="25"/>
  <c r="BR150" i="25"/>
  <c r="BK150" i="25"/>
  <c r="BL150" i="25"/>
  <c r="BM150" i="25"/>
  <c r="BN150" i="25"/>
  <c r="BG150" i="25"/>
  <c r="BO150" i="25"/>
  <c r="BP150" i="25"/>
  <c r="BQ150" i="25"/>
  <c r="BH150" i="25"/>
  <c r="BI150" i="25"/>
  <c r="AZ150" i="25"/>
  <c r="BA150" i="25"/>
  <c r="BB150" i="25"/>
  <c r="AU150" i="25"/>
  <c r="BC150" i="25"/>
  <c r="AV150" i="25"/>
  <c r="BD150" i="25"/>
  <c r="AW150" i="25"/>
  <c r="BE150" i="25"/>
  <c r="AX150" i="25"/>
  <c r="BF150" i="25"/>
  <c r="AY150" i="25"/>
  <c r="CH142" i="25"/>
  <c r="CP142" i="25"/>
  <c r="CI142" i="25"/>
  <c r="CJ142" i="25"/>
  <c r="CK142" i="25"/>
  <c r="CL142" i="25"/>
  <c r="CF142" i="25"/>
  <c r="CN142" i="25"/>
  <c r="CG142" i="25"/>
  <c r="CO142" i="25"/>
  <c r="CE142" i="25"/>
  <c r="CM142" i="25"/>
  <c r="BV142" i="25"/>
  <c r="CD142" i="25"/>
  <c r="BW142" i="25"/>
  <c r="BX142" i="25"/>
  <c r="BY142" i="25"/>
  <c r="BZ142" i="25"/>
  <c r="BS142" i="25"/>
  <c r="CA142" i="25"/>
  <c r="BT142" i="25"/>
  <c r="CB142" i="25"/>
  <c r="BU142" i="25"/>
  <c r="CC142" i="25"/>
  <c r="BJ142" i="25"/>
  <c r="BR142" i="25"/>
  <c r="BK142" i="25"/>
  <c r="BL142" i="25"/>
  <c r="BM142" i="25"/>
  <c r="BN142" i="25"/>
  <c r="BG142" i="25"/>
  <c r="BO142" i="25"/>
  <c r="BP142" i="25"/>
  <c r="BQ142" i="25"/>
  <c r="BH142" i="25"/>
  <c r="BI142" i="25"/>
  <c r="AZ142" i="25"/>
  <c r="BA142" i="25"/>
  <c r="BB142" i="25"/>
  <c r="AU142" i="25"/>
  <c r="BC142" i="25"/>
  <c r="AV142" i="25"/>
  <c r="BD142" i="25"/>
  <c r="AW142" i="25"/>
  <c r="BE142" i="25"/>
  <c r="AX142" i="25"/>
  <c r="BF142" i="25"/>
  <c r="AY142" i="25"/>
  <c r="CH134" i="25"/>
  <c r="CP134" i="25"/>
  <c r="CI134" i="25"/>
  <c r="CJ134" i="25"/>
  <c r="CK134" i="25"/>
  <c r="CL134" i="25"/>
  <c r="CF134" i="25"/>
  <c r="CN134" i="25"/>
  <c r="CG134" i="25"/>
  <c r="CO134" i="25"/>
  <c r="CE134" i="25"/>
  <c r="CM134" i="25"/>
  <c r="BU134" i="25"/>
  <c r="CC134" i="25"/>
  <c r="BX134" i="25"/>
  <c r="BS134" i="25"/>
  <c r="CA134" i="25"/>
  <c r="BT134" i="25"/>
  <c r="CB134" i="25"/>
  <c r="BY134" i="25"/>
  <c r="BZ134" i="25"/>
  <c r="CD134" i="25"/>
  <c r="BV134" i="25"/>
  <c r="BW134" i="25"/>
  <c r="BJ134" i="25"/>
  <c r="BR134" i="25"/>
  <c r="BK134" i="25"/>
  <c r="BL134" i="25"/>
  <c r="BM134" i="25"/>
  <c r="BN134" i="25"/>
  <c r="BG134" i="25"/>
  <c r="BO134" i="25"/>
  <c r="BP134" i="25"/>
  <c r="BQ134" i="25"/>
  <c r="BH134" i="25"/>
  <c r="BI134" i="25"/>
  <c r="AZ134" i="25"/>
  <c r="BA134" i="25"/>
  <c r="BB134" i="25"/>
  <c r="AU134" i="25"/>
  <c r="BC134" i="25"/>
  <c r="AV134" i="25"/>
  <c r="BD134" i="25"/>
  <c r="AW134" i="25"/>
  <c r="BE134" i="25"/>
  <c r="AX134" i="25"/>
  <c r="BF134" i="25"/>
  <c r="AY134" i="25"/>
  <c r="CH126" i="25"/>
  <c r="CP126" i="25"/>
  <c r="CI126" i="25"/>
  <c r="CJ126" i="25"/>
  <c r="CK126" i="25"/>
  <c r="CL126" i="25"/>
  <c r="CF126" i="25"/>
  <c r="CN126" i="25"/>
  <c r="CG126" i="25"/>
  <c r="CO126" i="25"/>
  <c r="CE126" i="25"/>
  <c r="CM126" i="25"/>
  <c r="BU126" i="25"/>
  <c r="CC126" i="25"/>
  <c r="BV126" i="25"/>
  <c r="CD126" i="25"/>
  <c r="BX126" i="25"/>
  <c r="BY126" i="25"/>
  <c r="BS126" i="25"/>
  <c r="CA126" i="25"/>
  <c r="BT126" i="25"/>
  <c r="CB126" i="25"/>
  <c r="BW126" i="25"/>
  <c r="BZ126" i="25"/>
  <c r="BJ126" i="25"/>
  <c r="BR126" i="25"/>
  <c r="BK126" i="25"/>
  <c r="BL126" i="25"/>
  <c r="BM126" i="25"/>
  <c r="BN126" i="25"/>
  <c r="BG126" i="25"/>
  <c r="BO126" i="25"/>
  <c r="BP126" i="25"/>
  <c r="BQ126" i="25"/>
  <c r="BH126" i="25"/>
  <c r="BI126" i="25"/>
  <c r="AZ126" i="25"/>
  <c r="BA126" i="25"/>
  <c r="BB126" i="25"/>
  <c r="AU126" i="25"/>
  <c r="BC126" i="25"/>
  <c r="AV126" i="25"/>
  <c r="BD126" i="25"/>
  <c r="AW126" i="25"/>
  <c r="BE126" i="25"/>
  <c r="AX126" i="25"/>
  <c r="BF126" i="25"/>
  <c r="AY126" i="25"/>
  <c r="CI118" i="25"/>
  <c r="CL118" i="25"/>
  <c r="CE118" i="25"/>
  <c r="CM118" i="25"/>
  <c r="CF118" i="25"/>
  <c r="CN118" i="25"/>
  <c r="CP118" i="25"/>
  <c r="CG118" i="25"/>
  <c r="CH118" i="25"/>
  <c r="CK118" i="25"/>
  <c r="CO118" i="25"/>
  <c r="CJ118" i="25"/>
  <c r="BU118" i="25"/>
  <c r="CC118" i="25"/>
  <c r="BV118" i="25"/>
  <c r="CD118" i="25"/>
  <c r="BX118" i="25"/>
  <c r="BY118" i="25"/>
  <c r="BS118" i="25"/>
  <c r="CA118" i="25"/>
  <c r="BT118" i="25"/>
  <c r="CB118" i="25"/>
  <c r="BW118" i="25"/>
  <c r="BZ118" i="25"/>
  <c r="BJ118" i="25"/>
  <c r="BR118" i="25"/>
  <c r="BK118" i="25"/>
  <c r="BL118" i="25"/>
  <c r="BM118" i="25"/>
  <c r="BN118" i="25"/>
  <c r="BG118" i="25"/>
  <c r="BO118" i="25"/>
  <c r="BP118" i="25"/>
  <c r="BQ118" i="25"/>
  <c r="BH118" i="25"/>
  <c r="BI118" i="25"/>
  <c r="AZ118" i="25"/>
  <c r="BA118" i="25"/>
  <c r="BB118" i="25"/>
  <c r="AU118" i="25"/>
  <c r="BC118" i="25"/>
  <c r="AV118" i="25"/>
  <c r="BD118" i="25"/>
  <c r="AW118" i="25"/>
  <c r="BE118" i="25"/>
  <c r="AX118" i="25"/>
  <c r="BF118" i="25"/>
  <c r="AY118" i="25"/>
  <c r="CI110" i="25"/>
  <c r="CJ110" i="25"/>
  <c r="CK110" i="25"/>
  <c r="CL110" i="25"/>
  <c r="CE110" i="25"/>
  <c r="CM110" i="25"/>
  <c r="CF110" i="25"/>
  <c r="CN110" i="25"/>
  <c r="CG110" i="25"/>
  <c r="CH110" i="25"/>
  <c r="CP110" i="25"/>
  <c r="CO110" i="25"/>
  <c r="BU110" i="25"/>
  <c r="CC110" i="25"/>
  <c r="BV110" i="25"/>
  <c r="CD110" i="25"/>
  <c r="BX110" i="25"/>
  <c r="BY110" i="25"/>
  <c r="BS110" i="25"/>
  <c r="CA110" i="25"/>
  <c r="BT110" i="25"/>
  <c r="CB110" i="25"/>
  <c r="BW110" i="25"/>
  <c r="BZ110" i="25"/>
  <c r="BJ110" i="25"/>
  <c r="BR110" i="25"/>
  <c r="BK110" i="25"/>
  <c r="BL110" i="25"/>
  <c r="BM110" i="25"/>
  <c r="BN110" i="25"/>
  <c r="BG110" i="25"/>
  <c r="BO110" i="25"/>
  <c r="BP110" i="25"/>
  <c r="BQ110" i="25"/>
  <c r="BH110" i="25"/>
  <c r="AZ110" i="25"/>
  <c r="BA110" i="25"/>
  <c r="BI110" i="25"/>
  <c r="BB110" i="25"/>
  <c r="AU110" i="25"/>
  <c r="BC110" i="25"/>
  <c r="AV110" i="25"/>
  <c r="BD110" i="25"/>
  <c r="AW110" i="25"/>
  <c r="BE110" i="25"/>
  <c r="AX110" i="25"/>
  <c r="BF110" i="25"/>
  <c r="AY110" i="25"/>
  <c r="CI102" i="25"/>
  <c r="CJ102" i="25"/>
  <c r="CK102" i="25"/>
  <c r="CL102" i="25"/>
  <c r="CE102" i="25"/>
  <c r="CM102" i="25"/>
  <c r="CF102" i="25"/>
  <c r="CN102" i="25"/>
  <c r="CG102" i="25"/>
  <c r="CO102" i="25"/>
  <c r="CH102" i="25"/>
  <c r="CP102" i="25"/>
  <c r="BU102" i="25"/>
  <c r="CC102" i="25"/>
  <c r="BV102" i="25"/>
  <c r="CD102" i="25"/>
  <c r="BX102" i="25"/>
  <c r="BY102" i="25"/>
  <c r="BS102" i="25"/>
  <c r="CA102" i="25"/>
  <c r="BT102" i="25"/>
  <c r="CB102" i="25"/>
  <c r="BW102" i="25"/>
  <c r="BZ102" i="25"/>
  <c r="BJ102" i="25"/>
  <c r="BR102" i="25"/>
  <c r="BK102" i="25"/>
  <c r="BL102" i="25"/>
  <c r="BM102" i="25"/>
  <c r="BN102" i="25"/>
  <c r="BG102" i="25"/>
  <c r="BO102" i="25"/>
  <c r="BP102" i="25"/>
  <c r="BQ102" i="25"/>
  <c r="BH102" i="25"/>
  <c r="BI102" i="25"/>
  <c r="AZ102" i="25"/>
  <c r="BA102" i="25"/>
  <c r="BB102" i="25"/>
  <c r="AU102" i="25"/>
  <c r="BC102" i="25"/>
  <c r="AV102" i="25"/>
  <c r="BD102" i="25"/>
  <c r="AW102" i="25"/>
  <c r="BE102" i="25"/>
  <c r="AX102" i="25"/>
  <c r="BF102" i="25"/>
  <c r="AY102" i="25"/>
  <c r="CJ94" i="25"/>
  <c r="CG94" i="25"/>
  <c r="CO94" i="25"/>
  <c r="CI94" i="25"/>
  <c r="CL94" i="25"/>
  <c r="CM94" i="25"/>
  <c r="CN94" i="25"/>
  <c r="CP94" i="25"/>
  <c r="CE94" i="25"/>
  <c r="CF94" i="25"/>
  <c r="CH94" i="25"/>
  <c r="CK94" i="25"/>
  <c r="BU94" i="25"/>
  <c r="CC94" i="25"/>
  <c r="BV94" i="25"/>
  <c r="CD94" i="25"/>
  <c r="BX94" i="25"/>
  <c r="BY94" i="25"/>
  <c r="BS94" i="25"/>
  <c r="CA94" i="25"/>
  <c r="BT94" i="25"/>
  <c r="CB94" i="25"/>
  <c r="BW94" i="25"/>
  <c r="BZ94" i="25"/>
  <c r="BJ94" i="25"/>
  <c r="BR94" i="25"/>
  <c r="BK94" i="25"/>
  <c r="BL94" i="25"/>
  <c r="BM94" i="25"/>
  <c r="BN94" i="25"/>
  <c r="BG94" i="25"/>
  <c r="BO94" i="25"/>
  <c r="BP94" i="25"/>
  <c r="BQ94" i="25"/>
  <c r="BH94" i="25"/>
  <c r="BI94" i="25"/>
  <c r="AZ94" i="25"/>
  <c r="BA94" i="25"/>
  <c r="BB94" i="25"/>
  <c r="AU94" i="25"/>
  <c r="BC94" i="25"/>
  <c r="AV94" i="25"/>
  <c r="BD94" i="25"/>
  <c r="AW94" i="25"/>
  <c r="BE94" i="25"/>
  <c r="AX94" i="25"/>
  <c r="BF94" i="25"/>
  <c r="AY94" i="25"/>
  <c r="CJ86" i="25"/>
  <c r="CG86" i="25"/>
  <c r="CO86" i="25"/>
  <c r="CI86" i="25"/>
  <c r="CE86" i="25"/>
  <c r="CF86" i="25"/>
  <c r="CH86" i="25"/>
  <c r="CK86" i="25"/>
  <c r="CL86" i="25"/>
  <c r="CM86" i="25"/>
  <c r="CN86" i="25"/>
  <c r="CP86" i="25"/>
  <c r="BU86" i="25"/>
  <c r="CC86" i="25"/>
  <c r="BV86" i="25"/>
  <c r="CD86" i="25"/>
  <c r="BX86" i="25"/>
  <c r="BY86" i="25"/>
  <c r="BS86" i="25"/>
  <c r="CA86" i="25"/>
  <c r="BT86" i="25"/>
  <c r="CB86" i="25"/>
  <c r="BW86" i="25"/>
  <c r="BZ86" i="25"/>
  <c r="BJ86" i="25"/>
  <c r="BR86" i="25"/>
  <c r="BK86" i="25"/>
  <c r="BL86" i="25"/>
  <c r="BM86" i="25"/>
  <c r="BN86" i="25"/>
  <c r="BG86" i="25"/>
  <c r="BO86" i="25"/>
  <c r="BP86" i="25"/>
  <c r="BQ86" i="25"/>
  <c r="BH86" i="25"/>
  <c r="BI86" i="25"/>
  <c r="AZ86" i="25"/>
  <c r="BA86" i="25"/>
  <c r="BB86" i="25"/>
  <c r="AU86" i="25"/>
  <c r="BC86" i="25"/>
  <c r="AV86" i="25"/>
  <c r="BD86" i="25"/>
  <c r="AW86" i="25"/>
  <c r="BE86" i="25"/>
  <c r="AX86" i="25"/>
  <c r="BF86" i="25"/>
  <c r="AY86" i="25"/>
  <c r="CJ78" i="25"/>
  <c r="CG78" i="25"/>
  <c r="CO78" i="25"/>
  <c r="CI78" i="25"/>
  <c r="CL78" i="25"/>
  <c r="CM78" i="25"/>
  <c r="CN78" i="25"/>
  <c r="CP78" i="25"/>
  <c r="CE78" i="25"/>
  <c r="CF78" i="25"/>
  <c r="CH78" i="25"/>
  <c r="CK78" i="25"/>
  <c r="BU78" i="25"/>
  <c r="CC78" i="25"/>
  <c r="BV78" i="25"/>
  <c r="CD78" i="25"/>
  <c r="BX78" i="25"/>
  <c r="BY78" i="25"/>
  <c r="BS78" i="25"/>
  <c r="CA78" i="25"/>
  <c r="BT78" i="25"/>
  <c r="CB78" i="25"/>
  <c r="BW78" i="25"/>
  <c r="BZ78" i="25"/>
  <c r="BJ78" i="25"/>
  <c r="BR78" i="25"/>
  <c r="BK78" i="25"/>
  <c r="BL78" i="25"/>
  <c r="BM78" i="25"/>
  <c r="BN78" i="25"/>
  <c r="BG78" i="25"/>
  <c r="BO78" i="25"/>
  <c r="BP78" i="25"/>
  <c r="BQ78" i="25"/>
  <c r="BH78" i="25"/>
  <c r="BI78" i="25"/>
  <c r="AZ78" i="25"/>
  <c r="BA78" i="25"/>
  <c r="BB78" i="25"/>
  <c r="AU78" i="25"/>
  <c r="BC78" i="25"/>
  <c r="AV78" i="25"/>
  <c r="BD78" i="25"/>
  <c r="AW78" i="25"/>
  <c r="BE78" i="25"/>
  <c r="AX78" i="25"/>
  <c r="BF78" i="25"/>
  <c r="AY78" i="25"/>
  <c r="CJ70" i="25"/>
  <c r="CG70" i="25"/>
  <c r="CO70" i="25"/>
  <c r="CI70" i="25"/>
  <c r="CE70" i="25"/>
  <c r="CF70" i="25"/>
  <c r="CH70" i="25"/>
  <c r="CK70" i="25"/>
  <c r="CL70" i="25"/>
  <c r="CM70" i="25"/>
  <c r="CN70" i="25"/>
  <c r="CP70" i="25"/>
  <c r="BU70" i="25"/>
  <c r="CC70" i="25"/>
  <c r="BV70" i="25"/>
  <c r="CD70" i="25"/>
  <c r="BX70" i="25"/>
  <c r="BY70" i="25"/>
  <c r="BS70" i="25"/>
  <c r="CA70" i="25"/>
  <c r="BT70" i="25"/>
  <c r="CB70" i="25"/>
  <c r="BW70" i="25"/>
  <c r="BZ70" i="25"/>
  <c r="BK70" i="25"/>
  <c r="BL70" i="25"/>
  <c r="BN70" i="25"/>
  <c r="BG70" i="25"/>
  <c r="BO70" i="25"/>
  <c r="BH70" i="25"/>
  <c r="BP70" i="25"/>
  <c r="BI70" i="25"/>
  <c r="BQ70" i="25"/>
  <c r="BJ70" i="25"/>
  <c r="BM70" i="25"/>
  <c r="BR70" i="25"/>
  <c r="AZ70" i="25"/>
  <c r="BA70" i="25"/>
  <c r="BB70" i="25"/>
  <c r="AU70" i="25"/>
  <c r="BC70" i="25"/>
  <c r="AV70" i="25"/>
  <c r="BD70" i="25"/>
  <c r="AW70" i="25"/>
  <c r="BE70" i="25"/>
  <c r="AX70" i="25"/>
  <c r="BF70" i="25"/>
  <c r="AY70" i="25"/>
  <c r="CJ62" i="25"/>
  <c r="CG62" i="25"/>
  <c r="CO62" i="25"/>
  <c r="CI62" i="25"/>
  <c r="CL62" i="25"/>
  <c r="CM62" i="25"/>
  <c r="CN62" i="25"/>
  <c r="CP62" i="25"/>
  <c r="CE62" i="25"/>
  <c r="CF62" i="25"/>
  <c r="CH62" i="25"/>
  <c r="CK62" i="25"/>
  <c r="BU62" i="25"/>
  <c r="CC62" i="25"/>
  <c r="BV62" i="25"/>
  <c r="CD62" i="25"/>
  <c r="BW62" i="25"/>
  <c r="BX62" i="25"/>
  <c r="BY62" i="25"/>
  <c r="BS62" i="25"/>
  <c r="CA62" i="25"/>
  <c r="BT62" i="25"/>
  <c r="CB62" i="25"/>
  <c r="BZ62" i="25"/>
  <c r="BK62" i="25"/>
  <c r="BL62" i="25"/>
  <c r="BN62" i="25"/>
  <c r="BG62" i="25"/>
  <c r="BO62" i="25"/>
  <c r="BH62" i="25"/>
  <c r="BP62" i="25"/>
  <c r="BI62" i="25"/>
  <c r="BQ62" i="25"/>
  <c r="BJ62" i="25"/>
  <c r="BM62" i="25"/>
  <c r="BR62" i="25"/>
  <c r="AZ62" i="25"/>
  <c r="BA62" i="25"/>
  <c r="BB62" i="25"/>
  <c r="AU62" i="25"/>
  <c r="BC62" i="25"/>
  <c r="AV62" i="25"/>
  <c r="BD62" i="25"/>
  <c r="AW62" i="25"/>
  <c r="BE62" i="25"/>
  <c r="AX62" i="25"/>
  <c r="BF62" i="25"/>
  <c r="AY62" i="25"/>
  <c r="CJ54" i="25"/>
  <c r="CG54" i="25"/>
  <c r="CO54" i="25"/>
  <c r="CI54" i="25"/>
  <c r="CE54" i="25"/>
  <c r="CF54" i="25"/>
  <c r="CH54" i="25"/>
  <c r="CK54" i="25"/>
  <c r="CL54" i="25"/>
  <c r="CM54" i="25"/>
  <c r="CN54" i="25"/>
  <c r="CP54" i="25"/>
  <c r="BU54" i="25"/>
  <c r="CC54" i="25"/>
  <c r="BV54" i="25"/>
  <c r="CD54" i="25"/>
  <c r="BW54" i="25"/>
  <c r="BX54" i="25"/>
  <c r="BY54" i="25"/>
  <c r="BS54" i="25"/>
  <c r="CA54" i="25"/>
  <c r="BT54" i="25"/>
  <c r="CB54" i="25"/>
  <c r="BZ54" i="25"/>
  <c r="BK54" i="25"/>
  <c r="BL54" i="25"/>
  <c r="BM54" i="25"/>
  <c r="BN54" i="25"/>
  <c r="BG54" i="25"/>
  <c r="BO54" i="25"/>
  <c r="BH54" i="25"/>
  <c r="BP54" i="25"/>
  <c r="BI54" i="25"/>
  <c r="BQ54" i="25"/>
  <c r="BJ54" i="25"/>
  <c r="BR54" i="25"/>
  <c r="AZ54" i="25"/>
  <c r="BA54" i="25"/>
  <c r="BB54" i="25"/>
  <c r="AU54" i="25"/>
  <c r="BC54" i="25"/>
  <c r="AV54" i="25"/>
  <c r="BD54" i="25"/>
  <c r="AW54" i="25"/>
  <c r="BE54" i="25"/>
  <c r="AX54" i="25"/>
  <c r="BF54" i="25"/>
  <c r="AY54" i="25"/>
  <c r="CJ46" i="25"/>
  <c r="CG46" i="25"/>
  <c r="CO46" i="25"/>
  <c r="CI46" i="25"/>
  <c r="CL46" i="25"/>
  <c r="CM46" i="25"/>
  <c r="CN46" i="25"/>
  <c r="CP46" i="25"/>
  <c r="CE46" i="25"/>
  <c r="CF46" i="25"/>
  <c r="CH46" i="25"/>
  <c r="CK46" i="25"/>
  <c r="BU46" i="25"/>
  <c r="CC46" i="25"/>
  <c r="BV46" i="25"/>
  <c r="CD46" i="25"/>
  <c r="BW46" i="25"/>
  <c r="BX46" i="25"/>
  <c r="BY46" i="25"/>
  <c r="BS46" i="25"/>
  <c r="CA46" i="25"/>
  <c r="BT46" i="25"/>
  <c r="CB46" i="25"/>
  <c r="BZ46" i="25"/>
  <c r="BK46" i="25"/>
  <c r="BL46" i="25"/>
  <c r="BM46" i="25"/>
  <c r="BN46" i="25"/>
  <c r="BG46" i="25"/>
  <c r="BO46" i="25"/>
  <c r="BH46" i="25"/>
  <c r="BP46" i="25"/>
  <c r="BI46" i="25"/>
  <c r="BQ46" i="25"/>
  <c r="BJ46" i="25"/>
  <c r="BR46" i="25"/>
  <c r="AZ46" i="25"/>
  <c r="BB46" i="25"/>
  <c r="AY46" i="25"/>
  <c r="BA46" i="25"/>
  <c r="BC46" i="25"/>
  <c r="BD46" i="25"/>
  <c r="AU46" i="25"/>
  <c r="BE46" i="25"/>
  <c r="AV46" i="25"/>
  <c r="BF46" i="25"/>
  <c r="AW46" i="25"/>
  <c r="AX46" i="25"/>
  <c r="BC613" i="25"/>
  <c r="BC611" i="25"/>
  <c r="AU611" i="25"/>
  <c r="AY610" i="25"/>
  <c r="BC609" i="25"/>
  <c r="AU609" i="25"/>
  <c r="AY608" i="25"/>
  <c r="BC607" i="25"/>
  <c r="AU607" i="25"/>
  <c r="AY606" i="25"/>
  <c r="BC605" i="25"/>
  <c r="AY604" i="25"/>
  <c r="BC603" i="25"/>
  <c r="AU603" i="25"/>
  <c r="AY602" i="25"/>
  <c r="BC601" i="25"/>
  <c r="AU601" i="25"/>
  <c r="AY600" i="25"/>
  <c r="BC599" i="25"/>
  <c r="AU599" i="25"/>
  <c r="AY598" i="25"/>
  <c r="BC597" i="25"/>
  <c r="AY596" i="25"/>
  <c r="BC595" i="25"/>
  <c r="AU595" i="25"/>
  <c r="AY594" i="25"/>
  <c r="BC593" i="25"/>
  <c r="AU593" i="25"/>
  <c r="AY592" i="25"/>
  <c r="BC591" i="25"/>
  <c r="AU591" i="25"/>
  <c r="AY590" i="25"/>
  <c r="BC589" i="25"/>
  <c r="BC587" i="25"/>
  <c r="AU587" i="25"/>
  <c r="AY586" i="25"/>
  <c r="BC585" i="25"/>
  <c r="AU585" i="25"/>
  <c r="AY584" i="25"/>
  <c r="BC583" i="25"/>
  <c r="AU583" i="25"/>
  <c r="AY582" i="25"/>
  <c r="BC581" i="25"/>
  <c r="BC579" i="25"/>
  <c r="AU579" i="25"/>
  <c r="AY578" i="25"/>
  <c r="BC577" i="25"/>
  <c r="AU577" i="25"/>
  <c r="AY576" i="25"/>
  <c r="BC575" i="25"/>
  <c r="AU575" i="25"/>
  <c r="AY574" i="25"/>
  <c r="BC573" i="25"/>
  <c r="AY572" i="25"/>
  <c r="BC571" i="25"/>
  <c r="AU571" i="25"/>
  <c r="AY570" i="25"/>
  <c r="BC569" i="25"/>
  <c r="AU569" i="25"/>
  <c r="AY568" i="25"/>
  <c r="BC567" i="25"/>
  <c r="AU567" i="25"/>
  <c r="BC565" i="25"/>
  <c r="AY564" i="25"/>
  <c r="BC563" i="25"/>
  <c r="AU563" i="25"/>
  <c r="AY562" i="25"/>
  <c r="BC561" i="25"/>
  <c r="AU561" i="25"/>
  <c r="AY560" i="25"/>
  <c r="BC559" i="25"/>
  <c r="AU559" i="25"/>
  <c r="AY558" i="25"/>
  <c r="BC557" i="25"/>
  <c r="AY556" i="25"/>
  <c r="BC555" i="25"/>
  <c r="AU555" i="25"/>
  <c r="AY554" i="25"/>
  <c r="BC553" i="25"/>
  <c r="AU553" i="25"/>
  <c r="BC551" i="25"/>
  <c r="AU551" i="25"/>
  <c r="AY550" i="25"/>
  <c r="BC549" i="25"/>
  <c r="AY548" i="25"/>
  <c r="BC547" i="25"/>
  <c r="AU547" i="25"/>
  <c r="AY546" i="25"/>
  <c r="BC545" i="25"/>
  <c r="AU545" i="25"/>
  <c r="AY544" i="25"/>
  <c r="BC543" i="25"/>
  <c r="AU543" i="25"/>
  <c r="AY542" i="25"/>
  <c r="BC541" i="25"/>
  <c r="AY540" i="25"/>
  <c r="BC539" i="25"/>
  <c r="AU539" i="25"/>
  <c r="BC537" i="25"/>
  <c r="AU537" i="25"/>
  <c r="AY536" i="25"/>
  <c r="BC535" i="25"/>
  <c r="AU535" i="25"/>
  <c r="AY534" i="25"/>
  <c r="BC533" i="25"/>
  <c r="AY532" i="25"/>
  <c r="BC531" i="25"/>
  <c r="AU531" i="25"/>
  <c r="AY530" i="25"/>
  <c r="BC529" i="25"/>
  <c r="AU529" i="25"/>
  <c r="AY528" i="25"/>
  <c r="BC527" i="25"/>
  <c r="AU527" i="25"/>
  <c r="AY526" i="25"/>
  <c r="BC525" i="25"/>
  <c r="AY524" i="25"/>
  <c r="BC523" i="25"/>
  <c r="AU523" i="25"/>
  <c r="AY522" i="25"/>
  <c r="BC521" i="25"/>
  <c r="AU521" i="25"/>
  <c r="AY520" i="25"/>
  <c r="BC519" i="25"/>
  <c r="AU519" i="25"/>
  <c r="AY518" i="25"/>
  <c r="BC517" i="25"/>
  <c r="AY516" i="25"/>
  <c r="BC515" i="25"/>
  <c r="AU515" i="25"/>
  <c r="AY514" i="25"/>
  <c r="BC513" i="25"/>
  <c r="AU513" i="25"/>
  <c r="AY512" i="25"/>
  <c r="BC511" i="25"/>
  <c r="AU511" i="25"/>
  <c r="AY510" i="25"/>
  <c r="BC509" i="25"/>
  <c r="AY508" i="25"/>
  <c r="BC507" i="25"/>
  <c r="AU507" i="25"/>
  <c r="AY506" i="25"/>
  <c r="BC505" i="25"/>
  <c r="AU505" i="25"/>
  <c r="AY504" i="25"/>
  <c r="BC503" i="25"/>
  <c r="AU503" i="25"/>
  <c r="AY502" i="25"/>
  <c r="BC501" i="25"/>
  <c r="AY500" i="25"/>
  <c r="BC499" i="25"/>
  <c r="AU499" i="25"/>
  <c r="AY498" i="25"/>
  <c r="BC497" i="25"/>
  <c r="AU497" i="25"/>
  <c r="AY496" i="25"/>
  <c r="BC495" i="25"/>
  <c r="AU495" i="25"/>
  <c r="AY494" i="25"/>
  <c r="BC493" i="25"/>
  <c r="AY492" i="25"/>
  <c r="BC491" i="25"/>
  <c r="AU491" i="25"/>
  <c r="AY490" i="25"/>
  <c r="BC489" i="25"/>
  <c r="AU489" i="25"/>
  <c r="AY488" i="25"/>
  <c r="BC487" i="25"/>
  <c r="AU487" i="25"/>
  <c r="AY486" i="25"/>
  <c r="BC485" i="25"/>
  <c r="AY484" i="25"/>
  <c r="BC483" i="25"/>
  <c r="AU483" i="25"/>
  <c r="AY482" i="25"/>
  <c r="BC481" i="25"/>
  <c r="AU481" i="25"/>
  <c r="AY480" i="25"/>
  <c r="BC479" i="25"/>
  <c r="AU479" i="25"/>
  <c r="AY478" i="25"/>
  <c r="BC477" i="25"/>
  <c r="AY476" i="25"/>
  <c r="BC475" i="25"/>
  <c r="AU475" i="25"/>
  <c r="AY474" i="25"/>
  <c r="BC473" i="25"/>
  <c r="AU473" i="25"/>
  <c r="AV472" i="25"/>
  <c r="BD470" i="25"/>
  <c r="AV468" i="25"/>
  <c r="BD466" i="25"/>
  <c r="AZ465" i="25"/>
  <c r="AV464" i="25"/>
  <c r="BD462" i="25"/>
  <c r="BE457" i="25"/>
  <c r="AW455" i="25"/>
  <c r="BA452" i="25"/>
  <c r="BE449" i="25"/>
  <c r="AW447" i="25"/>
  <c r="BA444" i="25"/>
  <c r="BE441" i="25"/>
  <c r="AW439" i="25"/>
  <c r="BA436" i="25"/>
  <c r="AZ427" i="25"/>
  <c r="AV422" i="25"/>
  <c r="BD416" i="25"/>
  <c r="AZ411" i="25"/>
  <c r="AV406" i="25"/>
  <c r="BD400" i="25"/>
  <c r="AZ395" i="25"/>
  <c r="AV390" i="25"/>
  <c r="BD384" i="25"/>
  <c r="AZ379" i="25"/>
  <c r="AV374" i="25"/>
  <c r="BD368" i="25"/>
  <c r="AZ363" i="25"/>
  <c r="AV358" i="25"/>
  <c r="AZ347" i="25"/>
  <c r="AV342" i="25"/>
  <c r="AZ331" i="25"/>
  <c r="AV326" i="25"/>
  <c r="AZ315" i="25"/>
  <c r="AV310" i="25"/>
  <c r="AZ299" i="25"/>
  <c r="AV294" i="25"/>
  <c r="BD288" i="25"/>
  <c r="AZ283" i="25"/>
  <c r="AV278" i="25"/>
  <c r="BD272" i="25"/>
  <c r="AZ267" i="25"/>
  <c r="AV262" i="25"/>
  <c r="BD256" i="25"/>
  <c r="AZ251" i="25"/>
  <c r="AV246" i="25"/>
  <c r="AW240" i="25"/>
  <c r="AU147" i="25"/>
  <c r="AY104" i="25"/>
  <c r="BG480" i="25"/>
  <c r="CI460" i="25"/>
  <c r="CJ460" i="25"/>
  <c r="CK460" i="25"/>
  <c r="CL460" i="25"/>
  <c r="CE460" i="25"/>
  <c r="CM460" i="25"/>
  <c r="CG460" i="25"/>
  <c r="CO460" i="25"/>
  <c r="CH460" i="25"/>
  <c r="CP460" i="25"/>
  <c r="CF460" i="25"/>
  <c r="CN460" i="25"/>
  <c r="BS460" i="25"/>
  <c r="CA460" i="25"/>
  <c r="BT460" i="25"/>
  <c r="CB460" i="25"/>
  <c r="BU460" i="25"/>
  <c r="CC460" i="25"/>
  <c r="BV460" i="25"/>
  <c r="CD460" i="25"/>
  <c r="BW460" i="25"/>
  <c r="BX460" i="25"/>
  <c r="BY460" i="25"/>
  <c r="BZ460" i="25"/>
  <c r="BH460" i="25"/>
  <c r="BP460" i="25"/>
  <c r="BI460" i="25"/>
  <c r="BQ460" i="25"/>
  <c r="BJ460" i="25"/>
  <c r="BR460" i="25"/>
  <c r="BK460" i="25"/>
  <c r="BL460" i="25"/>
  <c r="BM460" i="25"/>
  <c r="BN460" i="25"/>
  <c r="BG460" i="25"/>
  <c r="BO460" i="25"/>
  <c r="AW460" i="25"/>
  <c r="BE460" i="25"/>
  <c r="AX460" i="25"/>
  <c r="BF460" i="25"/>
  <c r="AY460" i="25"/>
  <c r="AZ460" i="25"/>
  <c r="BB460" i="25"/>
  <c r="AU460" i="25"/>
  <c r="BC460" i="25"/>
  <c r="AW604" i="25"/>
  <c r="AW572" i="25"/>
  <c r="BE556" i="25"/>
  <c r="BE532" i="25"/>
  <c r="BE508" i="25"/>
  <c r="BD420" i="25"/>
  <c r="BD388" i="25"/>
  <c r="BD372" i="25"/>
  <c r="BD356" i="25"/>
  <c r="BD324" i="25"/>
  <c r="BD308" i="25"/>
  <c r="BD276" i="25"/>
  <c r="BD260" i="25"/>
  <c r="AY220" i="25"/>
  <c r="AY15" i="25"/>
  <c r="CM29" i="25"/>
  <c r="BP29" i="25"/>
  <c r="BK29" i="25"/>
  <c r="CH29" i="25"/>
  <c r="BX29" i="25"/>
  <c r="BQ38" i="25"/>
  <c r="BH38" i="25"/>
  <c r="BZ38" i="25"/>
  <c r="CK38" i="25"/>
  <c r="CE613" i="25"/>
  <c r="CM613" i="25"/>
  <c r="CL613" i="25"/>
  <c r="CJ613" i="25"/>
  <c r="CK613" i="25"/>
  <c r="CN613" i="25"/>
  <c r="CO613" i="25"/>
  <c r="CF613" i="25"/>
  <c r="CP613" i="25"/>
  <c r="CH613" i="25"/>
  <c r="CI613" i="25"/>
  <c r="CG613" i="25"/>
  <c r="BW613" i="25"/>
  <c r="BX613" i="25"/>
  <c r="BY613" i="25"/>
  <c r="BZ613" i="25"/>
  <c r="BS613" i="25"/>
  <c r="CA613" i="25"/>
  <c r="BT613" i="25"/>
  <c r="CB613" i="25"/>
  <c r="BU613" i="25"/>
  <c r="CC613" i="25"/>
  <c r="BV613" i="25"/>
  <c r="CD613" i="25"/>
  <c r="BL613" i="25"/>
  <c r="BN613" i="25"/>
  <c r="BI613" i="25"/>
  <c r="BJ613" i="25"/>
  <c r="BK613" i="25"/>
  <c r="BM613" i="25"/>
  <c r="BO613" i="25"/>
  <c r="BP613" i="25"/>
  <c r="BG613" i="25"/>
  <c r="BQ613" i="25"/>
  <c r="BH613" i="25"/>
  <c r="BR613" i="25"/>
  <c r="CE605" i="25"/>
  <c r="CM605" i="25"/>
  <c r="CF605" i="25"/>
  <c r="CN605" i="25"/>
  <c r="CH605" i="25"/>
  <c r="CP605" i="25"/>
  <c r="CI605" i="25"/>
  <c r="CK605" i="25"/>
  <c r="CL605" i="25"/>
  <c r="CG605" i="25"/>
  <c r="CJ605" i="25"/>
  <c r="CO605" i="25"/>
  <c r="BW605" i="25"/>
  <c r="BX605" i="25"/>
  <c r="BY605" i="25"/>
  <c r="BZ605" i="25"/>
  <c r="BS605" i="25"/>
  <c r="CA605" i="25"/>
  <c r="BT605" i="25"/>
  <c r="CB605" i="25"/>
  <c r="BU605" i="25"/>
  <c r="CC605" i="25"/>
  <c r="BV605" i="25"/>
  <c r="CD605" i="25"/>
  <c r="BL605" i="25"/>
  <c r="BM605" i="25"/>
  <c r="BN605" i="25"/>
  <c r="BH605" i="25"/>
  <c r="BI605" i="25"/>
  <c r="BJ605" i="25"/>
  <c r="BK605" i="25"/>
  <c r="BO605" i="25"/>
  <c r="BP605" i="25"/>
  <c r="BQ605" i="25"/>
  <c r="BG605" i="25"/>
  <c r="BR605" i="25"/>
  <c r="CE597" i="25"/>
  <c r="CM597" i="25"/>
  <c r="CF597" i="25"/>
  <c r="CN597" i="25"/>
  <c r="CG597" i="25"/>
  <c r="CO597" i="25"/>
  <c r="CH597" i="25"/>
  <c r="CP597" i="25"/>
  <c r="CI597" i="25"/>
  <c r="CK597" i="25"/>
  <c r="CL597" i="25"/>
  <c r="CJ597" i="25"/>
  <c r="BW597" i="25"/>
  <c r="BX597" i="25"/>
  <c r="BY597" i="25"/>
  <c r="BZ597" i="25"/>
  <c r="BS597" i="25"/>
  <c r="CA597" i="25"/>
  <c r="BT597" i="25"/>
  <c r="CB597" i="25"/>
  <c r="BU597" i="25"/>
  <c r="CC597" i="25"/>
  <c r="BV597" i="25"/>
  <c r="CD597" i="25"/>
  <c r="BL597" i="25"/>
  <c r="BM597" i="25"/>
  <c r="BN597" i="25"/>
  <c r="BG597" i="25"/>
  <c r="BO597" i="25"/>
  <c r="BH597" i="25"/>
  <c r="BP597" i="25"/>
  <c r="BI597" i="25"/>
  <c r="BQ597" i="25"/>
  <c r="BJ597" i="25"/>
  <c r="BR597" i="25"/>
  <c r="BK597" i="25"/>
  <c r="CE589" i="25"/>
  <c r="CM589" i="25"/>
  <c r="CF589" i="25"/>
  <c r="CN589" i="25"/>
  <c r="CG589" i="25"/>
  <c r="CO589" i="25"/>
  <c r="CH589" i="25"/>
  <c r="CP589" i="25"/>
  <c r="CI589" i="25"/>
  <c r="CK589" i="25"/>
  <c r="CL589" i="25"/>
  <c r="CJ589" i="25"/>
  <c r="BW589" i="25"/>
  <c r="BX589" i="25"/>
  <c r="BY589" i="25"/>
  <c r="BZ589" i="25"/>
  <c r="BS589" i="25"/>
  <c r="CA589" i="25"/>
  <c r="BT589" i="25"/>
  <c r="CB589" i="25"/>
  <c r="BU589" i="25"/>
  <c r="CC589" i="25"/>
  <c r="BV589" i="25"/>
  <c r="CD589" i="25"/>
  <c r="BL589" i="25"/>
  <c r="BM589" i="25"/>
  <c r="BN589" i="25"/>
  <c r="BG589" i="25"/>
  <c r="BO589" i="25"/>
  <c r="BH589" i="25"/>
  <c r="BP589" i="25"/>
  <c r="BI589" i="25"/>
  <c r="BQ589" i="25"/>
  <c r="BJ589" i="25"/>
  <c r="BR589" i="25"/>
  <c r="BK589" i="25"/>
  <c r="CE581" i="25"/>
  <c r="CM581" i="25"/>
  <c r="CF581" i="25"/>
  <c r="CN581" i="25"/>
  <c r="CG581" i="25"/>
  <c r="CO581" i="25"/>
  <c r="CH581" i="25"/>
  <c r="CP581" i="25"/>
  <c r="CI581" i="25"/>
  <c r="CK581" i="25"/>
  <c r="CL581" i="25"/>
  <c r="CJ581" i="25"/>
  <c r="BW581" i="25"/>
  <c r="BX581" i="25"/>
  <c r="BY581" i="25"/>
  <c r="BZ581" i="25"/>
  <c r="BS581" i="25"/>
  <c r="CA581" i="25"/>
  <c r="BT581" i="25"/>
  <c r="CB581" i="25"/>
  <c r="BU581" i="25"/>
  <c r="CC581" i="25"/>
  <c r="BV581" i="25"/>
  <c r="CD581" i="25"/>
  <c r="BL581" i="25"/>
  <c r="BM581" i="25"/>
  <c r="BN581" i="25"/>
  <c r="BG581" i="25"/>
  <c r="BO581" i="25"/>
  <c r="BH581" i="25"/>
  <c r="BP581" i="25"/>
  <c r="BI581" i="25"/>
  <c r="BQ581" i="25"/>
  <c r="BJ581" i="25"/>
  <c r="BR581" i="25"/>
  <c r="BK581" i="25"/>
  <c r="CE573" i="25"/>
  <c r="CM573" i="25"/>
  <c r="CF573" i="25"/>
  <c r="CN573" i="25"/>
  <c r="CG573" i="25"/>
  <c r="CO573" i="25"/>
  <c r="CH573" i="25"/>
  <c r="CP573" i="25"/>
  <c r="CI573" i="25"/>
  <c r="CK573" i="25"/>
  <c r="CL573" i="25"/>
  <c r="CJ573" i="25"/>
  <c r="BW573" i="25"/>
  <c r="BX573" i="25"/>
  <c r="BY573" i="25"/>
  <c r="BZ573" i="25"/>
  <c r="BS573" i="25"/>
  <c r="CA573" i="25"/>
  <c r="BT573" i="25"/>
  <c r="CB573" i="25"/>
  <c r="BU573" i="25"/>
  <c r="CC573" i="25"/>
  <c r="BV573" i="25"/>
  <c r="CD573" i="25"/>
  <c r="BL573" i="25"/>
  <c r="BM573" i="25"/>
  <c r="BN573" i="25"/>
  <c r="BG573" i="25"/>
  <c r="BO573" i="25"/>
  <c r="BH573" i="25"/>
  <c r="BP573" i="25"/>
  <c r="BI573" i="25"/>
  <c r="BQ573" i="25"/>
  <c r="BJ573" i="25"/>
  <c r="BR573" i="25"/>
  <c r="BK573" i="25"/>
  <c r="CE565" i="25"/>
  <c r="CM565" i="25"/>
  <c r="CF565" i="25"/>
  <c r="CN565" i="25"/>
  <c r="CG565" i="25"/>
  <c r="CO565" i="25"/>
  <c r="CH565" i="25"/>
  <c r="CP565" i="25"/>
  <c r="CI565" i="25"/>
  <c r="CK565" i="25"/>
  <c r="CL565" i="25"/>
  <c r="CJ565" i="25"/>
  <c r="BW565" i="25"/>
  <c r="BX565" i="25"/>
  <c r="BY565" i="25"/>
  <c r="BZ565" i="25"/>
  <c r="BS565" i="25"/>
  <c r="CA565" i="25"/>
  <c r="BT565" i="25"/>
  <c r="CB565" i="25"/>
  <c r="BU565" i="25"/>
  <c r="CC565" i="25"/>
  <c r="BV565" i="25"/>
  <c r="CD565" i="25"/>
  <c r="BL565" i="25"/>
  <c r="BM565" i="25"/>
  <c r="BN565" i="25"/>
  <c r="BG565" i="25"/>
  <c r="BO565" i="25"/>
  <c r="BH565" i="25"/>
  <c r="BP565" i="25"/>
  <c r="BI565" i="25"/>
  <c r="BQ565" i="25"/>
  <c r="BJ565" i="25"/>
  <c r="BR565" i="25"/>
  <c r="CE557" i="25"/>
  <c r="CM557" i="25"/>
  <c r="CF557" i="25"/>
  <c r="CN557" i="25"/>
  <c r="CG557" i="25"/>
  <c r="CO557" i="25"/>
  <c r="CH557" i="25"/>
  <c r="CP557" i="25"/>
  <c r="CI557" i="25"/>
  <c r="CK557" i="25"/>
  <c r="CL557" i="25"/>
  <c r="CJ557" i="25"/>
  <c r="BW557" i="25"/>
  <c r="BX557" i="25"/>
  <c r="BY557" i="25"/>
  <c r="BZ557" i="25"/>
  <c r="BS557" i="25"/>
  <c r="CA557" i="25"/>
  <c r="BT557" i="25"/>
  <c r="CB557" i="25"/>
  <c r="BU557" i="25"/>
  <c r="CC557" i="25"/>
  <c r="BV557" i="25"/>
  <c r="CD557" i="25"/>
  <c r="BL557" i="25"/>
  <c r="BM557" i="25"/>
  <c r="BN557" i="25"/>
  <c r="BG557" i="25"/>
  <c r="BO557" i="25"/>
  <c r="BH557" i="25"/>
  <c r="BP557" i="25"/>
  <c r="BI557" i="25"/>
  <c r="BQ557" i="25"/>
  <c r="BJ557" i="25"/>
  <c r="BR557" i="25"/>
  <c r="BK557" i="25"/>
  <c r="CE549" i="25"/>
  <c r="CM549" i="25"/>
  <c r="CF549" i="25"/>
  <c r="CN549" i="25"/>
  <c r="CG549" i="25"/>
  <c r="CO549" i="25"/>
  <c r="CH549" i="25"/>
  <c r="CP549" i="25"/>
  <c r="CI549" i="25"/>
  <c r="CK549" i="25"/>
  <c r="CL549" i="25"/>
  <c r="CJ549" i="25"/>
  <c r="BW549" i="25"/>
  <c r="BX549" i="25"/>
  <c r="BY549" i="25"/>
  <c r="BZ549" i="25"/>
  <c r="BS549" i="25"/>
  <c r="CA549" i="25"/>
  <c r="BT549" i="25"/>
  <c r="CB549" i="25"/>
  <c r="BU549" i="25"/>
  <c r="CC549" i="25"/>
  <c r="BV549" i="25"/>
  <c r="CD549" i="25"/>
  <c r="BL549" i="25"/>
  <c r="BM549" i="25"/>
  <c r="BN549" i="25"/>
  <c r="BG549" i="25"/>
  <c r="BO549" i="25"/>
  <c r="BH549" i="25"/>
  <c r="BP549" i="25"/>
  <c r="BI549" i="25"/>
  <c r="BQ549" i="25"/>
  <c r="BJ549" i="25"/>
  <c r="BR549" i="25"/>
  <c r="BK549" i="25"/>
  <c r="CE541" i="25"/>
  <c r="CM541" i="25"/>
  <c r="CF541" i="25"/>
  <c r="CN541" i="25"/>
  <c r="CG541" i="25"/>
  <c r="CO541" i="25"/>
  <c r="CH541" i="25"/>
  <c r="CP541" i="25"/>
  <c r="CI541" i="25"/>
  <c r="CK541" i="25"/>
  <c r="CL541" i="25"/>
  <c r="CJ541" i="25"/>
  <c r="BW541" i="25"/>
  <c r="BX541" i="25"/>
  <c r="BY541" i="25"/>
  <c r="BZ541" i="25"/>
  <c r="BS541" i="25"/>
  <c r="CA541" i="25"/>
  <c r="BT541" i="25"/>
  <c r="CB541" i="25"/>
  <c r="BU541" i="25"/>
  <c r="CC541" i="25"/>
  <c r="BV541" i="25"/>
  <c r="CD541" i="25"/>
  <c r="BL541" i="25"/>
  <c r="BM541" i="25"/>
  <c r="BN541" i="25"/>
  <c r="BG541" i="25"/>
  <c r="BO541" i="25"/>
  <c r="BH541" i="25"/>
  <c r="BP541" i="25"/>
  <c r="BI541" i="25"/>
  <c r="BQ541" i="25"/>
  <c r="BJ541" i="25"/>
  <c r="BR541" i="25"/>
  <c r="BK541" i="25"/>
  <c r="CE533" i="25"/>
  <c r="CM533" i="25"/>
  <c r="CF533" i="25"/>
  <c r="CN533" i="25"/>
  <c r="CG533" i="25"/>
  <c r="CO533" i="25"/>
  <c r="CH533" i="25"/>
  <c r="CP533" i="25"/>
  <c r="CI533" i="25"/>
  <c r="CK533" i="25"/>
  <c r="CL533" i="25"/>
  <c r="CJ533" i="25"/>
  <c r="BW533" i="25"/>
  <c r="BX533" i="25"/>
  <c r="BY533" i="25"/>
  <c r="BZ533" i="25"/>
  <c r="BS533" i="25"/>
  <c r="CA533" i="25"/>
  <c r="BT533" i="25"/>
  <c r="CB533" i="25"/>
  <c r="BU533" i="25"/>
  <c r="CC533" i="25"/>
  <c r="BV533" i="25"/>
  <c r="CD533" i="25"/>
  <c r="BL533" i="25"/>
  <c r="BM533" i="25"/>
  <c r="BN533" i="25"/>
  <c r="BG533" i="25"/>
  <c r="BO533" i="25"/>
  <c r="BH533" i="25"/>
  <c r="BP533" i="25"/>
  <c r="BI533" i="25"/>
  <c r="BQ533" i="25"/>
  <c r="BJ533" i="25"/>
  <c r="BR533" i="25"/>
  <c r="BK533" i="25"/>
  <c r="CE525" i="25"/>
  <c r="CM525" i="25"/>
  <c r="CF525" i="25"/>
  <c r="CN525" i="25"/>
  <c r="CG525" i="25"/>
  <c r="CO525" i="25"/>
  <c r="CH525" i="25"/>
  <c r="CP525" i="25"/>
  <c r="CI525" i="25"/>
  <c r="CK525" i="25"/>
  <c r="CL525" i="25"/>
  <c r="CJ525" i="25"/>
  <c r="BW525" i="25"/>
  <c r="BX525" i="25"/>
  <c r="BY525" i="25"/>
  <c r="BZ525" i="25"/>
  <c r="BS525" i="25"/>
  <c r="CA525" i="25"/>
  <c r="BT525" i="25"/>
  <c r="CB525" i="25"/>
  <c r="BU525" i="25"/>
  <c r="CC525" i="25"/>
  <c r="BV525" i="25"/>
  <c r="CD525" i="25"/>
  <c r="BL525" i="25"/>
  <c r="BM525" i="25"/>
  <c r="BN525" i="25"/>
  <c r="BG525" i="25"/>
  <c r="BO525" i="25"/>
  <c r="BH525" i="25"/>
  <c r="BP525" i="25"/>
  <c r="BI525" i="25"/>
  <c r="BQ525" i="25"/>
  <c r="BJ525" i="25"/>
  <c r="BR525" i="25"/>
  <c r="BK525" i="25"/>
  <c r="CE517" i="25"/>
  <c r="CM517" i="25"/>
  <c r="CL517" i="25"/>
  <c r="CH517" i="25"/>
  <c r="CI517" i="25"/>
  <c r="CJ517" i="25"/>
  <c r="CK517" i="25"/>
  <c r="CN517" i="25"/>
  <c r="CF517" i="25"/>
  <c r="CP517" i="25"/>
  <c r="CG517" i="25"/>
  <c r="CO517" i="25"/>
  <c r="BW517" i="25"/>
  <c r="BX517" i="25"/>
  <c r="BY517" i="25"/>
  <c r="BZ517" i="25"/>
  <c r="BS517" i="25"/>
  <c r="CA517" i="25"/>
  <c r="BT517" i="25"/>
  <c r="CB517" i="25"/>
  <c r="BU517" i="25"/>
  <c r="CC517" i="25"/>
  <c r="BV517" i="25"/>
  <c r="CD517" i="25"/>
  <c r="BL517" i="25"/>
  <c r="BM517" i="25"/>
  <c r="BN517" i="25"/>
  <c r="BG517" i="25"/>
  <c r="BO517" i="25"/>
  <c r="BH517" i="25"/>
  <c r="BP517" i="25"/>
  <c r="BI517" i="25"/>
  <c r="BQ517" i="25"/>
  <c r="BJ517" i="25"/>
  <c r="BR517" i="25"/>
  <c r="BK517" i="25"/>
  <c r="CE509" i="25"/>
  <c r="CM509" i="25"/>
  <c r="CF509" i="25"/>
  <c r="CK509" i="25"/>
  <c r="CL509" i="25"/>
  <c r="CG509" i="25"/>
  <c r="CH509" i="25"/>
  <c r="CI509" i="25"/>
  <c r="CJ509" i="25"/>
  <c r="CO509" i="25"/>
  <c r="CP509" i="25"/>
  <c r="CN509" i="25"/>
  <c r="BW509" i="25"/>
  <c r="BX509" i="25"/>
  <c r="BY509" i="25"/>
  <c r="BZ509" i="25"/>
  <c r="BS509" i="25"/>
  <c r="CA509" i="25"/>
  <c r="BT509" i="25"/>
  <c r="CB509" i="25"/>
  <c r="BU509" i="25"/>
  <c r="CC509" i="25"/>
  <c r="BV509" i="25"/>
  <c r="CD509" i="25"/>
  <c r="BL509" i="25"/>
  <c r="BM509" i="25"/>
  <c r="BN509" i="25"/>
  <c r="BG509" i="25"/>
  <c r="BO509" i="25"/>
  <c r="BH509" i="25"/>
  <c r="BP509" i="25"/>
  <c r="BI509" i="25"/>
  <c r="BQ509" i="25"/>
  <c r="BJ509" i="25"/>
  <c r="BR509" i="25"/>
  <c r="BK509" i="25"/>
  <c r="CE501" i="25"/>
  <c r="CM501" i="25"/>
  <c r="CF501" i="25"/>
  <c r="CN501" i="25"/>
  <c r="CG501" i="25"/>
  <c r="CO501" i="25"/>
  <c r="CH501" i="25"/>
  <c r="CP501" i="25"/>
  <c r="CI501" i="25"/>
  <c r="CK501" i="25"/>
  <c r="CL501" i="25"/>
  <c r="CJ501" i="25"/>
  <c r="BW501" i="25"/>
  <c r="BX501" i="25"/>
  <c r="BY501" i="25"/>
  <c r="BZ501" i="25"/>
  <c r="BS501" i="25"/>
  <c r="CA501" i="25"/>
  <c r="BT501" i="25"/>
  <c r="CB501" i="25"/>
  <c r="BU501" i="25"/>
  <c r="CC501" i="25"/>
  <c r="BV501" i="25"/>
  <c r="CD501" i="25"/>
  <c r="BL501" i="25"/>
  <c r="BM501" i="25"/>
  <c r="BN501" i="25"/>
  <c r="BG501" i="25"/>
  <c r="BO501" i="25"/>
  <c r="BH501" i="25"/>
  <c r="BP501" i="25"/>
  <c r="BI501" i="25"/>
  <c r="BQ501" i="25"/>
  <c r="BJ501" i="25"/>
  <c r="BR501" i="25"/>
  <c r="BK501" i="25"/>
  <c r="CE493" i="25"/>
  <c r="CM493" i="25"/>
  <c r="CF493" i="25"/>
  <c r="CN493" i="25"/>
  <c r="CG493" i="25"/>
  <c r="CO493" i="25"/>
  <c r="CH493" i="25"/>
  <c r="CP493" i="25"/>
  <c r="CI493" i="25"/>
  <c r="CK493" i="25"/>
  <c r="CL493" i="25"/>
  <c r="CJ493" i="25"/>
  <c r="BW493" i="25"/>
  <c r="BX493" i="25"/>
  <c r="BY493" i="25"/>
  <c r="BZ493" i="25"/>
  <c r="BS493" i="25"/>
  <c r="CA493" i="25"/>
  <c r="BT493" i="25"/>
  <c r="CB493" i="25"/>
  <c r="BU493" i="25"/>
  <c r="CC493" i="25"/>
  <c r="BV493" i="25"/>
  <c r="CD493" i="25"/>
  <c r="BL493" i="25"/>
  <c r="BM493" i="25"/>
  <c r="BN493" i="25"/>
  <c r="BG493" i="25"/>
  <c r="BO493" i="25"/>
  <c r="BH493" i="25"/>
  <c r="BP493" i="25"/>
  <c r="BI493" i="25"/>
  <c r="BQ493" i="25"/>
  <c r="BJ493" i="25"/>
  <c r="BR493" i="25"/>
  <c r="BK493" i="25"/>
  <c r="CE485" i="25"/>
  <c r="CM485" i="25"/>
  <c r="CF485" i="25"/>
  <c r="CN485" i="25"/>
  <c r="CG485" i="25"/>
  <c r="CO485" i="25"/>
  <c r="CH485" i="25"/>
  <c r="CP485" i="25"/>
  <c r="CI485" i="25"/>
  <c r="CK485" i="25"/>
  <c r="CL485" i="25"/>
  <c r="CJ485" i="25"/>
  <c r="BW485" i="25"/>
  <c r="BX485" i="25"/>
  <c r="BY485" i="25"/>
  <c r="BZ485" i="25"/>
  <c r="BS485" i="25"/>
  <c r="CA485" i="25"/>
  <c r="BT485" i="25"/>
  <c r="CB485" i="25"/>
  <c r="BU485" i="25"/>
  <c r="CC485" i="25"/>
  <c r="BV485" i="25"/>
  <c r="CD485" i="25"/>
  <c r="BL485" i="25"/>
  <c r="BM485" i="25"/>
  <c r="BN485" i="25"/>
  <c r="BG485" i="25"/>
  <c r="BO485" i="25"/>
  <c r="BH485" i="25"/>
  <c r="BP485" i="25"/>
  <c r="BI485" i="25"/>
  <c r="BQ485" i="25"/>
  <c r="BJ485" i="25"/>
  <c r="BR485" i="25"/>
  <c r="BK485" i="25"/>
  <c r="CE477" i="25"/>
  <c r="CM477" i="25"/>
  <c r="CF477" i="25"/>
  <c r="CN477" i="25"/>
  <c r="CG477" i="25"/>
  <c r="CO477" i="25"/>
  <c r="CH477" i="25"/>
  <c r="CP477" i="25"/>
  <c r="CI477" i="25"/>
  <c r="CK477" i="25"/>
  <c r="CL477" i="25"/>
  <c r="CJ477" i="25"/>
  <c r="BW477" i="25"/>
  <c r="BX477" i="25"/>
  <c r="BY477" i="25"/>
  <c r="BZ477" i="25"/>
  <c r="BS477" i="25"/>
  <c r="CA477" i="25"/>
  <c r="BT477" i="25"/>
  <c r="CB477" i="25"/>
  <c r="BU477" i="25"/>
  <c r="CC477" i="25"/>
  <c r="BV477" i="25"/>
  <c r="CD477" i="25"/>
  <c r="BL477" i="25"/>
  <c r="BM477" i="25"/>
  <c r="BN477" i="25"/>
  <c r="BG477" i="25"/>
  <c r="BO477" i="25"/>
  <c r="BH477" i="25"/>
  <c r="BP477" i="25"/>
  <c r="BI477" i="25"/>
  <c r="BQ477" i="25"/>
  <c r="BJ477" i="25"/>
  <c r="BR477" i="25"/>
  <c r="BK477" i="25"/>
  <c r="CE469" i="25"/>
  <c r="CM469" i="25"/>
  <c r="CF469" i="25"/>
  <c r="CN469" i="25"/>
  <c r="CG469" i="25"/>
  <c r="CO469" i="25"/>
  <c r="CH469" i="25"/>
  <c r="CP469" i="25"/>
  <c r="CI469" i="25"/>
  <c r="CK469" i="25"/>
  <c r="CL469" i="25"/>
  <c r="CJ469" i="25"/>
  <c r="BW469" i="25"/>
  <c r="BX469" i="25"/>
  <c r="BY469" i="25"/>
  <c r="BZ469" i="25"/>
  <c r="BS469" i="25"/>
  <c r="CA469" i="25"/>
  <c r="BT469" i="25"/>
  <c r="CB469" i="25"/>
  <c r="BU469" i="25"/>
  <c r="CC469" i="25"/>
  <c r="BV469" i="25"/>
  <c r="CD469" i="25"/>
  <c r="BL469" i="25"/>
  <c r="BM469" i="25"/>
  <c r="BN469" i="25"/>
  <c r="BG469" i="25"/>
  <c r="BO469" i="25"/>
  <c r="BH469" i="25"/>
  <c r="BP469" i="25"/>
  <c r="BI469" i="25"/>
  <c r="BQ469" i="25"/>
  <c r="BJ469" i="25"/>
  <c r="BR469" i="25"/>
  <c r="BA469" i="25"/>
  <c r="BB469" i="25"/>
  <c r="AU469" i="25"/>
  <c r="BC469" i="25"/>
  <c r="BK469" i="25"/>
  <c r="AY469" i="25"/>
  <c r="CE461" i="25"/>
  <c r="CM461" i="25"/>
  <c r="CF461" i="25"/>
  <c r="CN461" i="25"/>
  <c r="CG461" i="25"/>
  <c r="CO461" i="25"/>
  <c r="CH461" i="25"/>
  <c r="CP461" i="25"/>
  <c r="CI461" i="25"/>
  <c r="CK461" i="25"/>
  <c r="CL461" i="25"/>
  <c r="CJ461" i="25"/>
  <c r="BW461" i="25"/>
  <c r="BX461" i="25"/>
  <c r="BY461" i="25"/>
  <c r="BZ461" i="25"/>
  <c r="BS461" i="25"/>
  <c r="CA461" i="25"/>
  <c r="BT461" i="25"/>
  <c r="CB461" i="25"/>
  <c r="BU461" i="25"/>
  <c r="CC461" i="25"/>
  <c r="BV461" i="25"/>
  <c r="CD461" i="25"/>
  <c r="BL461" i="25"/>
  <c r="BM461" i="25"/>
  <c r="BN461" i="25"/>
  <c r="BG461" i="25"/>
  <c r="BO461" i="25"/>
  <c r="BH461" i="25"/>
  <c r="BP461" i="25"/>
  <c r="BI461" i="25"/>
  <c r="BQ461" i="25"/>
  <c r="BJ461" i="25"/>
  <c r="BR461" i="25"/>
  <c r="BK461" i="25"/>
  <c r="BA461" i="25"/>
  <c r="BB461" i="25"/>
  <c r="AU461" i="25"/>
  <c r="BC461" i="25"/>
  <c r="AV461" i="25"/>
  <c r="BD461" i="25"/>
  <c r="AX461" i="25"/>
  <c r="BF461" i="25"/>
  <c r="AY461" i="25"/>
  <c r="CE453" i="25"/>
  <c r="CM453" i="25"/>
  <c r="CF453" i="25"/>
  <c r="CN453" i="25"/>
  <c r="CG453" i="25"/>
  <c r="CO453" i="25"/>
  <c r="CH453" i="25"/>
  <c r="CP453" i="25"/>
  <c r="CI453" i="25"/>
  <c r="CK453" i="25"/>
  <c r="CL453" i="25"/>
  <c r="CJ453" i="25"/>
  <c r="BW453" i="25"/>
  <c r="BX453" i="25"/>
  <c r="BY453" i="25"/>
  <c r="BZ453" i="25"/>
  <c r="BS453" i="25"/>
  <c r="CA453" i="25"/>
  <c r="BT453" i="25"/>
  <c r="CB453" i="25"/>
  <c r="BU453" i="25"/>
  <c r="CC453" i="25"/>
  <c r="BV453" i="25"/>
  <c r="CD453" i="25"/>
  <c r="BL453" i="25"/>
  <c r="BM453" i="25"/>
  <c r="BN453" i="25"/>
  <c r="BG453" i="25"/>
  <c r="BO453" i="25"/>
  <c r="BH453" i="25"/>
  <c r="BP453" i="25"/>
  <c r="BI453" i="25"/>
  <c r="BQ453" i="25"/>
  <c r="BJ453" i="25"/>
  <c r="BR453" i="25"/>
  <c r="BA453" i="25"/>
  <c r="BB453" i="25"/>
  <c r="BK453" i="25"/>
  <c r="AU453" i="25"/>
  <c r="BC453" i="25"/>
  <c r="AV453" i="25"/>
  <c r="BD453" i="25"/>
  <c r="AX453" i="25"/>
  <c r="BF453" i="25"/>
  <c r="AY453" i="25"/>
  <c r="CE445" i="25"/>
  <c r="CM445" i="25"/>
  <c r="CF445" i="25"/>
  <c r="CN445" i="25"/>
  <c r="CG445" i="25"/>
  <c r="CO445" i="25"/>
  <c r="CH445" i="25"/>
  <c r="CP445" i="25"/>
  <c r="CI445" i="25"/>
  <c r="CK445" i="25"/>
  <c r="CL445" i="25"/>
  <c r="CJ445" i="25"/>
  <c r="BW445" i="25"/>
  <c r="BX445" i="25"/>
  <c r="BY445" i="25"/>
  <c r="BZ445" i="25"/>
  <c r="BS445" i="25"/>
  <c r="CA445" i="25"/>
  <c r="BT445" i="25"/>
  <c r="CB445" i="25"/>
  <c r="BU445" i="25"/>
  <c r="CC445" i="25"/>
  <c r="BV445" i="25"/>
  <c r="CD445" i="25"/>
  <c r="BL445" i="25"/>
  <c r="BM445" i="25"/>
  <c r="BN445" i="25"/>
  <c r="BG445" i="25"/>
  <c r="BO445" i="25"/>
  <c r="BH445" i="25"/>
  <c r="BP445" i="25"/>
  <c r="BI445" i="25"/>
  <c r="BQ445" i="25"/>
  <c r="BJ445" i="25"/>
  <c r="BR445" i="25"/>
  <c r="BK445" i="25"/>
  <c r="BA445" i="25"/>
  <c r="BB445" i="25"/>
  <c r="AU445" i="25"/>
  <c r="BC445" i="25"/>
  <c r="AV445" i="25"/>
  <c r="BD445" i="25"/>
  <c r="AX445" i="25"/>
  <c r="BF445" i="25"/>
  <c r="AY445" i="25"/>
  <c r="CE437" i="25"/>
  <c r="CM437" i="25"/>
  <c r="CF437" i="25"/>
  <c r="CN437" i="25"/>
  <c r="CG437" i="25"/>
  <c r="CO437" i="25"/>
  <c r="CH437" i="25"/>
  <c r="CP437" i="25"/>
  <c r="CI437" i="25"/>
  <c r="CK437" i="25"/>
  <c r="CL437" i="25"/>
  <c r="CJ437" i="25"/>
  <c r="BU437" i="25"/>
  <c r="CC437" i="25"/>
  <c r="BV437" i="25"/>
  <c r="CD437" i="25"/>
  <c r="BX437" i="25"/>
  <c r="BZ437" i="25"/>
  <c r="BS437" i="25"/>
  <c r="CA437" i="25"/>
  <c r="BT437" i="25"/>
  <c r="BW437" i="25"/>
  <c r="BY437" i="25"/>
  <c r="CB437" i="25"/>
  <c r="BL437" i="25"/>
  <c r="BM437" i="25"/>
  <c r="BN437" i="25"/>
  <c r="BG437" i="25"/>
  <c r="BO437" i="25"/>
  <c r="BH437" i="25"/>
  <c r="BP437" i="25"/>
  <c r="BI437" i="25"/>
  <c r="BQ437" i="25"/>
  <c r="BJ437" i="25"/>
  <c r="BR437" i="25"/>
  <c r="BA437" i="25"/>
  <c r="BB437" i="25"/>
  <c r="AU437" i="25"/>
  <c r="BC437" i="25"/>
  <c r="AV437" i="25"/>
  <c r="BD437" i="25"/>
  <c r="AX437" i="25"/>
  <c r="BF437" i="25"/>
  <c r="AY437" i="25"/>
  <c r="CE429" i="25"/>
  <c r="CM429" i="25"/>
  <c r="CF429" i="25"/>
  <c r="CN429" i="25"/>
  <c r="CG429" i="25"/>
  <c r="CO429" i="25"/>
  <c r="CH429" i="25"/>
  <c r="CP429" i="25"/>
  <c r="CI429" i="25"/>
  <c r="CK429" i="25"/>
  <c r="CL429" i="25"/>
  <c r="CJ429" i="25"/>
  <c r="BU429" i="25"/>
  <c r="CC429" i="25"/>
  <c r="BV429" i="25"/>
  <c r="CD429" i="25"/>
  <c r="BW429" i="25"/>
  <c r="BX429" i="25"/>
  <c r="BY429" i="25"/>
  <c r="BZ429" i="25"/>
  <c r="BS429" i="25"/>
  <c r="CA429" i="25"/>
  <c r="BT429" i="25"/>
  <c r="CB429" i="25"/>
  <c r="BM429" i="25"/>
  <c r="BK429" i="25"/>
  <c r="BH429" i="25"/>
  <c r="BR429" i="25"/>
  <c r="BI429" i="25"/>
  <c r="BJ429" i="25"/>
  <c r="BL429" i="25"/>
  <c r="BN429" i="25"/>
  <c r="BO429" i="25"/>
  <c r="BP429" i="25"/>
  <c r="BG429" i="25"/>
  <c r="BQ429" i="25"/>
  <c r="BA429" i="25"/>
  <c r="BB429" i="25"/>
  <c r="AU429" i="25"/>
  <c r="BC429" i="25"/>
  <c r="AV429" i="25"/>
  <c r="BD429" i="25"/>
  <c r="AW429" i="25"/>
  <c r="BE429" i="25"/>
  <c r="AX429" i="25"/>
  <c r="BF429" i="25"/>
  <c r="AY429" i="25"/>
  <c r="CF421" i="25"/>
  <c r="CN421" i="25"/>
  <c r="CG421" i="25"/>
  <c r="CO421" i="25"/>
  <c r="CI421" i="25"/>
  <c r="CJ421" i="25"/>
  <c r="CL421" i="25"/>
  <c r="CE421" i="25"/>
  <c r="CM421" i="25"/>
  <c r="CH421" i="25"/>
  <c r="CK421" i="25"/>
  <c r="CP421" i="25"/>
  <c r="BU421" i="25"/>
  <c r="CC421" i="25"/>
  <c r="BV421" i="25"/>
  <c r="CD421" i="25"/>
  <c r="BW421" i="25"/>
  <c r="BX421" i="25"/>
  <c r="BY421" i="25"/>
  <c r="BZ421" i="25"/>
  <c r="BS421" i="25"/>
  <c r="CA421" i="25"/>
  <c r="BT421" i="25"/>
  <c r="CB421" i="25"/>
  <c r="BM421" i="25"/>
  <c r="BN421" i="25"/>
  <c r="BJ421" i="25"/>
  <c r="BR421" i="25"/>
  <c r="BK421" i="25"/>
  <c r="BG421" i="25"/>
  <c r="BH421" i="25"/>
  <c r="BI421" i="25"/>
  <c r="BL421" i="25"/>
  <c r="BO421" i="25"/>
  <c r="BP421" i="25"/>
  <c r="BA421" i="25"/>
  <c r="BB421" i="25"/>
  <c r="AU421" i="25"/>
  <c r="BC421" i="25"/>
  <c r="AV421" i="25"/>
  <c r="BD421" i="25"/>
  <c r="AW421" i="25"/>
  <c r="BE421" i="25"/>
  <c r="BQ421" i="25"/>
  <c r="AX421" i="25"/>
  <c r="BF421" i="25"/>
  <c r="AY421" i="25"/>
  <c r="CF413" i="25"/>
  <c r="CN413" i="25"/>
  <c r="CG413" i="25"/>
  <c r="CO413" i="25"/>
  <c r="CH413" i="25"/>
  <c r="CP413" i="25"/>
  <c r="CI413" i="25"/>
  <c r="CJ413" i="25"/>
  <c r="CL413" i="25"/>
  <c r="CE413" i="25"/>
  <c r="CM413" i="25"/>
  <c r="CK413" i="25"/>
  <c r="BU413" i="25"/>
  <c r="CC413" i="25"/>
  <c r="BV413" i="25"/>
  <c r="CD413" i="25"/>
  <c r="BW413" i="25"/>
  <c r="BX413" i="25"/>
  <c r="BY413" i="25"/>
  <c r="BZ413" i="25"/>
  <c r="BS413" i="25"/>
  <c r="CA413" i="25"/>
  <c r="BT413" i="25"/>
  <c r="CB413" i="25"/>
  <c r="BM413" i="25"/>
  <c r="BN413" i="25"/>
  <c r="BJ413" i="25"/>
  <c r="BR413" i="25"/>
  <c r="BK413" i="25"/>
  <c r="BG413" i="25"/>
  <c r="BH413" i="25"/>
  <c r="BI413" i="25"/>
  <c r="BL413" i="25"/>
  <c r="BO413" i="25"/>
  <c r="BP413" i="25"/>
  <c r="BQ413" i="25"/>
  <c r="BA413" i="25"/>
  <c r="BB413" i="25"/>
  <c r="AU413" i="25"/>
  <c r="BC413" i="25"/>
  <c r="AV413" i="25"/>
  <c r="BD413" i="25"/>
  <c r="AW413" i="25"/>
  <c r="BE413" i="25"/>
  <c r="AX413" i="25"/>
  <c r="BF413" i="25"/>
  <c r="AY413" i="25"/>
  <c r="CF405" i="25"/>
  <c r="CN405" i="25"/>
  <c r="CG405" i="25"/>
  <c r="CO405" i="25"/>
  <c r="CH405" i="25"/>
  <c r="CP405" i="25"/>
  <c r="CI405" i="25"/>
  <c r="CJ405" i="25"/>
  <c r="CL405" i="25"/>
  <c r="CE405" i="25"/>
  <c r="CM405" i="25"/>
  <c r="CK405" i="25"/>
  <c r="BU405" i="25"/>
  <c r="CC405" i="25"/>
  <c r="BV405" i="25"/>
  <c r="CD405" i="25"/>
  <c r="BW405" i="25"/>
  <c r="BX405" i="25"/>
  <c r="BY405" i="25"/>
  <c r="BZ405" i="25"/>
  <c r="BS405" i="25"/>
  <c r="CA405" i="25"/>
  <c r="BT405" i="25"/>
  <c r="CB405" i="25"/>
  <c r="BM405" i="25"/>
  <c r="BN405" i="25"/>
  <c r="BH405" i="25"/>
  <c r="BP405" i="25"/>
  <c r="BI405" i="25"/>
  <c r="BQ405" i="25"/>
  <c r="BJ405" i="25"/>
  <c r="BR405" i="25"/>
  <c r="BK405" i="25"/>
  <c r="BL405" i="25"/>
  <c r="BO405" i="25"/>
  <c r="BG405" i="25"/>
  <c r="BA405" i="25"/>
  <c r="BB405" i="25"/>
  <c r="AU405" i="25"/>
  <c r="BC405" i="25"/>
  <c r="AV405" i="25"/>
  <c r="BD405" i="25"/>
  <c r="AW405" i="25"/>
  <c r="BE405" i="25"/>
  <c r="AX405" i="25"/>
  <c r="BF405" i="25"/>
  <c r="AY405" i="25"/>
  <c r="CF397" i="25"/>
  <c r="CN397" i="25"/>
  <c r="CG397" i="25"/>
  <c r="CO397" i="25"/>
  <c r="CH397" i="25"/>
  <c r="CP397" i="25"/>
  <c r="CI397" i="25"/>
  <c r="CJ397" i="25"/>
  <c r="CL397" i="25"/>
  <c r="CE397" i="25"/>
  <c r="CM397" i="25"/>
  <c r="CK397" i="25"/>
  <c r="BU397" i="25"/>
  <c r="CC397" i="25"/>
  <c r="BV397" i="25"/>
  <c r="CD397" i="25"/>
  <c r="BW397" i="25"/>
  <c r="BX397" i="25"/>
  <c r="BY397" i="25"/>
  <c r="BZ397" i="25"/>
  <c r="BS397" i="25"/>
  <c r="CA397" i="25"/>
  <c r="BT397" i="25"/>
  <c r="CB397" i="25"/>
  <c r="BM397" i="25"/>
  <c r="BN397" i="25"/>
  <c r="BG397" i="25"/>
  <c r="BO397" i="25"/>
  <c r="BH397" i="25"/>
  <c r="BP397" i="25"/>
  <c r="BI397" i="25"/>
  <c r="BQ397" i="25"/>
  <c r="BJ397" i="25"/>
  <c r="BR397" i="25"/>
  <c r="BK397" i="25"/>
  <c r="BL397" i="25"/>
  <c r="BA397" i="25"/>
  <c r="BB397" i="25"/>
  <c r="AU397" i="25"/>
  <c r="BC397" i="25"/>
  <c r="AV397" i="25"/>
  <c r="BD397" i="25"/>
  <c r="AW397" i="25"/>
  <c r="BE397" i="25"/>
  <c r="AX397" i="25"/>
  <c r="BF397" i="25"/>
  <c r="AY397" i="25"/>
  <c r="CF389" i="25"/>
  <c r="CN389" i="25"/>
  <c r="CG389" i="25"/>
  <c r="CO389" i="25"/>
  <c r="CH389" i="25"/>
  <c r="CP389" i="25"/>
  <c r="CI389" i="25"/>
  <c r="CJ389" i="25"/>
  <c r="CL389" i="25"/>
  <c r="CE389" i="25"/>
  <c r="CM389" i="25"/>
  <c r="CK389" i="25"/>
  <c r="BU389" i="25"/>
  <c r="CC389" i="25"/>
  <c r="BV389" i="25"/>
  <c r="CD389" i="25"/>
  <c r="BW389" i="25"/>
  <c r="BX389" i="25"/>
  <c r="BY389" i="25"/>
  <c r="BZ389" i="25"/>
  <c r="BS389" i="25"/>
  <c r="CA389" i="25"/>
  <c r="BT389" i="25"/>
  <c r="CB389" i="25"/>
  <c r="BM389" i="25"/>
  <c r="BN389" i="25"/>
  <c r="BG389" i="25"/>
  <c r="BO389" i="25"/>
  <c r="BH389" i="25"/>
  <c r="BP389" i="25"/>
  <c r="BI389" i="25"/>
  <c r="BQ389" i="25"/>
  <c r="BJ389" i="25"/>
  <c r="BR389" i="25"/>
  <c r="BK389" i="25"/>
  <c r="BL389" i="25"/>
  <c r="BA389" i="25"/>
  <c r="BB389" i="25"/>
  <c r="AU389" i="25"/>
  <c r="BC389" i="25"/>
  <c r="AV389" i="25"/>
  <c r="BD389" i="25"/>
  <c r="AW389" i="25"/>
  <c r="BE389" i="25"/>
  <c r="AX389" i="25"/>
  <c r="BF389" i="25"/>
  <c r="AY389" i="25"/>
  <c r="CF381" i="25"/>
  <c r="CN381" i="25"/>
  <c r="CG381" i="25"/>
  <c r="CO381" i="25"/>
  <c r="CH381" i="25"/>
  <c r="CP381" i="25"/>
  <c r="CI381" i="25"/>
  <c r="CJ381" i="25"/>
  <c r="CL381" i="25"/>
  <c r="CE381" i="25"/>
  <c r="CM381" i="25"/>
  <c r="CK381" i="25"/>
  <c r="BU381" i="25"/>
  <c r="CC381" i="25"/>
  <c r="BV381" i="25"/>
  <c r="CD381" i="25"/>
  <c r="BW381" i="25"/>
  <c r="BX381" i="25"/>
  <c r="BY381" i="25"/>
  <c r="BZ381" i="25"/>
  <c r="BS381" i="25"/>
  <c r="CA381" i="25"/>
  <c r="BT381" i="25"/>
  <c r="CB381" i="25"/>
  <c r="BM381" i="25"/>
  <c r="BN381" i="25"/>
  <c r="BG381" i="25"/>
  <c r="BO381" i="25"/>
  <c r="BH381" i="25"/>
  <c r="BP381" i="25"/>
  <c r="BI381" i="25"/>
  <c r="BQ381" i="25"/>
  <c r="BJ381" i="25"/>
  <c r="BR381" i="25"/>
  <c r="BK381" i="25"/>
  <c r="BL381" i="25"/>
  <c r="BA381" i="25"/>
  <c r="BB381" i="25"/>
  <c r="AU381" i="25"/>
  <c r="BC381" i="25"/>
  <c r="AV381" i="25"/>
  <c r="BD381" i="25"/>
  <c r="AW381" i="25"/>
  <c r="BE381" i="25"/>
  <c r="AX381" i="25"/>
  <c r="BF381" i="25"/>
  <c r="AY381" i="25"/>
  <c r="CF373" i="25"/>
  <c r="CN373" i="25"/>
  <c r="CG373" i="25"/>
  <c r="CO373" i="25"/>
  <c r="CH373" i="25"/>
  <c r="CP373" i="25"/>
  <c r="CI373" i="25"/>
  <c r="CJ373" i="25"/>
  <c r="CL373" i="25"/>
  <c r="CE373" i="25"/>
  <c r="CM373" i="25"/>
  <c r="CK373" i="25"/>
  <c r="BU373" i="25"/>
  <c r="CC373" i="25"/>
  <c r="BV373" i="25"/>
  <c r="CD373" i="25"/>
  <c r="BW373" i="25"/>
  <c r="BX373" i="25"/>
  <c r="BY373" i="25"/>
  <c r="BZ373" i="25"/>
  <c r="BS373" i="25"/>
  <c r="CA373" i="25"/>
  <c r="BT373" i="25"/>
  <c r="CB373" i="25"/>
  <c r="BM373" i="25"/>
  <c r="BN373" i="25"/>
  <c r="BG373" i="25"/>
  <c r="BO373" i="25"/>
  <c r="BH373" i="25"/>
  <c r="BP373" i="25"/>
  <c r="BI373" i="25"/>
  <c r="BQ373" i="25"/>
  <c r="BJ373" i="25"/>
  <c r="BR373" i="25"/>
  <c r="BK373" i="25"/>
  <c r="BL373" i="25"/>
  <c r="BA373" i="25"/>
  <c r="BB373" i="25"/>
  <c r="AU373" i="25"/>
  <c r="BC373" i="25"/>
  <c r="AV373" i="25"/>
  <c r="BD373" i="25"/>
  <c r="AW373" i="25"/>
  <c r="BE373" i="25"/>
  <c r="AX373" i="25"/>
  <c r="BF373" i="25"/>
  <c r="AY373" i="25"/>
  <c r="CF365" i="25"/>
  <c r="CN365" i="25"/>
  <c r="CG365" i="25"/>
  <c r="CO365" i="25"/>
  <c r="CH365" i="25"/>
  <c r="CP365" i="25"/>
  <c r="CI365" i="25"/>
  <c r="CJ365" i="25"/>
  <c r="CL365" i="25"/>
  <c r="CE365" i="25"/>
  <c r="CM365" i="25"/>
  <c r="CK365" i="25"/>
  <c r="BU365" i="25"/>
  <c r="CC365" i="25"/>
  <c r="BV365" i="25"/>
  <c r="CD365" i="25"/>
  <c r="BW365" i="25"/>
  <c r="BX365" i="25"/>
  <c r="BY365" i="25"/>
  <c r="BZ365" i="25"/>
  <c r="BS365" i="25"/>
  <c r="CA365" i="25"/>
  <c r="BT365" i="25"/>
  <c r="CB365" i="25"/>
  <c r="BM365" i="25"/>
  <c r="BN365" i="25"/>
  <c r="BG365" i="25"/>
  <c r="BO365" i="25"/>
  <c r="BH365" i="25"/>
  <c r="BP365" i="25"/>
  <c r="BI365" i="25"/>
  <c r="BQ365" i="25"/>
  <c r="BJ365" i="25"/>
  <c r="BR365" i="25"/>
  <c r="BK365" i="25"/>
  <c r="BL365" i="25"/>
  <c r="BA365" i="25"/>
  <c r="BB365" i="25"/>
  <c r="AU365" i="25"/>
  <c r="BC365" i="25"/>
  <c r="AV365" i="25"/>
  <c r="BD365" i="25"/>
  <c r="AW365" i="25"/>
  <c r="BE365" i="25"/>
  <c r="AX365" i="25"/>
  <c r="BF365" i="25"/>
  <c r="AY365" i="25"/>
  <c r="CF357" i="25"/>
  <c r="CN357" i="25"/>
  <c r="CG357" i="25"/>
  <c r="CO357" i="25"/>
  <c r="CH357" i="25"/>
  <c r="CP357" i="25"/>
  <c r="CI357" i="25"/>
  <c r="CJ357" i="25"/>
  <c r="CL357" i="25"/>
  <c r="CE357" i="25"/>
  <c r="CM357" i="25"/>
  <c r="CK357" i="25"/>
  <c r="BU357" i="25"/>
  <c r="CC357" i="25"/>
  <c r="BV357" i="25"/>
  <c r="CD357" i="25"/>
  <c r="BW357" i="25"/>
  <c r="BX357" i="25"/>
  <c r="BY357" i="25"/>
  <c r="BZ357" i="25"/>
  <c r="BS357" i="25"/>
  <c r="CA357" i="25"/>
  <c r="BT357" i="25"/>
  <c r="CB357" i="25"/>
  <c r="BM357" i="25"/>
  <c r="BN357" i="25"/>
  <c r="BG357" i="25"/>
  <c r="BO357" i="25"/>
  <c r="BH357" i="25"/>
  <c r="BP357" i="25"/>
  <c r="BI357" i="25"/>
  <c r="BQ357" i="25"/>
  <c r="BJ357" i="25"/>
  <c r="BR357" i="25"/>
  <c r="BK357" i="25"/>
  <c r="BL357" i="25"/>
  <c r="BA357" i="25"/>
  <c r="BB357" i="25"/>
  <c r="AU357" i="25"/>
  <c r="BC357" i="25"/>
  <c r="AV357" i="25"/>
  <c r="BD357" i="25"/>
  <c r="AW357" i="25"/>
  <c r="BE357" i="25"/>
  <c r="AX357" i="25"/>
  <c r="BF357" i="25"/>
  <c r="AY357" i="25"/>
  <c r="CF349" i="25"/>
  <c r="CN349" i="25"/>
  <c r="CG349" i="25"/>
  <c r="CO349" i="25"/>
  <c r="CH349" i="25"/>
  <c r="CP349" i="25"/>
  <c r="CI349" i="25"/>
  <c r="CJ349" i="25"/>
  <c r="CL349" i="25"/>
  <c r="CE349" i="25"/>
  <c r="CM349" i="25"/>
  <c r="CK349" i="25"/>
  <c r="BU349" i="25"/>
  <c r="CC349" i="25"/>
  <c r="BV349" i="25"/>
  <c r="CD349" i="25"/>
  <c r="BW349" i="25"/>
  <c r="BX349" i="25"/>
  <c r="BY349" i="25"/>
  <c r="BZ349" i="25"/>
  <c r="BS349" i="25"/>
  <c r="CA349" i="25"/>
  <c r="BT349" i="25"/>
  <c r="CB349" i="25"/>
  <c r="BM349" i="25"/>
  <c r="BN349" i="25"/>
  <c r="BG349" i="25"/>
  <c r="BO349" i="25"/>
  <c r="BH349" i="25"/>
  <c r="BP349" i="25"/>
  <c r="BI349" i="25"/>
  <c r="BQ349" i="25"/>
  <c r="BJ349" i="25"/>
  <c r="BR349" i="25"/>
  <c r="BK349" i="25"/>
  <c r="BL349" i="25"/>
  <c r="BA349" i="25"/>
  <c r="BB349" i="25"/>
  <c r="AU349" i="25"/>
  <c r="BC349" i="25"/>
  <c r="AV349" i="25"/>
  <c r="BD349" i="25"/>
  <c r="AW349" i="25"/>
  <c r="BE349" i="25"/>
  <c r="AX349" i="25"/>
  <c r="BF349" i="25"/>
  <c r="AY349" i="25"/>
  <c r="CF341" i="25"/>
  <c r="CN341" i="25"/>
  <c r="CG341" i="25"/>
  <c r="CO341" i="25"/>
  <c r="CH341" i="25"/>
  <c r="CP341" i="25"/>
  <c r="CI341" i="25"/>
  <c r="CJ341" i="25"/>
  <c r="CL341" i="25"/>
  <c r="CE341" i="25"/>
  <c r="CM341" i="25"/>
  <c r="CK341" i="25"/>
  <c r="BW341" i="25"/>
  <c r="BU341" i="25"/>
  <c r="CC341" i="25"/>
  <c r="CA341" i="25"/>
  <c r="CB341" i="25"/>
  <c r="BS341" i="25"/>
  <c r="CD341" i="25"/>
  <c r="BT341" i="25"/>
  <c r="BV341" i="25"/>
  <c r="BX341" i="25"/>
  <c r="BY341" i="25"/>
  <c r="BZ341" i="25"/>
  <c r="BM341" i="25"/>
  <c r="BN341" i="25"/>
  <c r="BG341" i="25"/>
  <c r="BO341" i="25"/>
  <c r="BH341" i="25"/>
  <c r="BP341" i="25"/>
  <c r="BI341" i="25"/>
  <c r="BQ341" i="25"/>
  <c r="BJ341" i="25"/>
  <c r="BR341" i="25"/>
  <c r="BK341" i="25"/>
  <c r="BL341" i="25"/>
  <c r="BA341" i="25"/>
  <c r="BB341" i="25"/>
  <c r="AU341" i="25"/>
  <c r="BC341" i="25"/>
  <c r="AV341" i="25"/>
  <c r="BD341" i="25"/>
  <c r="AW341" i="25"/>
  <c r="BE341" i="25"/>
  <c r="AX341" i="25"/>
  <c r="BF341" i="25"/>
  <c r="AY341" i="25"/>
  <c r="CG333" i="25"/>
  <c r="CO333" i="25"/>
  <c r="CM333" i="25"/>
  <c r="CE333" i="25"/>
  <c r="CN333" i="25"/>
  <c r="CF333" i="25"/>
  <c r="CP333" i="25"/>
  <c r="CH333" i="25"/>
  <c r="CI333" i="25"/>
  <c r="CK333" i="25"/>
  <c r="CL333" i="25"/>
  <c r="CJ333" i="25"/>
  <c r="BW333" i="25"/>
  <c r="BU333" i="25"/>
  <c r="CC333" i="25"/>
  <c r="CA333" i="25"/>
  <c r="CB333" i="25"/>
  <c r="BS333" i="25"/>
  <c r="CD333" i="25"/>
  <c r="BT333" i="25"/>
  <c r="BV333" i="25"/>
  <c r="BX333" i="25"/>
  <c r="BY333" i="25"/>
  <c r="BZ333" i="25"/>
  <c r="BM333" i="25"/>
  <c r="BN333" i="25"/>
  <c r="BG333" i="25"/>
  <c r="BO333" i="25"/>
  <c r="BH333" i="25"/>
  <c r="BP333" i="25"/>
  <c r="BI333" i="25"/>
  <c r="BQ333" i="25"/>
  <c r="BJ333" i="25"/>
  <c r="BR333" i="25"/>
  <c r="BK333" i="25"/>
  <c r="BL333" i="25"/>
  <c r="BA333" i="25"/>
  <c r="BB333" i="25"/>
  <c r="AU333" i="25"/>
  <c r="BC333" i="25"/>
  <c r="AV333" i="25"/>
  <c r="BD333" i="25"/>
  <c r="AW333" i="25"/>
  <c r="BE333" i="25"/>
  <c r="AX333" i="25"/>
  <c r="BF333" i="25"/>
  <c r="AY333" i="25"/>
  <c r="CG325" i="25"/>
  <c r="CO325" i="25"/>
  <c r="CH325" i="25"/>
  <c r="CP325" i="25"/>
  <c r="CN325" i="25"/>
  <c r="CE325" i="25"/>
  <c r="CF325" i="25"/>
  <c r="CI325" i="25"/>
  <c r="CJ325" i="25"/>
  <c r="CL325" i="25"/>
  <c r="CM325" i="25"/>
  <c r="CK325" i="25"/>
  <c r="BW325" i="25"/>
  <c r="BX325" i="25"/>
  <c r="BZ325" i="25"/>
  <c r="BS325" i="25"/>
  <c r="CA325" i="25"/>
  <c r="BT325" i="25"/>
  <c r="CB325" i="25"/>
  <c r="BU325" i="25"/>
  <c r="CC325" i="25"/>
  <c r="CD325" i="25"/>
  <c r="BV325" i="25"/>
  <c r="BY325" i="25"/>
  <c r="BM325" i="25"/>
  <c r="BN325" i="25"/>
  <c r="BG325" i="25"/>
  <c r="BO325" i="25"/>
  <c r="BH325" i="25"/>
  <c r="BP325" i="25"/>
  <c r="BI325" i="25"/>
  <c r="BQ325" i="25"/>
  <c r="BJ325" i="25"/>
  <c r="BR325" i="25"/>
  <c r="BK325" i="25"/>
  <c r="BL325" i="25"/>
  <c r="BA325" i="25"/>
  <c r="BB325" i="25"/>
  <c r="AU325" i="25"/>
  <c r="BC325" i="25"/>
  <c r="AV325" i="25"/>
  <c r="BD325" i="25"/>
  <c r="AW325" i="25"/>
  <c r="BE325" i="25"/>
  <c r="AX325" i="25"/>
  <c r="BF325" i="25"/>
  <c r="AY325" i="25"/>
  <c r="CG317" i="25"/>
  <c r="CO317" i="25"/>
  <c r="CH317" i="25"/>
  <c r="CP317" i="25"/>
  <c r="CN317" i="25"/>
  <c r="CE317" i="25"/>
  <c r="CF317" i="25"/>
  <c r="CI317" i="25"/>
  <c r="CJ317" i="25"/>
  <c r="CL317" i="25"/>
  <c r="CM317" i="25"/>
  <c r="CK317" i="25"/>
  <c r="BW317" i="25"/>
  <c r="BX317" i="25"/>
  <c r="BY317" i="25"/>
  <c r="BZ317" i="25"/>
  <c r="BS317" i="25"/>
  <c r="CA317" i="25"/>
  <c r="BT317" i="25"/>
  <c r="CB317" i="25"/>
  <c r="BU317" i="25"/>
  <c r="CC317" i="25"/>
  <c r="BV317" i="25"/>
  <c r="CD317" i="25"/>
  <c r="BM317" i="25"/>
  <c r="BN317" i="25"/>
  <c r="BG317" i="25"/>
  <c r="BO317" i="25"/>
  <c r="BH317" i="25"/>
  <c r="BP317" i="25"/>
  <c r="BI317" i="25"/>
  <c r="BQ317" i="25"/>
  <c r="BJ317" i="25"/>
  <c r="BR317" i="25"/>
  <c r="BK317" i="25"/>
  <c r="BL317" i="25"/>
  <c r="BA317" i="25"/>
  <c r="BB317" i="25"/>
  <c r="AU317" i="25"/>
  <c r="BC317" i="25"/>
  <c r="AV317" i="25"/>
  <c r="BD317" i="25"/>
  <c r="AW317" i="25"/>
  <c r="BE317" i="25"/>
  <c r="AX317" i="25"/>
  <c r="BF317" i="25"/>
  <c r="AY317" i="25"/>
  <c r="CG309" i="25"/>
  <c r="CO309" i="25"/>
  <c r="CH309" i="25"/>
  <c r="CP309" i="25"/>
  <c r="CI309" i="25"/>
  <c r="CK309" i="25"/>
  <c r="CL309" i="25"/>
  <c r="CJ309" i="25"/>
  <c r="CM309" i="25"/>
  <c r="CN309" i="25"/>
  <c r="CE309" i="25"/>
  <c r="CF309" i="25"/>
  <c r="BW309" i="25"/>
  <c r="BX309" i="25"/>
  <c r="BY309" i="25"/>
  <c r="BZ309" i="25"/>
  <c r="BS309" i="25"/>
  <c r="CA309" i="25"/>
  <c r="BT309" i="25"/>
  <c r="CB309" i="25"/>
  <c r="BU309" i="25"/>
  <c r="CC309" i="25"/>
  <c r="BV309" i="25"/>
  <c r="CD309" i="25"/>
  <c r="BM309" i="25"/>
  <c r="BN309" i="25"/>
  <c r="BG309" i="25"/>
  <c r="BO309" i="25"/>
  <c r="BH309" i="25"/>
  <c r="BP309" i="25"/>
  <c r="BI309" i="25"/>
  <c r="BQ309" i="25"/>
  <c r="BJ309" i="25"/>
  <c r="BR309" i="25"/>
  <c r="BK309" i="25"/>
  <c r="BL309" i="25"/>
  <c r="BA309" i="25"/>
  <c r="BB309" i="25"/>
  <c r="AU309" i="25"/>
  <c r="BC309" i="25"/>
  <c r="AV309" i="25"/>
  <c r="BD309" i="25"/>
  <c r="AW309" i="25"/>
  <c r="BE309" i="25"/>
  <c r="AX309" i="25"/>
  <c r="BF309" i="25"/>
  <c r="AY309" i="25"/>
  <c r="CG301" i="25"/>
  <c r="CO301" i="25"/>
  <c r="CH301" i="25"/>
  <c r="CP301" i="25"/>
  <c r="CI301" i="25"/>
  <c r="CJ301" i="25"/>
  <c r="CK301" i="25"/>
  <c r="CL301" i="25"/>
  <c r="CE301" i="25"/>
  <c r="CM301" i="25"/>
  <c r="CF301" i="25"/>
  <c r="CN301" i="25"/>
  <c r="BW301" i="25"/>
  <c r="BX301" i="25"/>
  <c r="BY301" i="25"/>
  <c r="BZ301" i="25"/>
  <c r="BS301" i="25"/>
  <c r="CA301" i="25"/>
  <c r="BT301" i="25"/>
  <c r="CB301" i="25"/>
  <c r="BU301" i="25"/>
  <c r="CC301" i="25"/>
  <c r="BV301" i="25"/>
  <c r="CD301" i="25"/>
  <c r="BM301" i="25"/>
  <c r="BN301" i="25"/>
  <c r="BG301" i="25"/>
  <c r="BO301" i="25"/>
  <c r="BH301" i="25"/>
  <c r="BP301" i="25"/>
  <c r="BI301" i="25"/>
  <c r="BQ301" i="25"/>
  <c r="BJ301" i="25"/>
  <c r="BR301" i="25"/>
  <c r="BK301" i="25"/>
  <c r="BL301" i="25"/>
  <c r="BA301" i="25"/>
  <c r="BB301" i="25"/>
  <c r="AU301" i="25"/>
  <c r="BC301" i="25"/>
  <c r="AV301" i="25"/>
  <c r="BD301" i="25"/>
  <c r="AW301" i="25"/>
  <c r="BE301" i="25"/>
  <c r="AX301" i="25"/>
  <c r="BF301" i="25"/>
  <c r="AY301" i="25"/>
  <c r="CG293" i="25"/>
  <c r="CO293" i="25"/>
  <c r="CH293" i="25"/>
  <c r="CP293" i="25"/>
  <c r="CI293" i="25"/>
  <c r="CJ293" i="25"/>
  <c r="CK293" i="25"/>
  <c r="CL293" i="25"/>
  <c r="CE293" i="25"/>
  <c r="CM293" i="25"/>
  <c r="CN293" i="25"/>
  <c r="CF293" i="25"/>
  <c r="BW293" i="25"/>
  <c r="BX293" i="25"/>
  <c r="BY293" i="25"/>
  <c r="BZ293" i="25"/>
  <c r="BS293" i="25"/>
  <c r="CA293" i="25"/>
  <c r="BT293" i="25"/>
  <c r="CB293" i="25"/>
  <c r="BU293" i="25"/>
  <c r="CC293" i="25"/>
  <c r="BV293" i="25"/>
  <c r="CD293" i="25"/>
  <c r="BM293" i="25"/>
  <c r="BN293" i="25"/>
  <c r="BG293" i="25"/>
  <c r="BO293" i="25"/>
  <c r="BH293" i="25"/>
  <c r="BP293" i="25"/>
  <c r="BI293" i="25"/>
  <c r="BQ293" i="25"/>
  <c r="BJ293" i="25"/>
  <c r="BR293" i="25"/>
  <c r="BK293" i="25"/>
  <c r="BA293" i="25"/>
  <c r="BL293" i="25"/>
  <c r="BB293" i="25"/>
  <c r="AU293" i="25"/>
  <c r="BC293" i="25"/>
  <c r="AV293" i="25"/>
  <c r="BD293" i="25"/>
  <c r="AW293" i="25"/>
  <c r="BE293" i="25"/>
  <c r="AX293" i="25"/>
  <c r="BF293" i="25"/>
  <c r="AY293" i="25"/>
  <c r="CG285" i="25"/>
  <c r="CO285" i="25"/>
  <c r="CH285" i="25"/>
  <c r="CP285" i="25"/>
  <c r="CI285" i="25"/>
  <c r="CJ285" i="25"/>
  <c r="CK285" i="25"/>
  <c r="CL285" i="25"/>
  <c r="CE285" i="25"/>
  <c r="CM285" i="25"/>
  <c r="CF285" i="25"/>
  <c r="CN285" i="25"/>
  <c r="BW285" i="25"/>
  <c r="BX285" i="25"/>
  <c r="BY285" i="25"/>
  <c r="BZ285" i="25"/>
  <c r="BS285" i="25"/>
  <c r="CA285" i="25"/>
  <c r="BT285" i="25"/>
  <c r="CB285" i="25"/>
  <c r="BU285" i="25"/>
  <c r="CC285" i="25"/>
  <c r="BV285" i="25"/>
  <c r="CD285" i="25"/>
  <c r="BM285" i="25"/>
  <c r="BN285" i="25"/>
  <c r="BG285" i="25"/>
  <c r="BO285" i="25"/>
  <c r="BH285" i="25"/>
  <c r="BP285" i="25"/>
  <c r="BI285" i="25"/>
  <c r="BQ285" i="25"/>
  <c r="BJ285" i="25"/>
  <c r="BR285" i="25"/>
  <c r="BK285" i="25"/>
  <c r="BL285" i="25"/>
  <c r="BA285" i="25"/>
  <c r="BB285" i="25"/>
  <c r="AU285" i="25"/>
  <c r="BC285" i="25"/>
  <c r="AV285" i="25"/>
  <c r="BD285" i="25"/>
  <c r="AW285" i="25"/>
  <c r="BE285" i="25"/>
  <c r="AX285" i="25"/>
  <c r="BF285" i="25"/>
  <c r="AY285" i="25"/>
  <c r="CG277" i="25"/>
  <c r="CO277" i="25"/>
  <c r="CH277" i="25"/>
  <c r="CP277" i="25"/>
  <c r="CI277" i="25"/>
  <c r="CJ277" i="25"/>
  <c r="CK277" i="25"/>
  <c r="CL277" i="25"/>
  <c r="CE277" i="25"/>
  <c r="CM277" i="25"/>
  <c r="CN277" i="25"/>
  <c r="CF277" i="25"/>
  <c r="BW277" i="25"/>
  <c r="BX277" i="25"/>
  <c r="BY277" i="25"/>
  <c r="BZ277" i="25"/>
  <c r="BS277" i="25"/>
  <c r="CA277" i="25"/>
  <c r="BT277" i="25"/>
  <c r="CB277" i="25"/>
  <c r="BU277" i="25"/>
  <c r="CC277" i="25"/>
  <c r="BV277" i="25"/>
  <c r="CD277" i="25"/>
  <c r="BM277" i="25"/>
  <c r="BN277" i="25"/>
  <c r="BG277" i="25"/>
  <c r="BO277" i="25"/>
  <c r="BH277" i="25"/>
  <c r="BP277" i="25"/>
  <c r="BI277" i="25"/>
  <c r="BQ277" i="25"/>
  <c r="BJ277" i="25"/>
  <c r="BR277" i="25"/>
  <c r="BK277" i="25"/>
  <c r="BL277" i="25"/>
  <c r="BA277" i="25"/>
  <c r="BB277" i="25"/>
  <c r="AU277" i="25"/>
  <c r="BC277" i="25"/>
  <c r="AV277" i="25"/>
  <c r="BD277" i="25"/>
  <c r="AW277" i="25"/>
  <c r="BE277" i="25"/>
  <c r="AX277" i="25"/>
  <c r="BF277" i="25"/>
  <c r="AY277" i="25"/>
  <c r="CG269" i="25"/>
  <c r="CO269" i="25"/>
  <c r="CH269" i="25"/>
  <c r="CP269" i="25"/>
  <c r="CI269" i="25"/>
  <c r="CJ269" i="25"/>
  <c r="CK269" i="25"/>
  <c r="CL269" i="25"/>
  <c r="CE269" i="25"/>
  <c r="CM269" i="25"/>
  <c r="CF269" i="25"/>
  <c r="CN269" i="25"/>
  <c r="BW269" i="25"/>
  <c r="BX269" i="25"/>
  <c r="BY269" i="25"/>
  <c r="BZ269" i="25"/>
  <c r="BS269" i="25"/>
  <c r="CA269" i="25"/>
  <c r="BT269" i="25"/>
  <c r="CB269" i="25"/>
  <c r="BU269" i="25"/>
  <c r="CC269" i="25"/>
  <c r="BV269" i="25"/>
  <c r="CD269" i="25"/>
  <c r="BN269" i="25"/>
  <c r="BI269" i="25"/>
  <c r="BQ269" i="25"/>
  <c r="BG269" i="25"/>
  <c r="BR269" i="25"/>
  <c r="BH269" i="25"/>
  <c r="BJ269" i="25"/>
  <c r="BK269" i="25"/>
  <c r="BL269" i="25"/>
  <c r="BM269" i="25"/>
  <c r="BO269" i="25"/>
  <c r="BP269" i="25"/>
  <c r="BA269" i="25"/>
  <c r="BB269" i="25"/>
  <c r="AU269" i="25"/>
  <c r="BC269" i="25"/>
  <c r="AV269" i="25"/>
  <c r="BD269" i="25"/>
  <c r="AW269" i="25"/>
  <c r="BE269" i="25"/>
  <c r="AX269" i="25"/>
  <c r="BF269" i="25"/>
  <c r="AY269" i="25"/>
  <c r="CG261" i="25"/>
  <c r="CO261" i="25"/>
  <c r="CH261" i="25"/>
  <c r="CP261" i="25"/>
  <c r="CI261" i="25"/>
  <c r="CJ261" i="25"/>
  <c r="CK261" i="25"/>
  <c r="CL261" i="25"/>
  <c r="CE261" i="25"/>
  <c r="CM261" i="25"/>
  <c r="CN261" i="25"/>
  <c r="CF261" i="25"/>
  <c r="BW261" i="25"/>
  <c r="BX261" i="25"/>
  <c r="BY261" i="25"/>
  <c r="BZ261" i="25"/>
  <c r="BS261" i="25"/>
  <c r="CA261" i="25"/>
  <c r="BT261" i="25"/>
  <c r="CB261" i="25"/>
  <c r="BU261" i="25"/>
  <c r="CC261" i="25"/>
  <c r="BV261" i="25"/>
  <c r="CD261" i="25"/>
  <c r="BN261" i="25"/>
  <c r="BI261" i="25"/>
  <c r="BQ261" i="25"/>
  <c r="BG261" i="25"/>
  <c r="BR261" i="25"/>
  <c r="BH261" i="25"/>
  <c r="BJ261" i="25"/>
  <c r="BK261" i="25"/>
  <c r="BL261" i="25"/>
  <c r="BM261" i="25"/>
  <c r="BO261" i="25"/>
  <c r="BP261" i="25"/>
  <c r="BA261" i="25"/>
  <c r="BB261" i="25"/>
  <c r="AU261" i="25"/>
  <c r="BC261" i="25"/>
  <c r="AV261" i="25"/>
  <c r="BD261" i="25"/>
  <c r="AW261" i="25"/>
  <c r="BE261" i="25"/>
  <c r="AX261" i="25"/>
  <c r="BF261" i="25"/>
  <c r="AY261" i="25"/>
  <c r="CI253" i="25"/>
  <c r="CJ253" i="25"/>
  <c r="CK253" i="25"/>
  <c r="CL253" i="25"/>
  <c r="CE253" i="25"/>
  <c r="CM253" i="25"/>
  <c r="CF253" i="25"/>
  <c r="CN253" i="25"/>
  <c r="CG253" i="25"/>
  <c r="CO253" i="25"/>
  <c r="CH253" i="25"/>
  <c r="CP253" i="25"/>
  <c r="BW253" i="25"/>
  <c r="BX253" i="25"/>
  <c r="BY253" i="25"/>
  <c r="BZ253" i="25"/>
  <c r="BS253" i="25"/>
  <c r="CA253" i="25"/>
  <c r="BT253" i="25"/>
  <c r="CB253" i="25"/>
  <c r="BU253" i="25"/>
  <c r="CC253" i="25"/>
  <c r="BV253" i="25"/>
  <c r="CD253" i="25"/>
  <c r="BN253" i="25"/>
  <c r="BG253" i="25"/>
  <c r="BO253" i="25"/>
  <c r="BI253" i="25"/>
  <c r="BQ253" i="25"/>
  <c r="BJ253" i="25"/>
  <c r="BR253" i="25"/>
  <c r="BK253" i="25"/>
  <c r="BH253" i="25"/>
  <c r="BL253" i="25"/>
  <c r="BM253" i="25"/>
  <c r="BP253" i="25"/>
  <c r="BA253" i="25"/>
  <c r="BB253" i="25"/>
  <c r="AU253" i="25"/>
  <c r="BC253" i="25"/>
  <c r="AV253" i="25"/>
  <c r="BD253" i="25"/>
  <c r="AW253" i="25"/>
  <c r="BE253" i="25"/>
  <c r="AX253" i="25"/>
  <c r="BF253" i="25"/>
  <c r="AY253" i="25"/>
  <c r="CI245" i="25"/>
  <c r="CJ245" i="25"/>
  <c r="CK245" i="25"/>
  <c r="CL245" i="25"/>
  <c r="CE245" i="25"/>
  <c r="CM245" i="25"/>
  <c r="CF245" i="25"/>
  <c r="CN245" i="25"/>
  <c r="CG245" i="25"/>
  <c r="CO245" i="25"/>
  <c r="CP245" i="25"/>
  <c r="CH245" i="25"/>
  <c r="BW245" i="25"/>
  <c r="BX245" i="25"/>
  <c r="BY245" i="25"/>
  <c r="BZ245" i="25"/>
  <c r="BS245" i="25"/>
  <c r="CA245" i="25"/>
  <c r="BT245" i="25"/>
  <c r="CB245" i="25"/>
  <c r="BU245" i="25"/>
  <c r="CC245" i="25"/>
  <c r="BV245" i="25"/>
  <c r="CD245" i="25"/>
  <c r="BN245" i="25"/>
  <c r="BG245" i="25"/>
  <c r="BO245" i="25"/>
  <c r="BI245" i="25"/>
  <c r="BQ245" i="25"/>
  <c r="BJ245" i="25"/>
  <c r="BR245" i="25"/>
  <c r="BK245" i="25"/>
  <c r="BH245" i="25"/>
  <c r="BL245" i="25"/>
  <c r="BM245" i="25"/>
  <c r="BP245" i="25"/>
  <c r="BA245" i="25"/>
  <c r="BB245" i="25"/>
  <c r="AU245" i="25"/>
  <c r="BC245" i="25"/>
  <c r="AV245" i="25"/>
  <c r="BD245" i="25"/>
  <c r="AW245" i="25"/>
  <c r="BE245" i="25"/>
  <c r="AX245" i="25"/>
  <c r="BF245" i="25"/>
  <c r="AY245" i="25"/>
  <c r="CI237" i="25"/>
  <c r="CJ237" i="25"/>
  <c r="CK237" i="25"/>
  <c r="CL237" i="25"/>
  <c r="CE237" i="25"/>
  <c r="CM237" i="25"/>
  <c r="CF237" i="25"/>
  <c r="CN237" i="25"/>
  <c r="CG237" i="25"/>
  <c r="CO237" i="25"/>
  <c r="CH237" i="25"/>
  <c r="CP237" i="25"/>
  <c r="BZ237" i="25"/>
  <c r="BU237" i="25"/>
  <c r="CC237" i="25"/>
  <c r="CA237" i="25"/>
  <c r="CB237" i="25"/>
  <c r="BS237" i="25"/>
  <c r="CD237" i="25"/>
  <c r="BT237" i="25"/>
  <c r="BV237" i="25"/>
  <c r="BW237" i="25"/>
  <c r="BX237" i="25"/>
  <c r="BY237" i="25"/>
  <c r="BN237" i="25"/>
  <c r="BG237" i="25"/>
  <c r="BO237" i="25"/>
  <c r="BH237" i="25"/>
  <c r="BP237" i="25"/>
  <c r="BI237" i="25"/>
  <c r="BQ237" i="25"/>
  <c r="BJ237" i="25"/>
  <c r="BR237" i="25"/>
  <c r="BK237" i="25"/>
  <c r="BL237" i="25"/>
  <c r="BM237" i="25"/>
  <c r="AV237" i="25"/>
  <c r="BD237" i="25"/>
  <c r="AW237" i="25"/>
  <c r="BE237" i="25"/>
  <c r="BB237" i="25"/>
  <c r="AY237" i="25"/>
  <c r="AZ237" i="25"/>
  <c r="BA237" i="25"/>
  <c r="BC237" i="25"/>
  <c r="BF237" i="25"/>
  <c r="AU237" i="25"/>
  <c r="CI229" i="25"/>
  <c r="CJ229" i="25"/>
  <c r="CK229" i="25"/>
  <c r="CL229" i="25"/>
  <c r="CE229" i="25"/>
  <c r="CM229" i="25"/>
  <c r="CF229" i="25"/>
  <c r="CN229" i="25"/>
  <c r="CG229" i="25"/>
  <c r="CO229" i="25"/>
  <c r="CP229" i="25"/>
  <c r="CH229" i="25"/>
  <c r="BZ229" i="25"/>
  <c r="BU229" i="25"/>
  <c r="CC229" i="25"/>
  <c r="CA229" i="25"/>
  <c r="CB229" i="25"/>
  <c r="BS229" i="25"/>
  <c r="CD229" i="25"/>
  <c r="BT229" i="25"/>
  <c r="BV229" i="25"/>
  <c r="BW229" i="25"/>
  <c r="BX229" i="25"/>
  <c r="BY229" i="25"/>
  <c r="BN229" i="25"/>
  <c r="BG229" i="25"/>
  <c r="BO229" i="25"/>
  <c r="BH229" i="25"/>
  <c r="BP229" i="25"/>
  <c r="BI229" i="25"/>
  <c r="BQ229" i="25"/>
  <c r="BJ229" i="25"/>
  <c r="BR229" i="25"/>
  <c r="BK229" i="25"/>
  <c r="BL229" i="25"/>
  <c r="BM229" i="25"/>
  <c r="AV229" i="25"/>
  <c r="BD229" i="25"/>
  <c r="AW229" i="25"/>
  <c r="BE229" i="25"/>
  <c r="AX229" i="25"/>
  <c r="BF229" i="25"/>
  <c r="AY229" i="25"/>
  <c r="BA229" i="25"/>
  <c r="BB229" i="25"/>
  <c r="AU229" i="25"/>
  <c r="AZ229" i="25"/>
  <c r="BC229" i="25"/>
  <c r="CI221" i="25"/>
  <c r="CJ221" i="25"/>
  <c r="CK221" i="25"/>
  <c r="CL221" i="25"/>
  <c r="CE221" i="25"/>
  <c r="CM221" i="25"/>
  <c r="CF221" i="25"/>
  <c r="CN221" i="25"/>
  <c r="CG221" i="25"/>
  <c r="CO221" i="25"/>
  <c r="CH221" i="25"/>
  <c r="CP221" i="25"/>
  <c r="BZ221" i="25"/>
  <c r="BS221" i="25"/>
  <c r="CA221" i="25"/>
  <c r="BU221" i="25"/>
  <c r="CC221" i="25"/>
  <c r="BV221" i="25"/>
  <c r="BW221" i="25"/>
  <c r="BX221" i="25"/>
  <c r="BT221" i="25"/>
  <c r="BY221" i="25"/>
  <c r="CB221" i="25"/>
  <c r="CD221" i="25"/>
  <c r="BN221" i="25"/>
  <c r="BG221" i="25"/>
  <c r="BO221" i="25"/>
  <c r="BH221" i="25"/>
  <c r="BP221" i="25"/>
  <c r="BI221" i="25"/>
  <c r="BQ221" i="25"/>
  <c r="BJ221" i="25"/>
  <c r="BR221" i="25"/>
  <c r="BK221" i="25"/>
  <c r="BL221" i="25"/>
  <c r="BM221" i="25"/>
  <c r="AV221" i="25"/>
  <c r="BD221" i="25"/>
  <c r="AW221" i="25"/>
  <c r="BE221" i="25"/>
  <c r="AX221" i="25"/>
  <c r="BF221" i="25"/>
  <c r="AY221" i="25"/>
  <c r="BA221" i="25"/>
  <c r="BB221" i="25"/>
  <c r="AU221" i="25"/>
  <c r="AZ221" i="25"/>
  <c r="BC221" i="25"/>
  <c r="CJ213" i="25"/>
  <c r="CK213" i="25"/>
  <c r="CL213" i="25"/>
  <c r="CF213" i="25"/>
  <c r="CN213" i="25"/>
  <c r="CG213" i="25"/>
  <c r="CO213" i="25"/>
  <c r="CH213" i="25"/>
  <c r="CP213" i="25"/>
  <c r="CM213" i="25"/>
  <c r="CE213" i="25"/>
  <c r="CI213" i="25"/>
  <c r="BZ213" i="25"/>
  <c r="BS213" i="25"/>
  <c r="CA213" i="25"/>
  <c r="BT213" i="25"/>
  <c r="CB213" i="25"/>
  <c r="BU213" i="25"/>
  <c r="CC213" i="25"/>
  <c r="BV213" i="25"/>
  <c r="CD213" i="25"/>
  <c r="BW213" i="25"/>
  <c r="BX213" i="25"/>
  <c r="BY213" i="25"/>
  <c r="BN213" i="25"/>
  <c r="BG213" i="25"/>
  <c r="BO213" i="25"/>
  <c r="BH213" i="25"/>
  <c r="BP213" i="25"/>
  <c r="BI213" i="25"/>
  <c r="BQ213" i="25"/>
  <c r="BJ213" i="25"/>
  <c r="BR213" i="25"/>
  <c r="BK213" i="25"/>
  <c r="BL213" i="25"/>
  <c r="BM213" i="25"/>
  <c r="AV213" i="25"/>
  <c r="BD213" i="25"/>
  <c r="AW213" i="25"/>
  <c r="BE213" i="25"/>
  <c r="AX213" i="25"/>
  <c r="BF213" i="25"/>
  <c r="AY213" i="25"/>
  <c r="AZ213" i="25"/>
  <c r="BA213" i="25"/>
  <c r="BB213" i="25"/>
  <c r="AU213" i="25"/>
  <c r="BC213" i="25"/>
  <c r="CJ205" i="25"/>
  <c r="CK205" i="25"/>
  <c r="CL205" i="25"/>
  <c r="CF205" i="25"/>
  <c r="CN205" i="25"/>
  <c r="CG205" i="25"/>
  <c r="CO205" i="25"/>
  <c r="CH205" i="25"/>
  <c r="CP205" i="25"/>
  <c r="CM205" i="25"/>
  <c r="CE205" i="25"/>
  <c r="CI205" i="25"/>
  <c r="BZ205" i="25"/>
  <c r="BS205" i="25"/>
  <c r="CA205" i="25"/>
  <c r="BT205" i="25"/>
  <c r="CB205" i="25"/>
  <c r="BU205" i="25"/>
  <c r="CC205" i="25"/>
  <c r="BV205" i="25"/>
  <c r="CD205" i="25"/>
  <c r="BW205" i="25"/>
  <c r="BX205" i="25"/>
  <c r="BY205" i="25"/>
  <c r="BN205" i="25"/>
  <c r="BG205" i="25"/>
  <c r="BO205" i="25"/>
  <c r="BH205" i="25"/>
  <c r="BP205" i="25"/>
  <c r="BI205" i="25"/>
  <c r="BQ205" i="25"/>
  <c r="BJ205" i="25"/>
  <c r="BR205" i="25"/>
  <c r="BK205" i="25"/>
  <c r="BL205" i="25"/>
  <c r="BM205" i="25"/>
  <c r="AV205" i="25"/>
  <c r="BD205" i="25"/>
  <c r="AW205" i="25"/>
  <c r="BE205" i="25"/>
  <c r="AX205" i="25"/>
  <c r="BF205" i="25"/>
  <c r="AY205" i="25"/>
  <c r="AZ205" i="25"/>
  <c r="BA205" i="25"/>
  <c r="BB205" i="25"/>
  <c r="AU205" i="25"/>
  <c r="CJ197" i="25"/>
  <c r="CK197" i="25"/>
  <c r="CL197" i="25"/>
  <c r="CF197" i="25"/>
  <c r="CN197" i="25"/>
  <c r="CG197" i="25"/>
  <c r="CO197" i="25"/>
  <c r="CH197" i="25"/>
  <c r="CP197" i="25"/>
  <c r="CM197" i="25"/>
  <c r="CE197" i="25"/>
  <c r="CI197" i="25"/>
  <c r="BZ197" i="25"/>
  <c r="BS197" i="25"/>
  <c r="CA197" i="25"/>
  <c r="BT197" i="25"/>
  <c r="CB197" i="25"/>
  <c r="BU197" i="25"/>
  <c r="CC197" i="25"/>
  <c r="BV197" i="25"/>
  <c r="CD197" i="25"/>
  <c r="BW197" i="25"/>
  <c r="BX197" i="25"/>
  <c r="BY197" i="25"/>
  <c r="BN197" i="25"/>
  <c r="BG197" i="25"/>
  <c r="BO197" i="25"/>
  <c r="BH197" i="25"/>
  <c r="BP197" i="25"/>
  <c r="BI197" i="25"/>
  <c r="BQ197" i="25"/>
  <c r="BJ197" i="25"/>
  <c r="BR197" i="25"/>
  <c r="BK197" i="25"/>
  <c r="BL197" i="25"/>
  <c r="BM197" i="25"/>
  <c r="AV197" i="25"/>
  <c r="BD197" i="25"/>
  <c r="AW197" i="25"/>
  <c r="BE197" i="25"/>
  <c r="AX197" i="25"/>
  <c r="BF197" i="25"/>
  <c r="AY197" i="25"/>
  <c r="AZ197" i="25"/>
  <c r="BA197" i="25"/>
  <c r="BB197" i="25"/>
  <c r="AU197" i="25"/>
  <c r="BC197" i="25"/>
  <c r="CJ189" i="25"/>
  <c r="CK189" i="25"/>
  <c r="CL189" i="25"/>
  <c r="CF189" i="25"/>
  <c r="CN189" i="25"/>
  <c r="CG189" i="25"/>
  <c r="CO189" i="25"/>
  <c r="CH189" i="25"/>
  <c r="CP189" i="25"/>
  <c r="CM189" i="25"/>
  <c r="CE189" i="25"/>
  <c r="CI189" i="25"/>
  <c r="BZ189" i="25"/>
  <c r="BS189" i="25"/>
  <c r="CA189" i="25"/>
  <c r="BT189" i="25"/>
  <c r="CB189" i="25"/>
  <c r="BU189" i="25"/>
  <c r="CC189" i="25"/>
  <c r="BV189" i="25"/>
  <c r="CD189" i="25"/>
  <c r="BW189" i="25"/>
  <c r="BX189" i="25"/>
  <c r="BY189" i="25"/>
  <c r="BN189" i="25"/>
  <c r="BG189" i="25"/>
  <c r="BO189" i="25"/>
  <c r="BH189" i="25"/>
  <c r="BP189" i="25"/>
  <c r="BI189" i="25"/>
  <c r="BQ189" i="25"/>
  <c r="BJ189" i="25"/>
  <c r="BR189" i="25"/>
  <c r="BK189" i="25"/>
  <c r="BL189" i="25"/>
  <c r="BM189" i="25"/>
  <c r="AV189" i="25"/>
  <c r="BD189" i="25"/>
  <c r="AW189" i="25"/>
  <c r="BE189" i="25"/>
  <c r="AX189" i="25"/>
  <c r="BF189" i="25"/>
  <c r="AY189" i="25"/>
  <c r="AZ189" i="25"/>
  <c r="BA189" i="25"/>
  <c r="BB189" i="25"/>
  <c r="AU189" i="25"/>
  <c r="CJ181" i="25"/>
  <c r="CK181" i="25"/>
  <c r="CL181" i="25"/>
  <c r="CF181" i="25"/>
  <c r="CN181" i="25"/>
  <c r="CG181" i="25"/>
  <c r="CO181" i="25"/>
  <c r="CH181" i="25"/>
  <c r="CP181" i="25"/>
  <c r="CM181" i="25"/>
  <c r="CE181" i="25"/>
  <c r="CI181" i="25"/>
  <c r="BZ181" i="25"/>
  <c r="BS181" i="25"/>
  <c r="CA181" i="25"/>
  <c r="BT181" i="25"/>
  <c r="CB181" i="25"/>
  <c r="BU181" i="25"/>
  <c r="CC181" i="25"/>
  <c r="BV181" i="25"/>
  <c r="CD181" i="25"/>
  <c r="BW181" i="25"/>
  <c r="BX181" i="25"/>
  <c r="BY181" i="25"/>
  <c r="BN181" i="25"/>
  <c r="BG181" i="25"/>
  <c r="BO181" i="25"/>
  <c r="BH181" i="25"/>
  <c r="BP181" i="25"/>
  <c r="BI181" i="25"/>
  <c r="BQ181" i="25"/>
  <c r="BJ181" i="25"/>
  <c r="BR181" i="25"/>
  <c r="BK181" i="25"/>
  <c r="BL181" i="25"/>
  <c r="BM181" i="25"/>
  <c r="AV181" i="25"/>
  <c r="BD181" i="25"/>
  <c r="AW181" i="25"/>
  <c r="BE181" i="25"/>
  <c r="AX181" i="25"/>
  <c r="BF181" i="25"/>
  <c r="AY181" i="25"/>
  <c r="AZ181" i="25"/>
  <c r="BA181" i="25"/>
  <c r="BB181" i="25"/>
  <c r="AU181" i="25"/>
  <c r="BC181" i="25"/>
  <c r="CJ173" i="25"/>
  <c r="CK173" i="25"/>
  <c r="CL173" i="25"/>
  <c r="CF173" i="25"/>
  <c r="CN173" i="25"/>
  <c r="CG173" i="25"/>
  <c r="CO173" i="25"/>
  <c r="CH173" i="25"/>
  <c r="CP173" i="25"/>
  <c r="CM173" i="25"/>
  <c r="CE173" i="25"/>
  <c r="CI173" i="25"/>
  <c r="BZ173" i="25"/>
  <c r="BS173" i="25"/>
  <c r="CA173" i="25"/>
  <c r="BT173" i="25"/>
  <c r="CB173" i="25"/>
  <c r="BU173" i="25"/>
  <c r="CC173" i="25"/>
  <c r="BV173" i="25"/>
  <c r="CD173" i="25"/>
  <c r="BW173" i="25"/>
  <c r="BX173" i="25"/>
  <c r="BY173" i="25"/>
  <c r="BN173" i="25"/>
  <c r="BG173" i="25"/>
  <c r="BO173" i="25"/>
  <c r="BH173" i="25"/>
  <c r="BP173" i="25"/>
  <c r="BI173" i="25"/>
  <c r="BQ173" i="25"/>
  <c r="BJ173" i="25"/>
  <c r="BR173" i="25"/>
  <c r="BK173" i="25"/>
  <c r="BL173" i="25"/>
  <c r="BM173" i="25"/>
  <c r="AV173" i="25"/>
  <c r="BD173" i="25"/>
  <c r="AW173" i="25"/>
  <c r="BE173" i="25"/>
  <c r="AX173" i="25"/>
  <c r="BF173" i="25"/>
  <c r="AY173" i="25"/>
  <c r="AZ173" i="25"/>
  <c r="BA173" i="25"/>
  <c r="BB173" i="25"/>
  <c r="AU173" i="25"/>
  <c r="CL165" i="25"/>
  <c r="CE165" i="25"/>
  <c r="CM165" i="25"/>
  <c r="CF165" i="25"/>
  <c r="CN165" i="25"/>
  <c r="CG165" i="25"/>
  <c r="CO165" i="25"/>
  <c r="CH165" i="25"/>
  <c r="CP165" i="25"/>
  <c r="CJ165" i="25"/>
  <c r="CK165" i="25"/>
  <c r="CI165" i="25"/>
  <c r="BZ165" i="25"/>
  <c r="BS165" i="25"/>
  <c r="CA165" i="25"/>
  <c r="BT165" i="25"/>
  <c r="CB165" i="25"/>
  <c r="BU165" i="25"/>
  <c r="CC165" i="25"/>
  <c r="BV165" i="25"/>
  <c r="CD165" i="25"/>
  <c r="BW165" i="25"/>
  <c r="BX165" i="25"/>
  <c r="BY165" i="25"/>
  <c r="BN165" i="25"/>
  <c r="BG165" i="25"/>
  <c r="BO165" i="25"/>
  <c r="BH165" i="25"/>
  <c r="BP165" i="25"/>
  <c r="BI165" i="25"/>
  <c r="BQ165" i="25"/>
  <c r="BJ165" i="25"/>
  <c r="BR165" i="25"/>
  <c r="BK165" i="25"/>
  <c r="BL165" i="25"/>
  <c r="BM165" i="25"/>
  <c r="AV165" i="25"/>
  <c r="BD165" i="25"/>
  <c r="AW165" i="25"/>
  <c r="BE165" i="25"/>
  <c r="AX165" i="25"/>
  <c r="BF165" i="25"/>
  <c r="AY165" i="25"/>
  <c r="AZ165" i="25"/>
  <c r="BA165" i="25"/>
  <c r="BB165" i="25"/>
  <c r="AU165" i="25"/>
  <c r="BC165" i="25"/>
  <c r="CL157" i="25"/>
  <c r="CE157" i="25"/>
  <c r="CM157" i="25"/>
  <c r="CF157" i="25"/>
  <c r="CN157" i="25"/>
  <c r="CG157" i="25"/>
  <c r="CO157" i="25"/>
  <c r="CH157" i="25"/>
  <c r="CP157" i="25"/>
  <c r="CJ157" i="25"/>
  <c r="CK157" i="25"/>
  <c r="CI157" i="25"/>
  <c r="BZ157" i="25"/>
  <c r="BS157" i="25"/>
  <c r="CA157" i="25"/>
  <c r="BT157" i="25"/>
  <c r="CB157" i="25"/>
  <c r="BU157" i="25"/>
  <c r="CC157" i="25"/>
  <c r="BV157" i="25"/>
  <c r="CD157" i="25"/>
  <c r="BW157" i="25"/>
  <c r="BX157" i="25"/>
  <c r="BY157" i="25"/>
  <c r="BN157" i="25"/>
  <c r="BG157" i="25"/>
  <c r="BO157" i="25"/>
  <c r="BH157" i="25"/>
  <c r="BP157" i="25"/>
  <c r="BI157" i="25"/>
  <c r="BQ157" i="25"/>
  <c r="BJ157" i="25"/>
  <c r="BR157" i="25"/>
  <c r="BK157" i="25"/>
  <c r="BL157" i="25"/>
  <c r="BM157" i="25"/>
  <c r="AV157" i="25"/>
  <c r="BD157" i="25"/>
  <c r="AW157" i="25"/>
  <c r="BE157" i="25"/>
  <c r="AX157" i="25"/>
  <c r="BF157" i="25"/>
  <c r="AY157" i="25"/>
  <c r="AZ157" i="25"/>
  <c r="BA157" i="25"/>
  <c r="BB157" i="25"/>
  <c r="AU157" i="25"/>
  <c r="CL149" i="25"/>
  <c r="CE149" i="25"/>
  <c r="CM149" i="25"/>
  <c r="CF149" i="25"/>
  <c r="CN149" i="25"/>
  <c r="CG149" i="25"/>
  <c r="CO149" i="25"/>
  <c r="CH149" i="25"/>
  <c r="CP149" i="25"/>
  <c r="CJ149" i="25"/>
  <c r="CK149" i="25"/>
  <c r="CI149" i="25"/>
  <c r="BZ149" i="25"/>
  <c r="BS149" i="25"/>
  <c r="CA149" i="25"/>
  <c r="BT149" i="25"/>
  <c r="CB149" i="25"/>
  <c r="BU149" i="25"/>
  <c r="CC149" i="25"/>
  <c r="BV149" i="25"/>
  <c r="CD149" i="25"/>
  <c r="BW149" i="25"/>
  <c r="BX149" i="25"/>
  <c r="BY149" i="25"/>
  <c r="BN149" i="25"/>
  <c r="BG149" i="25"/>
  <c r="BO149" i="25"/>
  <c r="BH149" i="25"/>
  <c r="BP149" i="25"/>
  <c r="BI149" i="25"/>
  <c r="BQ149" i="25"/>
  <c r="BJ149" i="25"/>
  <c r="BR149" i="25"/>
  <c r="BK149" i="25"/>
  <c r="BL149" i="25"/>
  <c r="BM149" i="25"/>
  <c r="AV149" i="25"/>
  <c r="BD149" i="25"/>
  <c r="AW149" i="25"/>
  <c r="BE149" i="25"/>
  <c r="AX149" i="25"/>
  <c r="BF149" i="25"/>
  <c r="AY149" i="25"/>
  <c r="AZ149" i="25"/>
  <c r="BA149" i="25"/>
  <c r="BB149" i="25"/>
  <c r="AU149" i="25"/>
  <c r="BC149" i="25"/>
  <c r="CL141" i="25"/>
  <c r="CE141" i="25"/>
  <c r="CM141" i="25"/>
  <c r="CF141" i="25"/>
  <c r="CN141" i="25"/>
  <c r="CG141" i="25"/>
  <c r="CO141" i="25"/>
  <c r="CH141" i="25"/>
  <c r="CP141" i="25"/>
  <c r="CJ141" i="25"/>
  <c r="CK141" i="25"/>
  <c r="CI141" i="25"/>
  <c r="BZ141" i="25"/>
  <c r="BS141" i="25"/>
  <c r="CA141" i="25"/>
  <c r="BT141" i="25"/>
  <c r="CB141" i="25"/>
  <c r="BU141" i="25"/>
  <c r="CC141" i="25"/>
  <c r="BV141" i="25"/>
  <c r="CD141" i="25"/>
  <c r="BW141" i="25"/>
  <c r="BX141" i="25"/>
  <c r="BY141" i="25"/>
  <c r="BN141" i="25"/>
  <c r="BG141" i="25"/>
  <c r="BO141" i="25"/>
  <c r="BH141" i="25"/>
  <c r="BP141" i="25"/>
  <c r="BI141" i="25"/>
  <c r="BQ141" i="25"/>
  <c r="BJ141" i="25"/>
  <c r="BR141" i="25"/>
  <c r="BK141" i="25"/>
  <c r="BL141" i="25"/>
  <c r="BM141" i="25"/>
  <c r="AV141" i="25"/>
  <c r="BD141" i="25"/>
  <c r="AW141" i="25"/>
  <c r="BE141" i="25"/>
  <c r="AX141" i="25"/>
  <c r="BF141" i="25"/>
  <c r="AY141" i="25"/>
  <c r="AZ141" i="25"/>
  <c r="BA141" i="25"/>
  <c r="BB141" i="25"/>
  <c r="AU141" i="25"/>
  <c r="CL133" i="25"/>
  <c r="CE133" i="25"/>
  <c r="CM133" i="25"/>
  <c r="CF133" i="25"/>
  <c r="CN133" i="25"/>
  <c r="CG133" i="25"/>
  <c r="CO133" i="25"/>
  <c r="CH133" i="25"/>
  <c r="CP133" i="25"/>
  <c r="CJ133" i="25"/>
  <c r="CK133" i="25"/>
  <c r="CI133" i="25"/>
  <c r="BY133" i="25"/>
  <c r="BT133" i="25"/>
  <c r="CB133" i="25"/>
  <c r="BW133" i="25"/>
  <c r="BX133" i="25"/>
  <c r="BU133" i="25"/>
  <c r="BV133" i="25"/>
  <c r="BZ133" i="25"/>
  <c r="CA133" i="25"/>
  <c r="CC133" i="25"/>
  <c r="CD133" i="25"/>
  <c r="BS133" i="25"/>
  <c r="BN133" i="25"/>
  <c r="BG133" i="25"/>
  <c r="BO133" i="25"/>
  <c r="BH133" i="25"/>
  <c r="BP133" i="25"/>
  <c r="BI133" i="25"/>
  <c r="BQ133" i="25"/>
  <c r="BJ133" i="25"/>
  <c r="BR133" i="25"/>
  <c r="BK133" i="25"/>
  <c r="BL133" i="25"/>
  <c r="BM133" i="25"/>
  <c r="AV133" i="25"/>
  <c r="BD133" i="25"/>
  <c r="AW133" i="25"/>
  <c r="BE133" i="25"/>
  <c r="AX133" i="25"/>
  <c r="BF133" i="25"/>
  <c r="AY133" i="25"/>
  <c r="AZ133" i="25"/>
  <c r="BA133" i="25"/>
  <c r="BB133" i="25"/>
  <c r="AU133" i="25"/>
  <c r="BC133" i="25"/>
  <c r="CL125" i="25"/>
  <c r="CE125" i="25"/>
  <c r="CM125" i="25"/>
  <c r="CF125" i="25"/>
  <c r="CN125" i="25"/>
  <c r="CG125" i="25"/>
  <c r="CO125" i="25"/>
  <c r="CH125" i="25"/>
  <c r="CP125" i="25"/>
  <c r="CJ125" i="25"/>
  <c r="CK125" i="25"/>
  <c r="CI125" i="25"/>
  <c r="BY125" i="25"/>
  <c r="BZ125" i="25"/>
  <c r="BT125" i="25"/>
  <c r="CB125" i="25"/>
  <c r="BU125" i="25"/>
  <c r="CC125" i="25"/>
  <c r="BW125" i="25"/>
  <c r="BX125" i="25"/>
  <c r="CA125" i="25"/>
  <c r="CD125" i="25"/>
  <c r="BS125" i="25"/>
  <c r="BV125" i="25"/>
  <c r="BN125" i="25"/>
  <c r="BG125" i="25"/>
  <c r="BO125" i="25"/>
  <c r="BH125" i="25"/>
  <c r="BP125" i="25"/>
  <c r="BI125" i="25"/>
  <c r="BQ125" i="25"/>
  <c r="BJ125" i="25"/>
  <c r="BR125" i="25"/>
  <c r="BK125" i="25"/>
  <c r="BL125" i="25"/>
  <c r="BM125" i="25"/>
  <c r="AV125" i="25"/>
  <c r="BD125" i="25"/>
  <c r="AW125" i="25"/>
  <c r="BE125" i="25"/>
  <c r="AX125" i="25"/>
  <c r="BF125" i="25"/>
  <c r="AY125" i="25"/>
  <c r="AZ125" i="25"/>
  <c r="BA125" i="25"/>
  <c r="BB125" i="25"/>
  <c r="AU125" i="25"/>
  <c r="CE117" i="25"/>
  <c r="CM117" i="25"/>
  <c r="CF117" i="25"/>
  <c r="CN117" i="25"/>
  <c r="CG117" i="25"/>
  <c r="CO117" i="25"/>
  <c r="CH117" i="25"/>
  <c r="CP117" i="25"/>
  <c r="CI117" i="25"/>
  <c r="CJ117" i="25"/>
  <c r="CK117" i="25"/>
  <c r="CL117" i="25"/>
  <c r="BY117" i="25"/>
  <c r="BZ117" i="25"/>
  <c r="BT117" i="25"/>
  <c r="CB117" i="25"/>
  <c r="BU117" i="25"/>
  <c r="CC117" i="25"/>
  <c r="BW117" i="25"/>
  <c r="BX117" i="25"/>
  <c r="CA117" i="25"/>
  <c r="CD117" i="25"/>
  <c r="BS117" i="25"/>
  <c r="BV117" i="25"/>
  <c r="BN117" i="25"/>
  <c r="BG117" i="25"/>
  <c r="BO117" i="25"/>
  <c r="BH117" i="25"/>
  <c r="BP117" i="25"/>
  <c r="BI117" i="25"/>
  <c r="BQ117" i="25"/>
  <c r="BJ117" i="25"/>
  <c r="BR117" i="25"/>
  <c r="BK117" i="25"/>
  <c r="BL117" i="25"/>
  <c r="BM117" i="25"/>
  <c r="AV117" i="25"/>
  <c r="BD117" i="25"/>
  <c r="AW117" i="25"/>
  <c r="BE117" i="25"/>
  <c r="AX117" i="25"/>
  <c r="BF117" i="25"/>
  <c r="AY117" i="25"/>
  <c r="AZ117" i="25"/>
  <c r="BA117" i="25"/>
  <c r="BB117" i="25"/>
  <c r="AU117" i="25"/>
  <c r="BC117" i="25"/>
  <c r="CE109" i="25"/>
  <c r="CM109" i="25"/>
  <c r="CF109" i="25"/>
  <c r="CN109" i="25"/>
  <c r="CG109" i="25"/>
  <c r="CO109" i="25"/>
  <c r="CH109" i="25"/>
  <c r="CP109" i="25"/>
  <c r="CI109" i="25"/>
  <c r="CJ109" i="25"/>
  <c r="CK109" i="25"/>
  <c r="CL109" i="25"/>
  <c r="BY109" i="25"/>
  <c r="BZ109" i="25"/>
  <c r="BT109" i="25"/>
  <c r="CB109" i="25"/>
  <c r="BU109" i="25"/>
  <c r="CC109" i="25"/>
  <c r="BW109" i="25"/>
  <c r="BX109" i="25"/>
  <c r="CA109" i="25"/>
  <c r="CD109" i="25"/>
  <c r="BS109" i="25"/>
  <c r="BV109" i="25"/>
  <c r="BN109" i="25"/>
  <c r="BG109" i="25"/>
  <c r="BO109" i="25"/>
  <c r="BH109" i="25"/>
  <c r="BP109" i="25"/>
  <c r="BI109" i="25"/>
  <c r="BQ109" i="25"/>
  <c r="BJ109" i="25"/>
  <c r="BR109" i="25"/>
  <c r="BK109" i="25"/>
  <c r="BL109" i="25"/>
  <c r="BM109" i="25"/>
  <c r="AV109" i="25"/>
  <c r="BD109" i="25"/>
  <c r="AW109" i="25"/>
  <c r="BE109" i="25"/>
  <c r="AX109" i="25"/>
  <c r="BF109" i="25"/>
  <c r="AY109" i="25"/>
  <c r="AZ109" i="25"/>
  <c r="BA109" i="25"/>
  <c r="BB109" i="25"/>
  <c r="AU109" i="25"/>
  <c r="CE101" i="25"/>
  <c r="CM101" i="25"/>
  <c r="CF101" i="25"/>
  <c r="CN101" i="25"/>
  <c r="CG101" i="25"/>
  <c r="CO101" i="25"/>
  <c r="CH101" i="25"/>
  <c r="CP101" i="25"/>
  <c r="CI101" i="25"/>
  <c r="CJ101" i="25"/>
  <c r="CK101" i="25"/>
  <c r="CL101" i="25"/>
  <c r="BY101" i="25"/>
  <c r="BZ101" i="25"/>
  <c r="BT101" i="25"/>
  <c r="CB101" i="25"/>
  <c r="BU101" i="25"/>
  <c r="CC101" i="25"/>
  <c r="BW101" i="25"/>
  <c r="BX101" i="25"/>
  <c r="CA101" i="25"/>
  <c r="CD101" i="25"/>
  <c r="BS101" i="25"/>
  <c r="BV101" i="25"/>
  <c r="BN101" i="25"/>
  <c r="BG101" i="25"/>
  <c r="BO101" i="25"/>
  <c r="BH101" i="25"/>
  <c r="BP101" i="25"/>
  <c r="BI101" i="25"/>
  <c r="BQ101" i="25"/>
  <c r="BJ101" i="25"/>
  <c r="BR101" i="25"/>
  <c r="BK101" i="25"/>
  <c r="BL101" i="25"/>
  <c r="BM101" i="25"/>
  <c r="AV101" i="25"/>
  <c r="BD101" i="25"/>
  <c r="AW101" i="25"/>
  <c r="BE101" i="25"/>
  <c r="AX101" i="25"/>
  <c r="BF101" i="25"/>
  <c r="AY101" i="25"/>
  <c r="AZ101" i="25"/>
  <c r="BA101" i="25"/>
  <c r="BB101" i="25"/>
  <c r="AU101" i="25"/>
  <c r="BC101" i="25"/>
  <c r="CF93" i="25"/>
  <c r="CN93" i="25"/>
  <c r="CK93" i="25"/>
  <c r="CE93" i="25"/>
  <c r="CM93" i="25"/>
  <c r="CJ93" i="25"/>
  <c r="CL93" i="25"/>
  <c r="CO93" i="25"/>
  <c r="CP93" i="25"/>
  <c r="CG93" i="25"/>
  <c r="CH93" i="25"/>
  <c r="CI93" i="25"/>
  <c r="BY93" i="25"/>
  <c r="BZ93" i="25"/>
  <c r="BT93" i="25"/>
  <c r="CB93" i="25"/>
  <c r="BU93" i="25"/>
  <c r="CC93" i="25"/>
  <c r="BW93" i="25"/>
  <c r="BX93" i="25"/>
  <c r="CA93" i="25"/>
  <c r="CD93" i="25"/>
  <c r="BS93" i="25"/>
  <c r="BV93" i="25"/>
  <c r="BN93" i="25"/>
  <c r="BG93" i="25"/>
  <c r="BO93" i="25"/>
  <c r="BH93" i="25"/>
  <c r="BP93" i="25"/>
  <c r="BI93" i="25"/>
  <c r="BQ93" i="25"/>
  <c r="BJ93" i="25"/>
  <c r="BR93" i="25"/>
  <c r="BK93" i="25"/>
  <c r="BL93" i="25"/>
  <c r="BM93" i="25"/>
  <c r="AV93" i="25"/>
  <c r="BD93" i="25"/>
  <c r="AW93" i="25"/>
  <c r="BE93" i="25"/>
  <c r="AX93" i="25"/>
  <c r="BF93" i="25"/>
  <c r="AY93" i="25"/>
  <c r="AZ93" i="25"/>
  <c r="BA93" i="25"/>
  <c r="BB93" i="25"/>
  <c r="AU93" i="25"/>
  <c r="CF85" i="25"/>
  <c r="CN85" i="25"/>
  <c r="CK85" i="25"/>
  <c r="CE85" i="25"/>
  <c r="CM85" i="25"/>
  <c r="CG85" i="25"/>
  <c r="CH85" i="25"/>
  <c r="CI85" i="25"/>
  <c r="CJ85" i="25"/>
  <c r="CL85" i="25"/>
  <c r="CO85" i="25"/>
  <c r="CP85" i="25"/>
  <c r="BY85" i="25"/>
  <c r="BZ85" i="25"/>
  <c r="BT85" i="25"/>
  <c r="CB85" i="25"/>
  <c r="BU85" i="25"/>
  <c r="CC85" i="25"/>
  <c r="BW85" i="25"/>
  <c r="BX85" i="25"/>
  <c r="CA85" i="25"/>
  <c r="CD85" i="25"/>
  <c r="BS85" i="25"/>
  <c r="BV85" i="25"/>
  <c r="BN85" i="25"/>
  <c r="BG85" i="25"/>
  <c r="BO85" i="25"/>
  <c r="BH85" i="25"/>
  <c r="BP85" i="25"/>
  <c r="BI85" i="25"/>
  <c r="BQ85" i="25"/>
  <c r="BJ85" i="25"/>
  <c r="BR85" i="25"/>
  <c r="BK85" i="25"/>
  <c r="BL85" i="25"/>
  <c r="BM85" i="25"/>
  <c r="AV85" i="25"/>
  <c r="BD85" i="25"/>
  <c r="AW85" i="25"/>
  <c r="BE85" i="25"/>
  <c r="AX85" i="25"/>
  <c r="BF85" i="25"/>
  <c r="AY85" i="25"/>
  <c r="AZ85" i="25"/>
  <c r="BA85" i="25"/>
  <c r="BB85" i="25"/>
  <c r="AU85" i="25"/>
  <c r="BC85" i="25"/>
  <c r="CF77" i="25"/>
  <c r="CN77" i="25"/>
  <c r="CK77" i="25"/>
  <c r="CE77" i="25"/>
  <c r="CM77" i="25"/>
  <c r="CJ77" i="25"/>
  <c r="CL77" i="25"/>
  <c r="CO77" i="25"/>
  <c r="CP77" i="25"/>
  <c r="CG77" i="25"/>
  <c r="CH77" i="25"/>
  <c r="CI77" i="25"/>
  <c r="BY77" i="25"/>
  <c r="BZ77" i="25"/>
  <c r="BT77" i="25"/>
  <c r="CB77" i="25"/>
  <c r="BU77" i="25"/>
  <c r="CC77" i="25"/>
  <c r="BW77" i="25"/>
  <c r="BX77" i="25"/>
  <c r="CA77" i="25"/>
  <c r="CD77" i="25"/>
  <c r="BS77" i="25"/>
  <c r="BV77" i="25"/>
  <c r="BN77" i="25"/>
  <c r="BG77" i="25"/>
  <c r="BO77" i="25"/>
  <c r="BH77" i="25"/>
  <c r="BP77" i="25"/>
  <c r="BI77" i="25"/>
  <c r="BQ77" i="25"/>
  <c r="BJ77" i="25"/>
  <c r="BR77" i="25"/>
  <c r="BK77" i="25"/>
  <c r="BL77" i="25"/>
  <c r="BM77" i="25"/>
  <c r="AV77" i="25"/>
  <c r="BD77" i="25"/>
  <c r="AW77" i="25"/>
  <c r="BE77" i="25"/>
  <c r="AX77" i="25"/>
  <c r="BF77" i="25"/>
  <c r="AY77" i="25"/>
  <c r="AZ77" i="25"/>
  <c r="BA77" i="25"/>
  <c r="BB77" i="25"/>
  <c r="AU77" i="25"/>
  <c r="CF69" i="25"/>
  <c r="CN69" i="25"/>
  <c r="CK69" i="25"/>
  <c r="CE69" i="25"/>
  <c r="CM69" i="25"/>
  <c r="CG69" i="25"/>
  <c r="CH69" i="25"/>
  <c r="CI69" i="25"/>
  <c r="CJ69" i="25"/>
  <c r="CL69" i="25"/>
  <c r="CO69" i="25"/>
  <c r="CP69" i="25"/>
  <c r="BY69" i="25"/>
  <c r="BZ69" i="25"/>
  <c r="BT69" i="25"/>
  <c r="CB69" i="25"/>
  <c r="BU69" i="25"/>
  <c r="CC69" i="25"/>
  <c r="BW69" i="25"/>
  <c r="BX69" i="25"/>
  <c r="CA69" i="25"/>
  <c r="CD69" i="25"/>
  <c r="BS69" i="25"/>
  <c r="BV69" i="25"/>
  <c r="BG69" i="25"/>
  <c r="BO69" i="25"/>
  <c r="BH69" i="25"/>
  <c r="BP69" i="25"/>
  <c r="BJ69" i="25"/>
  <c r="BR69" i="25"/>
  <c r="BK69" i="25"/>
  <c r="BL69" i="25"/>
  <c r="BM69" i="25"/>
  <c r="BI69" i="25"/>
  <c r="BN69" i="25"/>
  <c r="BQ69" i="25"/>
  <c r="AV69" i="25"/>
  <c r="BD69" i="25"/>
  <c r="AW69" i="25"/>
  <c r="BE69" i="25"/>
  <c r="AX69" i="25"/>
  <c r="BF69" i="25"/>
  <c r="AY69" i="25"/>
  <c r="AZ69" i="25"/>
  <c r="BA69" i="25"/>
  <c r="BB69" i="25"/>
  <c r="AU69" i="25"/>
  <c r="BC69" i="25"/>
  <c r="CF61" i="25"/>
  <c r="CN61" i="25"/>
  <c r="CK61" i="25"/>
  <c r="CE61" i="25"/>
  <c r="CM61" i="25"/>
  <c r="CJ61" i="25"/>
  <c r="CL61" i="25"/>
  <c r="CO61" i="25"/>
  <c r="CP61" i="25"/>
  <c r="CG61" i="25"/>
  <c r="CH61" i="25"/>
  <c r="CI61" i="25"/>
  <c r="BY61" i="25"/>
  <c r="BZ61" i="25"/>
  <c r="BS61" i="25"/>
  <c r="CA61" i="25"/>
  <c r="BT61" i="25"/>
  <c r="CB61" i="25"/>
  <c r="BU61" i="25"/>
  <c r="CC61" i="25"/>
  <c r="BW61" i="25"/>
  <c r="BX61" i="25"/>
  <c r="BV61" i="25"/>
  <c r="CD61" i="25"/>
  <c r="BG61" i="25"/>
  <c r="BO61" i="25"/>
  <c r="BH61" i="25"/>
  <c r="BP61" i="25"/>
  <c r="BJ61" i="25"/>
  <c r="BR61" i="25"/>
  <c r="BK61" i="25"/>
  <c r="BL61" i="25"/>
  <c r="BM61" i="25"/>
  <c r="BI61" i="25"/>
  <c r="BN61" i="25"/>
  <c r="BQ61" i="25"/>
  <c r="AV61" i="25"/>
  <c r="BD61" i="25"/>
  <c r="AW61" i="25"/>
  <c r="BE61" i="25"/>
  <c r="AX61" i="25"/>
  <c r="BF61" i="25"/>
  <c r="AY61" i="25"/>
  <c r="AZ61" i="25"/>
  <c r="BA61" i="25"/>
  <c r="BB61" i="25"/>
  <c r="AU61" i="25"/>
  <c r="CF53" i="25"/>
  <c r="CN53" i="25"/>
  <c r="CK53" i="25"/>
  <c r="CE53" i="25"/>
  <c r="CM53" i="25"/>
  <c r="CG53" i="25"/>
  <c r="CH53" i="25"/>
  <c r="CI53" i="25"/>
  <c r="CJ53" i="25"/>
  <c r="CL53" i="25"/>
  <c r="CO53" i="25"/>
  <c r="CP53" i="25"/>
  <c r="BY53" i="25"/>
  <c r="BZ53" i="25"/>
  <c r="BS53" i="25"/>
  <c r="CA53" i="25"/>
  <c r="BT53" i="25"/>
  <c r="CB53" i="25"/>
  <c r="BU53" i="25"/>
  <c r="CC53" i="25"/>
  <c r="BW53" i="25"/>
  <c r="BX53" i="25"/>
  <c r="BV53" i="25"/>
  <c r="CD53" i="25"/>
  <c r="BG53" i="25"/>
  <c r="BO53" i="25"/>
  <c r="BH53" i="25"/>
  <c r="BP53" i="25"/>
  <c r="BI53" i="25"/>
  <c r="BQ53" i="25"/>
  <c r="BJ53" i="25"/>
  <c r="BR53" i="25"/>
  <c r="BK53" i="25"/>
  <c r="BL53" i="25"/>
  <c r="BM53" i="25"/>
  <c r="BN53" i="25"/>
  <c r="AV53" i="25"/>
  <c r="BD53" i="25"/>
  <c r="AW53" i="25"/>
  <c r="BE53" i="25"/>
  <c r="AX53" i="25"/>
  <c r="BF53" i="25"/>
  <c r="AY53" i="25"/>
  <c r="AZ53" i="25"/>
  <c r="BA53" i="25"/>
  <c r="BB53" i="25"/>
  <c r="AU53" i="25"/>
  <c r="BC53" i="25"/>
  <c r="CF45" i="25"/>
  <c r="CN45" i="25"/>
  <c r="CK45" i="25"/>
  <c r="CE45" i="25"/>
  <c r="CM45" i="25"/>
  <c r="CJ45" i="25"/>
  <c r="CL45" i="25"/>
  <c r="CO45" i="25"/>
  <c r="CP45" i="25"/>
  <c r="CG45" i="25"/>
  <c r="CH45" i="25"/>
  <c r="CI45" i="25"/>
  <c r="BY45" i="25"/>
  <c r="BZ45" i="25"/>
  <c r="BS45" i="25"/>
  <c r="CA45" i="25"/>
  <c r="BT45" i="25"/>
  <c r="CB45" i="25"/>
  <c r="BU45" i="25"/>
  <c r="CC45" i="25"/>
  <c r="BW45" i="25"/>
  <c r="BX45" i="25"/>
  <c r="BV45" i="25"/>
  <c r="CD45" i="25"/>
  <c r="BG45" i="25"/>
  <c r="BO45" i="25"/>
  <c r="BH45" i="25"/>
  <c r="BP45" i="25"/>
  <c r="BI45" i="25"/>
  <c r="BQ45" i="25"/>
  <c r="BJ45" i="25"/>
  <c r="BR45" i="25"/>
  <c r="BK45" i="25"/>
  <c r="BL45" i="25"/>
  <c r="BM45" i="25"/>
  <c r="BN45" i="25"/>
  <c r="AV45" i="25"/>
  <c r="BD45" i="25"/>
  <c r="AX45" i="25"/>
  <c r="BF45" i="25"/>
  <c r="BA45" i="25"/>
  <c r="BB45" i="25"/>
  <c r="BC45" i="25"/>
  <c r="BE45" i="25"/>
  <c r="AU45" i="25"/>
  <c r="AW45" i="25"/>
  <c r="AY45" i="25"/>
  <c r="AZ45" i="25"/>
  <c r="BB613" i="25"/>
  <c r="BB611" i="25"/>
  <c r="BF610" i="25"/>
  <c r="AX610" i="25"/>
  <c r="BB609" i="25"/>
  <c r="BF608" i="25"/>
  <c r="AX608" i="25"/>
  <c r="BB607" i="25"/>
  <c r="BF606" i="25"/>
  <c r="AX606" i="25"/>
  <c r="BB605" i="25"/>
  <c r="BF604" i="25"/>
  <c r="AX604" i="25"/>
  <c r="BB603" i="25"/>
  <c r="BF602" i="25"/>
  <c r="AX602" i="25"/>
  <c r="BB601" i="25"/>
  <c r="BF600" i="25"/>
  <c r="AX600" i="25"/>
  <c r="BB599" i="25"/>
  <c r="BF598" i="25"/>
  <c r="AX598" i="25"/>
  <c r="BB597" i="25"/>
  <c r="BF596" i="25"/>
  <c r="AX596" i="25"/>
  <c r="BB595" i="25"/>
  <c r="BF594" i="25"/>
  <c r="AX594" i="25"/>
  <c r="BB593" i="25"/>
  <c r="BF592" i="25"/>
  <c r="AX592" i="25"/>
  <c r="BB591" i="25"/>
  <c r="BF590" i="25"/>
  <c r="AX590" i="25"/>
  <c r="BB589" i="25"/>
  <c r="BF588" i="25"/>
  <c r="BB587" i="25"/>
  <c r="BF586" i="25"/>
  <c r="AX586" i="25"/>
  <c r="BB585" i="25"/>
  <c r="BF584" i="25"/>
  <c r="AX584" i="25"/>
  <c r="BB583" i="25"/>
  <c r="BF582" i="25"/>
  <c r="AX582" i="25"/>
  <c r="BB581" i="25"/>
  <c r="AX580" i="25"/>
  <c r="BB579" i="25"/>
  <c r="BF578" i="25"/>
  <c r="AX578" i="25"/>
  <c r="BB577" i="25"/>
  <c r="BF576" i="25"/>
  <c r="AX576" i="25"/>
  <c r="BB575" i="25"/>
  <c r="BF574" i="25"/>
  <c r="AX574" i="25"/>
  <c r="BB573" i="25"/>
  <c r="BF572" i="25"/>
  <c r="AX572" i="25"/>
  <c r="BB571" i="25"/>
  <c r="BF570" i="25"/>
  <c r="AX570" i="25"/>
  <c r="BB569" i="25"/>
  <c r="BF568" i="25"/>
  <c r="AX568" i="25"/>
  <c r="BB567" i="25"/>
  <c r="BB565" i="25"/>
  <c r="BF564" i="25"/>
  <c r="AX564" i="25"/>
  <c r="BB563" i="25"/>
  <c r="BF562" i="25"/>
  <c r="AX562" i="25"/>
  <c r="BB561" i="25"/>
  <c r="BF560" i="25"/>
  <c r="AX560" i="25"/>
  <c r="BB559" i="25"/>
  <c r="BF558" i="25"/>
  <c r="AX558" i="25"/>
  <c r="BB557" i="25"/>
  <c r="BF556" i="25"/>
  <c r="AX556" i="25"/>
  <c r="BB555" i="25"/>
  <c r="BF554" i="25"/>
  <c r="AX554" i="25"/>
  <c r="BB553" i="25"/>
  <c r="BF552" i="25"/>
  <c r="BB551" i="25"/>
  <c r="BF550" i="25"/>
  <c r="AX550" i="25"/>
  <c r="BB549" i="25"/>
  <c r="BF548" i="25"/>
  <c r="AX548" i="25"/>
  <c r="BB547" i="25"/>
  <c r="BF546" i="25"/>
  <c r="AX546" i="25"/>
  <c r="BF544" i="25"/>
  <c r="AX544" i="25"/>
  <c r="BB543" i="25"/>
  <c r="BF542" i="25"/>
  <c r="AX542" i="25"/>
  <c r="BB541" i="25"/>
  <c r="BF540" i="25"/>
  <c r="AX540" i="25"/>
  <c r="BB539" i="25"/>
  <c r="BB537" i="25"/>
  <c r="BF536" i="25"/>
  <c r="AX536" i="25"/>
  <c r="BB535" i="25"/>
  <c r="BF534" i="25"/>
  <c r="AX534" i="25"/>
  <c r="BB533" i="25"/>
  <c r="BF532" i="25"/>
  <c r="AX532" i="25"/>
  <c r="BB531" i="25"/>
  <c r="BF530" i="25"/>
  <c r="AX530" i="25"/>
  <c r="BB529" i="25"/>
  <c r="BF528" i="25"/>
  <c r="AX528" i="25"/>
  <c r="BB527" i="25"/>
  <c r="BF526" i="25"/>
  <c r="AX526" i="25"/>
  <c r="BB525" i="25"/>
  <c r="BF524" i="25"/>
  <c r="AX524" i="25"/>
  <c r="BB523" i="25"/>
  <c r="BF522" i="25"/>
  <c r="AX522" i="25"/>
  <c r="BB521" i="25"/>
  <c r="BF520" i="25"/>
  <c r="AX520" i="25"/>
  <c r="BB519" i="25"/>
  <c r="BF518" i="25"/>
  <c r="AX518" i="25"/>
  <c r="BB517" i="25"/>
  <c r="BF516" i="25"/>
  <c r="AX516" i="25"/>
  <c r="BB515" i="25"/>
  <c r="BF514" i="25"/>
  <c r="AX514" i="25"/>
  <c r="BB513" i="25"/>
  <c r="BF512" i="25"/>
  <c r="AX512" i="25"/>
  <c r="BB511" i="25"/>
  <c r="BF510" i="25"/>
  <c r="AX510" i="25"/>
  <c r="BB509" i="25"/>
  <c r="BF508" i="25"/>
  <c r="AX508" i="25"/>
  <c r="BB507" i="25"/>
  <c r="BF506" i="25"/>
  <c r="AX506" i="25"/>
  <c r="BB505" i="25"/>
  <c r="BF504" i="25"/>
  <c r="AX504" i="25"/>
  <c r="BB503" i="25"/>
  <c r="BF502" i="25"/>
  <c r="AX502" i="25"/>
  <c r="BB501" i="25"/>
  <c r="BF500" i="25"/>
  <c r="AX500" i="25"/>
  <c r="BB499" i="25"/>
  <c r="BF498" i="25"/>
  <c r="AX498" i="25"/>
  <c r="BB497" i="25"/>
  <c r="BF496" i="25"/>
  <c r="AX496" i="25"/>
  <c r="BB495" i="25"/>
  <c r="BF494" i="25"/>
  <c r="AX494" i="25"/>
  <c r="BB493" i="25"/>
  <c r="BF492" i="25"/>
  <c r="AX492" i="25"/>
  <c r="BB491" i="25"/>
  <c r="BF490" i="25"/>
  <c r="AX490" i="25"/>
  <c r="BB489" i="25"/>
  <c r="BF488" i="25"/>
  <c r="AX488" i="25"/>
  <c r="BB487" i="25"/>
  <c r="BF486" i="25"/>
  <c r="AX486" i="25"/>
  <c r="BB485" i="25"/>
  <c r="BF484" i="25"/>
  <c r="AX484" i="25"/>
  <c r="BB483" i="25"/>
  <c r="BF482" i="25"/>
  <c r="AX482" i="25"/>
  <c r="BB481" i="25"/>
  <c r="BF480" i="25"/>
  <c r="AX480" i="25"/>
  <c r="BB479" i="25"/>
  <c r="BF478" i="25"/>
  <c r="AX478" i="25"/>
  <c r="BB477" i="25"/>
  <c r="BF476" i="25"/>
  <c r="AX476" i="25"/>
  <c r="BB475" i="25"/>
  <c r="BF474" i="25"/>
  <c r="AX474" i="25"/>
  <c r="BB473" i="25"/>
  <c r="BE472" i="25"/>
  <c r="BF471" i="25"/>
  <c r="BB470" i="25"/>
  <c r="AX469" i="25"/>
  <c r="BF467" i="25"/>
  <c r="BB466" i="25"/>
  <c r="AX465" i="25"/>
  <c r="BF463" i="25"/>
  <c r="BA462" i="25"/>
  <c r="AV460" i="25"/>
  <c r="AZ457" i="25"/>
  <c r="BD454" i="25"/>
  <c r="AV452" i="25"/>
  <c r="AZ449" i="25"/>
  <c r="BD446" i="25"/>
  <c r="AV444" i="25"/>
  <c r="AZ441" i="25"/>
  <c r="BD438" i="25"/>
  <c r="AV436" i="25"/>
  <c r="BD426" i="25"/>
  <c r="AZ421" i="25"/>
  <c r="AV416" i="25"/>
  <c r="BD410" i="25"/>
  <c r="AZ405" i="25"/>
  <c r="AV400" i="25"/>
  <c r="BD394" i="25"/>
  <c r="AZ389" i="25"/>
  <c r="AV384" i="25"/>
  <c r="BD378" i="25"/>
  <c r="AZ373" i="25"/>
  <c r="AV368" i="25"/>
  <c r="BD362" i="25"/>
  <c r="AZ357" i="25"/>
  <c r="AV352" i="25"/>
  <c r="BD346" i="25"/>
  <c r="AZ341" i="25"/>
  <c r="BD330" i="25"/>
  <c r="AZ325" i="25"/>
  <c r="AV320" i="25"/>
  <c r="BD314" i="25"/>
  <c r="AZ309" i="25"/>
  <c r="BD298" i="25"/>
  <c r="AZ293" i="25"/>
  <c r="BD282" i="25"/>
  <c r="AZ277" i="25"/>
  <c r="AV272" i="25"/>
  <c r="BD266" i="25"/>
  <c r="AZ261" i="25"/>
  <c r="AV256" i="25"/>
  <c r="BD250" i="25"/>
  <c r="AZ245" i="25"/>
  <c r="AY239" i="25"/>
  <c r="AU223" i="25"/>
  <c r="AY184" i="25"/>
  <c r="BC141" i="25"/>
  <c r="AU99" i="25"/>
  <c r="AY56" i="25"/>
  <c r="BK437" i="25"/>
  <c r="BB612" i="25"/>
  <c r="BQ612" i="25"/>
  <c r="BP612" i="25"/>
  <c r="CC612" i="25"/>
  <c r="CJ612" i="25"/>
  <c r="CH612" i="25"/>
  <c r="BD612" i="25"/>
  <c r="BE612" i="25"/>
  <c r="BO612" i="25"/>
  <c r="BH612" i="25"/>
  <c r="BU612" i="25"/>
  <c r="CF612" i="25"/>
  <c r="CI612" i="25"/>
  <c r="AY612" i="25"/>
  <c r="AW612" i="25"/>
  <c r="AZ612" i="25"/>
  <c r="BA612" i="25"/>
  <c r="BN612" i="25"/>
  <c r="BZ612" i="25"/>
  <c r="CB612" i="25"/>
  <c r="CO612" i="25"/>
  <c r="AX612" i="25"/>
  <c r="BM612" i="25"/>
  <c r="BY612" i="25"/>
  <c r="BT612" i="25"/>
  <c r="CE612" i="25"/>
  <c r="BC612" i="25"/>
  <c r="BF612" i="25"/>
  <c r="BL612" i="25"/>
  <c r="BX612" i="25"/>
  <c r="CA612" i="25"/>
  <c r="CN612" i="25"/>
  <c r="BK612" i="25"/>
  <c r="BW612" i="25"/>
  <c r="BS612" i="25"/>
  <c r="CM612" i="25"/>
  <c r="BI612" i="25"/>
  <c r="BR612" i="25"/>
  <c r="CD612" i="25"/>
  <c r="CG612" i="25"/>
  <c r="CL612" i="25"/>
  <c r="AV596" i="25"/>
  <c r="CE596" i="25"/>
  <c r="BS596" i="25"/>
  <c r="BW596" i="25"/>
  <c r="BJ596" i="25"/>
  <c r="BB596" i="25"/>
  <c r="AW596" i="25"/>
  <c r="CM596" i="25"/>
  <c r="CA596" i="25"/>
  <c r="BX596" i="25"/>
  <c r="BR596" i="25"/>
  <c r="BD596" i="25"/>
  <c r="CG596" i="25"/>
  <c r="BT596" i="25"/>
  <c r="BY596" i="25"/>
  <c r="BK596" i="25"/>
  <c r="BE596" i="25"/>
  <c r="CO596" i="25"/>
  <c r="CB596" i="25"/>
  <c r="BZ596" i="25"/>
  <c r="BL596" i="25"/>
  <c r="CI596" i="25"/>
  <c r="CH596" i="25"/>
  <c r="BU596" i="25"/>
  <c r="BH596" i="25"/>
  <c r="BM596" i="25"/>
  <c r="CJ596" i="25"/>
  <c r="CP596" i="25"/>
  <c r="CC596" i="25"/>
  <c r="BP596" i="25"/>
  <c r="BN596" i="25"/>
  <c r="CK596" i="25"/>
  <c r="CF596" i="25"/>
  <c r="BV596" i="25"/>
  <c r="BI596" i="25"/>
  <c r="BG596" i="25"/>
  <c r="CJ217" i="25"/>
  <c r="BU217" i="25"/>
  <c r="CO201" i="25"/>
  <c r="BD201" i="25"/>
  <c r="CI161" i="25"/>
  <c r="BP161" i="25"/>
  <c r="BW153" i="25"/>
  <c r="BF153" i="25"/>
  <c r="BI129" i="25"/>
  <c r="BB129" i="25"/>
  <c r="BQ121" i="25"/>
  <c r="AV121" i="25"/>
  <c r="BG97" i="25"/>
  <c r="BI97" i="25"/>
  <c r="BT89" i="25"/>
  <c r="BI89" i="25"/>
  <c r="BT73" i="25"/>
  <c r="CA73" i="25"/>
  <c r="CM65" i="25"/>
  <c r="CI65" i="25"/>
  <c r="BW65" i="25"/>
  <c r="CI49" i="25"/>
  <c r="BS49" i="25"/>
  <c r="BA49" i="25"/>
  <c r="CO57" i="25"/>
  <c r="BQ137" i="25"/>
  <c r="BQ596" i="25"/>
  <c r="BA603" i="25"/>
  <c r="BT603" i="25"/>
  <c r="BU603" i="25"/>
  <c r="BN603" i="25"/>
  <c r="BR603" i="25"/>
  <c r="CF603" i="25"/>
  <c r="BP603" i="25"/>
  <c r="CH603" i="25"/>
  <c r="CJ603" i="25"/>
  <c r="BA495" i="25"/>
  <c r="AW495" i="25"/>
  <c r="AZ495" i="25"/>
  <c r="BF495" i="25"/>
  <c r="AX495" i="25"/>
  <c r="AZ487" i="25"/>
  <c r="AY487" i="25"/>
  <c r="BF487" i="25"/>
  <c r="AX479" i="25"/>
  <c r="AZ479" i="25"/>
  <c r="AY479" i="25"/>
  <c r="BE471" i="25"/>
  <c r="AX471" i="25"/>
  <c r="BD471" i="25"/>
  <c r="AW463" i="25"/>
  <c r="BD463" i="25"/>
  <c r="AZ463" i="25"/>
  <c r="AZ440" i="25"/>
  <c r="CI440" i="25"/>
  <c r="BS432" i="25"/>
  <c r="BX432" i="25"/>
  <c r="BJ432" i="25"/>
  <c r="AV424" i="25"/>
  <c r="CE424" i="25"/>
  <c r="BY424" i="25"/>
  <c r="BV424" i="25"/>
  <c r="BN424" i="25"/>
  <c r="AW424" i="25"/>
  <c r="AU424" i="25"/>
  <c r="CM424" i="25"/>
  <c r="BZ424" i="25"/>
  <c r="CD424" i="25"/>
  <c r="BG424" i="25"/>
  <c r="BE424" i="25"/>
  <c r="BC424" i="25"/>
  <c r="CG424" i="25"/>
  <c r="BS424" i="25"/>
  <c r="BW424" i="25"/>
  <c r="BO424" i="25"/>
  <c r="AX424" i="25"/>
  <c r="CO424" i="25"/>
  <c r="CA424" i="25"/>
  <c r="BX424" i="25"/>
  <c r="BP424" i="25"/>
  <c r="BF424" i="25"/>
  <c r="CI424" i="25"/>
  <c r="CH424" i="25"/>
  <c r="BT424" i="25"/>
  <c r="BI424" i="25"/>
  <c r="BH424" i="25"/>
  <c r="AY424" i="25"/>
  <c r="CN416" i="25"/>
  <c r="BS416" i="25"/>
  <c r="BW416" i="25"/>
  <c r="BO416" i="25"/>
  <c r="AX416" i="25"/>
  <c r="CH416" i="25"/>
  <c r="CA416" i="25"/>
  <c r="BX416" i="25"/>
  <c r="BP416" i="25"/>
  <c r="BF416" i="25"/>
  <c r="CJ416" i="25"/>
  <c r="CP416" i="25"/>
  <c r="BT416" i="25"/>
  <c r="BI416" i="25"/>
  <c r="BH416" i="25"/>
  <c r="AY416" i="25"/>
  <c r="CK416" i="25"/>
  <c r="CI416" i="25"/>
  <c r="CB416" i="25"/>
  <c r="BQ416" i="25"/>
  <c r="BK416" i="25"/>
  <c r="AZ416" i="25"/>
  <c r="CL416" i="25"/>
  <c r="CG416" i="25"/>
  <c r="BU416" i="25"/>
  <c r="BJ416" i="25"/>
  <c r="BL416" i="25"/>
  <c r="BA416" i="25"/>
  <c r="AV408" i="25"/>
  <c r="CJ408" i="25"/>
  <c r="CP408" i="25"/>
  <c r="BT408" i="25"/>
  <c r="BI408" i="25"/>
  <c r="BO408" i="25"/>
  <c r="AY408" i="25"/>
  <c r="CK408" i="25"/>
  <c r="CI408" i="25"/>
  <c r="CB408" i="25"/>
  <c r="BQ408" i="25"/>
  <c r="BH408" i="25"/>
  <c r="AZ408" i="25"/>
  <c r="CL408" i="25"/>
  <c r="CG408" i="25"/>
  <c r="BU408" i="25"/>
  <c r="BJ408" i="25"/>
  <c r="BK408" i="25"/>
  <c r="BA408" i="25"/>
  <c r="CE408" i="25"/>
  <c r="CO408" i="25"/>
  <c r="CC408" i="25"/>
  <c r="BR408" i="25"/>
  <c r="BP408" i="25"/>
  <c r="BB408" i="25"/>
  <c r="CM408" i="25"/>
  <c r="BY408" i="25"/>
  <c r="BV408" i="25"/>
  <c r="BL408" i="25"/>
  <c r="AW408" i="25"/>
  <c r="AU408" i="25"/>
  <c r="CL400" i="25"/>
  <c r="CG400" i="25"/>
  <c r="BU400" i="25"/>
  <c r="BJ400" i="25"/>
  <c r="BK400" i="25"/>
  <c r="BA400" i="25"/>
  <c r="CE400" i="25"/>
  <c r="CO400" i="25"/>
  <c r="CC400" i="25"/>
  <c r="BR400" i="25"/>
  <c r="BP400" i="25"/>
  <c r="BB400" i="25"/>
  <c r="CM400" i="25"/>
  <c r="BY400" i="25"/>
  <c r="BV400" i="25"/>
  <c r="BL400" i="25"/>
  <c r="AW400" i="25"/>
  <c r="AU400" i="25"/>
  <c r="CF400" i="25"/>
  <c r="BZ400" i="25"/>
  <c r="CD400" i="25"/>
  <c r="BM400" i="25"/>
  <c r="BE400" i="25"/>
  <c r="BC400" i="25"/>
  <c r="CN400" i="25"/>
  <c r="BS400" i="25"/>
  <c r="BW400" i="25"/>
  <c r="BN400" i="25"/>
  <c r="AX400" i="25"/>
  <c r="AV392" i="25"/>
  <c r="CM392" i="25"/>
  <c r="BY392" i="25"/>
  <c r="BV392" i="25"/>
  <c r="BK392" i="25"/>
  <c r="AW392" i="25"/>
  <c r="AU392" i="25"/>
  <c r="BD392" i="25"/>
  <c r="CF392" i="25"/>
  <c r="BZ392" i="25"/>
  <c r="CD392" i="25"/>
  <c r="BL392" i="25"/>
  <c r="BE392" i="25"/>
  <c r="CN392" i="25"/>
  <c r="BS392" i="25"/>
  <c r="BW392" i="25"/>
  <c r="BM392" i="25"/>
  <c r="AX392" i="25"/>
  <c r="CH392" i="25"/>
  <c r="CA392" i="25"/>
  <c r="BX392" i="25"/>
  <c r="BN392" i="25"/>
  <c r="BF392" i="25"/>
  <c r="CJ392" i="25"/>
  <c r="CP392" i="25"/>
  <c r="BT392" i="25"/>
  <c r="BI392" i="25"/>
  <c r="BG392" i="25"/>
  <c r="AY392" i="25"/>
  <c r="AV376" i="25"/>
  <c r="BD376" i="25"/>
  <c r="CM57" i="25"/>
  <c r="AZ145" i="25"/>
  <c r="CD596" i="25"/>
  <c r="AW610" i="25"/>
  <c r="AV610" i="25"/>
  <c r="CM610" i="25"/>
  <c r="BT610" i="25"/>
  <c r="BY610" i="25"/>
  <c r="BO610" i="25"/>
  <c r="BL610" i="25"/>
  <c r="CN610" i="25"/>
  <c r="CB610" i="25"/>
  <c r="BZ610" i="25"/>
  <c r="BQ610" i="25"/>
  <c r="CI610" i="25"/>
  <c r="CE610" i="25"/>
  <c r="BU610" i="25"/>
  <c r="BH610" i="25"/>
  <c r="BG610" i="25"/>
  <c r="CG610" i="25"/>
  <c r="CJ610" i="25"/>
  <c r="CC610" i="25"/>
  <c r="BP610" i="25"/>
  <c r="BI610" i="25"/>
  <c r="CO610" i="25"/>
  <c r="CK610" i="25"/>
  <c r="BV610" i="25"/>
  <c r="BJ610" i="25"/>
  <c r="BK610" i="25"/>
  <c r="BC610" i="25"/>
  <c r="BD610" i="25"/>
  <c r="CP610" i="25"/>
  <c r="BS610" i="25"/>
  <c r="BW610" i="25"/>
  <c r="BM610" i="25"/>
  <c r="BA517" i="25"/>
  <c r="AU517" i="25"/>
  <c r="BF517" i="25"/>
  <c r="AX517" i="25"/>
  <c r="AY517" i="25"/>
  <c r="AZ517" i="25"/>
  <c r="BA509" i="25"/>
  <c r="BF509" i="25"/>
  <c r="AX509" i="25"/>
  <c r="AY509" i="25"/>
  <c r="AZ509" i="25"/>
  <c r="BF501" i="25"/>
  <c r="AX501" i="25"/>
  <c r="AZ596" i="25"/>
  <c r="CM73" i="25"/>
  <c r="CF610" i="25"/>
  <c r="CN596" i="25"/>
  <c r="AU524" i="25"/>
  <c r="CG524" i="25"/>
  <c r="BT524" i="25"/>
  <c r="BY524" i="25"/>
  <c r="BK524" i="25"/>
  <c r="BB524" i="25"/>
  <c r="CO524" i="25"/>
  <c r="CB524" i="25"/>
  <c r="BZ524" i="25"/>
  <c r="BL524" i="25"/>
  <c r="CI524" i="25"/>
  <c r="CH524" i="25"/>
  <c r="BU524" i="25"/>
  <c r="BH524" i="25"/>
  <c r="BM524" i="25"/>
  <c r="CJ524" i="25"/>
  <c r="CP524" i="25"/>
  <c r="CC524" i="25"/>
  <c r="BP524" i="25"/>
  <c r="BN524" i="25"/>
  <c r="BC524" i="25"/>
  <c r="CK524" i="25"/>
  <c r="CN524" i="25"/>
  <c r="BV524" i="25"/>
  <c r="BI524" i="25"/>
  <c r="BG524" i="25"/>
  <c r="BD524" i="25"/>
  <c r="AV524" i="25"/>
  <c r="BE501" i="25"/>
  <c r="BI81" i="25"/>
  <c r="CF169" i="25"/>
  <c r="CL610" i="25"/>
  <c r="CL596" i="25"/>
  <c r="BA596" i="25"/>
  <c r="BC41" i="25"/>
  <c r="CH610" i="25"/>
  <c r="CJ552" i="25"/>
  <c r="CN552" i="25"/>
  <c r="BX530" i="25"/>
  <c r="CB530" i="25"/>
  <c r="BY530" i="25"/>
  <c r="AW509" i="25"/>
  <c r="BB41" i="25"/>
  <c r="CA105" i="25"/>
  <c r="AU596" i="25"/>
  <c r="BN610" i="25"/>
  <c r="BB610" i="25"/>
  <c r="BV41" i="25"/>
  <c r="BC596" i="25"/>
  <c r="BR610" i="25"/>
  <c r="BK523" i="25"/>
  <c r="BG523" i="25"/>
  <c r="CB523" i="25"/>
  <c r="CJ523" i="25"/>
  <c r="CN523" i="25"/>
  <c r="BM579" i="25"/>
  <c r="CK579" i="25"/>
  <c r="BH587" i="25"/>
  <c r="BX587" i="25"/>
  <c r="BN595" i="25"/>
  <c r="CM595" i="25"/>
  <c r="BM19" i="25"/>
  <c r="BK19" i="25"/>
  <c r="CM19" i="25"/>
  <c r="BP19" i="25"/>
  <c r="CJ19" i="25"/>
  <c r="BU19" i="25"/>
  <c r="CI26" i="25"/>
  <c r="CJ26" i="25"/>
  <c r="CC34" i="25"/>
  <c r="AY601" i="25"/>
  <c r="AV578" i="25"/>
  <c r="AU557" i="25"/>
  <c r="BD602" i="25"/>
  <c r="BR523" i="25"/>
  <c r="BN523" i="25"/>
  <c r="BT523" i="25"/>
  <c r="CL523" i="25"/>
  <c r="CF523" i="25"/>
  <c r="BV579" i="25"/>
  <c r="CH579" i="25"/>
  <c r="BN587" i="25"/>
  <c r="CL587" i="25"/>
  <c r="CD595" i="25"/>
  <c r="BK516" i="25"/>
  <c r="CK19" i="25"/>
  <c r="CE19" i="25"/>
  <c r="CG19" i="25"/>
  <c r="BI19" i="25"/>
  <c r="CF19" i="25"/>
  <c r="BQ19" i="25"/>
  <c r="AX34" i="25"/>
  <c r="BD26" i="25"/>
  <c r="CF26" i="25"/>
  <c r="BR34" i="25"/>
  <c r="BY34" i="25"/>
  <c r="AW527" i="25"/>
  <c r="BJ523" i="25"/>
  <c r="BM523" i="25"/>
  <c r="CA523" i="25"/>
  <c r="CK523" i="25"/>
  <c r="CM523" i="25"/>
  <c r="CC579" i="25"/>
  <c r="CO579" i="25"/>
  <c r="BM587" i="25"/>
  <c r="CK587" i="25"/>
  <c r="CB595" i="25"/>
  <c r="BY516" i="25"/>
  <c r="BR19" i="25"/>
  <c r="AY19" i="25"/>
  <c r="CO19" i="25"/>
  <c r="BG19" i="25"/>
  <c r="AW19" i="25"/>
  <c r="BO19" i="25"/>
  <c r="BC26" i="25"/>
  <c r="BO26" i="25"/>
  <c r="BI34" i="25"/>
  <c r="BX34" i="25"/>
  <c r="AY577" i="25"/>
  <c r="BQ523" i="25"/>
  <c r="BL523" i="25"/>
  <c r="BS523" i="25"/>
  <c r="CI523" i="25"/>
  <c r="CE523" i="25"/>
  <c r="BU579" i="25"/>
  <c r="CG579" i="25"/>
  <c r="BL587" i="25"/>
  <c r="CP587" i="25"/>
  <c r="BT595" i="25"/>
  <c r="BT516" i="25"/>
  <c r="BW19" i="25"/>
  <c r="BL19" i="25"/>
  <c r="BZ19" i="25"/>
  <c r="BC19" i="25"/>
  <c r="CP19" i="25"/>
  <c r="BW26" i="25"/>
  <c r="BZ26" i="25"/>
  <c r="BP34" i="25"/>
  <c r="CJ34" i="25"/>
  <c r="BI523" i="25"/>
  <c r="CD523" i="25"/>
  <c r="BZ523" i="25"/>
  <c r="CP523" i="25"/>
  <c r="BJ579" i="25"/>
  <c r="CA579" i="25"/>
  <c r="CM579" i="25"/>
  <c r="CC587" i="25"/>
  <c r="CG587" i="25"/>
  <c r="BZ595" i="25"/>
  <c r="CD19" i="25"/>
  <c r="AZ19" i="25"/>
  <c r="BA19" i="25"/>
  <c r="BF19" i="25"/>
  <c r="BD19" i="25"/>
  <c r="BF26" i="25"/>
  <c r="BV26" i="25"/>
  <c r="BL34" i="25"/>
  <c r="BP523" i="25"/>
  <c r="BV523" i="25"/>
  <c r="BY523" i="25"/>
  <c r="CH523" i="25"/>
  <c r="BP579" i="25"/>
  <c r="BY579" i="25"/>
  <c r="BR587" i="25"/>
  <c r="BR595" i="25"/>
  <c r="CL19" i="25"/>
  <c r="BT19" i="25"/>
  <c r="CN19" i="25"/>
  <c r="BV19" i="25"/>
  <c r="CH19" i="25"/>
  <c r="AU19" i="25"/>
  <c r="BB26" i="25"/>
  <c r="BB15" i="25"/>
  <c r="BC15" i="25"/>
  <c r="BX15" i="25"/>
  <c r="BX615" i="25"/>
  <c r="CB15" i="25"/>
  <c r="CL588" i="25"/>
  <c r="BI588" i="25"/>
  <c r="CP588" i="25"/>
  <c r="BQ588" i="25"/>
  <c r="CC588" i="25"/>
  <c r="BV588" i="25"/>
  <c r="CJ588" i="25"/>
  <c r="BN588" i="25"/>
  <c r="CF588" i="25"/>
  <c r="CD588" i="25"/>
  <c r="BP588" i="25"/>
  <c r="BG588" i="25"/>
  <c r="CK588" i="25"/>
  <c r="AU580" i="25"/>
  <c r="CG580" i="25"/>
  <c r="BT580" i="25"/>
  <c r="BY580" i="25"/>
  <c r="BK580" i="25"/>
  <c r="CO580" i="25"/>
  <c r="CB580" i="25"/>
  <c r="BZ580" i="25"/>
  <c r="BL580" i="25"/>
  <c r="BD580" i="25"/>
  <c r="AV580" i="25"/>
  <c r="CK580" i="25"/>
  <c r="CF580" i="25"/>
  <c r="BV580" i="25"/>
  <c r="BI580" i="25"/>
  <c r="BG580" i="25"/>
  <c r="BE580" i="25"/>
  <c r="CL580" i="25"/>
  <c r="BU580" i="25"/>
  <c r="BJ580" i="25"/>
  <c r="BC580" i="25"/>
  <c r="CE580" i="25"/>
  <c r="CC580" i="25"/>
  <c r="BR580" i="25"/>
  <c r="CM580" i="25"/>
  <c r="CD580" i="25"/>
  <c r="BM580" i="25"/>
  <c r="CH580" i="25"/>
  <c r="BW580" i="25"/>
  <c r="BN580" i="25"/>
  <c r="CA580" i="25"/>
  <c r="BX580" i="25"/>
  <c r="BH580" i="25"/>
  <c r="CI580" i="25"/>
  <c r="BP580" i="25"/>
  <c r="CP580" i="25"/>
  <c r="CN580" i="25"/>
  <c r="BS580" i="25"/>
  <c r="BQ580" i="25"/>
  <c r="CJ580" i="25"/>
  <c r="BO580" i="25"/>
  <c r="AW580" i="25"/>
  <c r="BA580" i="25"/>
  <c r="BB580" i="25"/>
  <c r="AW574" i="25"/>
  <c r="BD574" i="25"/>
  <c r="AV574" i="25"/>
  <c r="BC574" i="25"/>
  <c r="AU574" i="25"/>
  <c r="BA574" i="25"/>
  <c r="BB574" i="25"/>
  <c r="AW566" i="25"/>
  <c r="BC566" i="25"/>
  <c r="AU566" i="25"/>
  <c r="AV566" i="25"/>
  <c r="BB566" i="25"/>
  <c r="BD566" i="25"/>
  <c r="AW552" i="25"/>
  <c r="BD552" i="25"/>
  <c r="BC552" i="25"/>
  <c r="AV552" i="25"/>
  <c r="CO552" i="25"/>
  <c r="CB552" i="25"/>
  <c r="BZ552" i="25"/>
  <c r="BL552" i="25"/>
  <c r="AU552" i="25"/>
  <c r="CI552" i="25"/>
  <c r="CH552" i="25"/>
  <c r="BU552" i="25"/>
  <c r="BH552" i="25"/>
  <c r="BM552" i="25"/>
  <c r="CL552" i="25"/>
  <c r="CF552" i="25"/>
  <c r="CD552" i="25"/>
  <c r="BQ552" i="25"/>
  <c r="BO552" i="25"/>
  <c r="CK552" i="25"/>
  <c r="BT552" i="25"/>
  <c r="BJ552" i="25"/>
  <c r="CE552" i="25"/>
  <c r="CC552" i="25"/>
  <c r="BR552" i="25"/>
  <c r="BA552" i="25"/>
  <c r="CM552" i="25"/>
  <c r="BV552" i="25"/>
  <c r="BK552" i="25"/>
  <c r="CG552" i="25"/>
  <c r="BW552" i="25"/>
  <c r="BN552" i="25"/>
  <c r="BS552" i="25"/>
  <c r="BP552" i="25"/>
  <c r="BA545" i="25"/>
  <c r="CM545" i="25"/>
  <c r="CK545" i="25"/>
  <c r="CA545" i="25"/>
  <c r="BM545" i="25"/>
  <c r="BJ545" i="25"/>
  <c r="CF545" i="25"/>
  <c r="CL545" i="25"/>
  <c r="BT545" i="25"/>
  <c r="BN545" i="25"/>
  <c r="BR545" i="25"/>
  <c r="CO545" i="25"/>
  <c r="BX545" i="25"/>
  <c r="CC545" i="25"/>
  <c r="BH545" i="25"/>
  <c r="CH545" i="25"/>
  <c r="CB545" i="25"/>
  <c r="BI545" i="25"/>
  <c r="CP545" i="25"/>
  <c r="BU545" i="25"/>
  <c r="BQ545" i="25"/>
  <c r="CJ545" i="25"/>
  <c r="BV545" i="25"/>
  <c r="CG545" i="25"/>
  <c r="BG545" i="25"/>
  <c r="CI545" i="25"/>
  <c r="BO545" i="25"/>
  <c r="BW545" i="25"/>
  <c r="BP545" i="25"/>
  <c r="BY545" i="25"/>
  <c r="BK545" i="25"/>
  <c r="AZ545" i="25"/>
  <c r="BS545" i="25"/>
  <c r="CD545" i="25"/>
  <c r="BL545" i="25"/>
  <c r="CE545" i="25"/>
  <c r="CN545" i="25"/>
  <c r="BZ545" i="25"/>
  <c r="BF545" i="25"/>
  <c r="AX545" i="25"/>
  <c r="BE545" i="25"/>
  <c r="AW545" i="25"/>
  <c r="AW538" i="25"/>
  <c r="CO538" i="25"/>
  <c r="CB538" i="25"/>
  <c r="BZ538" i="25"/>
  <c r="BL538" i="25"/>
  <c r="CI538" i="25"/>
  <c r="CH538" i="25"/>
  <c r="BU538" i="25"/>
  <c r="BH538" i="25"/>
  <c r="BM538" i="25"/>
  <c r="CJ538" i="25"/>
  <c r="CP538" i="25"/>
  <c r="CC538" i="25"/>
  <c r="BP538" i="25"/>
  <c r="BN538" i="25"/>
  <c r="CK538" i="25"/>
  <c r="CF538" i="25"/>
  <c r="BV538" i="25"/>
  <c r="BI538" i="25"/>
  <c r="BG538" i="25"/>
  <c r="CL538" i="25"/>
  <c r="CN538" i="25"/>
  <c r="CD538" i="25"/>
  <c r="BQ538" i="25"/>
  <c r="BO538" i="25"/>
  <c r="BX538" i="25"/>
  <c r="CE538" i="25"/>
  <c r="BY538" i="25"/>
  <c r="CM538" i="25"/>
  <c r="BJ538" i="25"/>
  <c r="CG538" i="25"/>
  <c r="BR538" i="25"/>
  <c r="BD538" i="25"/>
  <c r="BS538" i="25"/>
  <c r="BC538" i="25"/>
  <c r="CA538" i="25"/>
  <c r="AU538" i="25"/>
  <c r="BT538" i="25"/>
  <c r="BW538" i="25"/>
  <c r="BK538" i="25"/>
  <c r="BB538" i="25"/>
  <c r="AV440" i="25"/>
  <c r="BA440" i="25"/>
  <c r="BD440" i="25"/>
  <c r="CL440" i="25"/>
  <c r="CN440" i="25"/>
  <c r="CD440" i="25"/>
  <c r="BQ440" i="25"/>
  <c r="BO440" i="25"/>
  <c r="AU440" i="25"/>
  <c r="CE440" i="25"/>
  <c r="BS440" i="25"/>
  <c r="BW440" i="25"/>
  <c r="BJ440" i="25"/>
  <c r="AW440" i="25"/>
  <c r="BC440" i="25"/>
  <c r="CO440" i="25"/>
  <c r="CB440" i="25"/>
  <c r="BZ440" i="25"/>
  <c r="BL440" i="25"/>
  <c r="BF440" i="25"/>
  <c r="CM440" i="25"/>
  <c r="CC440" i="25"/>
  <c r="BK440" i="25"/>
  <c r="BB440" i="25"/>
  <c r="CG440" i="25"/>
  <c r="BV440" i="25"/>
  <c r="BM440" i="25"/>
  <c r="CH440" i="25"/>
  <c r="BX440" i="25"/>
  <c r="BN440" i="25"/>
  <c r="CP440" i="25"/>
  <c r="BY440" i="25"/>
  <c r="BG440" i="25"/>
  <c r="CJ440" i="25"/>
  <c r="BT440" i="25"/>
  <c r="BI440" i="25"/>
  <c r="AY440" i="25"/>
  <c r="CG432" i="25"/>
  <c r="BT432" i="25"/>
  <c r="CA432" i="25"/>
  <c r="BR432" i="25"/>
  <c r="AX432" i="25"/>
  <c r="CO432" i="25"/>
  <c r="CB432" i="25"/>
  <c r="CC432" i="25"/>
  <c r="BH432" i="25"/>
  <c r="BF432" i="25"/>
  <c r="CK432" i="25"/>
  <c r="CF432" i="25"/>
  <c r="BW432" i="25"/>
  <c r="BG432" i="25"/>
  <c r="BL432" i="25"/>
  <c r="BA432" i="25"/>
  <c r="CN432" i="25"/>
  <c r="BI432" i="25"/>
  <c r="AW432" i="25"/>
  <c r="CI432" i="25"/>
  <c r="BY432" i="25"/>
  <c r="BQ432" i="25"/>
  <c r="BE432" i="25"/>
  <c r="CJ432" i="25"/>
  <c r="BZ432" i="25"/>
  <c r="BO432" i="25"/>
  <c r="AY432" i="25"/>
  <c r="CL432" i="25"/>
  <c r="BV432" i="25"/>
  <c r="BN432" i="25"/>
  <c r="AZ432" i="25"/>
  <c r="CH432" i="25"/>
  <c r="BU432" i="25"/>
  <c r="BK432" i="25"/>
  <c r="BC432" i="25"/>
  <c r="CN368" i="25"/>
  <c r="BS368" i="25"/>
  <c r="BW368" i="25"/>
  <c r="BM368" i="25"/>
  <c r="AX368" i="25"/>
  <c r="CL368" i="25"/>
  <c r="CG368" i="25"/>
  <c r="BU368" i="25"/>
  <c r="BJ368" i="25"/>
  <c r="BP368" i="25"/>
  <c r="BA368" i="25"/>
  <c r="CI368" i="25"/>
  <c r="BV368" i="25"/>
  <c r="BN368" i="25"/>
  <c r="AZ368" i="25"/>
  <c r="CJ368" i="25"/>
  <c r="CO368" i="25"/>
  <c r="CD368" i="25"/>
  <c r="BG368" i="25"/>
  <c r="BB368" i="25"/>
  <c r="CK368" i="25"/>
  <c r="BY368" i="25"/>
  <c r="BX368" i="25"/>
  <c r="BO368" i="25"/>
  <c r="AU368" i="25"/>
  <c r="CE368" i="25"/>
  <c r="BZ368" i="25"/>
  <c r="BI368" i="25"/>
  <c r="BH368" i="25"/>
  <c r="BC368" i="25"/>
  <c r="CH368" i="25"/>
  <c r="CB368" i="25"/>
  <c r="BK368" i="25"/>
  <c r="BF368" i="25"/>
  <c r="AV360" i="25"/>
  <c r="BD360" i="25"/>
  <c r="CJ360" i="25"/>
  <c r="CP360" i="25"/>
  <c r="BT360" i="25"/>
  <c r="BI360" i="25"/>
  <c r="BG360" i="25"/>
  <c r="AY360" i="25"/>
  <c r="CM360" i="25"/>
  <c r="BY360" i="25"/>
  <c r="BV360" i="25"/>
  <c r="BK360" i="25"/>
  <c r="AW360" i="25"/>
  <c r="AU360" i="25"/>
  <c r="CN360" i="25"/>
  <c r="CB360" i="25"/>
  <c r="BR360" i="25"/>
  <c r="AX360" i="25"/>
  <c r="CH360" i="25"/>
  <c r="BU360" i="25"/>
  <c r="BL360" i="25"/>
  <c r="BF360" i="25"/>
  <c r="CI360" i="25"/>
  <c r="CC360" i="25"/>
  <c r="BM360" i="25"/>
  <c r="AZ360" i="25"/>
  <c r="CG360" i="25"/>
  <c r="CD360" i="25"/>
  <c r="BN360" i="25"/>
  <c r="BA360" i="25"/>
  <c r="CE360" i="25"/>
  <c r="BS360" i="25"/>
  <c r="BQ360" i="25"/>
  <c r="BP360" i="25"/>
  <c r="CL352" i="25"/>
  <c r="CG352" i="25"/>
  <c r="BU352" i="25"/>
  <c r="BJ352" i="25"/>
  <c r="BP352" i="25"/>
  <c r="BA352" i="25"/>
  <c r="CN352" i="25"/>
  <c r="BS352" i="25"/>
  <c r="BW352" i="25"/>
  <c r="BM352" i="25"/>
  <c r="AX352" i="25"/>
  <c r="CE352" i="25"/>
  <c r="BZ352" i="25"/>
  <c r="BI352" i="25"/>
  <c r="BH352" i="25"/>
  <c r="BC352" i="25"/>
  <c r="CM352" i="25"/>
  <c r="CA352" i="25"/>
  <c r="BQ352" i="25"/>
  <c r="AW352" i="25"/>
  <c r="CF352" i="25"/>
  <c r="BT352" i="25"/>
  <c r="BR352" i="25"/>
  <c r="BE352" i="25"/>
  <c r="CH352" i="25"/>
  <c r="CB352" i="25"/>
  <c r="BK352" i="25"/>
  <c r="BF352" i="25"/>
  <c r="CJ352" i="25"/>
  <c r="CO352" i="25"/>
  <c r="CD352" i="25"/>
  <c r="BG352" i="25"/>
  <c r="BB352" i="25"/>
  <c r="AV344" i="25"/>
  <c r="BD344" i="25"/>
  <c r="CM344" i="25"/>
  <c r="BS344" i="25"/>
  <c r="BT344" i="25"/>
  <c r="BK344" i="25"/>
  <c r="AW344" i="25"/>
  <c r="AU344" i="25"/>
  <c r="CJ344" i="25"/>
  <c r="CP344" i="25"/>
  <c r="BX344" i="25"/>
  <c r="BI344" i="25"/>
  <c r="BG344" i="25"/>
  <c r="AY344" i="25"/>
  <c r="CG344" i="25"/>
  <c r="CD344" i="25"/>
  <c r="BN344" i="25"/>
  <c r="BA344" i="25"/>
  <c r="CK344" i="25"/>
  <c r="CO344" i="25"/>
  <c r="BU344" i="25"/>
  <c r="BO344" i="25"/>
  <c r="BB344" i="25"/>
  <c r="CL344" i="25"/>
  <c r="CA344" i="25"/>
  <c r="BV344" i="25"/>
  <c r="BH344" i="25"/>
  <c r="BC344" i="25"/>
  <c r="CE344" i="25"/>
  <c r="BY344" i="25"/>
  <c r="BQ344" i="25"/>
  <c r="BP344" i="25"/>
  <c r="CH344" i="25"/>
  <c r="CN336" i="25"/>
  <c r="BY336" i="25"/>
  <c r="BU336" i="25"/>
  <c r="BM336" i="25"/>
  <c r="BF336" i="25"/>
  <c r="CL336" i="25"/>
  <c r="CG336" i="25"/>
  <c r="CB336" i="25"/>
  <c r="BJ336" i="25"/>
  <c r="BP336" i="25"/>
  <c r="BA336" i="25"/>
  <c r="CH336" i="25"/>
  <c r="BZ336" i="25"/>
  <c r="BK336" i="25"/>
  <c r="BH336" i="25"/>
  <c r="CP336" i="25"/>
  <c r="CC336" i="25"/>
  <c r="BL336" i="25"/>
  <c r="AY336" i="25"/>
  <c r="CI336" i="25"/>
  <c r="BT336" i="25"/>
  <c r="BN336" i="25"/>
  <c r="AZ336" i="25"/>
  <c r="CJ336" i="25"/>
  <c r="CO336" i="25"/>
  <c r="CD336" i="25"/>
  <c r="BG336" i="25"/>
  <c r="BB336" i="25"/>
  <c r="AV328" i="25"/>
  <c r="BD328" i="25"/>
  <c r="CK328" i="25"/>
  <c r="CP328" i="25"/>
  <c r="BV328" i="25"/>
  <c r="BI328" i="25"/>
  <c r="BG328" i="25"/>
  <c r="AY328" i="25"/>
  <c r="CN328" i="25"/>
  <c r="BS328" i="25"/>
  <c r="CC328" i="25"/>
  <c r="BK328" i="25"/>
  <c r="AW328" i="25"/>
  <c r="AU328" i="25"/>
  <c r="CM328" i="25"/>
  <c r="BT328" i="25"/>
  <c r="BQ328" i="25"/>
  <c r="BP328" i="25"/>
  <c r="CE328" i="25"/>
  <c r="CB328" i="25"/>
  <c r="BJ328" i="25"/>
  <c r="BE328" i="25"/>
  <c r="CO328" i="25"/>
  <c r="CD328" i="25"/>
  <c r="BR328" i="25"/>
  <c r="AX328" i="25"/>
  <c r="CF328" i="25"/>
  <c r="BY328" i="25"/>
  <c r="BL328" i="25"/>
  <c r="BF328" i="25"/>
  <c r="CJ320" i="25"/>
  <c r="CI320" i="25"/>
  <c r="BV320" i="25"/>
  <c r="BJ320" i="25"/>
  <c r="BP320" i="25"/>
  <c r="BA320" i="25"/>
  <c r="CO320" i="25"/>
  <c r="BT320" i="25"/>
  <c r="BY320" i="25"/>
  <c r="BM320" i="25"/>
  <c r="AX320" i="25"/>
  <c r="CK320" i="25"/>
  <c r="CG320" i="25"/>
  <c r="BX320" i="25"/>
  <c r="BG320" i="25"/>
  <c r="BB320" i="25"/>
  <c r="CL320" i="25"/>
  <c r="BS320" i="25"/>
  <c r="BZ320" i="25"/>
  <c r="BO320" i="25"/>
  <c r="AU320" i="25"/>
  <c r="CM320" i="25"/>
  <c r="CA320" i="25"/>
  <c r="BI320" i="25"/>
  <c r="BH320" i="25"/>
  <c r="BC320" i="25"/>
  <c r="CN320" i="25"/>
  <c r="CB320" i="25"/>
  <c r="BQ320" i="25"/>
  <c r="AW320" i="25"/>
  <c r="AV312" i="25"/>
  <c r="BD312" i="25"/>
  <c r="CG312" i="25"/>
  <c r="BS312" i="25"/>
  <c r="BW312" i="25"/>
  <c r="BK312" i="25"/>
  <c r="AW312" i="25"/>
  <c r="AU312" i="25"/>
  <c r="CK312" i="25"/>
  <c r="CF312" i="25"/>
  <c r="BU312" i="25"/>
  <c r="BI312" i="25"/>
  <c r="BG312" i="25"/>
  <c r="AY312" i="25"/>
  <c r="CP312" i="25"/>
  <c r="BV312" i="25"/>
  <c r="BL312" i="25"/>
  <c r="BF312" i="25"/>
  <c r="CJ312" i="25"/>
  <c r="CD312" i="25"/>
  <c r="BM312" i="25"/>
  <c r="AZ312" i="25"/>
  <c r="CN312" i="25"/>
  <c r="BX312" i="25"/>
  <c r="BN312" i="25"/>
  <c r="BA312" i="25"/>
  <c r="CL312" i="25"/>
  <c r="CI312" i="25"/>
  <c r="BY312" i="25"/>
  <c r="BO312" i="25"/>
  <c r="BB312" i="25"/>
  <c r="CG304" i="25"/>
  <c r="CE304" i="25"/>
  <c r="CF304" i="25"/>
  <c r="CA304" i="25"/>
  <c r="BX304" i="25"/>
  <c r="BL304" i="25"/>
  <c r="BE304" i="25"/>
  <c r="BC304" i="25"/>
  <c r="CN304" i="25"/>
  <c r="BT304" i="25"/>
  <c r="BY304" i="25"/>
  <c r="BM304" i="25"/>
  <c r="AX304" i="25"/>
  <c r="CO304" i="25"/>
  <c r="CB304" i="25"/>
  <c r="BZ304" i="25"/>
  <c r="BN304" i="25"/>
  <c r="BF304" i="25"/>
  <c r="CH304" i="25"/>
  <c r="BU304" i="25"/>
  <c r="BI304" i="25"/>
  <c r="BG304" i="25"/>
  <c r="AY304" i="25"/>
  <c r="AV296" i="25"/>
  <c r="BD296" i="25"/>
  <c r="CO296" i="25"/>
  <c r="CB296" i="25"/>
  <c r="BZ296" i="25"/>
  <c r="BN296" i="25"/>
  <c r="BF296" i="25"/>
  <c r="CK296" i="25"/>
  <c r="CH296" i="25"/>
  <c r="BU296" i="25"/>
  <c r="BI296" i="25"/>
  <c r="BG296" i="25"/>
  <c r="AY296" i="25"/>
  <c r="CL296" i="25"/>
  <c r="CP296" i="25"/>
  <c r="CC296" i="25"/>
  <c r="BQ296" i="25"/>
  <c r="BO296" i="25"/>
  <c r="AZ296" i="25"/>
  <c r="CE296" i="25"/>
  <c r="CI296" i="25"/>
  <c r="BV296" i="25"/>
  <c r="BJ296" i="25"/>
  <c r="BH296" i="25"/>
  <c r="BA296" i="25"/>
  <c r="CL288" i="25"/>
  <c r="CP288" i="25"/>
  <c r="CC288" i="25"/>
  <c r="BQ288" i="25"/>
  <c r="BO288" i="25"/>
  <c r="AZ288" i="25"/>
  <c r="CE288" i="25"/>
  <c r="CI288" i="25"/>
  <c r="BV288" i="25"/>
  <c r="BJ288" i="25"/>
  <c r="BP288" i="25"/>
  <c r="BA288" i="25"/>
  <c r="CM288" i="25"/>
  <c r="CJ288" i="25"/>
  <c r="CD288" i="25"/>
  <c r="BR288" i="25"/>
  <c r="BH288" i="25"/>
  <c r="BB288" i="25"/>
  <c r="CF288" i="25"/>
  <c r="BS288" i="25"/>
  <c r="BW288" i="25"/>
  <c r="BK288" i="25"/>
  <c r="AW288" i="25"/>
  <c r="AU288" i="25"/>
  <c r="CJ280" i="25"/>
  <c r="BK280" i="25"/>
  <c r="BC280" i="25"/>
  <c r="CJ273" i="25"/>
  <c r="BX273" i="25"/>
  <c r="CC273" i="25"/>
  <c r="BP273" i="25"/>
  <c r="BB273" i="25"/>
  <c r="BF273" i="25"/>
  <c r="CO273" i="25"/>
  <c r="CM273" i="25"/>
  <c r="CA273" i="25"/>
  <c r="BI273" i="25"/>
  <c r="BR273" i="25"/>
  <c r="BD273" i="25"/>
  <c r="CL273" i="25"/>
  <c r="BT273" i="25"/>
  <c r="BO273" i="25"/>
  <c r="BC273" i="25"/>
  <c r="CE273" i="25"/>
  <c r="BU273" i="25"/>
  <c r="BH273" i="25"/>
  <c r="AX273" i="25"/>
  <c r="CN273" i="25"/>
  <c r="CD273" i="25"/>
  <c r="BA273" i="25"/>
  <c r="CF273" i="25"/>
  <c r="BN273" i="25"/>
  <c r="AU273" i="25"/>
  <c r="BW273" i="25"/>
  <c r="BL273" i="25"/>
  <c r="AV273" i="25"/>
  <c r="CG273" i="25"/>
  <c r="BY273" i="25"/>
  <c r="BM273" i="25"/>
  <c r="AW273" i="25"/>
  <c r="CP273" i="25"/>
  <c r="BQ273" i="25"/>
  <c r="CI273" i="25"/>
  <c r="BJ273" i="25"/>
  <c r="BS273" i="25"/>
  <c r="AY273" i="25"/>
  <c r="CB273" i="25"/>
  <c r="CH273" i="25"/>
  <c r="CK273" i="25"/>
  <c r="BZ273" i="25"/>
  <c r="BK273" i="25"/>
  <c r="AZ265" i="25"/>
  <c r="CK265" i="25"/>
  <c r="BY265" i="25"/>
  <c r="BV265" i="25"/>
  <c r="BP265" i="25"/>
  <c r="AU265" i="25"/>
  <c r="CH265" i="25"/>
  <c r="CF265" i="25"/>
  <c r="BT265" i="25"/>
  <c r="BQ265" i="25"/>
  <c r="BJ265" i="25"/>
  <c r="CP265" i="25"/>
  <c r="BX265" i="25"/>
  <c r="BN265" i="25"/>
  <c r="BK265" i="25"/>
  <c r="AX265" i="25"/>
  <c r="CM265" i="25"/>
  <c r="CC265" i="25"/>
  <c r="BH265" i="25"/>
  <c r="BF265" i="25"/>
  <c r="CI265" i="25"/>
  <c r="CA265" i="25"/>
  <c r="BG265" i="25"/>
  <c r="BE265" i="25"/>
  <c r="CJ265" i="25"/>
  <c r="CB265" i="25"/>
  <c r="BR265" i="25"/>
  <c r="AY265" i="25"/>
  <c r="CL265" i="25"/>
  <c r="BU265" i="25"/>
  <c r="BA265" i="25"/>
  <c r="CE265" i="25"/>
  <c r="CD265" i="25"/>
  <c r="BB265" i="25"/>
  <c r="BW265" i="25"/>
  <c r="AV265" i="25"/>
  <c r="BZ265" i="25"/>
  <c r="BD265" i="25"/>
  <c r="BL265" i="25"/>
  <c r="CG265" i="25"/>
  <c r="BM265" i="25"/>
  <c r="CO265" i="25"/>
  <c r="CN265" i="25"/>
  <c r="BS265" i="25"/>
  <c r="BI265" i="25"/>
  <c r="AW265" i="25"/>
  <c r="CF257" i="25"/>
  <c r="BX257" i="25"/>
  <c r="CC257" i="25"/>
  <c r="BJ257" i="25"/>
  <c r="BB257" i="25"/>
  <c r="BF257" i="25"/>
  <c r="CG257" i="25"/>
  <c r="BS257" i="25"/>
  <c r="BG257" i="25"/>
  <c r="BH257" i="25"/>
  <c r="BE257" i="25"/>
  <c r="CH257" i="25"/>
  <c r="BT257" i="25"/>
  <c r="BQ257" i="25"/>
  <c r="BC257" i="25"/>
  <c r="CL257" i="25"/>
  <c r="CB257" i="25"/>
  <c r="BR257" i="25"/>
  <c r="AV257" i="25"/>
  <c r="CI257" i="25"/>
  <c r="CO257" i="25"/>
  <c r="BU257" i="25"/>
  <c r="BK257" i="25"/>
  <c r="BD257" i="25"/>
  <c r="CJ257" i="25"/>
  <c r="CP257" i="25"/>
  <c r="BV257" i="25"/>
  <c r="BM257" i="25"/>
  <c r="AW257" i="25"/>
  <c r="BY257" i="25"/>
  <c r="BL257" i="25"/>
  <c r="BZ257" i="25"/>
  <c r="BA257" i="25"/>
  <c r="CE257" i="25"/>
  <c r="BN257" i="25"/>
  <c r="AY257" i="25"/>
  <c r="CM257" i="25"/>
  <c r="BO257" i="25"/>
  <c r="CN257" i="25"/>
  <c r="BW257" i="25"/>
  <c r="CA257" i="25"/>
  <c r="CD257" i="25"/>
  <c r="AU257" i="25"/>
  <c r="AZ249" i="25"/>
  <c r="CF249" i="25"/>
  <c r="BY249" i="25"/>
  <c r="BV249" i="25"/>
  <c r="BR249" i="25"/>
  <c r="AU249" i="25"/>
  <c r="AY249" i="25"/>
  <c r="CM249" i="25"/>
  <c r="BZ249" i="25"/>
  <c r="BN249" i="25"/>
  <c r="BL249" i="25"/>
  <c r="AW249" i="25"/>
  <c r="CK249" i="25"/>
  <c r="BW249" i="25"/>
  <c r="CD249" i="25"/>
  <c r="BM249" i="25"/>
  <c r="AX249" i="25"/>
  <c r="CL249" i="25"/>
  <c r="BX249" i="25"/>
  <c r="BG249" i="25"/>
  <c r="BP249" i="25"/>
  <c r="BF249" i="25"/>
  <c r="CE249" i="25"/>
  <c r="BS249" i="25"/>
  <c r="BO249" i="25"/>
  <c r="BA249" i="25"/>
  <c r="CN249" i="25"/>
  <c r="CA249" i="25"/>
  <c r="BI249" i="25"/>
  <c r="BB249" i="25"/>
  <c r="CO249" i="25"/>
  <c r="BJ249" i="25"/>
  <c r="CH249" i="25"/>
  <c r="BK249" i="25"/>
  <c r="CB249" i="25"/>
  <c r="AV249" i="25"/>
  <c r="CI249" i="25"/>
  <c r="BU249" i="25"/>
  <c r="BD249" i="25"/>
  <c r="CJ249" i="25"/>
  <c r="BE249" i="25"/>
  <c r="CG249" i="25"/>
  <c r="CP249" i="25"/>
  <c r="BT249" i="25"/>
  <c r="BH249" i="25"/>
  <c r="CN241" i="25"/>
  <c r="BZ241" i="25"/>
  <c r="CD241" i="25"/>
  <c r="BJ241" i="25"/>
  <c r="AX241" i="25"/>
  <c r="CE241" i="25"/>
  <c r="BX241" i="25"/>
  <c r="BV241" i="25"/>
  <c r="BR241" i="25"/>
  <c r="AZ241" i="25"/>
  <c r="CG241" i="25"/>
  <c r="BT241" i="25"/>
  <c r="BP241" i="25"/>
  <c r="BB241" i="25"/>
  <c r="CO241" i="25"/>
  <c r="CB241" i="25"/>
  <c r="BI241" i="25"/>
  <c r="AY241" i="25"/>
  <c r="CI241" i="25"/>
  <c r="CH241" i="25"/>
  <c r="BU241" i="25"/>
  <c r="BQ241" i="25"/>
  <c r="BA241" i="25"/>
  <c r="CJ241" i="25"/>
  <c r="CP241" i="25"/>
  <c r="CC241" i="25"/>
  <c r="BK241" i="25"/>
  <c r="BC241" i="25"/>
  <c r="CL241" i="25"/>
  <c r="BG241" i="25"/>
  <c r="AU241" i="25"/>
  <c r="CM241" i="25"/>
  <c r="BO241" i="25"/>
  <c r="BF241" i="25"/>
  <c r="BY241" i="25"/>
  <c r="BM241" i="25"/>
  <c r="BS241" i="25"/>
  <c r="AW241" i="25"/>
  <c r="BE241" i="25"/>
  <c r="CK241" i="25"/>
  <c r="BD241" i="25"/>
  <c r="CF241" i="25"/>
  <c r="BW241" i="25"/>
  <c r="BH241" i="25"/>
  <c r="CI233" i="25"/>
  <c r="CG233" i="25"/>
  <c r="BW233" i="25"/>
  <c r="BN233" i="25"/>
  <c r="BR233" i="25"/>
  <c r="AX233" i="25"/>
  <c r="CL233" i="25"/>
  <c r="BZ233" i="25"/>
  <c r="BS233" i="25"/>
  <c r="BQ233" i="25"/>
  <c r="BE233" i="25"/>
  <c r="CK233" i="25"/>
  <c r="BU233" i="25"/>
  <c r="BT233" i="25"/>
  <c r="BL233" i="25"/>
  <c r="BB233" i="25"/>
  <c r="CE233" i="25"/>
  <c r="CC233" i="25"/>
  <c r="BG233" i="25"/>
  <c r="BM233" i="25"/>
  <c r="AU233" i="25"/>
  <c r="CM233" i="25"/>
  <c r="BV233" i="25"/>
  <c r="BO233" i="25"/>
  <c r="AV233" i="25"/>
  <c r="AZ233" i="25"/>
  <c r="CF233" i="25"/>
  <c r="BX233" i="25"/>
  <c r="BH233" i="25"/>
  <c r="BD233" i="25"/>
  <c r="CA233" i="25"/>
  <c r="BF233" i="25"/>
  <c r="CB233" i="25"/>
  <c r="AY233" i="25"/>
  <c r="BC233" i="25"/>
  <c r="CO233" i="25"/>
  <c r="BI233" i="25"/>
  <c r="CH233" i="25"/>
  <c r="BJ233" i="25"/>
  <c r="BK233" i="25"/>
  <c r="AW233" i="25"/>
  <c r="CJ233" i="25"/>
  <c r="BA233" i="25"/>
  <c r="CN233" i="25"/>
  <c r="CD233" i="25"/>
  <c r="CJ225" i="25"/>
  <c r="CO225" i="25"/>
  <c r="BX225" i="25"/>
  <c r="BG225" i="25"/>
  <c r="BK225" i="25"/>
  <c r="BF225" i="25"/>
  <c r="CK225" i="25"/>
  <c r="CP225" i="25"/>
  <c r="CB225" i="25"/>
  <c r="BI225" i="25"/>
  <c r="AW225" i="25"/>
  <c r="CN225" i="25"/>
  <c r="BY225" i="25"/>
  <c r="BP225" i="25"/>
  <c r="BE225" i="25"/>
  <c r="CG225" i="25"/>
  <c r="CA225" i="25"/>
  <c r="BQ225" i="25"/>
  <c r="AX225" i="25"/>
  <c r="CH225" i="25"/>
  <c r="BS225" i="25"/>
  <c r="BJ225" i="25"/>
  <c r="AY225" i="25"/>
  <c r="CI225" i="25"/>
  <c r="BZ225" i="25"/>
  <c r="CD225" i="25"/>
  <c r="BR225" i="25"/>
  <c r="BA225" i="25"/>
  <c r="CC225" i="25"/>
  <c r="BM225" i="25"/>
  <c r="BV225" i="25"/>
  <c r="AV225" i="25"/>
  <c r="CE225" i="25"/>
  <c r="BN225" i="25"/>
  <c r="AU225" i="25"/>
  <c r="CM225" i="25"/>
  <c r="BO225" i="25"/>
  <c r="AZ225" i="25"/>
  <c r="BH225" i="25"/>
  <c r="BL225" i="25"/>
  <c r="BD225" i="25"/>
  <c r="CL225" i="25"/>
  <c r="BB225" i="25"/>
  <c r="BW225" i="25"/>
  <c r="CK217" i="25"/>
  <c r="CH217" i="25"/>
  <c r="CC217" i="25"/>
  <c r="BO217" i="25"/>
  <c r="BL217" i="25"/>
  <c r="AY217" i="25"/>
  <c r="CI217" i="25"/>
  <c r="CO217" i="25"/>
  <c r="BV217" i="25"/>
  <c r="BP217" i="25"/>
  <c r="BD217" i="25"/>
  <c r="AU217" i="25"/>
  <c r="CL217" i="25"/>
  <c r="BS217" i="25"/>
  <c r="BY217" i="25"/>
  <c r="BK217" i="25"/>
  <c r="BA217" i="25"/>
  <c r="CE217" i="25"/>
  <c r="CA217" i="25"/>
  <c r="BN217" i="25"/>
  <c r="BM217" i="25"/>
  <c r="BB217" i="25"/>
  <c r="CM217" i="25"/>
  <c r="BT217" i="25"/>
  <c r="BG217" i="25"/>
  <c r="AV217" i="25"/>
  <c r="BC217" i="25"/>
  <c r="CF217" i="25"/>
  <c r="CB217" i="25"/>
  <c r="BH217" i="25"/>
  <c r="AW217" i="25"/>
  <c r="CG217" i="25"/>
  <c r="BQ217" i="25"/>
  <c r="CP217" i="25"/>
  <c r="BJ217" i="25"/>
  <c r="CD217" i="25"/>
  <c r="AX217" i="25"/>
  <c r="BW217" i="25"/>
  <c r="BF217" i="25"/>
  <c r="BX217" i="25"/>
  <c r="BI217" i="25"/>
  <c r="BR217" i="25"/>
  <c r="BE217" i="25"/>
  <c r="BZ217" i="25"/>
  <c r="CL209" i="25"/>
  <c r="CI209" i="25"/>
  <c r="CC209" i="25"/>
  <c r="BO209" i="25"/>
  <c r="BL209" i="25"/>
  <c r="AY209" i="25"/>
  <c r="CH209" i="25"/>
  <c r="CB209" i="25"/>
  <c r="BG209" i="25"/>
  <c r="BM209" i="25"/>
  <c r="BA209" i="25"/>
  <c r="CO209" i="25"/>
  <c r="BU209" i="25"/>
  <c r="BP209" i="25"/>
  <c r="AW209" i="25"/>
  <c r="CP209" i="25"/>
  <c r="BV209" i="25"/>
  <c r="BI209" i="25"/>
  <c r="BE209" i="25"/>
  <c r="CE209" i="25"/>
  <c r="CD209" i="25"/>
  <c r="BQ209" i="25"/>
  <c r="AX209" i="25"/>
  <c r="CJ209" i="25"/>
  <c r="CM209" i="25"/>
  <c r="BW209" i="25"/>
  <c r="BJ209" i="25"/>
  <c r="BF209" i="25"/>
  <c r="CF209" i="25"/>
  <c r="BY209" i="25"/>
  <c r="BB209" i="25"/>
  <c r="CN209" i="25"/>
  <c r="BN209" i="25"/>
  <c r="AU209" i="25"/>
  <c r="BS209" i="25"/>
  <c r="BK209" i="25"/>
  <c r="CA209" i="25"/>
  <c r="AV209" i="25"/>
  <c r="BT209" i="25"/>
  <c r="BX209" i="25"/>
  <c r="BH209" i="25"/>
  <c r="BR209" i="25"/>
  <c r="CG209" i="25"/>
  <c r="BC209" i="25"/>
  <c r="CL201" i="25"/>
  <c r="CI201" i="25"/>
  <c r="CC201" i="25"/>
  <c r="BO201" i="25"/>
  <c r="BL201" i="25"/>
  <c r="AY201" i="25"/>
  <c r="CG201" i="25"/>
  <c r="CA201" i="25"/>
  <c r="BY201" i="25"/>
  <c r="BR201" i="25"/>
  <c r="BF201" i="25"/>
  <c r="CJ201" i="25"/>
  <c r="CM201" i="25"/>
  <c r="BW201" i="25"/>
  <c r="BJ201" i="25"/>
  <c r="AZ201" i="25"/>
  <c r="CK201" i="25"/>
  <c r="BZ201" i="25"/>
  <c r="BX201" i="25"/>
  <c r="BK201" i="25"/>
  <c r="BA201" i="25"/>
  <c r="CF201" i="25"/>
  <c r="BS201" i="25"/>
  <c r="BN201" i="25"/>
  <c r="BM201" i="25"/>
  <c r="BB201" i="25"/>
  <c r="CN201" i="25"/>
  <c r="BT201" i="25"/>
  <c r="BG201" i="25"/>
  <c r="AV201" i="25"/>
  <c r="AU201" i="25"/>
  <c r="BU201" i="25"/>
  <c r="AW201" i="25"/>
  <c r="BV201" i="25"/>
  <c r="BE201" i="25"/>
  <c r="CH201" i="25"/>
  <c r="BP201" i="25"/>
  <c r="CP201" i="25"/>
  <c r="BI201" i="25"/>
  <c r="CE201" i="25"/>
  <c r="CB201" i="25"/>
  <c r="CD201" i="25"/>
  <c r="BH201" i="25"/>
  <c r="AX201" i="25"/>
  <c r="CL193" i="25"/>
  <c r="CI193" i="25"/>
  <c r="CC193" i="25"/>
  <c r="BO193" i="25"/>
  <c r="BL193" i="25"/>
  <c r="AY193" i="25"/>
  <c r="CF193" i="25"/>
  <c r="BZ193" i="25"/>
  <c r="BW193" i="25"/>
  <c r="BQ193" i="25"/>
  <c r="BE193" i="25"/>
  <c r="CG193" i="25"/>
  <c r="BT193" i="25"/>
  <c r="BG193" i="25"/>
  <c r="AV193" i="25"/>
  <c r="AU193" i="25"/>
  <c r="CO193" i="25"/>
  <c r="CB193" i="25"/>
  <c r="BH193" i="25"/>
  <c r="BD193" i="25"/>
  <c r="BC193" i="25"/>
  <c r="CH193" i="25"/>
  <c r="BU193" i="25"/>
  <c r="BP193" i="25"/>
  <c r="AW193" i="25"/>
  <c r="CP193" i="25"/>
  <c r="BV193" i="25"/>
  <c r="BI193" i="25"/>
  <c r="AX193" i="25"/>
  <c r="CM193" i="25"/>
  <c r="BR193" i="25"/>
  <c r="BS193" i="25"/>
  <c r="BK193" i="25"/>
  <c r="CJ193" i="25"/>
  <c r="BX193" i="25"/>
  <c r="AZ193" i="25"/>
  <c r="CK193" i="25"/>
  <c r="BY193" i="25"/>
  <c r="BA193" i="25"/>
  <c r="CN193" i="25"/>
  <c r="BB193" i="25"/>
  <c r="CE193" i="25"/>
  <c r="CA193" i="25"/>
  <c r="CD193" i="25"/>
  <c r="BM193" i="25"/>
  <c r="CL185" i="25"/>
  <c r="CI185" i="25"/>
  <c r="CJ185" i="25"/>
  <c r="CE185" i="25"/>
  <c r="CC185" i="25"/>
  <c r="BO185" i="25"/>
  <c r="BL185" i="25"/>
  <c r="AY185" i="25"/>
  <c r="CP185" i="25"/>
  <c r="BV185" i="25"/>
  <c r="BP185" i="25"/>
  <c r="BD185" i="25"/>
  <c r="AU185" i="25"/>
  <c r="CM185" i="25"/>
  <c r="CD185" i="25"/>
  <c r="BI185" i="25"/>
  <c r="AW185" i="25"/>
  <c r="BC185" i="25"/>
  <c r="CK185" i="25"/>
  <c r="BZ185" i="25"/>
  <c r="BW185" i="25"/>
  <c r="BQ185" i="25"/>
  <c r="BE185" i="25"/>
  <c r="CF185" i="25"/>
  <c r="BS185" i="25"/>
  <c r="BX185" i="25"/>
  <c r="BJ185" i="25"/>
  <c r="AX185" i="25"/>
  <c r="CG185" i="25"/>
  <c r="BN185" i="25"/>
  <c r="AZ185" i="25"/>
  <c r="CO185" i="25"/>
  <c r="BG185" i="25"/>
  <c r="BA185" i="25"/>
  <c r="BT185" i="25"/>
  <c r="BK185" i="25"/>
  <c r="CB185" i="25"/>
  <c r="BM185" i="25"/>
  <c r="AV185" i="25"/>
  <c r="CN185" i="25"/>
  <c r="BF185" i="25"/>
  <c r="CH185" i="25"/>
  <c r="BB185" i="25"/>
  <c r="CA185" i="25"/>
  <c r="BH185" i="25"/>
  <c r="CL177" i="25"/>
  <c r="CI177" i="25"/>
  <c r="CC177" i="25"/>
  <c r="BO177" i="25"/>
  <c r="BL177" i="25"/>
  <c r="AY177" i="25"/>
  <c r="CH177" i="25"/>
  <c r="CB177" i="25"/>
  <c r="BG177" i="25"/>
  <c r="BM177" i="25"/>
  <c r="BA177" i="25"/>
  <c r="CP177" i="25"/>
  <c r="BU177" i="25"/>
  <c r="BH177" i="25"/>
  <c r="AV177" i="25"/>
  <c r="BB177" i="25"/>
  <c r="CJ177" i="25"/>
  <c r="CK177" i="25"/>
  <c r="CM177" i="25"/>
  <c r="CD177" i="25"/>
  <c r="BI177" i="25"/>
  <c r="AW177" i="25"/>
  <c r="BC177" i="25"/>
  <c r="BZ177" i="25"/>
  <c r="BN177" i="25"/>
  <c r="AX177" i="25"/>
  <c r="BS177" i="25"/>
  <c r="BP177" i="25"/>
  <c r="BF177" i="25"/>
  <c r="CN177" i="25"/>
  <c r="BV177" i="25"/>
  <c r="BR177" i="25"/>
  <c r="BT177" i="25"/>
  <c r="BE177" i="25"/>
  <c r="BW177" i="25"/>
  <c r="AZ177" i="25"/>
  <c r="BX177" i="25"/>
  <c r="AU177" i="25"/>
  <c r="CF177" i="25"/>
  <c r="BY177" i="25"/>
  <c r="CE177" i="25"/>
  <c r="BK177" i="25"/>
  <c r="CL169" i="25"/>
  <c r="CI169" i="25"/>
  <c r="CC169" i="25"/>
  <c r="BO169" i="25"/>
  <c r="BL169" i="25"/>
  <c r="AY169" i="25"/>
  <c r="CG169" i="25"/>
  <c r="CA169" i="25"/>
  <c r="BY169" i="25"/>
  <c r="BR169" i="25"/>
  <c r="BF169" i="25"/>
  <c r="CO169" i="25"/>
  <c r="BT169" i="25"/>
  <c r="BN169" i="25"/>
  <c r="BK169" i="25"/>
  <c r="AZ169" i="25"/>
  <c r="CP169" i="25"/>
  <c r="BU169" i="25"/>
  <c r="BH169" i="25"/>
  <c r="AV169" i="25"/>
  <c r="BB169" i="25"/>
  <c r="CH169" i="25"/>
  <c r="BW169" i="25"/>
  <c r="BD169" i="25"/>
  <c r="CE169" i="25"/>
  <c r="BX169" i="25"/>
  <c r="AW169" i="25"/>
  <c r="CJ169" i="25"/>
  <c r="BS169" i="25"/>
  <c r="BI169" i="25"/>
  <c r="BA169" i="25"/>
  <c r="CB169" i="25"/>
  <c r="BE169" i="25"/>
  <c r="BV169" i="25"/>
  <c r="AX169" i="25"/>
  <c r="CD169" i="25"/>
  <c r="AU169" i="25"/>
  <c r="CK169" i="25"/>
  <c r="BG169" i="25"/>
  <c r="BC169" i="25"/>
  <c r="CM169" i="25"/>
  <c r="BJ169" i="25"/>
  <c r="CM161" i="25"/>
  <c r="CK161" i="25"/>
  <c r="CC161" i="25"/>
  <c r="BO161" i="25"/>
  <c r="BL161" i="25"/>
  <c r="CF161" i="25"/>
  <c r="BZ161" i="25"/>
  <c r="BW161" i="25"/>
  <c r="BQ161" i="25"/>
  <c r="BE161" i="25"/>
  <c r="BC161" i="25"/>
  <c r="CN161" i="25"/>
  <c r="BS161" i="25"/>
  <c r="BX161" i="25"/>
  <c r="BJ161" i="25"/>
  <c r="AX161" i="25"/>
  <c r="CO161" i="25"/>
  <c r="BT161" i="25"/>
  <c r="BN161" i="25"/>
  <c r="BK161" i="25"/>
  <c r="AY161" i="25"/>
  <c r="CE161" i="25"/>
  <c r="BU161" i="25"/>
  <c r="BR161" i="25"/>
  <c r="BB161" i="25"/>
  <c r="CG161" i="25"/>
  <c r="BV161" i="25"/>
  <c r="BM161" i="25"/>
  <c r="AU161" i="25"/>
  <c r="CJ161" i="25"/>
  <c r="BG161" i="25"/>
  <c r="AW161" i="25"/>
  <c r="CA161" i="25"/>
  <c r="BD161" i="25"/>
  <c r="CB161" i="25"/>
  <c r="BF161" i="25"/>
  <c r="CD161" i="25"/>
  <c r="AZ161" i="25"/>
  <c r="BY161" i="25"/>
  <c r="BA161" i="25"/>
  <c r="CP161" i="25"/>
  <c r="BI161" i="25"/>
  <c r="CH153" i="25"/>
  <c r="BT153" i="25"/>
  <c r="BY153" i="25"/>
  <c r="BJ153" i="25"/>
  <c r="BE153" i="25"/>
  <c r="BC153" i="25"/>
  <c r="CL153" i="25"/>
  <c r="CP153" i="25"/>
  <c r="CB153" i="25"/>
  <c r="BN153" i="25"/>
  <c r="BR153" i="25"/>
  <c r="AX153" i="25"/>
  <c r="CM153" i="25"/>
  <c r="CK153" i="25"/>
  <c r="CC153" i="25"/>
  <c r="BO153" i="25"/>
  <c r="BL153" i="25"/>
  <c r="AY153" i="25"/>
  <c r="CI153" i="25"/>
  <c r="BX153" i="25"/>
  <c r="AV153" i="25"/>
  <c r="BZ153" i="25"/>
  <c r="BG153" i="25"/>
  <c r="BD153" i="25"/>
  <c r="CN153" i="25"/>
  <c r="BU153" i="25"/>
  <c r="BI153" i="25"/>
  <c r="AZ153" i="25"/>
  <c r="CJ153" i="25"/>
  <c r="BQ153" i="25"/>
  <c r="BS153" i="25"/>
  <c r="BK153" i="25"/>
  <c r="CA153" i="25"/>
  <c r="BM153" i="25"/>
  <c r="BV153" i="25"/>
  <c r="AW153" i="25"/>
  <c r="CG153" i="25"/>
  <c r="BH153" i="25"/>
  <c r="BB153" i="25"/>
  <c r="CH145" i="25"/>
  <c r="BT145" i="25"/>
  <c r="BY145" i="25"/>
  <c r="BJ145" i="25"/>
  <c r="BE145" i="25"/>
  <c r="BC145" i="25"/>
  <c r="CL145" i="25"/>
  <c r="CP145" i="25"/>
  <c r="CB145" i="25"/>
  <c r="BN145" i="25"/>
  <c r="BR145" i="25"/>
  <c r="AX145" i="25"/>
  <c r="CM145" i="25"/>
  <c r="CK145" i="25"/>
  <c r="CC145" i="25"/>
  <c r="BO145" i="25"/>
  <c r="BL145" i="25"/>
  <c r="AY145" i="25"/>
  <c r="CE145" i="25"/>
  <c r="BS145" i="25"/>
  <c r="BH145" i="25"/>
  <c r="AW145" i="25"/>
  <c r="CF145" i="25"/>
  <c r="CA145" i="25"/>
  <c r="BP145" i="25"/>
  <c r="BF145" i="25"/>
  <c r="CO145" i="25"/>
  <c r="CD145" i="25"/>
  <c r="BK145" i="25"/>
  <c r="BB145" i="25"/>
  <c r="CN145" i="25"/>
  <c r="BX145" i="25"/>
  <c r="BA145" i="25"/>
  <c r="CG145" i="25"/>
  <c r="BG145" i="25"/>
  <c r="AU145" i="25"/>
  <c r="CJ145" i="25"/>
  <c r="BI145" i="25"/>
  <c r="CI145" i="25"/>
  <c r="BQ145" i="25"/>
  <c r="BV145" i="25"/>
  <c r="BD145" i="25"/>
  <c r="CH137" i="25"/>
  <c r="BT137" i="25"/>
  <c r="BY137" i="25"/>
  <c r="BJ137" i="25"/>
  <c r="BE137" i="25"/>
  <c r="BC137" i="25"/>
  <c r="CL137" i="25"/>
  <c r="CP137" i="25"/>
  <c r="CB137" i="25"/>
  <c r="BN137" i="25"/>
  <c r="BR137" i="25"/>
  <c r="AX137" i="25"/>
  <c r="CM137" i="25"/>
  <c r="CK137" i="25"/>
  <c r="CN137" i="25"/>
  <c r="BU137" i="25"/>
  <c r="BH137" i="25"/>
  <c r="BD137" i="25"/>
  <c r="CG137" i="25"/>
  <c r="CC137" i="25"/>
  <c r="BP137" i="25"/>
  <c r="AW137" i="25"/>
  <c r="CI137" i="25"/>
  <c r="BW137" i="25"/>
  <c r="BK137" i="25"/>
  <c r="AZ137" i="25"/>
  <c r="CA137" i="25"/>
  <c r="BL137" i="25"/>
  <c r="BV137" i="25"/>
  <c r="BM137" i="25"/>
  <c r="CE137" i="25"/>
  <c r="CD137" i="25"/>
  <c r="AV137" i="25"/>
  <c r="CF137" i="25"/>
  <c r="BX137" i="25"/>
  <c r="BF137" i="25"/>
  <c r="BZ137" i="25"/>
  <c r="BI137" i="25"/>
  <c r="BB137" i="25"/>
  <c r="CH129" i="25"/>
  <c r="CB129" i="25"/>
  <c r="CD129" i="25"/>
  <c r="BJ129" i="25"/>
  <c r="BE129" i="25"/>
  <c r="BC129" i="25"/>
  <c r="CL129" i="25"/>
  <c r="CP129" i="25"/>
  <c r="BU129" i="25"/>
  <c r="BN129" i="25"/>
  <c r="BR129" i="25"/>
  <c r="AX129" i="25"/>
  <c r="CE129" i="25"/>
  <c r="CI129" i="25"/>
  <c r="BV129" i="25"/>
  <c r="BK129" i="25"/>
  <c r="AZ129" i="25"/>
  <c r="CM129" i="25"/>
  <c r="BY129" i="25"/>
  <c r="CA129" i="25"/>
  <c r="BL129" i="25"/>
  <c r="BA129" i="25"/>
  <c r="CG129" i="25"/>
  <c r="CC129" i="25"/>
  <c r="BH129" i="25"/>
  <c r="BD129" i="25"/>
  <c r="CF129" i="25"/>
  <c r="BX129" i="25"/>
  <c r="AV129" i="25"/>
  <c r="CN129" i="25"/>
  <c r="BS129" i="25"/>
  <c r="AW129" i="25"/>
  <c r="CO129" i="25"/>
  <c r="BG129" i="25"/>
  <c r="BF129" i="25"/>
  <c r="CJ129" i="25"/>
  <c r="BO129" i="25"/>
  <c r="AY129" i="25"/>
  <c r="BT129" i="25"/>
  <c r="BQ129" i="25"/>
  <c r="CH121" i="25"/>
  <c r="CB121" i="25"/>
  <c r="CD121" i="25"/>
  <c r="BJ121" i="25"/>
  <c r="BE121" i="25"/>
  <c r="BC121" i="25"/>
  <c r="CL121" i="25"/>
  <c r="CP121" i="25"/>
  <c r="BU121" i="25"/>
  <c r="BN121" i="25"/>
  <c r="BR121" i="25"/>
  <c r="AX121" i="25"/>
  <c r="CG121" i="25"/>
  <c r="CC121" i="25"/>
  <c r="BH121" i="25"/>
  <c r="BD121" i="25"/>
  <c r="CO121" i="25"/>
  <c r="BW121" i="25"/>
  <c r="BP121" i="25"/>
  <c r="AW121" i="25"/>
  <c r="CE121" i="25"/>
  <c r="CI121" i="25"/>
  <c r="BV121" i="25"/>
  <c r="BK121" i="25"/>
  <c r="AZ121" i="25"/>
  <c r="CN121" i="25"/>
  <c r="CA121" i="25"/>
  <c r="BF121" i="25"/>
  <c r="CJ121" i="25"/>
  <c r="BG121" i="25"/>
  <c r="AY121" i="25"/>
  <c r="CK121" i="25"/>
  <c r="BO121" i="25"/>
  <c r="BA121" i="25"/>
  <c r="BY121" i="25"/>
  <c r="BI121" i="25"/>
  <c r="BB121" i="25"/>
  <c r="CM121" i="25"/>
  <c r="BX121" i="25"/>
  <c r="BM121" i="25"/>
  <c r="CP113" i="25"/>
  <c r="CB113" i="25"/>
  <c r="CD113" i="25"/>
  <c r="BJ113" i="25"/>
  <c r="BE113" i="25"/>
  <c r="BC113" i="25"/>
  <c r="CE113" i="25"/>
  <c r="CI113" i="25"/>
  <c r="BU113" i="25"/>
  <c r="BN113" i="25"/>
  <c r="BR113" i="25"/>
  <c r="AX113" i="25"/>
  <c r="CM113" i="25"/>
  <c r="CK113" i="25"/>
  <c r="BV113" i="25"/>
  <c r="BK113" i="25"/>
  <c r="AZ113" i="25"/>
  <c r="CF113" i="25"/>
  <c r="BY113" i="25"/>
  <c r="CA113" i="25"/>
  <c r="BL113" i="25"/>
  <c r="BA113" i="25"/>
  <c r="CO113" i="25"/>
  <c r="CC113" i="25"/>
  <c r="BH113" i="25"/>
  <c r="BD113" i="25"/>
  <c r="CJ113" i="25"/>
  <c r="BO113" i="25"/>
  <c r="AY113" i="25"/>
  <c r="CL113" i="25"/>
  <c r="BP113" i="25"/>
  <c r="BB113" i="25"/>
  <c r="BZ113" i="25"/>
  <c r="BI113" i="25"/>
  <c r="AU113" i="25"/>
  <c r="BT113" i="25"/>
  <c r="BQ113" i="25"/>
  <c r="CG113" i="25"/>
  <c r="BS113" i="25"/>
  <c r="AW113" i="25"/>
  <c r="CP105" i="25"/>
  <c r="CB105" i="25"/>
  <c r="CD105" i="25"/>
  <c r="BJ105" i="25"/>
  <c r="BE105" i="25"/>
  <c r="BC105" i="25"/>
  <c r="CE105" i="25"/>
  <c r="CI105" i="25"/>
  <c r="BU105" i="25"/>
  <c r="BN105" i="25"/>
  <c r="BR105" i="25"/>
  <c r="AX105" i="25"/>
  <c r="CO105" i="25"/>
  <c r="CC105" i="25"/>
  <c r="BH105" i="25"/>
  <c r="BD105" i="25"/>
  <c r="CH105" i="25"/>
  <c r="BW105" i="25"/>
  <c r="BP105" i="25"/>
  <c r="AW105" i="25"/>
  <c r="CM105" i="25"/>
  <c r="CL105" i="25"/>
  <c r="BV105" i="25"/>
  <c r="BK105" i="25"/>
  <c r="AZ105" i="25"/>
  <c r="BY105" i="25"/>
  <c r="BI105" i="25"/>
  <c r="BB105" i="25"/>
  <c r="BZ105" i="25"/>
  <c r="BQ105" i="25"/>
  <c r="AU105" i="25"/>
  <c r="BT105" i="25"/>
  <c r="BL105" i="25"/>
  <c r="CF105" i="25"/>
  <c r="BX105" i="25"/>
  <c r="BM105" i="25"/>
  <c r="CJ105" i="25"/>
  <c r="BG105" i="25"/>
  <c r="AY105" i="25"/>
  <c r="CP97" i="25"/>
  <c r="CB97" i="25"/>
  <c r="CD97" i="25"/>
  <c r="BJ97" i="25"/>
  <c r="BE97" i="25"/>
  <c r="BC97" i="25"/>
  <c r="CF97" i="25"/>
  <c r="CH97" i="25"/>
  <c r="BU97" i="25"/>
  <c r="BN97" i="25"/>
  <c r="BR97" i="25"/>
  <c r="AX97" i="25"/>
  <c r="CK97" i="25"/>
  <c r="CL97" i="25"/>
  <c r="BV97" i="25"/>
  <c r="BK97" i="25"/>
  <c r="AZ97" i="25"/>
  <c r="CE97" i="25"/>
  <c r="BY97" i="25"/>
  <c r="CA97" i="25"/>
  <c r="BL97" i="25"/>
  <c r="BA97" i="25"/>
  <c r="CO97" i="25"/>
  <c r="CC97" i="25"/>
  <c r="BH97" i="25"/>
  <c r="BD97" i="25"/>
  <c r="BT97" i="25"/>
  <c r="BQ97" i="25"/>
  <c r="BW97" i="25"/>
  <c r="BM97" i="25"/>
  <c r="CM97" i="25"/>
  <c r="BX97" i="25"/>
  <c r="AV97" i="25"/>
  <c r="CN97" i="25"/>
  <c r="BS97" i="25"/>
  <c r="AW97" i="25"/>
  <c r="CJ97" i="25"/>
  <c r="BP97" i="25"/>
  <c r="BB97" i="25"/>
  <c r="CJ89" i="25"/>
  <c r="CB89" i="25"/>
  <c r="CD89" i="25"/>
  <c r="BJ89" i="25"/>
  <c r="BE89" i="25"/>
  <c r="BC89" i="25"/>
  <c r="CF89" i="25"/>
  <c r="CL89" i="25"/>
  <c r="BU89" i="25"/>
  <c r="BN89" i="25"/>
  <c r="BR89" i="25"/>
  <c r="AX89" i="25"/>
  <c r="CH89" i="25"/>
  <c r="CC89" i="25"/>
  <c r="BH89" i="25"/>
  <c r="BD89" i="25"/>
  <c r="CI89" i="25"/>
  <c r="BW89" i="25"/>
  <c r="BP89" i="25"/>
  <c r="AW89" i="25"/>
  <c r="CN89" i="25"/>
  <c r="CG89" i="25"/>
  <c r="BV89" i="25"/>
  <c r="BK89" i="25"/>
  <c r="AZ89" i="25"/>
  <c r="CK89" i="25"/>
  <c r="BX89" i="25"/>
  <c r="BM89" i="25"/>
  <c r="CE89" i="25"/>
  <c r="BS89" i="25"/>
  <c r="AV89" i="25"/>
  <c r="CM89" i="25"/>
  <c r="CA89" i="25"/>
  <c r="BF89" i="25"/>
  <c r="CO89" i="25"/>
  <c r="BG89" i="25"/>
  <c r="AY89" i="25"/>
  <c r="BZ89" i="25"/>
  <c r="BQ89" i="25"/>
  <c r="AU89" i="25"/>
  <c r="CG81" i="25"/>
  <c r="CB81" i="25"/>
  <c r="CD81" i="25"/>
  <c r="BJ81" i="25"/>
  <c r="BE81" i="25"/>
  <c r="BC81" i="25"/>
  <c r="CF81" i="25"/>
  <c r="CH81" i="25"/>
  <c r="BU81" i="25"/>
  <c r="BN81" i="25"/>
  <c r="BR81" i="25"/>
  <c r="AX81" i="25"/>
  <c r="CN81" i="25"/>
  <c r="CL81" i="25"/>
  <c r="BV81" i="25"/>
  <c r="BK81" i="25"/>
  <c r="AZ81" i="25"/>
  <c r="CK81" i="25"/>
  <c r="BY81" i="25"/>
  <c r="CA81" i="25"/>
  <c r="BL81" i="25"/>
  <c r="BA81" i="25"/>
  <c r="CO81" i="25"/>
  <c r="CC81" i="25"/>
  <c r="BH81" i="25"/>
  <c r="BD81" i="25"/>
  <c r="CM81" i="25"/>
  <c r="BS81" i="25"/>
  <c r="AW81" i="25"/>
  <c r="CP81" i="25"/>
  <c r="BG81" i="25"/>
  <c r="BF81" i="25"/>
  <c r="CI81" i="25"/>
  <c r="BO81" i="25"/>
  <c r="AY81" i="25"/>
  <c r="CJ81" i="25"/>
  <c r="BP81" i="25"/>
  <c r="BB81" i="25"/>
  <c r="BW81" i="25"/>
  <c r="BM81" i="25"/>
  <c r="CJ73" i="25"/>
  <c r="CB73" i="25"/>
  <c r="CD73" i="25"/>
  <c r="BL73" i="25"/>
  <c r="BE73" i="25"/>
  <c r="BC73" i="25"/>
  <c r="CF73" i="25"/>
  <c r="CL73" i="25"/>
  <c r="BU73" i="25"/>
  <c r="BG73" i="25"/>
  <c r="BM73" i="25"/>
  <c r="AX73" i="25"/>
  <c r="CH73" i="25"/>
  <c r="CC73" i="25"/>
  <c r="BP73" i="25"/>
  <c r="BD73" i="25"/>
  <c r="CI73" i="25"/>
  <c r="BW73" i="25"/>
  <c r="BJ73" i="25"/>
  <c r="AW73" i="25"/>
  <c r="CN73" i="25"/>
  <c r="CG73" i="25"/>
  <c r="BV73" i="25"/>
  <c r="BI73" i="25"/>
  <c r="AZ73" i="25"/>
  <c r="CO73" i="25"/>
  <c r="BO73" i="25"/>
  <c r="AY73" i="25"/>
  <c r="CP73" i="25"/>
  <c r="BH73" i="25"/>
  <c r="BA73" i="25"/>
  <c r="BY73" i="25"/>
  <c r="BR73" i="25"/>
  <c r="BB73" i="25"/>
  <c r="BZ73" i="25"/>
  <c r="BK73" i="25"/>
  <c r="AU73" i="25"/>
  <c r="CE73" i="25"/>
  <c r="BS73" i="25"/>
  <c r="AV73" i="25"/>
  <c r="CG65" i="25"/>
  <c r="CA65" i="25"/>
  <c r="BV65" i="25"/>
  <c r="BL65" i="25"/>
  <c r="BE65" i="25"/>
  <c r="BC65" i="25"/>
  <c r="CF65" i="25"/>
  <c r="CH65" i="25"/>
  <c r="BT65" i="25"/>
  <c r="BG65" i="25"/>
  <c r="BM65" i="25"/>
  <c r="AX65" i="25"/>
  <c r="CN65" i="25"/>
  <c r="CL65" i="25"/>
  <c r="BX65" i="25"/>
  <c r="BI65" i="25"/>
  <c r="AZ65" i="25"/>
  <c r="CK65" i="25"/>
  <c r="BY65" i="25"/>
  <c r="CD65" i="25"/>
  <c r="BN65" i="25"/>
  <c r="BA65" i="25"/>
  <c r="CO65" i="25"/>
  <c r="CB65" i="25"/>
  <c r="BP65" i="25"/>
  <c r="BD65" i="25"/>
  <c r="CJ65" i="25"/>
  <c r="BJ65" i="25"/>
  <c r="BB65" i="25"/>
  <c r="BZ65" i="25"/>
  <c r="BR65" i="25"/>
  <c r="AU65" i="25"/>
  <c r="BS65" i="25"/>
  <c r="BK65" i="25"/>
  <c r="BU65" i="25"/>
  <c r="BQ65" i="25"/>
  <c r="CP65" i="25"/>
  <c r="BO65" i="25"/>
  <c r="BF65" i="25"/>
  <c r="CJ57" i="25"/>
  <c r="CA57" i="25"/>
  <c r="CD57" i="25"/>
  <c r="BR57" i="25"/>
  <c r="BE57" i="25"/>
  <c r="BC57" i="25"/>
  <c r="CF57" i="25"/>
  <c r="CL57" i="25"/>
  <c r="BT57" i="25"/>
  <c r="BG57" i="25"/>
  <c r="BK57" i="25"/>
  <c r="AX57" i="25"/>
  <c r="CH57" i="25"/>
  <c r="CB57" i="25"/>
  <c r="BP57" i="25"/>
  <c r="BD57" i="25"/>
  <c r="CI57" i="25"/>
  <c r="BU57" i="25"/>
  <c r="BI57" i="25"/>
  <c r="AW57" i="25"/>
  <c r="CN57" i="25"/>
  <c r="CG57" i="25"/>
  <c r="BX57" i="25"/>
  <c r="BL57" i="25"/>
  <c r="AZ57" i="25"/>
  <c r="BZ57" i="25"/>
  <c r="BJ57" i="25"/>
  <c r="AU57" i="25"/>
  <c r="BS57" i="25"/>
  <c r="BM57" i="25"/>
  <c r="CK57" i="25"/>
  <c r="CC57" i="25"/>
  <c r="BN57" i="25"/>
  <c r="CE57" i="25"/>
  <c r="BW57" i="25"/>
  <c r="AV57" i="25"/>
  <c r="CP57" i="25"/>
  <c r="BH57" i="25"/>
  <c r="BA57" i="25"/>
  <c r="CG49" i="25"/>
  <c r="CA49" i="25"/>
  <c r="BV49" i="25"/>
  <c r="BR49" i="25"/>
  <c r="AW49" i="25"/>
  <c r="BC49" i="25"/>
  <c r="CF49" i="25"/>
  <c r="CH49" i="25"/>
  <c r="BT49" i="25"/>
  <c r="BG49" i="25"/>
  <c r="BK49" i="25"/>
  <c r="BE49" i="25"/>
  <c r="CN49" i="25"/>
  <c r="CL49" i="25"/>
  <c r="BX49" i="25"/>
  <c r="BL49" i="25"/>
  <c r="AY49" i="25"/>
  <c r="CK49" i="25"/>
  <c r="BY49" i="25"/>
  <c r="CD49" i="25"/>
  <c r="BM49" i="25"/>
  <c r="AZ49" i="25"/>
  <c r="CO49" i="25"/>
  <c r="CB49" i="25"/>
  <c r="BP49" i="25"/>
  <c r="AU49" i="25"/>
  <c r="BU49" i="25"/>
  <c r="BN49" i="25"/>
  <c r="CE49" i="25"/>
  <c r="CC49" i="25"/>
  <c r="AV49" i="25"/>
  <c r="CM49" i="25"/>
  <c r="BW49" i="25"/>
  <c r="BD49" i="25"/>
  <c r="CP49" i="25"/>
  <c r="BO49" i="25"/>
  <c r="AX49" i="25"/>
  <c r="BZ49" i="25"/>
  <c r="BQ49" i="25"/>
  <c r="BB49" i="25"/>
  <c r="CJ41" i="25"/>
  <c r="BX41" i="25"/>
  <c r="CC41" i="25"/>
  <c r="BR41" i="25"/>
  <c r="BF41" i="25"/>
  <c r="BE41" i="25"/>
  <c r="CF41" i="25"/>
  <c r="CL41" i="25"/>
  <c r="BY41" i="25"/>
  <c r="BG41" i="25"/>
  <c r="BK41" i="25"/>
  <c r="AU41" i="25"/>
  <c r="CH41" i="25"/>
  <c r="BZ41" i="25"/>
  <c r="BP41" i="25"/>
  <c r="BD41" i="25"/>
  <c r="CI41" i="25"/>
  <c r="CA41" i="25"/>
  <c r="BI41" i="25"/>
  <c r="AX41" i="25"/>
  <c r="CN41" i="25"/>
  <c r="CG41" i="25"/>
  <c r="BU41" i="25"/>
  <c r="BL41" i="25"/>
  <c r="AZ41" i="25"/>
  <c r="CE41" i="25"/>
  <c r="BT41" i="25"/>
  <c r="AV41" i="25"/>
  <c r="CM41" i="25"/>
  <c r="BS41" i="25"/>
  <c r="AW41" i="25"/>
  <c r="CO41" i="25"/>
  <c r="BO41" i="25"/>
  <c r="AY41" i="25"/>
  <c r="CP41" i="25"/>
  <c r="BH41" i="25"/>
  <c r="BA41" i="25"/>
  <c r="CD41" i="25"/>
  <c r="BM41" i="25"/>
  <c r="CJ27" i="25"/>
  <c r="BU27" i="25"/>
  <c r="CD27" i="25"/>
  <c r="CM27" i="25"/>
  <c r="BW27" i="25"/>
  <c r="CA27" i="25"/>
  <c r="CN27" i="25"/>
  <c r="BY27" i="25"/>
  <c r="CI27" i="25"/>
  <c r="BS27" i="25"/>
  <c r="BI27" i="25"/>
  <c r="BJ27" i="25"/>
  <c r="BT27" i="25"/>
  <c r="CC27" i="25"/>
  <c r="BG27" i="25"/>
  <c r="BH27" i="25"/>
  <c r="BM27" i="25"/>
  <c r="BN27" i="25"/>
  <c r="CL27" i="25"/>
  <c r="BD27" i="25"/>
  <c r="BB27" i="25"/>
  <c r="CF27" i="25"/>
  <c r="CP27" i="25"/>
  <c r="BL27" i="25"/>
  <c r="BF27" i="25"/>
  <c r="BX27" i="25"/>
  <c r="BV27" i="25"/>
  <c r="BP27" i="25"/>
  <c r="CE27" i="25"/>
  <c r="CB27" i="25"/>
  <c r="BZ27" i="25"/>
  <c r="AW27" i="25"/>
  <c r="BR27" i="25"/>
  <c r="CG27" i="25"/>
  <c r="BK27" i="25"/>
  <c r="BA27" i="25"/>
  <c r="AU27" i="25"/>
  <c r="CH27" i="25"/>
  <c r="BC27" i="25"/>
  <c r="BO27" i="25"/>
  <c r="AV27" i="25"/>
  <c r="AZ27" i="25"/>
  <c r="BE27" i="25"/>
  <c r="CK27" i="25"/>
  <c r="CO27" i="25"/>
  <c r="BQ27" i="25"/>
  <c r="AX27" i="25"/>
  <c r="AY27" i="25"/>
  <c r="CA14" i="25"/>
  <c r="CA614" i="25"/>
  <c r="BK14" i="25"/>
  <c r="CM14" i="25"/>
  <c r="AX14" i="25"/>
  <c r="BV14" i="25"/>
  <c r="BH14" i="25"/>
  <c r="BZ14" i="25"/>
  <c r="AU14" i="25"/>
  <c r="AW14" i="25"/>
  <c r="BL14" i="25"/>
  <c r="BL614" i="25"/>
  <c r="BF14" i="25"/>
  <c r="AX552" i="25"/>
  <c r="BC225" i="25"/>
  <c r="BD320" i="25"/>
  <c r="AY538" i="25"/>
  <c r="BJ566" i="25"/>
  <c r="BW566" i="25"/>
  <c r="BS566" i="25"/>
  <c r="CE566" i="25"/>
  <c r="BM574" i="25"/>
  <c r="BH574" i="25"/>
  <c r="BU574" i="25"/>
  <c r="CH574" i="25"/>
  <c r="CI574" i="25"/>
  <c r="AV241" i="25"/>
  <c r="BG288" i="25"/>
  <c r="BU288" i="25"/>
  <c r="CK288" i="25"/>
  <c r="BM296" i="25"/>
  <c r="BT296" i="25"/>
  <c r="AU304" i="25"/>
  <c r="BK304" i="25"/>
  <c r="BS304" i="25"/>
  <c r="AX312" i="25"/>
  <c r="CC312" i="25"/>
  <c r="AZ320" i="25"/>
  <c r="BW320" i="25"/>
  <c r="BC328" i="25"/>
  <c r="BX328" i="25"/>
  <c r="CJ328" i="25"/>
  <c r="BR336" i="25"/>
  <c r="CF336" i="25"/>
  <c r="BM344" i="25"/>
  <c r="CI344" i="25"/>
  <c r="BL352" i="25"/>
  <c r="BC360" i="25"/>
  <c r="CA360" i="25"/>
  <c r="AW368" i="25"/>
  <c r="CF368" i="25"/>
  <c r="BP432" i="25"/>
  <c r="AX440" i="25"/>
  <c r="CK440" i="25"/>
  <c r="CP552" i="25"/>
  <c r="BW41" i="25"/>
  <c r="CJ49" i="25"/>
  <c r="BY57" i="25"/>
  <c r="CC65" i="25"/>
  <c r="BX73" i="25"/>
  <c r="BX81" i="25"/>
  <c r="BO89" i="25"/>
  <c r="BO97" i="25"/>
  <c r="BO105" i="25"/>
  <c r="BM113" i="25"/>
  <c r="BL121" i="25"/>
  <c r="BM129" i="25"/>
  <c r="AY137" i="25"/>
  <c r="AV145" i="25"/>
  <c r="BP153" i="25"/>
  <c r="BH161" i="25"/>
  <c r="CN169" i="25"/>
  <c r="BR185" i="25"/>
  <c r="BQ201" i="25"/>
  <c r="CN217" i="25"/>
  <c r="BL241" i="25"/>
  <c r="BI257" i="25"/>
  <c r="BG552" i="25"/>
  <c r="BZ81" i="25"/>
  <c r="BX113" i="25"/>
  <c r="BS121" i="25"/>
  <c r="BP129" i="25"/>
  <c r="BO137" i="25"/>
  <c r="BW145" i="25"/>
  <c r="CD153" i="25"/>
  <c r="CH161" i="25"/>
  <c r="BD177" i="25"/>
  <c r="BC265" i="25"/>
  <c r="CA241" i="25"/>
  <c r="AX538" i="25"/>
  <c r="BF580" i="25"/>
  <c r="BD336" i="25"/>
  <c r="AY552" i="25"/>
  <c r="BN566" i="25"/>
  <c r="BP566" i="25"/>
  <c r="CC566" i="25"/>
  <c r="CP566" i="25"/>
  <c r="CJ566" i="25"/>
  <c r="BR574" i="25"/>
  <c r="BX574" i="25"/>
  <c r="CA574" i="25"/>
  <c r="CM574" i="25"/>
  <c r="AZ538" i="25"/>
  <c r="AV545" i="25"/>
  <c r="BA566" i="25"/>
  <c r="BC288" i="25"/>
  <c r="BL288" i="25"/>
  <c r="CA288" i="25"/>
  <c r="BB296" i="25"/>
  <c r="BR296" i="25"/>
  <c r="CJ296" i="25"/>
  <c r="AZ304" i="25"/>
  <c r="BQ304" i="25"/>
  <c r="CP304" i="25"/>
  <c r="BH312" i="25"/>
  <c r="CA312" i="25"/>
  <c r="BE320" i="25"/>
  <c r="BU320" i="25"/>
  <c r="AZ328" i="25"/>
  <c r="BZ328" i="25"/>
  <c r="AU336" i="25"/>
  <c r="BV336" i="25"/>
  <c r="CK336" i="25"/>
  <c r="BJ344" i="25"/>
  <c r="AU352" i="25"/>
  <c r="CC352" i="25"/>
  <c r="BH360" i="25"/>
  <c r="CF360" i="25"/>
  <c r="BQ368" i="25"/>
  <c r="CD432" i="25"/>
  <c r="BP440" i="25"/>
  <c r="BI552" i="25"/>
  <c r="BO588" i="25"/>
  <c r="BN41" i="25"/>
  <c r="BF49" i="25"/>
  <c r="AY57" i="25"/>
  <c r="AY65" i="25"/>
  <c r="CE65" i="25"/>
  <c r="CK73" i="25"/>
  <c r="CE81" i="25"/>
  <c r="CP89" i="25"/>
  <c r="CI97" i="25"/>
  <c r="CK105" i="25"/>
  <c r="BW113" i="25"/>
  <c r="BT121" i="25"/>
  <c r="BW129" i="25"/>
  <c r="BG137" i="25"/>
  <c r="BU145" i="25"/>
  <c r="CO153" i="25"/>
  <c r="CL161" i="25"/>
  <c r="BJ177" i="25"/>
  <c r="BF193" i="25"/>
  <c r="BD209" i="25"/>
  <c r="BU225" i="25"/>
  <c r="BC249" i="25"/>
  <c r="BO265" i="25"/>
  <c r="BY89" i="25"/>
  <c r="BU185" i="25"/>
  <c r="AV336" i="25"/>
  <c r="BF538" i="25"/>
  <c r="BM566" i="25"/>
  <c r="BH566" i="25"/>
  <c r="BU566" i="25"/>
  <c r="CH566" i="25"/>
  <c r="CI566" i="25"/>
  <c r="BJ574" i="25"/>
  <c r="BW574" i="25"/>
  <c r="BS574" i="25"/>
  <c r="CE574" i="25"/>
  <c r="AZ273" i="25"/>
  <c r="BD545" i="25"/>
  <c r="AZ580" i="25"/>
  <c r="AY288" i="25"/>
  <c r="BI288" i="25"/>
  <c r="CH288" i="25"/>
  <c r="AX296" i="25"/>
  <c r="BY296" i="25"/>
  <c r="CG296" i="25"/>
  <c r="AW304" i="25"/>
  <c r="BW304" i="25"/>
  <c r="CM304" i="25"/>
  <c r="BR312" i="25"/>
  <c r="CH312" i="25"/>
  <c r="BN320" i="25"/>
  <c r="CH320" i="25"/>
  <c r="BH328" i="25"/>
  <c r="CA328" i="25"/>
  <c r="AX336" i="25"/>
  <c r="BX336" i="25"/>
  <c r="AZ344" i="25"/>
  <c r="CC344" i="25"/>
  <c r="AZ352" i="25"/>
  <c r="BY352" i="25"/>
  <c r="BO360" i="25"/>
  <c r="CL360" i="25"/>
  <c r="CC368" i="25"/>
  <c r="AU432" i="25"/>
  <c r="CP432" i="25"/>
  <c r="BH440" i="25"/>
  <c r="BY552" i="25"/>
  <c r="CN588" i="25"/>
  <c r="BJ41" i="25"/>
  <c r="BJ49" i="25"/>
  <c r="BF57" i="25"/>
  <c r="AW65" i="25"/>
  <c r="BF73" i="25"/>
  <c r="AU81" i="25"/>
  <c r="BB89" i="25"/>
  <c r="AU97" i="25"/>
  <c r="CG97" i="25"/>
  <c r="CG105" i="25"/>
  <c r="CH113" i="25"/>
  <c r="BZ121" i="25"/>
  <c r="BZ129" i="25"/>
  <c r="BS137" i="25"/>
  <c r="BZ145" i="25"/>
  <c r="CF153" i="25"/>
  <c r="BM169" i="25"/>
  <c r="BQ177" i="25"/>
  <c r="BJ193" i="25"/>
  <c r="BZ209" i="25"/>
  <c r="CF225" i="25"/>
  <c r="BQ249" i="25"/>
  <c r="BE273" i="25"/>
  <c r="BS105" i="25"/>
  <c r="BT225" i="25"/>
  <c r="AX566" i="25"/>
  <c r="BD304" i="25"/>
  <c r="BD432" i="25"/>
  <c r="AY588" i="25"/>
  <c r="BL566" i="25"/>
  <c r="BZ566" i="25"/>
  <c r="CB566" i="25"/>
  <c r="CO566" i="25"/>
  <c r="BO574" i="25"/>
  <c r="BQ574" i="25"/>
  <c r="CD574" i="25"/>
  <c r="CN574" i="25"/>
  <c r="CL574" i="25"/>
  <c r="AZ552" i="25"/>
  <c r="BF288" i="25"/>
  <c r="BZ288" i="25"/>
  <c r="CO288" i="25"/>
  <c r="BE296" i="25"/>
  <c r="BX296" i="25"/>
  <c r="CN296" i="25"/>
  <c r="BH304" i="25"/>
  <c r="CD304" i="25"/>
  <c r="CL304" i="25"/>
  <c r="BJ312" i="25"/>
  <c r="CO312" i="25"/>
  <c r="BL320" i="25"/>
  <c r="CP320" i="25"/>
  <c r="BO328" i="25"/>
  <c r="CG328" i="25"/>
  <c r="BE336" i="25"/>
  <c r="BW336" i="25"/>
  <c r="BF344" i="25"/>
  <c r="CB344" i="25"/>
  <c r="AY352" i="25"/>
  <c r="CI352" i="25"/>
  <c r="BJ360" i="25"/>
  <c r="CK360" i="25"/>
  <c r="BT368" i="25"/>
  <c r="BB432" i="25"/>
  <c r="CM432" i="25"/>
  <c r="BU440" i="25"/>
  <c r="BX552" i="25"/>
  <c r="BQ41" i="25"/>
  <c r="BI49" i="25"/>
  <c r="BQ57" i="25"/>
  <c r="AV65" i="25"/>
  <c r="BQ73" i="25"/>
  <c r="AV81" i="25"/>
  <c r="BA89" i="25"/>
  <c r="AY97" i="25"/>
  <c r="BA105" i="25"/>
  <c r="CN105" i="25"/>
  <c r="CN113" i="25"/>
  <c r="CF121" i="25"/>
  <c r="CK129" i="25"/>
  <c r="CJ137" i="25"/>
  <c r="AU153" i="25"/>
  <c r="CE153" i="25"/>
  <c r="BQ169" i="25"/>
  <c r="CA177" i="25"/>
  <c r="BN193" i="25"/>
  <c r="CK209" i="25"/>
  <c r="BP233" i="25"/>
  <c r="CC249" i="25"/>
  <c r="BG273" i="25"/>
  <c r="BZ97" i="25"/>
  <c r="AZ209" i="25"/>
  <c r="AV288" i="25"/>
  <c r="AV304" i="25"/>
  <c r="AV432" i="25"/>
  <c r="BB545" i="25"/>
  <c r="BF566" i="25"/>
  <c r="AX588" i="25"/>
  <c r="BD352" i="25"/>
  <c r="AY566" i="25"/>
  <c r="BK566" i="25"/>
  <c r="BY566" i="25"/>
  <c r="BT566" i="25"/>
  <c r="CG566" i="25"/>
  <c r="BG574" i="25"/>
  <c r="BI574" i="25"/>
  <c r="BV574" i="25"/>
  <c r="CF574" i="25"/>
  <c r="CK574" i="25"/>
  <c r="BE588" i="25"/>
  <c r="AX288" i="25"/>
  <c r="BY288" i="25"/>
  <c r="CG288" i="25"/>
  <c r="AW296" i="25"/>
  <c r="BW296" i="25"/>
  <c r="CF296" i="25"/>
  <c r="BP304" i="25"/>
  <c r="BV304" i="25"/>
  <c r="CK304" i="25"/>
  <c r="BQ312" i="25"/>
  <c r="CM312" i="25"/>
  <c r="BK320" i="25"/>
  <c r="CF320" i="25"/>
  <c r="BN328" i="25"/>
  <c r="CI328" i="25"/>
  <c r="AW336" i="25"/>
  <c r="CA336" i="25"/>
  <c r="AX344" i="25"/>
  <c r="BZ344" i="25"/>
  <c r="BO352" i="25"/>
  <c r="CP352" i="25"/>
  <c r="BX360" i="25"/>
  <c r="AY368" i="25"/>
  <c r="CA368" i="25"/>
  <c r="BM432" i="25"/>
  <c r="CE432" i="25"/>
  <c r="CA440" i="25"/>
  <c r="CA552" i="25"/>
  <c r="CB41" i="25"/>
  <c r="BH49" i="25"/>
  <c r="BO57" i="25"/>
  <c r="BH65" i="25"/>
  <c r="BN73" i="25"/>
  <c r="BQ81" i="25"/>
  <c r="BL89" i="25"/>
  <c r="BF97" i="25"/>
  <c r="BF105" i="25"/>
  <c r="BF113" i="25"/>
  <c r="AU121" i="25"/>
  <c r="AU129" i="25"/>
  <c r="AU137" i="25"/>
  <c r="CO137" i="25"/>
  <c r="BA153" i="25"/>
  <c r="AV161" i="25"/>
  <c r="BP169" i="25"/>
  <c r="CO177" i="25"/>
  <c r="BC201" i="25"/>
  <c r="AZ217" i="25"/>
  <c r="BY233" i="25"/>
  <c r="AX257" i="25"/>
  <c r="BV273" i="25"/>
  <c r="AW608" i="25"/>
  <c r="BB608" i="25"/>
  <c r="AU608" i="25"/>
  <c r="BD608" i="25"/>
  <c r="AV608" i="25"/>
  <c r="BJ594" i="25"/>
  <c r="BW594" i="25"/>
  <c r="AW528" i="25"/>
  <c r="BC528" i="25"/>
  <c r="BD528" i="25"/>
  <c r="AV528" i="25"/>
  <c r="AU528" i="25"/>
  <c r="AW522" i="25"/>
  <c r="CJ522" i="25"/>
  <c r="CP522" i="25"/>
  <c r="CC522" i="25"/>
  <c r="BP522" i="25"/>
  <c r="BN522" i="25"/>
  <c r="CK522" i="25"/>
  <c r="CF522" i="25"/>
  <c r="BV522" i="25"/>
  <c r="BI522" i="25"/>
  <c r="BG522" i="25"/>
  <c r="BC522" i="25"/>
  <c r="CL522" i="25"/>
  <c r="CN522" i="25"/>
  <c r="CD522" i="25"/>
  <c r="BQ522" i="25"/>
  <c r="CE522" i="25"/>
  <c r="BS522" i="25"/>
  <c r="BW522" i="25"/>
  <c r="BJ522" i="25"/>
  <c r="BD522" i="25"/>
  <c r="CM522" i="25"/>
  <c r="CA522" i="25"/>
  <c r="BX522" i="25"/>
  <c r="BR522" i="25"/>
  <c r="CG522" i="25"/>
  <c r="BH522" i="25"/>
  <c r="CO522" i="25"/>
  <c r="BK522" i="25"/>
  <c r="AU522" i="25"/>
  <c r="CH522" i="25"/>
  <c r="BL522" i="25"/>
  <c r="BT522" i="25"/>
  <c r="BM522" i="25"/>
  <c r="CB522" i="25"/>
  <c r="BU522" i="25"/>
  <c r="BY522" i="25"/>
  <c r="BZ522" i="25"/>
  <c r="CI522" i="25"/>
  <c r="BA515" i="25"/>
  <c r="CF515" i="25"/>
  <c r="BZ515" i="25"/>
  <c r="CD515" i="25"/>
  <c r="BI515" i="25"/>
  <c r="CE515" i="25"/>
  <c r="CP515" i="25"/>
  <c r="BS515" i="25"/>
  <c r="BL515" i="25"/>
  <c r="BQ515" i="25"/>
  <c r="CM515" i="25"/>
  <c r="CH515" i="25"/>
  <c r="CA515" i="25"/>
  <c r="BM515" i="25"/>
  <c r="BJ515" i="25"/>
  <c r="CL515" i="25"/>
  <c r="CI515" i="25"/>
  <c r="BT515" i="25"/>
  <c r="BN515" i="25"/>
  <c r="BR515" i="25"/>
  <c r="CJ515" i="25"/>
  <c r="CG515" i="25"/>
  <c r="CB515" i="25"/>
  <c r="BG515" i="25"/>
  <c r="BK515" i="25"/>
  <c r="AZ515" i="25"/>
  <c r="CO515" i="25"/>
  <c r="BH515" i="25"/>
  <c r="BW515" i="25"/>
  <c r="BP515" i="25"/>
  <c r="AY515" i="25"/>
  <c r="BX515" i="25"/>
  <c r="BY515" i="25"/>
  <c r="BU515" i="25"/>
  <c r="CN515" i="25"/>
  <c r="CC515" i="25"/>
  <c r="BV515" i="25"/>
  <c r="BO515" i="25"/>
  <c r="AV414" i="25"/>
  <c r="BD414" i="25"/>
  <c r="AV398" i="25"/>
  <c r="BD398" i="25"/>
  <c r="AV382" i="25"/>
  <c r="BD382" i="25"/>
  <c r="BS594" i="25"/>
  <c r="BF515" i="25"/>
  <c r="BB522" i="25"/>
  <c r="CE17" i="25"/>
  <c r="BZ17" i="25"/>
  <c r="CD17" i="25"/>
  <c r="BV17" i="25"/>
  <c r="CP17" i="25"/>
  <c r="BM17" i="25"/>
  <c r="BB17" i="25"/>
  <c r="CO17" i="25"/>
  <c r="BG17" i="25"/>
  <c r="BE17" i="25"/>
  <c r="BD17" i="25"/>
  <c r="BR17" i="25"/>
  <c r="BP17" i="25"/>
  <c r="CC17" i="25"/>
  <c r="BU17" i="25"/>
  <c r="CL17" i="25"/>
  <c r="CG17" i="25"/>
  <c r="CM17" i="25"/>
  <c r="AW17" i="25"/>
  <c r="CA17" i="25"/>
  <c r="CK17" i="25"/>
  <c r="BQ17" i="25"/>
  <c r="AU17" i="25"/>
  <c r="BK17" i="25"/>
  <c r="CI17" i="25"/>
  <c r="BT17" i="25"/>
  <c r="CF17" i="25"/>
  <c r="BY17" i="25"/>
  <c r="AZ17" i="25"/>
  <c r="BO17" i="25"/>
  <c r="CB17" i="25"/>
  <c r="BJ17" i="25"/>
  <c r="AY17" i="25"/>
  <c r="BS17" i="25"/>
  <c r="BI17" i="25"/>
  <c r="BL17" i="25"/>
  <c r="BH17" i="25"/>
  <c r="AX17" i="25"/>
  <c r="CN17" i="25"/>
  <c r="CJ17" i="25"/>
  <c r="AI107" i="25"/>
  <c r="AV17" i="25"/>
  <c r="BN17" i="25"/>
  <c r="CH17" i="25"/>
  <c r="AI593" i="25"/>
  <c r="BW17" i="25"/>
  <c r="BZ18" i="25"/>
  <c r="BC18" i="25"/>
  <c r="CC18" i="25"/>
  <c r="BX18" i="25"/>
  <c r="BP18" i="25"/>
  <c r="BK18" i="25"/>
  <c r="CL18" i="25"/>
  <c r="CG18" i="25"/>
  <c r="BH18" i="25"/>
  <c r="BD18" i="25"/>
  <c r="BN18" i="25"/>
  <c r="CI18" i="25"/>
  <c r="CH18" i="25"/>
  <c r="AY18" i="25"/>
  <c r="CP18" i="25"/>
  <c r="CA18" i="25"/>
  <c r="BL18" i="25"/>
  <c r="BO18" i="25"/>
  <c r="BA595" i="25"/>
  <c r="CG595" i="25"/>
  <c r="BW595" i="25"/>
  <c r="BU595" i="25"/>
  <c r="BO595" i="25"/>
  <c r="CO595" i="25"/>
  <c r="BX595" i="25"/>
  <c r="CC595" i="25"/>
  <c r="BH595" i="25"/>
  <c r="CH595" i="25"/>
  <c r="BY595" i="25"/>
  <c r="BV595" i="25"/>
  <c r="BP595" i="25"/>
  <c r="BA587" i="25"/>
  <c r="CE587" i="25"/>
  <c r="CI587" i="25"/>
  <c r="CM587" i="25"/>
  <c r="CF587" i="25"/>
  <c r="CG34" i="25"/>
  <c r="CP34" i="25"/>
  <c r="BO34" i="25"/>
  <c r="BM34" i="25"/>
  <c r="AZ34" i="25"/>
  <c r="CK34" i="25"/>
  <c r="BV34" i="25"/>
  <c r="CI34" i="25"/>
  <c r="BQ34" i="25"/>
  <c r="AV34" i="25"/>
  <c r="CF34" i="25"/>
  <c r="CO34" i="25"/>
  <c r="BZ34" i="25"/>
  <c r="BH34" i="25"/>
  <c r="BW34" i="25"/>
  <c r="BE34" i="25"/>
  <c r="BT26" i="25"/>
  <c r="CC26" i="25"/>
  <c r="CA26" i="25"/>
  <c r="BH26" i="25"/>
  <c r="BI26" i="25"/>
  <c r="BN26" i="25"/>
  <c r="BX26" i="25"/>
  <c r="CH26" i="25"/>
  <c r="BG26" i="25"/>
  <c r="BL26" i="25"/>
  <c r="BM26" i="25"/>
  <c r="BR26" i="25"/>
  <c r="CB26" i="25"/>
  <c r="CL26" i="25"/>
  <c r="BK26" i="25"/>
  <c r="BP26" i="25"/>
  <c r="BQ26" i="25"/>
  <c r="AU26" i="25"/>
  <c r="CK15" i="25"/>
  <c r="BK579" i="25"/>
  <c r="BG579" i="25"/>
  <c r="CB579" i="25"/>
  <c r="CJ579" i="25"/>
  <c r="CN579" i="25"/>
  <c r="BI587" i="25"/>
  <c r="CD587" i="25"/>
  <c r="BZ587" i="25"/>
  <c r="CH587" i="25"/>
  <c r="BI595" i="25"/>
  <c r="CA595" i="25"/>
  <c r="CN595" i="25"/>
  <c r="CD18" i="25"/>
  <c r="BM18" i="25"/>
  <c r="BE18" i="25"/>
  <c r="BB34" i="25"/>
  <c r="AX26" i="25"/>
  <c r="AZ26" i="25"/>
  <c r="BY26" i="25"/>
  <c r="BN34" i="25"/>
  <c r="BG34" i="25"/>
  <c r="BU34" i="25"/>
  <c r="AY34" i="25"/>
  <c r="AJ605" i="25"/>
  <c r="AJ602" i="25"/>
  <c r="AJ524" i="25"/>
  <c r="AI89" i="25"/>
  <c r="AJ83" i="25"/>
  <c r="AJ440" i="25"/>
  <c r="BA535" i="25"/>
  <c r="AW535" i="25"/>
  <c r="BR579" i="25"/>
  <c r="BN579" i="25"/>
  <c r="BT579" i="25"/>
  <c r="CL579" i="25"/>
  <c r="CF579" i="25"/>
  <c r="BP587" i="25"/>
  <c r="BV587" i="25"/>
  <c r="BY587" i="25"/>
  <c r="CO587" i="25"/>
  <c r="BG595" i="25"/>
  <c r="BS595" i="25"/>
  <c r="CF595" i="25"/>
  <c r="BT18" i="25"/>
  <c r="CB18" i="25"/>
  <c r="CE18" i="25"/>
  <c r="BF34" i="25"/>
  <c r="BS26" i="25"/>
  <c r="AV26" i="25"/>
  <c r="BU26" i="25"/>
  <c r="BJ34" i="25"/>
  <c r="CA34" i="25"/>
  <c r="CB34" i="25"/>
  <c r="BC34" i="25"/>
  <c r="AJ110" i="25"/>
  <c r="AI314" i="25"/>
  <c r="AI578" i="25"/>
  <c r="CK348" i="25"/>
  <c r="CI348" i="25"/>
  <c r="CB348" i="25"/>
  <c r="BQ348" i="25"/>
  <c r="BO348" i="25"/>
  <c r="AZ348" i="25"/>
  <c r="CL348" i="25"/>
  <c r="CG348" i="25"/>
  <c r="BU348" i="25"/>
  <c r="BJ348" i="25"/>
  <c r="BH348" i="25"/>
  <c r="BA348" i="25"/>
  <c r="CE348" i="25"/>
  <c r="CO348" i="25"/>
  <c r="CC348" i="25"/>
  <c r="BR348" i="25"/>
  <c r="BP348" i="25"/>
  <c r="BB348" i="25"/>
  <c r="BA611" i="25"/>
  <c r="CM611" i="25"/>
  <c r="CI611" i="25"/>
  <c r="CA611" i="25"/>
  <c r="BN611" i="25"/>
  <c r="BR611" i="25"/>
  <c r="CK611" i="25"/>
  <c r="CJ611" i="25"/>
  <c r="BT611" i="25"/>
  <c r="BK611" i="25"/>
  <c r="BI611" i="25"/>
  <c r="CL611" i="25"/>
  <c r="CH611" i="25"/>
  <c r="CB611" i="25"/>
  <c r="BM611" i="25"/>
  <c r="BJ611" i="25"/>
  <c r="BQ579" i="25"/>
  <c r="BL579" i="25"/>
  <c r="BS579" i="25"/>
  <c r="CI579" i="25"/>
  <c r="CE579" i="25"/>
  <c r="BO587" i="25"/>
  <c r="BU587" i="25"/>
  <c r="BW587" i="25"/>
  <c r="CN587" i="25"/>
  <c r="BM595" i="25"/>
  <c r="CJ595" i="25"/>
  <c r="CE595" i="25"/>
  <c r="BJ18" i="25"/>
  <c r="BU18" i="25"/>
  <c r="BG18" i="25"/>
  <c r="AW34" i="25"/>
  <c r="AY26" i="25"/>
  <c r="BE26" i="25"/>
  <c r="CE26" i="25"/>
  <c r="CK26" i="25"/>
  <c r="BS34" i="25"/>
  <c r="CD34" i="25"/>
  <c r="BT34" i="25"/>
  <c r="AI110" i="25"/>
  <c r="BI579" i="25"/>
  <c r="CD579" i="25"/>
  <c r="BZ579" i="25"/>
  <c r="CP579" i="25"/>
  <c r="BK587" i="25"/>
  <c r="BG587" i="25"/>
  <c r="CB587" i="25"/>
  <c r="CJ587" i="25"/>
  <c r="BK595" i="25"/>
  <c r="BL595" i="25"/>
  <c r="CL595" i="25"/>
  <c r="BR18" i="25"/>
  <c r="CM18" i="25"/>
  <c r="AU18" i="25"/>
  <c r="BD34" i="25"/>
  <c r="BA34" i="25"/>
  <c r="BJ26" i="25"/>
  <c r="BA26" i="25"/>
  <c r="CD26" i="25"/>
  <c r="CG26" i="25"/>
  <c r="CM34" i="25"/>
  <c r="CL34" i="25"/>
  <c r="CN34" i="25"/>
  <c r="AI584" i="25"/>
  <c r="AJ95" i="25"/>
  <c r="AJ68" i="25"/>
  <c r="AI392" i="25"/>
  <c r="AJ185" i="25"/>
  <c r="AI263" i="25"/>
  <c r="AI272" i="25"/>
  <c r="AJ89" i="25"/>
  <c r="AJ392" i="25"/>
  <c r="AI398" i="25"/>
  <c r="AI164" i="25"/>
  <c r="AI188" i="25"/>
  <c r="AI239" i="25"/>
  <c r="AI290" i="25"/>
  <c r="AI338" i="25"/>
  <c r="AI554" i="25"/>
  <c r="AJ557" i="25"/>
  <c r="BC300" i="25"/>
  <c r="BE300" i="25"/>
  <c r="BL300" i="25"/>
  <c r="BX300" i="25"/>
  <c r="CA300" i="25"/>
  <c r="CN300" i="25"/>
  <c r="AV31" i="25"/>
  <c r="BC23" i="25"/>
  <c r="BE31" i="25"/>
  <c r="BC31" i="25"/>
  <c r="CE31" i="25"/>
  <c r="BS31" i="25"/>
  <c r="BV31" i="25"/>
  <c r="CK31" i="25"/>
  <c r="BS23" i="25"/>
  <c r="BF23" i="25"/>
  <c r="BY23" i="25"/>
  <c r="AJ611" i="25"/>
  <c r="AI596" i="25"/>
  <c r="AJ545" i="25"/>
  <c r="AJ533" i="25"/>
  <c r="AJ362" i="25"/>
  <c r="AI134" i="25"/>
  <c r="AJ206" i="25"/>
  <c r="AJ443" i="25"/>
  <c r="AJ482" i="25"/>
  <c r="AJ566" i="25"/>
  <c r="W7" i="25"/>
  <c r="AU300" i="25"/>
  <c r="AW300" i="25"/>
  <c r="BK300" i="25"/>
  <c r="BW300" i="25"/>
  <c r="BS300" i="25"/>
  <c r="CF300" i="25"/>
  <c r="AZ31" i="25"/>
  <c r="BU23" i="25"/>
  <c r="BM38" i="25"/>
  <c r="BQ31" i="25"/>
  <c r="CM31" i="25"/>
  <c r="CP31" i="25"/>
  <c r="CG31" i="25"/>
  <c r="CA23" i="25"/>
  <c r="AI50" i="25"/>
  <c r="AI26" i="25"/>
  <c r="AI494" i="25"/>
  <c r="AJ500" i="25"/>
  <c r="AJ104" i="25"/>
  <c r="AJ119" i="25"/>
  <c r="AJ344" i="25"/>
  <c r="AI362" i="25"/>
  <c r="AI203" i="25"/>
  <c r="AI326" i="25"/>
  <c r="AJ434" i="25"/>
  <c r="AJ458" i="25"/>
  <c r="AJ464" i="25"/>
  <c r="AI473" i="25"/>
  <c r="AU589" i="25"/>
  <c r="AU533" i="25"/>
  <c r="BB300" i="25"/>
  <c r="BP300" i="25"/>
  <c r="BR300" i="25"/>
  <c r="CD300" i="25"/>
  <c r="CJ300" i="25"/>
  <c r="BD31" i="25"/>
  <c r="CJ23" i="25"/>
  <c r="CB38" i="25"/>
  <c r="BM31" i="25"/>
  <c r="BO31" i="25"/>
  <c r="CL31" i="25"/>
  <c r="AJ551" i="25"/>
  <c r="AI44" i="25"/>
  <c r="AJ29" i="25"/>
  <c r="AI500" i="25"/>
  <c r="AI404" i="25"/>
  <c r="AI428" i="25"/>
  <c r="AJ233" i="25"/>
  <c r="AJ299" i="25"/>
  <c r="AJ302" i="25"/>
  <c r="AI308" i="25"/>
  <c r="AI341" i="25"/>
  <c r="AI455" i="25"/>
  <c r="AI464" i="25"/>
  <c r="BA565" i="25"/>
  <c r="AI599" i="25"/>
  <c r="AJ590" i="25"/>
  <c r="AI527" i="25"/>
  <c r="AI74" i="25"/>
  <c r="AJ23" i="25"/>
  <c r="AI512" i="25"/>
  <c r="AJ521" i="25"/>
  <c r="AJ143" i="25"/>
  <c r="AJ158" i="25"/>
  <c r="AJ260" i="25"/>
  <c r="AI287" i="25"/>
  <c r="AI437" i="25"/>
  <c r="AJ446" i="25"/>
  <c r="AI452" i="25"/>
  <c r="BE494" i="25"/>
  <c r="AJ599" i="25"/>
  <c r="AJ98" i="25"/>
  <c r="AI41" i="25"/>
  <c r="AJ32" i="25"/>
  <c r="AI503" i="25"/>
  <c r="AJ398" i="25"/>
  <c r="AI104" i="25"/>
  <c r="AI125" i="25"/>
  <c r="AJ128" i="25"/>
  <c r="AI368" i="25"/>
  <c r="AI173" i="25"/>
  <c r="AI194" i="25"/>
  <c r="AJ242" i="25"/>
  <c r="AJ245" i="25"/>
  <c r="AI251" i="25"/>
  <c r="AJ263" i="25"/>
  <c r="AI269" i="25"/>
  <c r="AJ284" i="25"/>
  <c r="AI302" i="25"/>
  <c r="AJ305" i="25"/>
  <c r="AI320" i="25"/>
  <c r="AI443" i="25"/>
  <c r="BB576" i="25"/>
  <c r="AY545" i="25"/>
  <c r="AZ534" i="25"/>
  <c r="BB528" i="25"/>
  <c r="AU509" i="25"/>
  <c r="AV482" i="25"/>
  <c r="AV462" i="25"/>
  <c r="AI602" i="25"/>
  <c r="AI77" i="25"/>
  <c r="AJ41" i="25"/>
  <c r="AI509" i="25"/>
  <c r="AI377" i="25"/>
  <c r="AI395" i="25"/>
  <c r="AJ131" i="25"/>
  <c r="AJ140" i="25"/>
  <c r="AJ278" i="25"/>
  <c r="AJ452" i="25"/>
  <c r="AJ488" i="25"/>
  <c r="BB568" i="25"/>
  <c r="AV562" i="25"/>
  <c r="AJ92" i="25"/>
  <c r="AJ26" i="25"/>
  <c r="AJ383" i="25"/>
  <c r="AJ116" i="25"/>
  <c r="AJ122" i="25"/>
  <c r="AJ368" i="25"/>
  <c r="AJ191" i="25"/>
  <c r="AJ152" i="25"/>
  <c r="AI209" i="25"/>
  <c r="AJ215" i="25"/>
  <c r="AI242" i="25"/>
  <c r="AJ290" i="25"/>
  <c r="AJ317" i="25"/>
  <c r="AJ329" i="25"/>
  <c r="AI335" i="25"/>
  <c r="AJ341" i="25"/>
  <c r="AJ470" i="25"/>
  <c r="AI476" i="25"/>
  <c r="AJ479" i="25"/>
  <c r="AC7" i="25"/>
  <c r="BB544" i="25"/>
  <c r="AV454" i="25"/>
  <c r="AI605" i="25"/>
  <c r="AI515" i="25"/>
  <c r="AJ395" i="25"/>
  <c r="AJ371" i="25"/>
  <c r="AJ164" i="25"/>
  <c r="AJ146" i="25"/>
  <c r="AJ218" i="25"/>
  <c r="AI275" i="25"/>
  <c r="AJ293" i="25"/>
  <c r="AJ332" i="25"/>
  <c r="AI485" i="25"/>
  <c r="AJ491" i="25"/>
  <c r="AW567" i="25"/>
  <c r="AY561" i="25"/>
  <c r="AZ494" i="25"/>
  <c r="BA472" i="25"/>
  <c r="AJ44" i="25"/>
  <c r="AJ428" i="25"/>
  <c r="AJ200" i="25"/>
  <c r="AJ575" i="25"/>
  <c r="AI551" i="25"/>
  <c r="AI524" i="25"/>
  <c r="AI80" i="25"/>
  <c r="AI47" i="25"/>
  <c r="AJ512" i="25"/>
  <c r="AJ515" i="25"/>
  <c r="AI521" i="25"/>
  <c r="AI410" i="25"/>
  <c r="AJ416" i="25"/>
  <c r="AJ380" i="25"/>
  <c r="AJ359" i="25"/>
  <c r="AI185" i="25"/>
  <c r="AI158" i="25"/>
  <c r="AI197" i="25"/>
  <c r="AJ212" i="25"/>
  <c r="AI230" i="25"/>
  <c r="AJ254" i="25"/>
  <c r="AJ275" i="25"/>
  <c r="AI281" i="25"/>
  <c r="AI296" i="25"/>
  <c r="AI305" i="25"/>
  <c r="AJ437" i="25"/>
  <c r="AI446" i="25"/>
  <c r="AJ449" i="25"/>
  <c r="AJ560" i="25"/>
  <c r="AI575" i="25"/>
  <c r="AU597" i="25"/>
  <c r="AZ590" i="25"/>
  <c r="BB584" i="25"/>
  <c r="AV554" i="25"/>
  <c r="AZ518" i="25"/>
  <c r="AW471" i="25"/>
  <c r="BE602" i="25"/>
  <c r="AW594" i="25"/>
  <c r="AV594" i="25"/>
  <c r="BD594" i="25"/>
  <c r="CM594" i="25"/>
  <c r="CA594" i="25"/>
  <c r="BX594" i="25"/>
  <c r="BR594" i="25"/>
  <c r="CG594" i="25"/>
  <c r="BT594" i="25"/>
  <c r="BY594" i="25"/>
  <c r="BK594" i="25"/>
  <c r="BC594" i="25"/>
  <c r="CO594" i="25"/>
  <c r="CB594" i="25"/>
  <c r="BZ594" i="25"/>
  <c r="BL594" i="25"/>
  <c r="AU594" i="25"/>
  <c r="BA594" i="25"/>
  <c r="CI594" i="25"/>
  <c r="CH594" i="25"/>
  <c r="BU594" i="25"/>
  <c r="BH594" i="25"/>
  <c r="BM594" i="25"/>
  <c r="CJ594" i="25"/>
  <c r="CP594" i="25"/>
  <c r="CC594" i="25"/>
  <c r="BP594" i="25"/>
  <c r="BN594" i="25"/>
  <c r="CK594" i="25"/>
  <c r="CF594" i="25"/>
  <c r="BV594" i="25"/>
  <c r="BI594" i="25"/>
  <c r="BG594" i="25"/>
  <c r="CL594" i="25"/>
  <c r="CN594" i="25"/>
  <c r="CD594" i="25"/>
  <c r="BQ594" i="25"/>
  <c r="BO594" i="25"/>
  <c r="BB588" i="25"/>
  <c r="BD588" i="25"/>
  <c r="CE588" i="25"/>
  <c r="BS588" i="25"/>
  <c r="BW588" i="25"/>
  <c r="BJ588" i="25"/>
  <c r="AV588" i="25"/>
  <c r="BC588" i="25"/>
  <c r="CM588" i="25"/>
  <c r="CA588" i="25"/>
  <c r="BX588" i="25"/>
  <c r="BR588" i="25"/>
  <c r="AU588" i="25"/>
  <c r="CG588" i="25"/>
  <c r="BT588" i="25"/>
  <c r="BY588" i="25"/>
  <c r="BK588" i="25"/>
  <c r="BA588" i="25"/>
  <c r="CO588" i="25"/>
  <c r="CB588" i="25"/>
  <c r="BZ588" i="25"/>
  <c r="BL588" i="25"/>
  <c r="AW588" i="25"/>
  <c r="CI588" i="25"/>
  <c r="CH588" i="25"/>
  <c r="BU588" i="25"/>
  <c r="BH588" i="25"/>
  <c r="BM588" i="25"/>
  <c r="BA581" i="25"/>
  <c r="AZ581" i="25"/>
  <c r="AY581" i="25"/>
  <c r="BE581" i="25"/>
  <c r="BA551" i="25"/>
  <c r="AW551" i="25"/>
  <c r="CO551" i="25"/>
  <c r="BX551" i="25"/>
  <c r="CC551" i="25"/>
  <c r="BH551" i="25"/>
  <c r="AY551" i="25"/>
  <c r="CH551" i="25"/>
  <c r="BY551" i="25"/>
  <c r="BV551" i="25"/>
  <c r="BP551" i="25"/>
  <c r="CP551" i="25"/>
  <c r="BZ551" i="25"/>
  <c r="CD551" i="25"/>
  <c r="BI551" i="25"/>
  <c r="CE551" i="25"/>
  <c r="CI551" i="25"/>
  <c r="BS551" i="25"/>
  <c r="BL551" i="25"/>
  <c r="BQ551" i="25"/>
  <c r="CN516" i="25"/>
  <c r="CB516" i="25"/>
  <c r="BZ516" i="25"/>
  <c r="BL516" i="25"/>
  <c r="AU516" i="25"/>
  <c r="CI516" i="25"/>
  <c r="CF516" i="25"/>
  <c r="BU516" i="25"/>
  <c r="BH516" i="25"/>
  <c r="BM516" i="25"/>
  <c r="CH516" i="25"/>
  <c r="CG516" i="25"/>
  <c r="CC516" i="25"/>
  <c r="BP516" i="25"/>
  <c r="BN516" i="25"/>
  <c r="CP516" i="25"/>
  <c r="CE516" i="25"/>
  <c r="BV516" i="25"/>
  <c r="BI516" i="25"/>
  <c r="BG516" i="25"/>
  <c r="CJ516" i="25"/>
  <c r="CO516" i="25"/>
  <c r="CD516" i="25"/>
  <c r="BQ516" i="25"/>
  <c r="BO516" i="25"/>
  <c r="BB516" i="25"/>
  <c r="CK516" i="25"/>
  <c r="BS516" i="25"/>
  <c r="BW516" i="25"/>
  <c r="BJ516" i="25"/>
  <c r="BD516" i="25"/>
  <c r="BE516" i="25"/>
  <c r="CL516" i="25"/>
  <c r="CA516" i="25"/>
  <c r="BX516" i="25"/>
  <c r="BR516" i="25"/>
  <c r="AV516" i="25"/>
  <c r="BA489" i="25"/>
  <c r="AY489" i="25"/>
  <c r="CH489" i="25"/>
  <c r="BY489" i="25"/>
  <c r="BV489" i="25"/>
  <c r="BP489" i="25"/>
  <c r="BF489" i="25"/>
  <c r="AZ489" i="25"/>
  <c r="CP489" i="25"/>
  <c r="BZ489" i="25"/>
  <c r="CD489" i="25"/>
  <c r="BI489" i="25"/>
  <c r="AX489" i="25"/>
  <c r="CE489" i="25"/>
  <c r="CI489" i="25"/>
  <c r="BS489" i="25"/>
  <c r="BL489" i="25"/>
  <c r="BQ489" i="25"/>
  <c r="BE489" i="25"/>
  <c r="CM489" i="25"/>
  <c r="CK489" i="25"/>
  <c r="CA489" i="25"/>
  <c r="BM489" i="25"/>
  <c r="BJ489" i="25"/>
  <c r="AW489" i="25"/>
  <c r="CF489" i="25"/>
  <c r="CL489" i="25"/>
  <c r="BT489" i="25"/>
  <c r="BN489" i="25"/>
  <c r="BR489" i="25"/>
  <c r="CN489" i="25"/>
  <c r="CJ489" i="25"/>
  <c r="CB489" i="25"/>
  <c r="BG489" i="25"/>
  <c r="BK489" i="25"/>
  <c r="CG489" i="25"/>
  <c r="BW489" i="25"/>
  <c r="BU489" i="25"/>
  <c r="BO489" i="25"/>
  <c r="BD468" i="25"/>
  <c r="CM468" i="25"/>
  <c r="CA468" i="25"/>
  <c r="BX468" i="25"/>
  <c r="BR468" i="25"/>
  <c r="BE468" i="25"/>
  <c r="CG468" i="25"/>
  <c r="BT468" i="25"/>
  <c r="BY468" i="25"/>
  <c r="BK468" i="25"/>
  <c r="AX468" i="25"/>
  <c r="BB468" i="25"/>
  <c r="CO468" i="25"/>
  <c r="CB468" i="25"/>
  <c r="BZ468" i="25"/>
  <c r="BL468" i="25"/>
  <c r="BF468" i="25"/>
  <c r="CI468" i="25"/>
  <c r="CH468" i="25"/>
  <c r="BU468" i="25"/>
  <c r="BH468" i="25"/>
  <c r="BM468" i="25"/>
  <c r="AY468" i="25"/>
  <c r="CJ468" i="25"/>
  <c r="CP468" i="25"/>
  <c r="CC468" i="25"/>
  <c r="BP468" i="25"/>
  <c r="BN468" i="25"/>
  <c r="AU468" i="25"/>
  <c r="CK468" i="25"/>
  <c r="CF468" i="25"/>
  <c r="BV468" i="25"/>
  <c r="BI468" i="25"/>
  <c r="BG468" i="25"/>
  <c r="BC468" i="25"/>
  <c r="CL468" i="25"/>
  <c r="CN468" i="25"/>
  <c r="CD468" i="25"/>
  <c r="BQ468" i="25"/>
  <c r="BO468" i="25"/>
  <c r="CK428" i="25"/>
  <c r="CF428" i="25"/>
  <c r="BU428" i="25"/>
  <c r="BG428" i="25"/>
  <c r="BR428" i="25"/>
  <c r="BA428" i="25"/>
  <c r="CL428" i="25"/>
  <c r="CN428" i="25"/>
  <c r="CC428" i="25"/>
  <c r="BO428" i="25"/>
  <c r="BH428" i="25"/>
  <c r="BB428" i="25"/>
  <c r="CE428" i="25"/>
  <c r="BY428" i="25"/>
  <c r="BV428" i="25"/>
  <c r="BJ428" i="25"/>
  <c r="AW428" i="25"/>
  <c r="AU428" i="25"/>
  <c r="CM428" i="25"/>
  <c r="BZ428" i="25"/>
  <c r="CD428" i="25"/>
  <c r="BK428" i="25"/>
  <c r="BE428" i="25"/>
  <c r="BC428" i="25"/>
  <c r="CG428" i="25"/>
  <c r="BS428" i="25"/>
  <c r="BW428" i="25"/>
  <c r="BL428" i="25"/>
  <c r="AX428" i="25"/>
  <c r="CO428" i="25"/>
  <c r="CA428" i="25"/>
  <c r="BX428" i="25"/>
  <c r="BM428" i="25"/>
  <c r="BF428" i="25"/>
  <c r="CI428" i="25"/>
  <c r="CH428" i="25"/>
  <c r="BT428" i="25"/>
  <c r="BI428" i="25"/>
  <c r="BN428" i="25"/>
  <c r="AY428" i="25"/>
  <c r="AZ391" i="25"/>
  <c r="CN391" i="25"/>
  <c r="CE391" i="25"/>
  <c r="BX391" i="25"/>
  <c r="BN391" i="25"/>
  <c r="BR391" i="25"/>
  <c r="BD391" i="25"/>
  <c r="CG391" i="25"/>
  <c r="CM391" i="25"/>
  <c r="BY391" i="25"/>
  <c r="BG391" i="25"/>
  <c r="BK391" i="25"/>
  <c r="AW391" i="25"/>
  <c r="CO391" i="25"/>
  <c r="CK391" i="25"/>
  <c r="BZ391" i="25"/>
  <c r="BO391" i="25"/>
  <c r="BL391" i="25"/>
  <c r="BE391" i="25"/>
  <c r="CH391" i="25"/>
  <c r="BU391" i="25"/>
  <c r="BS391" i="25"/>
  <c r="BH391" i="25"/>
  <c r="BA391" i="25"/>
  <c r="AX391" i="25"/>
  <c r="CG355" i="25"/>
  <c r="CM355" i="25"/>
  <c r="BY355" i="25"/>
  <c r="BG355" i="25"/>
  <c r="BK355" i="25"/>
  <c r="AW355" i="25"/>
  <c r="CO355" i="25"/>
  <c r="CK355" i="25"/>
  <c r="BZ355" i="25"/>
  <c r="BO355" i="25"/>
  <c r="BL355" i="25"/>
  <c r="BE355" i="25"/>
  <c r="CH355" i="25"/>
  <c r="BU355" i="25"/>
  <c r="BS355" i="25"/>
  <c r="BH355" i="25"/>
  <c r="BA355" i="25"/>
  <c r="AX355" i="25"/>
  <c r="CP355" i="25"/>
  <c r="CC355" i="25"/>
  <c r="CA355" i="25"/>
  <c r="BP355" i="25"/>
  <c r="BB355" i="25"/>
  <c r="BF355" i="25"/>
  <c r="CI355" i="25"/>
  <c r="BV355" i="25"/>
  <c r="BT355" i="25"/>
  <c r="BI355" i="25"/>
  <c r="AU355" i="25"/>
  <c r="AY355" i="25"/>
  <c r="AZ355" i="25"/>
  <c r="CJ355" i="25"/>
  <c r="CD355" i="25"/>
  <c r="CB355" i="25"/>
  <c r="BQ355" i="25"/>
  <c r="BC355" i="25"/>
  <c r="CF355" i="25"/>
  <c r="CL355" i="25"/>
  <c r="BW355" i="25"/>
  <c r="BM355" i="25"/>
  <c r="BJ355" i="25"/>
  <c r="AV355" i="25"/>
  <c r="AZ295" i="25"/>
  <c r="CJ295" i="25"/>
  <c r="BX295" i="25"/>
  <c r="CC295" i="25"/>
  <c r="BP295" i="25"/>
  <c r="BB295" i="25"/>
  <c r="BF295" i="25"/>
  <c r="CK295" i="25"/>
  <c r="BY295" i="25"/>
  <c r="BV295" i="25"/>
  <c r="BI295" i="25"/>
  <c r="AU295" i="25"/>
  <c r="AY295" i="25"/>
  <c r="CL295" i="25"/>
  <c r="BZ295" i="25"/>
  <c r="CD295" i="25"/>
  <c r="BQ295" i="25"/>
  <c r="BC295" i="25"/>
  <c r="CG295" i="25"/>
  <c r="CE295" i="25"/>
  <c r="BS295" i="25"/>
  <c r="BM295" i="25"/>
  <c r="BJ295" i="25"/>
  <c r="AV295" i="25"/>
  <c r="AU231" i="25"/>
  <c r="CF231" i="25"/>
  <c r="CC231" i="25"/>
  <c r="BV231" i="25"/>
  <c r="BQ231" i="25"/>
  <c r="AW231" i="25"/>
  <c r="BC231" i="25"/>
  <c r="CN231" i="25"/>
  <c r="BX231" i="25"/>
  <c r="BW231" i="25"/>
  <c r="CI231" i="25"/>
  <c r="CG231" i="25"/>
  <c r="BY231" i="25"/>
  <c r="BN231" i="25"/>
  <c r="BR231" i="25"/>
  <c r="AX231" i="25"/>
  <c r="CN223" i="25"/>
  <c r="CJ223" i="25"/>
  <c r="CO223" i="25"/>
  <c r="AW606" i="25"/>
  <c r="AZ606" i="25"/>
  <c r="BA593" i="25"/>
  <c r="AY593" i="25"/>
  <c r="BA521" i="25"/>
  <c r="AY521" i="25"/>
  <c r="AU501" i="25"/>
  <c r="BA501" i="25"/>
  <c r="BB434" i="25"/>
  <c r="BK434" i="25"/>
  <c r="BO434" i="25"/>
  <c r="BS434" i="25"/>
  <c r="CF434" i="25"/>
  <c r="CL434" i="25"/>
  <c r="BE323" i="25"/>
  <c r="BL323" i="25"/>
  <c r="BO323" i="25"/>
  <c r="BU323" i="25"/>
  <c r="CM323" i="25"/>
  <c r="CP323" i="25"/>
  <c r="BB404" i="25"/>
  <c r="BP404" i="25"/>
  <c r="BR404" i="25"/>
  <c r="CC404" i="25"/>
  <c r="CO404" i="25"/>
  <c r="CE404" i="25"/>
  <c r="AI65" i="25"/>
  <c r="AI206" i="25"/>
  <c r="BE520" i="25"/>
  <c r="AW520" i="25"/>
  <c r="BB520" i="25"/>
  <c r="BA434" i="25"/>
  <c r="BJ434" i="25"/>
  <c r="BG434" i="25"/>
  <c r="BW434" i="25"/>
  <c r="CN434" i="25"/>
  <c r="CK434" i="25"/>
  <c r="AW323" i="25"/>
  <c r="BK323" i="25"/>
  <c r="BG323" i="25"/>
  <c r="CB323" i="25"/>
  <c r="CE323" i="25"/>
  <c r="CH323" i="25"/>
  <c r="BA404" i="25"/>
  <c r="BK404" i="25"/>
  <c r="BJ404" i="25"/>
  <c r="BU404" i="25"/>
  <c r="CG404" i="25"/>
  <c r="CL404" i="25"/>
  <c r="BA573" i="25"/>
  <c r="AU573" i="25"/>
  <c r="BA537" i="25"/>
  <c r="AY537" i="25"/>
  <c r="BA479" i="25"/>
  <c r="AW479" i="25"/>
  <c r="AZ434" i="25"/>
  <c r="BH434" i="25"/>
  <c r="CC434" i="25"/>
  <c r="CD434" i="25"/>
  <c r="CP434" i="25"/>
  <c r="CJ434" i="25"/>
  <c r="BD323" i="25"/>
  <c r="BR323" i="25"/>
  <c r="BN323" i="25"/>
  <c r="BT323" i="25"/>
  <c r="CN323" i="25"/>
  <c r="CO323" i="25"/>
  <c r="AZ404" i="25"/>
  <c r="BH404" i="25"/>
  <c r="BQ404" i="25"/>
  <c r="CB404" i="25"/>
  <c r="CI404" i="25"/>
  <c r="CK404" i="25"/>
  <c r="AW506" i="25"/>
  <c r="AV506" i="25"/>
  <c r="BA485" i="25"/>
  <c r="AU485" i="25"/>
  <c r="AW32" i="25"/>
  <c r="CK32" i="25"/>
  <c r="BV32" i="25"/>
  <c r="BW32" i="25"/>
  <c r="BQ32" i="25"/>
  <c r="BC32" i="25"/>
  <c r="BB32" i="25"/>
  <c r="BT32" i="25"/>
  <c r="CC32" i="25"/>
  <c r="BS32" i="25"/>
  <c r="CE32" i="25"/>
  <c r="BR32" i="25"/>
  <c r="CM24" i="25"/>
  <c r="BA24" i="25"/>
  <c r="AZ24" i="25"/>
  <c r="CG24" i="25"/>
  <c r="CP24" i="25"/>
  <c r="CE24" i="25"/>
  <c r="BY24" i="25"/>
  <c r="BU24" i="25"/>
  <c r="AW24" i="25"/>
  <c r="AV24" i="25"/>
  <c r="CO24" i="25"/>
  <c r="CJ24" i="25"/>
  <c r="BN24" i="25"/>
  <c r="CB24" i="25"/>
  <c r="CH24" i="25"/>
  <c r="CF24" i="25"/>
  <c r="BZ24" i="25"/>
  <c r="BS24" i="25"/>
  <c r="BX24" i="25"/>
  <c r="BF24" i="25"/>
  <c r="CK24" i="25"/>
  <c r="CL24" i="25"/>
  <c r="CC24" i="25"/>
  <c r="BM24" i="25"/>
  <c r="CA24" i="25"/>
  <c r="CD24" i="25"/>
  <c r="AX24" i="25"/>
  <c r="BP24" i="25"/>
  <c r="BO24" i="25"/>
  <c r="BH24" i="25"/>
  <c r="BB24" i="25"/>
  <c r="AY434" i="25"/>
  <c r="BR434" i="25"/>
  <c r="BQ434" i="25"/>
  <c r="BV434" i="25"/>
  <c r="CH434" i="25"/>
  <c r="CI434" i="25"/>
  <c r="AZ501" i="25"/>
  <c r="AV606" i="25"/>
  <c r="AV323" i="25"/>
  <c r="BJ323" i="25"/>
  <c r="BM323" i="25"/>
  <c r="CA323" i="25"/>
  <c r="CL323" i="25"/>
  <c r="CG323" i="25"/>
  <c r="AY404" i="25"/>
  <c r="BO404" i="25"/>
  <c r="BI404" i="25"/>
  <c r="BT404" i="25"/>
  <c r="CP404" i="25"/>
  <c r="CJ404" i="25"/>
  <c r="AY609" i="25"/>
  <c r="BA609" i="25"/>
  <c r="BA511" i="25"/>
  <c r="AW511" i="25"/>
  <c r="BA505" i="25"/>
  <c r="AY505" i="25"/>
  <c r="BB23" i="25"/>
  <c r="BI23" i="25"/>
  <c r="BP23" i="25"/>
  <c r="BO23" i="25"/>
  <c r="AX23" i="25"/>
  <c r="CM23" i="25"/>
  <c r="BL23" i="25"/>
  <c r="BK23" i="25"/>
  <c r="CI23" i="25"/>
  <c r="BE23" i="25"/>
  <c r="BH23" i="25"/>
  <c r="BD23" i="25"/>
  <c r="BG23" i="25"/>
  <c r="CO23" i="25"/>
  <c r="CF23" i="25"/>
  <c r="BJ23" i="25"/>
  <c r="CE23" i="25"/>
  <c r="BA23" i="25"/>
  <c r="CP23" i="25"/>
  <c r="AZ23" i="25"/>
  <c r="CK23" i="25"/>
  <c r="AU23" i="25"/>
  <c r="CB23" i="25"/>
  <c r="AW23" i="25"/>
  <c r="CL23" i="25"/>
  <c r="AV23" i="25"/>
  <c r="CG23" i="25"/>
  <c r="AY23" i="25"/>
  <c r="BN23" i="25"/>
  <c r="CN23" i="25"/>
  <c r="BQ23" i="25"/>
  <c r="BT23" i="25"/>
  <c r="BW23" i="25"/>
  <c r="BZ23" i="25"/>
  <c r="BF434" i="25"/>
  <c r="BP434" i="25"/>
  <c r="BI434" i="25"/>
  <c r="CB434" i="25"/>
  <c r="CO434" i="25"/>
  <c r="AZ593" i="25"/>
  <c r="AV600" i="25"/>
  <c r="BD606" i="25"/>
  <c r="BC323" i="25"/>
  <c r="BQ323" i="25"/>
  <c r="CD323" i="25"/>
  <c r="BS323" i="25"/>
  <c r="CK323" i="25"/>
  <c r="BF404" i="25"/>
  <c r="BG404" i="25"/>
  <c r="BX404" i="25"/>
  <c r="CA404" i="25"/>
  <c r="CH404" i="25"/>
  <c r="CF18" i="25"/>
  <c r="AX18" i="25"/>
  <c r="BC36" i="25"/>
  <c r="AU36" i="25"/>
  <c r="BR36" i="25"/>
  <c r="AU30" i="25"/>
  <c r="CB30" i="25"/>
  <c r="CL30" i="25"/>
  <c r="BK30" i="25"/>
  <c r="BI30" i="25"/>
  <c r="AY30" i="25"/>
  <c r="CK30" i="25"/>
  <c r="BV30" i="25"/>
  <c r="CI30" i="25"/>
  <c r="BQ30" i="25"/>
  <c r="BA30" i="25"/>
  <c r="BT30" i="25"/>
  <c r="CC30" i="25"/>
  <c r="CA30" i="25"/>
  <c r="CM30" i="25"/>
  <c r="BR30" i="25"/>
  <c r="AX434" i="25"/>
  <c r="BN434" i="25"/>
  <c r="CA434" i="25"/>
  <c r="BT434" i="25"/>
  <c r="BD600" i="25"/>
  <c r="AY323" i="25"/>
  <c r="AU323" i="25"/>
  <c r="BI323" i="25"/>
  <c r="BY323" i="25"/>
  <c r="BZ323" i="25"/>
  <c r="AX404" i="25"/>
  <c r="BN404" i="25"/>
  <c r="BW404" i="25"/>
  <c r="BS404" i="25"/>
  <c r="AI542" i="25"/>
  <c r="AI374" i="25"/>
  <c r="AJ161" i="25"/>
  <c r="BE552" i="25"/>
  <c r="BB552" i="25"/>
  <c r="BE506" i="25"/>
  <c r="AI611" i="25"/>
  <c r="AI590" i="25"/>
  <c r="AI101" i="25"/>
  <c r="AI92" i="25"/>
  <c r="AJ20" i="25"/>
  <c r="AJ407" i="25"/>
  <c r="AI425" i="25"/>
  <c r="AJ377" i="25"/>
  <c r="AJ386" i="25"/>
  <c r="AI353" i="25"/>
  <c r="AJ170" i="25"/>
  <c r="AJ209" i="25"/>
  <c r="AJ224" i="25"/>
  <c r="AI233" i="25"/>
  <c r="AJ326" i="25"/>
  <c r="AJ338" i="25"/>
  <c r="AI569" i="25"/>
  <c r="AI581" i="25"/>
  <c r="BE558" i="25"/>
  <c r="AI545" i="25"/>
  <c r="AI86" i="25"/>
  <c r="AJ80" i="25"/>
  <c r="AJ74" i="25"/>
  <c r="AI56" i="25"/>
  <c r="AJ35" i="25"/>
  <c r="AI407" i="25"/>
  <c r="AJ125" i="25"/>
  <c r="AJ353" i="25"/>
  <c r="AI224" i="25"/>
  <c r="AJ320" i="25"/>
  <c r="AJ554" i="25"/>
  <c r="AB7" i="25"/>
  <c r="AZ550" i="25"/>
  <c r="AY513" i="25"/>
  <c r="AV498" i="25"/>
  <c r="BB488" i="25"/>
  <c r="AZ478" i="25"/>
  <c r="AW488" i="25"/>
  <c r="AJ593" i="25"/>
  <c r="AJ584" i="25"/>
  <c r="AI95" i="25"/>
  <c r="AJ65" i="25"/>
  <c r="AJ56" i="25"/>
  <c r="AJ47" i="25"/>
  <c r="AI29" i="25"/>
  <c r="AJ494" i="25"/>
  <c r="AJ404" i="25"/>
  <c r="AJ425" i="25"/>
  <c r="AJ107" i="25"/>
  <c r="AI122" i="25"/>
  <c r="AJ356" i="25"/>
  <c r="AI248" i="25"/>
  <c r="AJ314" i="25"/>
  <c r="AI317" i="25"/>
  <c r="V7" i="25"/>
  <c r="X7" i="25"/>
  <c r="AW591" i="25"/>
  <c r="AY569" i="25"/>
  <c r="AZ466" i="25"/>
  <c r="BE590" i="25"/>
  <c r="BE538" i="25"/>
  <c r="BA481" i="25"/>
  <c r="AI587" i="25"/>
  <c r="AJ539" i="25"/>
  <c r="AI68" i="25"/>
  <c r="AJ497" i="25"/>
  <c r="AJ506" i="25"/>
  <c r="AJ509" i="25"/>
  <c r="AJ518" i="25"/>
  <c r="AI176" i="25"/>
  <c r="AI143" i="25"/>
  <c r="AJ239" i="25"/>
  <c r="AI257" i="25"/>
  <c r="AI293" i="25"/>
  <c r="AI323" i="25"/>
  <c r="AI440" i="25"/>
  <c r="AI449" i="25"/>
  <c r="AI557" i="25"/>
  <c r="AJ572" i="25"/>
  <c r="AW607" i="25"/>
  <c r="AZ574" i="25"/>
  <c r="AV538" i="25"/>
  <c r="AV522" i="25"/>
  <c r="BB512" i="25"/>
  <c r="AZ502" i="25"/>
  <c r="AU477" i="25"/>
  <c r="AW584" i="25"/>
  <c r="AJ536" i="25"/>
  <c r="AJ62" i="25"/>
  <c r="AJ38" i="25"/>
  <c r="AJ422" i="25"/>
  <c r="AJ389" i="25"/>
  <c r="AJ365" i="25"/>
  <c r="AJ173" i="25"/>
  <c r="AJ188" i="25"/>
  <c r="AJ149" i="25"/>
  <c r="AJ197" i="25"/>
  <c r="AJ257" i="25"/>
  <c r="AJ272" i="25"/>
  <c r="AJ476" i="25"/>
  <c r="AD7" i="25"/>
  <c r="AV465" i="25"/>
  <c r="AI608" i="25"/>
  <c r="AJ596" i="25"/>
  <c r="AJ548" i="25"/>
  <c r="AI539" i="25"/>
  <c r="AI83" i="25"/>
  <c r="AI71" i="25"/>
  <c r="AI23" i="25"/>
  <c r="AJ17" i="25"/>
  <c r="AI506" i="25"/>
  <c r="AJ413" i="25"/>
  <c r="AI116" i="25"/>
  <c r="AI365" i="25"/>
  <c r="AJ176" i="25"/>
  <c r="AJ182" i="25"/>
  <c r="AI149" i="25"/>
  <c r="AJ221" i="25"/>
  <c r="AI227" i="25"/>
  <c r="AI254" i="25"/>
  <c r="AI329" i="25"/>
  <c r="AJ461" i="25"/>
  <c r="AI467" i="25"/>
  <c r="AI563" i="25"/>
  <c r="AJ581" i="25"/>
  <c r="BE570" i="25"/>
  <c r="BL556" i="25"/>
  <c r="BU556" i="25"/>
  <c r="AU530" i="25"/>
  <c r="BQ395" i="25"/>
  <c r="AZ36" i="25"/>
  <c r="CB36" i="25"/>
  <c r="AJ542" i="25"/>
  <c r="AI344" i="25"/>
  <c r="AU556" i="25"/>
  <c r="BD556" i="25"/>
  <c r="AV556" i="25"/>
  <c r="CK556" i="25"/>
  <c r="CN556" i="25"/>
  <c r="BV556" i="25"/>
  <c r="BI556" i="25"/>
  <c r="BG556" i="25"/>
  <c r="CL556" i="25"/>
  <c r="CF556" i="25"/>
  <c r="CD556" i="25"/>
  <c r="BC556" i="25"/>
  <c r="CE556" i="25"/>
  <c r="BS556" i="25"/>
  <c r="BW556" i="25"/>
  <c r="BJ556" i="25"/>
  <c r="CM556" i="25"/>
  <c r="CA556" i="25"/>
  <c r="BX556" i="25"/>
  <c r="BR556" i="25"/>
  <c r="AV530" i="25"/>
  <c r="AW530" i="25"/>
  <c r="BE530" i="25"/>
  <c r="CI530" i="25"/>
  <c r="CH530" i="25"/>
  <c r="BU530" i="25"/>
  <c r="BH530" i="25"/>
  <c r="BM530" i="25"/>
  <c r="CJ530" i="25"/>
  <c r="CP530" i="25"/>
  <c r="CC530" i="25"/>
  <c r="BP530" i="25"/>
  <c r="BN530" i="25"/>
  <c r="CK530" i="25"/>
  <c r="CF530" i="25"/>
  <c r="BV530" i="25"/>
  <c r="BI530" i="25"/>
  <c r="BG530" i="25"/>
  <c r="BD530" i="25"/>
  <c r="CL530" i="25"/>
  <c r="CN530" i="25"/>
  <c r="CD530" i="25"/>
  <c r="BQ530" i="25"/>
  <c r="BO530" i="25"/>
  <c r="CE530" i="25"/>
  <c r="BS530" i="25"/>
  <c r="BW530" i="25"/>
  <c r="BJ530" i="25"/>
  <c r="AV446" i="25"/>
  <c r="BA446" i="25"/>
  <c r="CF395" i="25"/>
  <c r="CL395" i="25"/>
  <c r="BW395" i="25"/>
  <c r="BM395" i="25"/>
  <c r="BJ395" i="25"/>
  <c r="AV395" i="25"/>
  <c r="CN395" i="25"/>
  <c r="CE395" i="25"/>
  <c r="BX395" i="25"/>
  <c r="BN395" i="25"/>
  <c r="BR395" i="25"/>
  <c r="BD395" i="25"/>
  <c r="CG395" i="25"/>
  <c r="CM395" i="25"/>
  <c r="BY395" i="25"/>
  <c r="BG395" i="25"/>
  <c r="BK395" i="25"/>
  <c r="AW395" i="25"/>
  <c r="CO395" i="25"/>
  <c r="CK395" i="25"/>
  <c r="BZ395" i="25"/>
  <c r="BO395" i="25"/>
  <c r="BL395" i="25"/>
  <c r="BE395" i="25"/>
  <c r="CH395" i="25"/>
  <c r="BU395" i="25"/>
  <c r="BS395" i="25"/>
  <c r="BH395" i="25"/>
  <c r="BA395" i="25"/>
  <c r="AX395" i="25"/>
  <c r="AW36" i="25"/>
  <c r="CG36" i="25"/>
  <c r="CP36" i="25"/>
  <c r="BO36" i="25"/>
  <c r="BM36" i="25"/>
  <c r="AV36" i="25"/>
  <c r="CK36" i="25"/>
  <c r="BV36" i="25"/>
  <c r="BW36" i="25"/>
  <c r="BQ36" i="25"/>
  <c r="BF36" i="25"/>
  <c r="CF36" i="25"/>
  <c r="CO36" i="25"/>
  <c r="BZ36" i="25"/>
  <c r="BH36" i="25"/>
  <c r="CI36" i="25"/>
  <c r="BB36" i="25"/>
  <c r="BE36" i="25"/>
  <c r="CJ36" i="25"/>
  <c r="BU36" i="25"/>
  <c r="CD36" i="25"/>
  <c r="BL36" i="25"/>
  <c r="BJ36" i="25"/>
  <c r="AX36" i="25"/>
  <c r="BA36" i="25"/>
  <c r="CN36" i="25"/>
  <c r="BY36" i="25"/>
  <c r="CM36" i="25"/>
  <c r="BP36" i="25"/>
  <c r="BN36" i="25"/>
  <c r="AY36" i="25"/>
  <c r="BX36" i="25"/>
  <c r="CH36" i="25"/>
  <c r="BG36" i="25"/>
  <c r="CA36" i="25"/>
  <c r="BD36" i="25"/>
  <c r="AY268" i="25"/>
  <c r="BO268" i="25"/>
  <c r="BJ268" i="25"/>
  <c r="BU268" i="25"/>
  <c r="CH268" i="25"/>
  <c r="CK268" i="25"/>
  <c r="BQ556" i="25"/>
  <c r="BT556" i="25"/>
  <c r="BT530" i="25"/>
  <c r="BP395" i="25"/>
  <c r="CI395" i="25"/>
  <c r="BI36" i="25"/>
  <c r="AI350" i="25"/>
  <c r="AI179" i="25"/>
  <c r="BF268" i="25"/>
  <c r="BN268" i="25"/>
  <c r="BZ268" i="25"/>
  <c r="CB268" i="25"/>
  <c r="CO268" i="25"/>
  <c r="BB530" i="25"/>
  <c r="BP556" i="25"/>
  <c r="CP556" i="25"/>
  <c r="BL530" i="25"/>
  <c r="CA530" i="25"/>
  <c r="AY395" i="25"/>
  <c r="CB395" i="25"/>
  <c r="CP395" i="25"/>
  <c r="CE36" i="25"/>
  <c r="AJ167" i="25"/>
  <c r="AX268" i="25"/>
  <c r="BL268" i="25"/>
  <c r="BY268" i="25"/>
  <c r="BT268" i="25"/>
  <c r="CG268" i="25"/>
  <c r="BH556" i="25"/>
  <c r="CH556" i="25"/>
  <c r="BK530" i="25"/>
  <c r="CO530" i="25"/>
  <c r="BF395" i="25"/>
  <c r="BT395" i="25"/>
  <c r="BK36" i="25"/>
  <c r="AJ587" i="25"/>
  <c r="AJ101" i="25"/>
  <c r="AJ59" i="25"/>
  <c r="AJ410" i="25"/>
  <c r="AJ401" i="25"/>
  <c r="AJ347" i="25"/>
  <c r="AI167" i="25"/>
  <c r="BC268" i="25"/>
  <c r="BE268" i="25"/>
  <c r="BK268" i="25"/>
  <c r="BX268" i="25"/>
  <c r="CA268" i="25"/>
  <c r="CN268" i="25"/>
  <c r="BO556" i="25"/>
  <c r="BZ556" i="25"/>
  <c r="CO556" i="25"/>
  <c r="BR530" i="25"/>
  <c r="CG530" i="25"/>
  <c r="AW556" i="25"/>
  <c r="BC395" i="25"/>
  <c r="CA395" i="25"/>
  <c r="BS36" i="25"/>
  <c r="AJ608" i="25"/>
  <c r="AJ71" i="25"/>
  <c r="AU268" i="25"/>
  <c r="AW268" i="25"/>
  <c r="BI268" i="25"/>
  <c r="BW268" i="25"/>
  <c r="BS268" i="25"/>
  <c r="BB556" i="25"/>
  <c r="BN556" i="25"/>
  <c r="BY556" i="25"/>
  <c r="CG556" i="25"/>
  <c r="BZ530" i="25"/>
  <c r="CM530" i="25"/>
  <c r="AU395" i="25"/>
  <c r="CD395" i="25"/>
  <c r="CL36" i="25"/>
  <c r="AI530" i="25"/>
  <c r="AJ86" i="25"/>
  <c r="AJ53" i="25"/>
  <c r="AJ374" i="25"/>
  <c r="BQ603" i="25"/>
  <c r="BG603" i="25"/>
  <c r="CB603" i="25"/>
  <c r="CO603" i="25"/>
  <c r="CN603" i="25"/>
  <c r="BE212" i="25"/>
  <c r="AZ212" i="25"/>
  <c r="BM212" i="25"/>
  <c r="BT212" i="25"/>
  <c r="BV212" i="25"/>
  <c r="CH212" i="25"/>
  <c r="AI140" i="25"/>
  <c r="AE6" i="25"/>
  <c r="BB504" i="25"/>
  <c r="AW504" i="25"/>
  <c r="BE504" i="25"/>
  <c r="AV586" i="25"/>
  <c r="AW586" i="25"/>
  <c r="BE586" i="25"/>
  <c r="BB560" i="25"/>
  <c r="AW560" i="25"/>
  <c r="BE560" i="25"/>
  <c r="AX219" i="25"/>
  <c r="BR219" i="25"/>
  <c r="BN219" i="25"/>
  <c r="CB219" i="25"/>
  <c r="CG219" i="25"/>
  <c r="CI219" i="25"/>
  <c r="AX227" i="25"/>
  <c r="BR227" i="25"/>
  <c r="BN227" i="25"/>
  <c r="CD227" i="25"/>
  <c r="CG227" i="25"/>
  <c r="CI227" i="25"/>
  <c r="BO603" i="25"/>
  <c r="BM603" i="25"/>
  <c r="CA603" i="25"/>
  <c r="CG603" i="25"/>
  <c r="CM603" i="25"/>
  <c r="BD212" i="25"/>
  <c r="BP212" i="25"/>
  <c r="BK212" i="25"/>
  <c r="BS212" i="25"/>
  <c r="CI212" i="25"/>
  <c r="CG212" i="25"/>
  <c r="AJ155" i="25"/>
  <c r="AJ248" i="25"/>
  <c r="AJ281" i="25"/>
  <c r="AW487" i="25"/>
  <c r="BA487" i="25"/>
  <c r="AV560" i="25"/>
  <c r="BC219" i="25"/>
  <c r="BE219" i="25"/>
  <c r="BJ219" i="25"/>
  <c r="BY219" i="25"/>
  <c r="BT219" i="25"/>
  <c r="CN219" i="25"/>
  <c r="BC227" i="25"/>
  <c r="BE227" i="25"/>
  <c r="BJ227" i="25"/>
  <c r="CB227" i="25"/>
  <c r="BS227" i="25"/>
  <c r="CN227" i="25"/>
  <c r="BK603" i="25"/>
  <c r="BL603" i="25"/>
  <c r="BS603" i="25"/>
  <c r="CL603" i="25"/>
  <c r="CE603" i="25"/>
  <c r="AV212" i="25"/>
  <c r="BI212" i="25"/>
  <c r="BR212" i="25"/>
  <c r="BZ212" i="25"/>
  <c r="CE212" i="25"/>
  <c r="CN212" i="25"/>
  <c r="AI170" i="25"/>
  <c r="AJ236" i="25"/>
  <c r="AJ311" i="25"/>
  <c r="AW543" i="25"/>
  <c r="BA543" i="25"/>
  <c r="BD560" i="25"/>
  <c r="AZ219" i="25"/>
  <c r="AW219" i="25"/>
  <c r="BQ219" i="25"/>
  <c r="BX219" i="25"/>
  <c r="CA219" i="25"/>
  <c r="CF219" i="25"/>
  <c r="AZ227" i="25"/>
  <c r="AW227" i="25"/>
  <c r="BQ227" i="25"/>
  <c r="CA227" i="25"/>
  <c r="CC227" i="25"/>
  <c r="CF227" i="25"/>
  <c r="BJ603" i="25"/>
  <c r="CD603" i="25"/>
  <c r="BZ603" i="25"/>
  <c r="CK603" i="25"/>
  <c r="BC212" i="25"/>
  <c r="BH212" i="25"/>
  <c r="BJ212" i="25"/>
  <c r="BY212" i="25"/>
  <c r="CL212" i="25"/>
  <c r="CF212" i="25"/>
  <c r="AJ134" i="25"/>
  <c r="AJ194" i="25"/>
  <c r="AJ227" i="25"/>
  <c r="AI236" i="25"/>
  <c r="AJ269" i="25"/>
  <c r="AI299" i="25"/>
  <c r="AV470" i="25"/>
  <c r="BA470" i="25"/>
  <c r="AZ603" i="25"/>
  <c r="AU219" i="25"/>
  <c r="BD219" i="25"/>
  <c r="BI219" i="25"/>
  <c r="BW219" i="25"/>
  <c r="BS219" i="25"/>
  <c r="CM219" i="25"/>
  <c r="AU227" i="25"/>
  <c r="BD227" i="25"/>
  <c r="BI227" i="25"/>
  <c r="BY227" i="25"/>
  <c r="BU227" i="25"/>
  <c r="CM227" i="25"/>
  <c r="BI603" i="25"/>
  <c r="BV603" i="25"/>
  <c r="BY603" i="25"/>
  <c r="CI603" i="25"/>
  <c r="AY212" i="25"/>
  <c r="AU212" i="25"/>
  <c r="BO212" i="25"/>
  <c r="CC212" i="25"/>
  <c r="BX212" i="25"/>
  <c r="CK212" i="25"/>
  <c r="AJ287" i="25"/>
  <c r="AJ335" i="25"/>
  <c r="AJ485" i="25"/>
  <c r="AZ526" i="25"/>
  <c r="AW526" i="25"/>
  <c r="BB219" i="25"/>
  <c r="AV219" i="25"/>
  <c r="BP219" i="25"/>
  <c r="CD219" i="25"/>
  <c r="BZ219" i="25"/>
  <c r="BB227" i="25"/>
  <c r="AV227" i="25"/>
  <c r="BP227" i="25"/>
  <c r="BX227" i="25"/>
  <c r="BZ227" i="25"/>
  <c r="BH603" i="25"/>
  <c r="CC603" i="25"/>
  <c r="BX603" i="25"/>
  <c r="CP603" i="25"/>
  <c r="BF212" i="25"/>
  <c r="BB212" i="25"/>
  <c r="BG212" i="25"/>
  <c r="BU212" i="25"/>
  <c r="BW212" i="25"/>
  <c r="AI182" i="25"/>
  <c r="AI152" i="25"/>
  <c r="AJ203" i="25"/>
  <c r="AJ266" i="25"/>
  <c r="AJ296" i="25"/>
  <c r="AJ308" i="25"/>
  <c r="Z7" i="25"/>
  <c r="AW599" i="25"/>
  <c r="BA599" i="25"/>
  <c r="AZ582" i="25"/>
  <c r="AW582" i="25"/>
  <c r="BE582" i="25"/>
  <c r="AV474" i="25"/>
  <c r="AW474" i="25"/>
  <c r="AV602" i="25"/>
  <c r="AZ598" i="25"/>
  <c r="AY585" i="25"/>
  <c r="AU581" i="25"/>
  <c r="AW559" i="25"/>
  <c r="AV546" i="25"/>
  <c r="AZ542" i="25"/>
  <c r="AY529" i="25"/>
  <c r="AU525" i="25"/>
  <c r="AW503" i="25"/>
  <c r="AV490" i="25"/>
  <c r="AZ486" i="25"/>
  <c r="AY473" i="25"/>
  <c r="AZ469" i="25"/>
  <c r="BE608" i="25"/>
  <c r="BA583" i="25"/>
  <c r="BE576" i="25"/>
  <c r="AW570" i="25"/>
  <c r="BE544" i="25"/>
  <c r="BA519" i="25"/>
  <c r="BE512" i="25"/>
  <c r="BE480" i="25"/>
  <c r="BE594" i="25"/>
  <c r="BE562" i="25"/>
  <c r="BE550" i="25"/>
  <c r="BE518" i="25"/>
  <c r="BE498" i="25"/>
  <c r="BA493" i="25"/>
  <c r="BE486" i="25"/>
  <c r="AW480" i="25"/>
  <c r="BE463" i="25"/>
  <c r="BE600" i="25"/>
  <c r="BA575" i="25"/>
  <c r="BE568" i="25"/>
  <c r="BE536" i="25"/>
  <c r="AU605" i="25"/>
  <c r="BB592" i="25"/>
  <c r="AZ566" i="25"/>
  <c r="AY553" i="25"/>
  <c r="AU549" i="25"/>
  <c r="BB536" i="25"/>
  <c r="AV514" i="25"/>
  <c r="AZ510" i="25"/>
  <c r="AY497" i="25"/>
  <c r="AV438" i="25"/>
  <c r="BA613" i="25"/>
  <c r="BE606" i="25"/>
  <c r="AW600" i="25"/>
  <c r="BE574" i="25"/>
  <c r="BE554" i="25"/>
  <c r="BE542" i="25"/>
  <c r="BE522" i="25"/>
  <c r="BE510" i="25"/>
  <c r="BE490" i="25"/>
  <c r="BE478" i="25"/>
  <c r="BE592" i="25"/>
  <c r="BE528" i="25"/>
  <c r="BE496" i="25"/>
  <c r="BE610" i="25"/>
  <c r="BE598" i="25"/>
  <c r="BE578" i="25"/>
  <c r="BE566" i="25"/>
  <c r="BE546" i="25"/>
  <c r="BE534" i="25"/>
  <c r="BE514" i="25"/>
  <c r="BE502" i="25"/>
  <c r="BE482" i="25"/>
  <c r="BD15" i="25"/>
  <c r="BG15" i="25"/>
  <c r="AW15" i="25"/>
  <c r="CO15" i="25"/>
  <c r="CM15" i="25"/>
  <c r="BN15" i="25"/>
  <c r="AJ14" i="25"/>
  <c r="AE5" i="25"/>
  <c r="AX16" i="25"/>
  <c r="AE4" i="25"/>
  <c r="BT16" i="25"/>
  <c r="BH16" i="25"/>
  <c r="BQ16" i="25"/>
  <c r="AZ16" i="25"/>
  <c r="BC16" i="25"/>
  <c r="BR16" i="25"/>
  <c r="BI16" i="25"/>
  <c r="BE16" i="25"/>
  <c r="CD16" i="25"/>
  <c r="BO16" i="25"/>
  <c r="AY16" i="25"/>
  <c r="BZ16" i="25"/>
  <c r="BJ16" i="25"/>
  <c r="BP16" i="25"/>
  <c r="CK16" i="25"/>
  <c r="AW16" i="25"/>
  <c r="CM16" i="25"/>
  <c r="BX16" i="25"/>
  <c r="BL16" i="25"/>
  <c r="CI16" i="25"/>
  <c r="BN16" i="25"/>
  <c r="CA16" i="25"/>
  <c r="CH16" i="25"/>
  <c r="BK16" i="25"/>
  <c r="BM16" i="25"/>
  <c r="CO16" i="25"/>
  <c r="BY16" i="25"/>
  <c r="BB16" i="25"/>
  <c r="CF16" i="25"/>
  <c r="BW16" i="25"/>
  <c r="BG16" i="25"/>
  <c r="BV16" i="25"/>
  <c r="CP16" i="25"/>
  <c r="AV16" i="25"/>
  <c r="CC16" i="25"/>
  <c r="BK21" i="25"/>
  <c r="AZ280" i="25"/>
  <c r="BT280" i="25"/>
  <c r="AU280" i="25"/>
  <c r="BR280" i="25"/>
  <c r="BU280" i="25"/>
  <c r="BT616" i="25"/>
  <c r="CG280" i="25"/>
  <c r="AW280" i="25"/>
  <c r="CD280" i="25"/>
  <c r="CO280" i="25"/>
  <c r="AX616" i="25"/>
  <c r="CB280" i="25"/>
  <c r="CE280" i="25"/>
  <c r="BE280" i="25"/>
  <c r="BE616" i="25"/>
  <c r="BW280" i="25"/>
  <c r="CM280" i="25"/>
  <c r="BF280" i="25"/>
  <c r="CK280" i="25"/>
  <c r="BI616" i="25"/>
  <c r="CH280" i="25"/>
  <c r="BN280" i="25"/>
  <c r="BN616" i="25"/>
  <c r="BV280" i="25"/>
  <c r="BV616" i="25"/>
  <c r="BL280" i="25"/>
  <c r="BS280" i="25"/>
  <c r="BD280" i="25"/>
  <c r="BO280" i="25"/>
  <c r="BO616" i="25"/>
  <c r="BI280" i="25"/>
  <c r="CI280" i="25"/>
  <c r="CI616" i="25"/>
  <c r="BH280" i="25"/>
  <c r="BH616" i="25"/>
  <c r="AX280" i="25"/>
  <c r="BX280" i="25"/>
  <c r="CF280" i="25"/>
  <c r="AV280" i="25"/>
  <c r="AV616" i="25"/>
  <c r="BG280" i="25"/>
  <c r="BG616" i="25"/>
  <c r="AY280" i="25"/>
  <c r="AY616" i="25"/>
  <c r="CP280" i="25"/>
  <c r="CP616" i="25"/>
  <c r="BJ280" i="25"/>
  <c r="BM280" i="25"/>
  <c r="CA280" i="25"/>
  <c r="BB280" i="25"/>
  <c r="BF616" i="25"/>
  <c r="BZ280" i="25"/>
  <c r="CK616" i="25"/>
  <c r="BQ280" i="25"/>
  <c r="BA280" i="25"/>
  <c r="BA616" i="25"/>
  <c r="BY280" i="25"/>
  <c r="CN280" i="25"/>
  <c r="BP280" i="25"/>
  <c r="BW616" i="25"/>
  <c r="BB616" i="25"/>
  <c r="AZ616" i="25"/>
  <c r="CO616" i="25"/>
  <c r="BK616" i="25"/>
  <c r="BG615" i="25"/>
  <c r="AU614" i="25"/>
  <c r="AW614" i="25"/>
  <c r="BD615" i="25"/>
  <c r="CE614" i="25"/>
  <c r="BQ15" i="25"/>
  <c r="BQ615" i="25"/>
  <c r="BE15" i="25"/>
  <c r="BE615" i="25"/>
  <c r="BA15" i="25"/>
  <c r="BA615" i="25"/>
  <c r="BK15" i="25"/>
  <c r="BK615" i="25"/>
  <c r="BG14" i="25"/>
  <c r="BG614" i="25"/>
  <c r="BY14" i="25"/>
  <c r="BR14" i="25"/>
  <c r="BR614" i="25"/>
  <c r="BC14" i="25"/>
  <c r="CB14" i="25"/>
  <c r="CB614" i="25"/>
  <c r="AV14" i="25"/>
  <c r="AV614" i="25"/>
  <c r="CE15" i="25"/>
  <c r="BI15" i="25"/>
  <c r="BI615" i="25"/>
  <c r="BM615" i="25"/>
  <c r="AV15" i="25"/>
  <c r="BT15" i="25"/>
  <c r="CJ15" i="25"/>
  <c r="CN15" i="25"/>
  <c r="CP15" i="25"/>
  <c r="CA15" i="25"/>
  <c r="BJ14" i="25"/>
  <c r="CC14" i="25"/>
  <c r="CC614" i="25"/>
  <c r="BT14" i="25"/>
  <c r="BA14" i="25"/>
  <c r="BA614" i="25"/>
  <c r="BX14" i="25"/>
  <c r="BX614" i="25"/>
  <c r="BQ14" i="25"/>
  <c r="BQ614" i="25"/>
  <c r="CO615" i="25"/>
  <c r="CL15" i="25"/>
  <c r="CL615" i="25"/>
  <c r="AX15" i="25"/>
  <c r="BF614" i="25"/>
  <c r="CC15" i="25"/>
  <c r="CH15" i="25"/>
  <c r="CH615" i="25"/>
  <c r="AU15" i="25"/>
  <c r="AU615" i="25"/>
  <c r="CF15" i="25"/>
  <c r="CH14" i="25"/>
  <c r="CH614" i="25"/>
  <c r="CG14" i="25"/>
  <c r="CG614" i="25"/>
  <c r="CI14" i="25"/>
  <c r="BO14" i="25"/>
  <c r="BO614" i="25"/>
  <c r="CN14" i="25"/>
  <c r="CO14" i="25"/>
  <c r="CO614" i="25"/>
  <c r="CG615" i="25"/>
  <c r="AZ15" i="25"/>
  <c r="BF15" i="25"/>
  <c r="BF615" i="25"/>
  <c r="CA615" i="25"/>
  <c r="AV615" i="25"/>
  <c r="BY15" i="25"/>
  <c r="BJ15" i="25"/>
  <c r="BJ615" i="25"/>
  <c r="BP15" i="25"/>
  <c r="BP615" i="25"/>
  <c r="BO15" i="25"/>
  <c r="BO615" i="25"/>
  <c r="AW615" i="25"/>
  <c r="CK615" i="25"/>
  <c r="BN615" i="25"/>
  <c r="BR15" i="25"/>
  <c r="CP615" i="25"/>
  <c r="CJ14" i="25"/>
  <c r="CD14" i="25"/>
  <c r="CD614" i="25"/>
  <c r="BW15" i="25"/>
  <c r="BW615" i="25"/>
  <c r="BV15" i="25"/>
  <c r="BV615" i="25"/>
  <c r="CK14" i="25"/>
  <c r="BE14" i="25"/>
  <c r="BE614" i="25"/>
  <c r="AY14" i="25"/>
  <c r="CL14" i="25"/>
  <c r="CL614" i="25"/>
  <c r="BP14" i="25"/>
  <c r="BS14" i="25"/>
  <c r="BS614" i="25"/>
  <c r="BU15" i="25"/>
  <c r="AY615" i="25"/>
  <c r="BZ614" i="25"/>
  <c r="BH15" i="25"/>
  <c r="BH615" i="25"/>
  <c r="BQ616" i="25"/>
  <c r="CB615" i="25"/>
  <c r="CM614" i="25"/>
  <c r="AW616" i="25"/>
  <c r="BN14" i="25"/>
  <c r="BN614" i="25"/>
  <c r="AZ14" i="25"/>
  <c r="AZ614" i="25"/>
  <c r="CF14" i="25"/>
  <c r="CF614" i="25"/>
  <c r="BW14" i="25"/>
  <c r="BW614" i="25"/>
  <c r="BZ15" i="25"/>
  <c r="BZ615" i="25"/>
  <c r="CD15" i="25"/>
  <c r="CD615" i="25"/>
  <c r="BL15" i="25"/>
  <c r="BL615" i="25"/>
  <c r="CI15" i="25"/>
  <c r="CI615" i="25"/>
  <c r="CP14" i="25"/>
  <c r="BB14" i="25"/>
  <c r="BB614" i="25"/>
  <c r="BI14" i="25"/>
  <c r="BI614" i="25"/>
  <c r="BD14" i="25"/>
  <c r="BD614" i="25"/>
  <c r="BM14" i="25"/>
  <c r="BM614" i="25"/>
  <c r="BU14" i="25"/>
  <c r="BU614" i="25"/>
  <c r="BS15" i="25"/>
  <c r="BS615" i="25"/>
  <c r="AI14" i="25"/>
  <c r="J9" i="26"/>
  <c r="I11" i="26"/>
  <c r="E8" i="26"/>
  <c r="J5" i="26"/>
  <c r="I7" i="26"/>
  <c r="I9" i="26"/>
  <c r="G7" i="26"/>
  <c r="D8" i="26"/>
  <c r="I5" i="26"/>
  <c r="H11" i="26"/>
  <c r="F10" i="26"/>
  <c r="H10" i="26"/>
  <c r="F6" i="26"/>
  <c r="G11" i="26"/>
  <c r="J6" i="26"/>
  <c r="D7" i="26"/>
  <c r="CE616" i="25"/>
  <c r="BB615" i="25"/>
  <c r="BR616" i="25"/>
  <c r="BD616" i="25"/>
  <c r="BC615" i="25"/>
  <c r="I6" i="26"/>
  <c r="H7" i="26"/>
  <c r="BP616" i="25"/>
  <c r="CI614" i="25"/>
  <c r="D6" i="26"/>
  <c r="G8" i="26"/>
  <c r="J10" i="26"/>
  <c r="BY616" i="25"/>
  <c r="BC616" i="25"/>
  <c r="CM615" i="25"/>
  <c r="J12" i="26"/>
  <c r="H9" i="26"/>
  <c r="D10" i="26"/>
  <c r="H12" i="26"/>
  <c r="F8" i="26"/>
  <c r="BZ616" i="25"/>
  <c r="CC615" i="25"/>
  <c r="BU615" i="25"/>
  <c r="BS616" i="25"/>
  <c r="CJ614" i="25"/>
  <c r="AY614" i="25"/>
  <c r="BP614" i="25"/>
  <c r="CJ616" i="25"/>
  <c r="CB616" i="25"/>
  <c r="E12" i="26"/>
  <c r="F7" i="26"/>
  <c r="CN614" i="25"/>
  <c r="BX616" i="25"/>
  <c r="E5" i="26"/>
  <c r="G6" i="26"/>
  <c r="BJ616" i="25"/>
  <c r="BT614" i="25"/>
  <c r="E10" i="26"/>
  <c r="G5" i="26"/>
  <c r="H8" i="26"/>
  <c r="E9" i="26"/>
  <c r="D5" i="26"/>
  <c r="G12" i="26"/>
  <c r="I10" i="26"/>
  <c r="G9" i="26"/>
  <c r="BM616" i="25"/>
  <c r="BL616" i="25"/>
  <c r="CJ615" i="25"/>
  <c r="AX615" i="25"/>
  <c r="BY615" i="25"/>
  <c r="BV614" i="25"/>
  <c r="CE615" i="25"/>
  <c r="BU616" i="25"/>
  <c r="BY614" i="25"/>
  <c r="CG616" i="25"/>
  <c r="D12" i="26"/>
  <c r="F9" i="26"/>
  <c r="CC616" i="25"/>
  <c r="CL616" i="25"/>
  <c r="AZ615" i="25"/>
  <c r="F11" i="26"/>
  <c r="E7" i="26"/>
  <c r="CN615" i="25"/>
  <c r="E6" i="26"/>
  <c r="J8" i="26"/>
  <c r="F12" i="26"/>
  <c r="J7" i="26"/>
  <c r="E11" i="26"/>
  <c r="D11" i="26"/>
  <c r="F5" i="26"/>
  <c r="J11" i="26"/>
  <c r="CF615" i="25"/>
  <c r="CD616" i="25"/>
  <c r="CP614" i="25"/>
  <c r="CH616" i="25"/>
  <c r="CM616" i="25"/>
  <c r="BT615" i="25"/>
  <c r="BR615" i="25"/>
  <c r="CF616" i="25"/>
  <c r="CK614" i="25"/>
  <c r="BJ614" i="25"/>
  <c r="H5" i="26"/>
  <c r="I8" i="26"/>
  <c r="I12" i="26"/>
  <c r="H6" i="26"/>
  <c r="D9" i="26"/>
  <c r="G10" i="26"/>
  <c r="CA616" i="25"/>
  <c r="BH614" i="25"/>
  <c r="AX614" i="25"/>
  <c r="BK614" i="25"/>
  <c r="CN616" i="25"/>
  <c r="AE7" i="25"/>
  <c r="BC614" i="25"/>
  <c r="AU34" i="25"/>
  <c r="AU616" i="25"/>
  <c r="H13" i="26"/>
  <c r="E14" i="26"/>
  <c r="H14" i="26"/>
  <c r="J14" i="26"/>
  <c r="G13" i="26"/>
  <c r="K9" i="26"/>
  <c r="J13" i="26"/>
  <c r="F14" i="26"/>
  <c r="K12" i="26"/>
  <c r="E13" i="26"/>
  <c r="K7" i="26"/>
  <c r="I13" i="26"/>
  <c r="G14" i="26"/>
  <c r="K5" i="26"/>
  <c r="D13" i="26"/>
  <c r="K10" i="26"/>
  <c r="F13" i="26"/>
  <c r="K6" i="26"/>
  <c r="D14" i="26"/>
  <c r="K11" i="26"/>
  <c r="K8" i="26"/>
  <c r="I14" i="26"/>
  <c r="K13" i="26"/>
  <c r="K14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G12" authorId="0" shapeId="0" xr:uid="{03B11FC9-4CF0-4624-BB02-8D8D33383E7C}">
      <text>
        <r>
          <rPr>
            <sz val="9"/>
            <color indexed="81"/>
            <rFont val="MS P ゴシック"/>
            <family val="3"/>
            <charset val="128"/>
          </rPr>
          <t>【注意！】
生年月日選択後、セルがオレンジ色に変わったケースは当年度で18歳になったケースです。障がい支援区分が「障がい児」のものから「障がい者」のものに変わるため、18歳到達の前後で２段に分けて記入ください。</t>
        </r>
      </text>
    </comment>
    <comment ref="Q12" authorId="0" shapeId="0" xr:uid="{83F5A091-A2F2-4C16-808D-A1D08EA4A99E}">
      <text>
        <r>
          <rPr>
            <sz val="9"/>
            <color indexed="81"/>
            <rFont val="ＭＳ Ｐゴシック"/>
            <family val="3"/>
            <charset val="128"/>
          </rPr>
          <t>「者１～者６、重心等」又は「児１～児３、重心等」を選択</t>
        </r>
      </text>
    </comment>
  </commentList>
</comments>
</file>

<file path=xl/sharedStrings.xml><?xml version="1.0" encoding="utf-8"?>
<sst xmlns="http://schemas.openxmlformats.org/spreadsheetml/2006/main" count="912" uniqueCount="156">
  <si>
    <t>円</t>
    <rPh sb="0" eb="1">
      <t>エン</t>
    </rPh>
    <phoneticPr fontId="2"/>
  </si>
  <si>
    <t>利用料</t>
    <rPh sb="0" eb="3">
      <t>リヨウリョウ</t>
    </rPh>
    <phoneticPr fontId="2"/>
  </si>
  <si>
    <t>合計</t>
    <rPh sb="0" eb="2">
      <t>ゴウケイ</t>
    </rPh>
    <phoneticPr fontId="2"/>
  </si>
  <si>
    <t>１月</t>
    <rPh sb="1" eb="2">
      <t>ガツ</t>
    </rPh>
    <phoneticPr fontId="2"/>
  </si>
  <si>
    <t>２月</t>
    <rPh sb="1" eb="2">
      <t>ガツ</t>
    </rPh>
    <phoneticPr fontId="2"/>
  </si>
  <si>
    <t>３月</t>
    <rPh sb="1" eb="2">
      <t>ガツ</t>
    </rPh>
    <phoneticPr fontId="2"/>
  </si>
  <si>
    <t>実費</t>
    <rPh sb="0" eb="2">
      <t>ジッピ</t>
    </rPh>
    <phoneticPr fontId="2"/>
  </si>
  <si>
    <t>４月</t>
    <rPh sb="1" eb="2">
      <t>ガツ</t>
    </rPh>
    <phoneticPr fontId="2"/>
  </si>
  <si>
    <t>５月</t>
    <rPh sb="1" eb="2">
      <t>ガツ</t>
    </rPh>
    <phoneticPr fontId="2"/>
  </si>
  <si>
    <t>６月</t>
    <rPh sb="1" eb="2">
      <t>ガツ</t>
    </rPh>
    <phoneticPr fontId="2"/>
  </si>
  <si>
    <t>７月</t>
    <rPh sb="1" eb="2">
      <t>ガツ</t>
    </rPh>
    <phoneticPr fontId="2"/>
  </si>
  <si>
    <t>８月</t>
    <rPh sb="1" eb="2">
      <t>ガツ</t>
    </rPh>
    <phoneticPr fontId="2"/>
  </si>
  <si>
    <t>９月</t>
    <rPh sb="1" eb="2">
      <t>ガツ</t>
    </rPh>
    <phoneticPr fontId="2"/>
  </si>
  <si>
    <t>利用時間</t>
    <rPh sb="0" eb="2">
      <t>リヨウ</t>
    </rPh>
    <rPh sb="2" eb="4">
      <t>ジカン</t>
    </rPh>
    <phoneticPr fontId="2"/>
  </si>
  <si>
    <t>A</t>
    <phoneticPr fontId="2"/>
  </si>
  <si>
    <t>B</t>
    <phoneticPr fontId="2"/>
  </si>
  <si>
    <t>C</t>
    <phoneticPr fontId="2"/>
  </si>
  <si>
    <t>計</t>
    <rPh sb="0" eb="1">
      <t>ケイ</t>
    </rPh>
    <phoneticPr fontId="2"/>
  </si>
  <si>
    <t>事業所名</t>
    <rPh sb="0" eb="2">
      <t>ジギョウ</t>
    </rPh>
    <rPh sb="2" eb="3">
      <t>ショ</t>
    </rPh>
    <rPh sb="3" eb="4">
      <t>メイ</t>
    </rPh>
    <phoneticPr fontId="2"/>
  </si>
  <si>
    <t>利用者氏名</t>
    <rPh sb="0" eb="3">
      <t>リヨウシャ</t>
    </rPh>
    <rPh sb="3" eb="5">
      <t>シメイ</t>
    </rPh>
    <phoneticPr fontId="2"/>
  </si>
  <si>
    <t>生年月日</t>
    <rPh sb="0" eb="2">
      <t>セイネン</t>
    </rPh>
    <rPh sb="2" eb="4">
      <t>ガッピ</t>
    </rPh>
    <phoneticPr fontId="2"/>
  </si>
  <si>
    <t>時間</t>
    <rPh sb="0" eb="2">
      <t>ジカン</t>
    </rPh>
    <phoneticPr fontId="2"/>
  </si>
  <si>
    <t>※１　利用者名、生年月日は、正確に楷書で記入すること。</t>
    <rPh sb="3" eb="6">
      <t>リヨウシャ</t>
    </rPh>
    <rPh sb="6" eb="7">
      <t>メイ</t>
    </rPh>
    <rPh sb="8" eb="10">
      <t>セイネン</t>
    </rPh>
    <rPh sb="10" eb="12">
      <t>ガッピ</t>
    </rPh>
    <rPh sb="14" eb="16">
      <t>セイカク</t>
    </rPh>
    <rPh sb="17" eb="19">
      <t>カイショ</t>
    </rPh>
    <rPh sb="20" eb="22">
      <t>キニュウ</t>
    </rPh>
    <phoneticPr fontId="2"/>
  </si>
  <si>
    <t>回数</t>
    <rPh sb="0" eb="2">
      <t>カイスウ</t>
    </rPh>
    <phoneticPr fontId="2"/>
  </si>
  <si>
    <t>障がい
種別</t>
    <rPh sb="0" eb="1">
      <t>ショウ</t>
    </rPh>
    <rPh sb="4" eb="6">
      <t>シュベツ</t>
    </rPh>
    <phoneticPr fontId="2"/>
  </si>
  <si>
    <t>身体</t>
    <rPh sb="0" eb="2">
      <t>シンタイ</t>
    </rPh>
    <phoneticPr fontId="2"/>
  </si>
  <si>
    <t>知的</t>
    <rPh sb="0" eb="2">
      <t>チテキ</t>
    </rPh>
    <phoneticPr fontId="2"/>
  </si>
  <si>
    <t>精神</t>
    <rPh sb="0" eb="2">
      <t>セイシン</t>
    </rPh>
    <phoneticPr fontId="2"/>
  </si>
  <si>
    <t>A：４時間未満の利用</t>
    <rPh sb="3" eb="5">
      <t>ジカン</t>
    </rPh>
    <rPh sb="5" eb="7">
      <t>ミマン</t>
    </rPh>
    <rPh sb="8" eb="10">
      <t>リヨウ</t>
    </rPh>
    <phoneticPr fontId="2"/>
  </si>
  <si>
    <t>10月</t>
    <rPh sb="2" eb="3">
      <t>ガツ</t>
    </rPh>
    <phoneticPr fontId="2"/>
  </si>
  <si>
    <t>11月</t>
    <rPh sb="2" eb="3">
      <t>ガツ</t>
    </rPh>
    <phoneticPr fontId="2"/>
  </si>
  <si>
    <t>12月</t>
    <rPh sb="2" eb="3">
      <t>ガツ</t>
    </rPh>
    <phoneticPr fontId="2"/>
  </si>
  <si>
    <t>B:４時間以上８時間未満の利用</t>
    <rPh sb="3" eb="5">
      <t>ジカン</t>
    </rPh>
    <rPh sb="5" eb="7">
      <t>イジョウ</t>
    </rPh>
    <rPh sb="8" eb="10">
      <t>ジカン</t>
    </rPh>
    <rPh sb="10" eb="12">
      <t>ミマン</t>
    </rPh>
    <rPh sb="13" eb="15">
      <t>リヨウ</t>
    </rPh>
    <phoneticPr fontId="2"/>
  </si>
  <si>
    <t>障害支援区分</t>
    <rPh sb="0" eb="2">
      <t>ショウガイ</t>
    </rPh>
    <rPh sb="2" eb="4">
      <t>シエン</t>
    </rPh>
    <rPh sb="4" eb="6">
      <t>クブン</t>
    </rPh>
    <phoneticPr fontId="2"/>
  </si>
  <si>
    <t>C:８時間以上の利用</t>
    <rPh sb="3" eb="7">
      <t>ジカンイジョウ</t>
    </rPh>
    <rPh sb="8" eb="10">
      <t>リヨウ</t>
    </rPh>
    <phoneticPr fontId="2"/>
  </si>
  <si>
    <t>延利用回数</t>
    <rPh sb="0" eb="1">
      <t>ノ</t>
    </rPh>
    <rPh sb="1" eb="3">
      <t>リヨウ</t>
    </rPh>
    <rPh sb="3" eb="5">
      <t>カイスウ</t>
    </rPh>
    <phoneticPr fontId="2"/>
  </si>
  <si>
    <t>利用実人数</t>
    <rPh sb="0" eb="2">
      <t>リヨウ</t>
    </rPh>
    <rPh sb="2" eb="3">
      <t>ジツ</t>
    </rPh>
    <rPh sb="3" eb="5">
      <t>ニンズウ</t>
    </rPh>
    <phoneticPr fontId="2"/>
  </si>
  <si>
    <t>難病</t>
    <rPh sb="0" eb="2">
      <t>ナンビョウ</t>
    </rPh>
    <phoneticPr fontId="2"/>
  </si>
  <si>
    <t>高校生</t>
    <rPh sb="0" eb="3">
      <t>コウコウセイ</t>
    </rPh>
    <phoneticPr fontId="2"/>
  </si>
  <si>
    <t>中学生</t>
    <rPh sb="0" eb="3">
      <t>チュウガクセイ</t>
    </rPh>
    <phoneticPr fontId="2"/>
  </si>
  <si>
    <t>小学生
（高学年）</t>
    <rPh sb="0" eb="3">
      <t>ショウガクセイ</t>
    </rPh>
    <rPh sb="5" eb="8">
      <t>コウガクネン</t>
    </rPh>
    <phoneticPr fontId="2"/>
  </si>
  <si>
    <t>小学生
（低学年）</t>
    <rPh sb="0" eb="3">
      <t>ショウガクセイ</t>
    </rPh>
    <rPh sb="5" eb="8">
      <t>テイガクネン</t>
    </rPh>
    <phoneticPr fontId="2"/>
  </si>
  <si>
    <t>乳幼児</t>
    <rPh sb="0" eb="3">
      <t>ニュウヨウジ</t>
    </rPh>
    <phoneticPr fontId="2"/>
  </si>
  <si>
    <t>区分</t>
    <rPh sb="0" eb="2">
      <t>クブン</t>
    </rPh>
    <phoneticPr fontId="2"/>
  </si>
  <si>
    <t>C</t>
    <phoneticPr fontId="2"/>
  </si>
  <si>
    <t>B</t>
    <phoneticPr fontId="2"/>
  </si>
  <si>
    <t>A</t>
    <phoneticPr fontId="2"/>
  </si>
  <si>
    <t>A</t>
    <phoneticPr fontId="2"/>
  </si>
  <si>
    <t>C</t>
    <phoneticPr fontId="2"/>
  </si>
  <si>
    <t>B</t>
    <phoneticPr fontId="2"/>
  </si>
  <si>
    <t>成人</t>
    <rPh sb="0" eb="2">
      <t>セイジン</t>
    </rPh>
    <phoneticPr fontId="2"/>
  </si>
  <si>
    <t>18・19歳</t>
    <rPh sb="5" eb="6">
      <t>サイ</t>
    </rPh>
    <phoneticPr fontId="2"/>
  </si>
  <si>
    <t>小学生
(高学年)</t>
    <rPh sb="0" eb="3">
      <t>ショウガクセイ</t>
    </rPh>
    <rPh sb="5" eb="6">
      <t>コウ</t>
    </rPh>
    <rPh sb="6" eb="8">
      <t>ガクネン</t>
    </rPh>
    <phoneticPr fontId="2"/>
  </si>
  <si>
    <t>小学生
(低学年)</t>
    <rPh sb="0" eb="3">
      <t>ショウガクセイ</t>
    </rPh>
    <rPh sb="5" eb="8">
      <t>テイガクネン</t>
    </rPh>
    <phoneticPr fontId="2"/>
  </si>
  <si>
    <t>A</t>
    <phoneticPr fontId="2"/>
  </si>
  <si>
    <t>合計CD</t>
    <rPh sb="0" eb="2">
      <t>ゴウケイ</t>
    </rPh>
    <phoneticPr fontId="2"/>
  </si>
  <si>
    <t>年代CD</t>
    <rPh sb="0" eb="2">
      <t>ネンダイ</t>
    </rPh>
    <phoneticPr fontId="2"/>
  </si>
  <si>
    <t>種別CD</t>
    <rPh sb="0" eb="2">
      <t>シュベツ</t>
    </rPh>
    <phoneticPr fontId="2"/>
  </si>
  <si>
    <t>年代
区分</t>
    <rPh sb="0" eb="2">
      <t>ネンダイ</t>
    </rPh>
    <rPh sb="3" eb="5">
      <t>クブン</t>
    </rPh>
    <phoneticPr fontId="2"/>
  </si>
  <si>
    <t>Ｎｏ</t>
    <phoneticPr fontId="2"/>
  </si>
  <si>
    <t>児３</t>
    <rPh sb="0" eb="1">
      <t>ジ</t>
    </rPh>
    <phoneticPr fontId="2"/>
  </si>
  <si>
    <t>児２</t>
    <rPh sb="0" eb="1">
      <t>ジ</t>
    </rPh>
    <phoneticPr fontId="2"/>
  </si>
  <si>
    <t>児１</t>
    <rPh sb="0" eb="1">
      <t>ジ</t>
    </rPh>
    <phoneticPr fontId="2"/>
  </si>
  <si>
    <t>者６</t>
    <rPh sb="0" eb="1">
      <t>シャ</t>
    </rPh>
    <phoneticPr fontId="2"/>
  </si>
  <si>
    <t>者５</t>
    <rPh sb="0" eb="1">
      <t>シャ</t>
    </rPh>
    <phoneticPr fontId="2"/>
  </si>
  <si>
    <t>者４</t>
    <rPh sb="0" eb="1">
      <t>シャ</t>
    </rPh>
    <phoneticPr fontId="2"/>
  </si>
  <si>
    <t>C</t>
    <phoneticPr fontId="2"/>
  </si>
  <si>
    <r>
      <t>※２　障がいの種別は「身体」「知的」「精神」</t>
    </r>
    <r>
      <rPr>
        <sz val="8"/>
        <color indexed="8"/>
        <rFont val="ＭＳ Ｐゴシック"/>
        <family val="3"/>
        <charset val="128"/>
      </rPr>
      <t>「難病」</t>
    </r>
    <r>
      <rPr>
        <sz val="8"/>
        <rFont val="ＭＳ Ｐゴシック"/>
        <family val="3"/>
        <charset val="128"/>
      </rPr>
      <t>のいずれかを記入すること。</t>
    </r>
    <rPh sb="3" eb="4">
      <t>ショウ</t>
    </rPh>
    <rPh sb="7" eb="9">
      <t>シュベツ</t>
    </rPh>
    <rPh sb="11" eb="13">
      <t>シンタイ</t>
    </rPh>
    <rPh sb="15" eb="17">
      <t>チテキ</t>
    </rPh>
    <rPh sb="19" eb="21">
      <t>セイシン</t>
    </rPh>
    <rPh sb="23" eb="25">
      <t>ナンビョウ</t>
    </rPh>
    <rPh sb="32" eb="34">
      <t>キニュウ</t>
    </rPh>
    <phoneticPr fontId="2"/>
  </si>
  <si>
    <t>者３</t>
    <rPh sb="0" eb="1">
      <t>シャ</t>
    </rPh>
    <phoneticPr fontId="2"/>
  </si>
  <si>
    <t>B</t>
    <phoneticPr fontId="2"/>
  </si>
  <si>
    <t>者２</t>
    <rPh sb="0" eb="1">
      <t>シャ</t>
    </rPh>
    <phoneticPr fontId="2"/>
  </si>
  <si>
    <t>者１</t>
    <rPh sb="0" eb="1">
      <t>シャ</t>
    </rPh>
    <phoneticPr fontId="2"/>
  </si>
  <si>
    <t>年度実績報告用）</t>
    <rPh sb="0" eb="2">
      <t>ネンド</t>
    </rPh>
    <rPh sb="2" eb="4">
      <t>ジッセキ</t>
    </rPh>
    <rPh sb="4" eb="7">
      <t>ホウコクヨウ</t>
    </rPh>
    <phoneticPr fontId="2"/>
  </si>
  <si>
    <t>（令和</t>
    <rPh sb="1" eb="3">
      <t>レイワ</t>
    </rPh>
    <phoneticPr fontId="2"/>
  </si>
  <si>
    <t>利用実績総括表</t>
    <rPh sb="0" eb="2">
      <t>リヨウ</t>
    </rPh>
    <rPh sb="2" eb="7">
      <t>ジッセキソウカツヒョウ</t>
    </rPh>
    <phoneticPr fontId="2"/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</si>
  <si>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</si>
  <si>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</si>
  <si>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</si>
  <si>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</si>
  <si>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</si>
  <si>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</si>
  <si>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</si>
  <si>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</si>
  <si>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</si>
  <si>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</si>
  <si>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</si>
  <si>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</si>
  <si>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者１～２・児１</t>
    <rPh sb="0" eb="1">
      <t>シャ</t>
    </rPh>
    <rPh sb="5" eb="6">
      <t>ジ</t>
    </rPh>
    <phoneticPr fontId="2"/>
  </si>
  <si>
    <t>者３～４・児２</t>
    <rPh sb="0" eb="1">
      <t>シャ</t>
    </rPh>
    <rPh sb="5" eb="6">
      <t>ジ</t>
    </rPh>
    <phoneticPr fontId="2"/>
  </si>
  <si>
    <t>者５～６・児３</t>
    <rPh sb="0" eb="1">
      <t>シャ</t>
    </rPh>
    <rPh sb="5" eb="6">
      <t>ジ</t>
    </rPh>
    <phoneticPr fontId="2"/>
  </si>
  <si>
    <t>重心等</t>
    <rPh sb="0" eb="2">
      <t>ジュウシン</t>
    </rPh>
    <rPh sb="2" eb="3">
      <t>トウ</t>
    </rPh>
    <phoneticPr fontId="2"/>
  </si>
  <si>
    <t>重心等</t>
    <rPh sb="0" eb="3">
      <t>ジュウシントウ</t>
    </rPh>
    <phoneticPr fontId="2"/>
  </si>
  <si>
    <t>事業所名</t>
    <rPh sb="0" eb="4">
      <t>ジギョウショメイ</t>
    </rPh>
    <phoneticPr fontId="2"/>
  </si>
  <si>
    <t>札幌市中央区</t>
    <rPh sb="0" eb="3">
      <t>サッポロシ</t>
    </rPh>
    <rPh sb="3" eb="6">
      <t>チュウオウク</t>
    </rPh>
    <phoneticPr fontId="2"/>
  </si>
  <si>
    <t>札幌市北区</t>
    <rPh sb="0" eb="3">
      <t>サッポロシ</t>
    </rPh>
    <rPh sb="3" eb="5">
      <t>キタク</t>
    </rPh>
    <phoneticPr fontId="2"/>
  </si>
  <si>
    <t>札幌市東区</t>
    <rPh sb="0" eb="3">
      <t>サッポロシ</t>
    </rPh>
    <rPh sb="3" eb="4">
      <t>ヒガシ</t>
    </rPh>
    <rPh sb="4" eb="5">
      <t>ク</t>
    </rPh>
    <phoneticPr fontId="2"/>
  </si>
  <si>
    <t>札幌市白石区</t>
    <rPh sb="0" eb="3">
      <t>サッポロシ</t>
    </rPh>
    <rPh sb="3" eb="6">
      <t>シロイシク</t>
    </rPh>
    <phoneticPr fontId="2"/>
  </si>
  <si>
    <t>札幌市厚別区</t>
    <rPh sb="0" eb="3">
      <t>サッポロシ</t>
    </rPh>
    <rPh sb="3" eb="6">
      <t>アツベツク</t>
    </rPh>
    <phoneticPr fontId="2"/>
  </si>
  <si>
    <t>札幌市豊平区</t>
    <rPh sb="0" eb="3">
      <t>サッポロシ</t>
    </rPh>
    <rPh sb="3" eb="6">
      <t>トヨヒラク</t>
    </rPh>
    <phoneticPr fontId="2"/>
  </si>
  <si>
    <t>札幌市清田区</t>
    <rPh sb="0" eb="3">
      <t>サッポロシ</t>
    </rPh>
    <rPh sb="3" eb="6">
      <t>キヨタク</t>
    </rPh>
    <phoneticPr fontId="2"/>
  </si>
  <si>
    <t>札幌市南区</t>
    <rPh sb="0" eb="3">
      <t>サッポロシ</t>
    </rPh>
    <rPh sb="3" eb="5">
      <t>ミナミク</t>
    </rPh>
    <phoneticPr fontId="2"/>
  </si>
  <si>
    <t>札幌市西区</t>
    <rPh sb="0" eb="3">
      <t>サッポロシ</t>
    </rPh>
    <rPh sb="3" eb="5">
      <t>ニシク</t>
    </rPh>
    <phoneticPr fontId="2"/>
  </si>
  <si>
    <t>札幌市手稲区</t>
    <rPh sb="0" eb="3">
      <t>サッポロシ</t>
    </rPh>
    <rPh sb="3" eb="6">
      <t>テイネク</t>
    </rPh>
    <phoneticPr fontId="2"/>
  </si>
  <si>
    <t>住所（居住区まで）</t>
    <rPh sb="0" eb="1">
      <t>ジュウ</t>
    </rPh>
    <rPh sb="1" eb="2">
      <t>トコロ</t>
    </rPh>
    <rPh sb="3" eb="5">
      <t>キョジュウ</t>
    </rPh>
    <rPh sb="5" eb="6">
      <t>ク</t>
    </rPh>
    <phoneticPr fontId="2"/>
  </si>
  <si>
    <t>受給者証番号</t>
    <rPh sb="0" eb="3">
      <t>ジュキュウシャ</t>
    </rPh>
    <rPh sb="3" eb="4">
      <t>ショウ</t>
    </rPh>
    <rPh sb="4" eb="6">
      <t>バンゴウ</t>
    </rPh>
    <phoneticPr fontId="2"/>
  </si>
  <si>
    <t>※３　受給者証番号は、障がい福祉サービス受給者証を記入すること。</t>
    <rPh sb="3" eb="6">
      <t>ジュキュウシャ</t>
    </rPh>
    <rPh sb="6" eb="7">
      <t>ショウ</t>
    </rPh>
    <phoneticPr fontId="2"/>
  </si>
  <si>
    <t xml:space="preserve"> 　　　ただし、障害福祉サービス受給者証を所持していない場合は手帳番号を記入すること。</t>
    <rPh sb="8" eb="10">
      <t>ショウガイ</t>
    </rPh>
    <rPh sb="10" eb="12">
      <t>フクシ</t>
    </rPh>
    <rPh sb="16" eb="19">
      <t>ジュキュウシャ</t>
    </rPh>
    <rPh sb="19" eb="20">
      <t>ショウ</t>
    </rPh>
    <rPh sb="21" eb="23">
      <t>ショジ</t>
    </rPh>
    <rPh sb="28" eb="30">
      <t>バアイ</t>
    </rPh>
    <rPh sb="31" eb="33">
      <t>テチョウ</t>
    </rPh>
    <rPh sb="33" eb="35">
      <t>バンゴウ</t>
    </rPh>
    <rPh sb="36" eb="38">
      <t>キニュウ</t>
    </rPh>
    <phoneticPr fontId="2"/>
  </si>
  <si>
    <t>　　 　受給者証及びがいずれも非該当の利用者は、番号の欄に障がい名等を記入すること。</t>
    <rPh sb="4" eb="7">
      <t>ジュキュウシャ</t>
    </rPh>
    <rPh sb="7" eb="8">
      <t>アカシ</t>
    </rPh>
    <rPh sb="8" eb="9">
      <t>オヨ</t>
    </rPh>
    <rPh sb="15" eb="18">
      <t>ヒガイトウ</t>
    </rPh>
    <rPh sb="19" eb="22">
      <t>リヨウシャ</t>
    </rPh>
    <rPh sb="24" eb="26">
      <t>バンゴウ</t>
    </rPh>
    <rPh sb="27" eb="28">
      <t>ラン</t>
    </rPh>
    <rPh sb="29" eb="30">
      <t>ショウ</t>
    </rPh>
    <rPh sb="32" eb="33">
      <t>メイ</t>
    </rPh>
    <rPh sb="33" eb="34">
      <t>ナド</t>
    </rPh>
    <rPh sb="35" eb="37">
      <t>キニュウ</t>
    </rPh>
    <phoneticPr fontId="2"/>
  </si>
  <si>
    <t>※５　年度途中で障害支援区分が変更になった場合（児から者になった場合も含む）は２段に分けて入力すること。</t>
    <rPh sb="3" eb="5">
      <t>ネンド</t>
    </rPh>
    <rPh sb="5" eb="7">
      <t>トチュウ</t>
    </rPh>
    <rPh sb="8" eb="10">
      <t>ショウガイ</t>
    </rPh>
    <rPh sb="10" eb="12">
      <t>シエン</t>
    </rPh>
    <rPh sb="12" eb="14">
      <t>クブン</t>
    </rPh>
    <rPh sb="15" eb="17">
      <t>ヘンコウ</t>
    </rPh>
    <rPh sb="21" eb="23">
      <t>バアイ</t>
    </rPh>
    <rPh sb="24" eb="25">
      <t>ジ</t>
    </rPh>
    <rPh sb="27" eb="28">
      <t>シャ</t>
    </rPh>
    <rPh sb="32" eb="34">
      <t>バアイ</t>
    </rPh>
    <rPh sb="35" eb="36">
      <t>フク</t>
    </rPh>
    <rPh sb="40" eb="41">
      <t>ダン</t>
    </rPh>
    <rPh sb="42" eb="43">
      <t>ワ</t>
    </rPh>
    <rPh sb="45" eb="47">
      <t>ニュウリョク</t>
    </rPh>
    <phoneticPr fontId="2"/>
  </si>
  <si>
    <r>
      <t>※４　障害支援区分は、児・者及び障害支援区分に応じて、「者１～者６」及び「児１～児３」と記入すること。ただし、</t>
    </r>
    <r>
      <rPr>
        <u/>
        <sz val="8"/>
        <rFont val="ＭＳ Ｐゴシック"/>
        <family val="3"/>
        <charset val="128"/>
      </rPr>
      <t>障害支援区分がない利用者は「者１」又は「児１」と記入する</t>
    </r>
    <r>
      <rPr>
        <sz val="8"/>
        <rFont val="ＭＳ Ｐゴシック"/>
        <family val="3"/>
        <charset val="128"/>
      </rPr>
      <t>こと。</t>
    </r>
    <rPh sb="3" eb="5">
      <t>ショウガイ</t>
    </rPh>
    <rPh sb="5" eb="7">
      <t>シエン</t>
    </rPh>
    <rPh sb="7" eb="9">
      <t>クブン</t>
    </rPh>
    <rPh sb="11" eb="12">
      <t>コ</t>
    </rPh>
    <rPh sb="13" eb="14">
      <t>シャ</t>
    </rPh>
    <rPh sb="14" eb="15">
      <t>オヨ</t>
    </rPh>
    <rPh sb="16" eb="18">
      <t>ショウガイ</t>
    </rPh>
    <rPh sb="18" eb="20">
      <t>シエン</t>
    </rPh>
    <rPh sb="20" eb="22">
      <t>クブン</t>
    </rPh>
    <rPh sb="23" eb="24">
      <t>オウ</t>
    </rPh>
    <rPh sb="28" eb="29">
      <t>シャ</t>
    </rPh>
    <rPh sb="31" eb="32">
      <t>シャ</t>
    </rPh>
    <rPh sb="34" eb="35">
      <t>オヨ</t>
    </rPh>
    <rPh sb="37" eb="38">
      <t>ジ</t>
    </rPh>
    <rPh sb="40" eb="41">
      <t>ジ</t>
    </rPh>
    <rPh sb="44" eb="46">
      <t>キニュウ</t>
    </rPh>
    <rPh sb="55" eb="57">
      <t>ショウガイ</t>
    </rPh>
    <rPh sb="57" eb="59">
      <t>シエン</t>
    </rPh>
    <rPh sb="59" eb="61">
      <t>クブン</t>
    </rPh>
    <rPh sb="64" eb="67">
      <t>リヨウシャ</t>
    </rPh>
    <rPh sb="69" eb="70">
      <t>シャ</t>
    </rPh>
    <rPh sb="72" eb="73">
      <t>マタ</t>
    </rPh>
    <rPh sb="75" eb="76">
      <t>ジ</t>
    </rPh>
    <rPh sb="79" eb="81">
      <t>キニュウ</t>
    </rPh>
    <phoneticPr fontId="2"/>
  </si>
  <si>
    <t>（別紙６）</t>
    <rPh sb="1" eb="3">
      <t>ベッシ</t>
    </rPh>
    <phoneticPr fontId="2"/>
  </si>
  <si>
    <t>①疾病　②出産　③看護　④事故　⑤災害　⑥冠婚葬祭　⑦仕事　⑧学校などの公的行事への参加　⑨育児不安　⑩育児疲れ　⑪放課後対策　⑫その他の理由</t>
    <rPh sb="27" eb="29">
      <t>シゴト</t>
    </rPh>
    <rPh sb="58" eb="61">
      <t>ホウカゴ</t>
    </rPh>
    <rPh sb="61" eb="63">
      <t>タイサク</t>
    </rPh>
    <rPh sb="67" eb="68">
      <t>タ</t>
    </rPh>
    <rPh sb="69" eb="71">
      <t>リユウ</t>
    </rPh>
    <phoneticPr fontId="2"/>
  </si>
  <si>
    <t>※利用理由欄には下記から理由を選び番号を記入</t>
    <rPh sb="1" eb="3">
      <t>リヨウ</t>
    </rPh>
    <rPh sb="3" eb="5">
      <t>リユウ</t>
    </rPh>
    <rPh sb="5" eb="6">
      <t>ラン</t>
    </rPh>
    <rPh sb="8" eb="10">
      <t>カキ</t>
    </rPh>
    <rPh sb="12" eb="14">
      <t>リユウ</t>
    </rPh>
    <rPh sb="15" eb="16">
      <t>エラ</t>
    </rPh>
    <rPh sb="17" eb="19">
      <t>バンゴウ</t>
    </rPh>
    <rPh sb="20" eb="22">
      <t>キニュウ</t>
    </rPh>
    <phoneticPr fontId="2"/>
  </si>
  <si>
    <t>回</t>
    <rPh sb="0" eb="1">
      <t>カイ</t>
    </rPh>
    <phoneticPr fontId="2"/>
  </si>
  <si>
    <t>Ｃ</t>
    <phoneticPr fontId="2"/>
  </si>
  <si>
    <t>Ｂ</t>
    <phoneticPr fontId="2"/>
  </si>
  <si>
    <t>Ａ</t>
    <phoneticPr fontId="2"/>
  </si>
  <si>
    <t>合　　　　　　　　　　　　　　計</t>
    <rPh sb="0" eb="1">
      <t>ゴウ</t>
    </rPh>
    <rPh sb="15" eb="16">
      <t>ケイ</t>
    </rPh>
    <phoneticPr fontId="2"/>
  </si>
  <si>
    <t>：</t>
    <phoneticPr fontId="2"/>
  </si>
  <si>
    <t>⑫</t>
    <phoneticPr fontId="2"/>
  </si>
  <si>
    <t>⑪</t>
    <phoneticPr fontId="2"/>
  </si>
  <si>
    <t>⑩</t>
    <phoneticPr fontId="2"/>
  </si>
  <si>
    <t>⑨</t>
    <phoneticPr fontId="2"/>
  </si>
  <si>
    <t>⑧</t>
    <phoneticPr fontId="2"/>
  </si>
  <si>
    <t>⑦</t>
    <phoneticPr fontId="2"/>
  </si>
  <si>
    <t>⑥</t>
    <phoneticPr fontId="2"/>
  </si>
  <si>
    <t>➄</t>
    <phoneticPr fontId="2"/>
  </si>
  <si>
    <t>④</t>
    <phoneticPr fontId="2"/>
  </si>
  <si>
    <t>③</t>
    <phoneticPr fontId="2"/>
  </si>
  <si>
    <t>②</t>
    <phoneticPr fontId="2"/>
  </si>
  <si>
    <t>①</t>
    <phoneticPr fontId="2"/>
  </si>
  <si>
    <t>日</t>
  </si>
  <si>
    <t>土</t>
  </si>
  <si>
    <t>金</t>
  </si>
  <si>
    <t>Ｃ：8～</t>
    <phoneticPr fontId="2"/>
  </si>
  <si>
    <t>木</t>
  </si>
  <si>
    <t>Ｂ：4～8</t>
    <phoneticPr fontId="2"/>
  </si>
  <si>
    <t>終了時間</t>
    <rPh sb="0" eb="2">
      <t>シュウリョウ</t>
    </rPh>
    <rPh sb="2" eb="4">
      <t>ジカン</t>
    </rPh>
    <phoneticPr fontId="2"/>
  </si>
  <si>
    <t>開始時間</t>
    <rPh sb="0" eb="2">
      <t>カイシ</t>
    </rPh>
    <rPh sb="2" eb="4">
      <t>ジカン</t>
    </rPh>
    <phoneticPr fontId="2"/>
  </si>
  <si>
    <t>水</t>
  </si>
  <si>
    <t>Ａ：～4</t>
    <phoneticPr fontId="2"/>
  </si>
  <si>
    <t>火</t>
  </si>
  <si>
    <t>利用者
確認欄</t>
    <rPh sb="0" eb="3">
      <t>リヨウシャ</t>
    </rPh>
    <rPh sb="4" eb="6">
      <t>カクニン</t>
    </rPh>
    <rPh sb="6" eb="7">
      <t>ラン</t>
    </rPh>
    <phoneticPr fontId="2"/>
  </si>
  <si>
    <t>徴収額合計</t>
    <rPh sb="0" eb="3">
      <t>チョウシュウガク</t>
    </rPh>
    <rPh sb="3" eb="5">
      <t>ゴウケイ</t>
    </rPh>
    <phoneticPr fontId="2"/>
  </si>
  <si>
    <t>徴収額</t>
    <rPh sb="0" eb="3">
      <t>チョウシュウガク</t>
    </rPh>
    <phoneticPr fontId="2"/>
  </si>
  <si>
    <t>時間区分</t>
    <rPh sb="0" eb="2">
      <t>ジカン</t>
    </rPh>
    <rPh sb="2" eb="4">
      <t>クブン</t>
    </rPh>
    <phoneticPr fontId="2"/>
  </si>
  <si>
    <t>利用理由　　※</t>
    <rPh sb="0" eb="2">
      <t>リヨウ</t>
    </rPh>
    <rPh sb="2" eb="4">
      <t>リユウ</t>
    </rPh>
    <phoneticPr fontId="2"/>
  </si>
  <si>
    <t>曜日</t>
    <rPh sb="0" eb="2">
      <t>ヨウビ</t>
    </rPh>
    <phoneticPr fontId="2"/>
  </si>
  <si>
    <t>日付</t>
    <rPh sb="0" eb="2">
      <t>ヒヅケ</t>
    </rPh>
    <phoneticPr fontId="2"/>
  </si>
  <si>
    <t>月</t>
    <rPh sb="0" eb="1">
      <t>ゲツ</t>
    </rPh>
    <phoneticPr fontId="2"/>
  </si>
  <si>
    <t>事業所名：</t>
    <rPh sb="0" eb="3">
      <t>ジギョウショ</t>
    </rPh>
    <rPh sb="3" eb="4">
      <t>メイ</t>
    </rPh>
    <phoneticPr fontId="2"/>
  </si>
  <si>
    <t>障害支援区分（　　　）</t>
    <rPh sb="0" eb="2">
      <t>ショウガイ</t>
    </rPh>
    <rPh sb="2" eb="4">
      <t>シエン</t>
    </rPh>
    <rPh sb="4" eb="6">
      <t>クブン</t>
    </rPh>
    <phoneticPr fontId="2"/>
  </si>
  <si>
    <t>利用者氏名：</t>
    <rPh sb="0" eb="3">
      <t>リヨウシャ</t>
    </rPh>
    <rPh sb="3" eb="5">
      <t>シメイ</t>
    </rPh>
    <phoneticPr fontId="2"/>
  </si>
  <si>
    <t>令和　　年　　月分</t>
    <rPh sb="0" eb="2">
      <t>レイワ</t>
    </rPh>
    <rPh sb="4" eb="5">
      <t>ネン</t>
    </rPh>
    <rPh sb="7" eb="8">
      <t>ツキ</t>
    </rPh>
    <rPh sb="8" eb="9">
      <t>ブン</t>
    </rPh>
    <phoneticPr fontId="2"/>
  </si>
  <si>
    <t>個別実績記録票</t>
    <rPh sb="0" eb="2">
      <t>コベツ</t>
    </rPh>
    <rPh sb="2" eb="4">
      <t>ジッセキ</t>
    </rPh>
    <rPh sb="4" eb="6">
      <t>キロク</t>
    </rPh>
    <rPh sb="6" eb="7">
      <t>ヒョウ</t>
    </rPh>
    <phoneticPr fontId="2"/>
  </si>
  <si>
    <t>令和　年度　札幌市日中一時支援事業利用実績内訳</t>
    <rPh sb="0" eb="2">
      <t>レイワ</t>
    </rPh>
    <rPh sb="3" eb="5">
      <t>ネンド</t>
    </rPh>
    <rPh sb="6" eb="9">
      <t>サッポロシ</t>
    </rPh>
    <rPh sb="9" eb="11">
      <t>ニッチュウ</t>
    </rPh>
    <rPh sb="11" eb="13">
      <t>イチジ</t>
    </rPh>
    <rPh sb="13" eb="15">
      <t>シエン</t>
    </rPh>
    <rPh sb="15" eb="17">
      <t>ジギョウ</t>
    </rPh>
    <rPh sb="17" eb="19">
      <t>リヨウ</t>
    </rPh>
    <rPh sb="19" eb="21">
      <t>ジッセキ</t>
    </rPh>
    <rPh sb="21" eb="23">
      <t>ウチワケ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</si>
</sst>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5" formatCode="#,##0_);[Red]\(#,##0\)"/>
    <numFmt numFmtId="187" formatCode="[$-411]ge\.m\.d;@"/>
    <numFmt numFmtId="188" formatCode="0&quot;日&quot;"/>
    <numFmt numFmtId="189" formatCode="#,##0&quot;円&quot;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0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1"/>
      <name val="ＭＳ 明朝"/>
      <family val="1"/>
      <charset val="128"/>
    </font>
    <font>
      <sz val="8"/>
      <color indexed="8"/>
      <name val="ＭＳ Ｐゴシック"/>
      <family val="3"/>
      <charset val="128"/>
    </font>
    <font>
      <b/>
      <sz val="14"/>
      <name val="ＭＳ 明朝"/>
      <family val="1"/>
      <charset val="128"/>
    </font>
    <font>
      <sz val="9"/>
      <color indexed="81"/>
      <name val="MS P ゴシック"/>
      <family val="3"/>
      <charset val="128"/>
    </font>
    <font>
      <u/>
      <sz val="8"/>
      <name val="ＭＳ Ｐゴシック"/>
      <family val="3"/>
      <charset val="128"/>
    </font>
    <font>
      <sz val="8"/>
      <name val="ＭＳ 明朝"/>
      <family val="1"/>
      <charset val="128"/>
    </font>
    <font>
      <b/>
      <sz val="12"/>
      <name val="ＭＳ 明朝"/>
      <family val="1"/>
      <charset val="128"/>
    </font>
    <font>
      <sz val="9"/>
      <color theme="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0"/>
      <name val="ＭＳ Ｐゴシック"/>
      <family val="3"/>
      <charset val="128"/>
    </font>
    <font>
      <sz val="8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90">
    <xf numFmtId="0" fontId="0" fillId="0" borderId="0" xfId="0"/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vertical="center" shrinkToFit="1"/>
    </xf>
    <xf numFmtId="0" fontId="3" fillId="0" borderId="5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vertical="center"/>
    </xf>
    <xf numFmtId="0" fontId="3" fillId="0" borderId="6" xfId="0" applyFont="1" applyBorder="1" applyAlignment="1" applyProtection="1">
      <alignment vertical="center" shrinkToFit="1"/>
    </xf>
    <xf numFmtId="0" fontId="3" fillId="0" borderId="3" xfId="0" applyFont="1" applyBorder="1" applyAlignment="1" applyProtection="1">
      <alignment horizontal="center" vertical="center" shrinkToFit="1"/>
    </xf>
    <xf numFmtId="0" fontId="6" fillId="0" borderId="7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vertical="center" shrinkToFit="1"/>
    </xf>
    <xf numFmtId="0" fontId="3" fillId="0" borderId="10" xfId="0" applyFont="1" applyBorder="1" applyAlignment="1" applyProtection="1">
      <alignment vertical="center" shrinkToFit="1"/>
    </xf>
    <xf numFmtId="0" fontId="3" fillId="0" borderId="11" xfId="0" applyFont="1" applyBorder="1" applyAlignment="1" applyProtection="1">
      <alignment horizontal="center" vertical="center" shrinkToFit="1"/>
    </xf>
    <xf numFmtId="0" fontId="3" fillId="0" borderId="12" xfId="0" applyFont="1" applyBorder="1" applyAlignment="1" applyProtection="1">
      <alignment vertical="center" shrinkToFit="1"/>
    </xf>
    <xf numFmtId="0" fontId="3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center" vertical="center" shrinkToFit="1"/>
    </xf>
    <xf numFmtId="0" fontId="3" fillId="0" borderId="14" xfId="0" applyFont="1" applyBorder="1" applyAlignment="1" applyProtection="1">
      <alignment horizontal="center" vertical="center" shrinkToFit="1"/>
    </xf>
    <xf numFmtId="0" fontId="3" fillId="0" borderId="15" xfId="0" applyFont="1" applyBorder="1" applyAlignment="1" applyProtection="1">
      <alignment horizontal="center" vertical="center"/>
    </xf>
    <xf numFmtId="0" fontId="3" fillId="0" borderId="16" xfId="0" applyFont="1" applyBorder="1" applyAlignment="1" applyProtection="1">
      <alignment vertical="center" shrinkToFit="1"/>
    </xf>
    <xf numFmtId="0" fontId="3" fillId="0" borderId="17" xfId="0" applyFont="1" applyBorder="1" applyAlignment="1" applyProtection="1">
      <alignment vertical="center" shrinkToFit="1"/>
    </xf>
    <xf numFmtId="0" fontId="3" fillId="0" borderId="18" xfId="0" applyFont="1" applyBorder="1" applyAlignment="1" applyProtection="1">
      <alignment vertical="center" shrinkToFit="1"/>
    </xf>
    <xf numFmtId="0" fontId="20" fillId="0" borderId="19" xfId="0" applyFont="1" applyBorder="1" applyAlignment="1" applyProtection="1">
      <alignment vertical="center" shrinkToFit="1"/>
    </xf>
    <xf numFmtId="0" fontId="6" fillId="0" borderId="20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 shrinkToFit="1"/>
    </xf>
    <xf numFmtId="0" fontId="3" fillId="0" borderId="22" xfId="0" applyFont="1" applyBorder="1" applyAlignment="1" applyProtection="1">
      <alignment horizontal="center" vertical="center" shrinkToFit="1"/>
    </xf>
    <xf numFmtId="0" fontId="20" fillId="0" borderId="23" xfId="0" applyFont="1" applyBorder="1" applyAlignment="1" applyProtection="1">
      <alignment horizontal="center" vertical="center" shrinkToFit="1"/>
    </xf>
    <xf numFmtId="0" fontId="6" fillId="0" borderId="24" xfId="0" applyFont="1" applyBorder="1" applyAlignment="1" applyProtection="1">
      <alignment horizontal="center" vertical="center"/>
    </xf>
    <xf numFmtId="0" fontId="3" fillId="0" borderId="25" xfId="0" applyFont="1" applyBorder="1" applyAlignment="1" applyProtection="1">
      <alignment horizontal="center" vertical="center" shrinkToFit="1"/>
    </xf>
    <xf numFmtId="0" fontId="3" fillId="0" borderId="26" xfId="0" applyFont="1" applyBorder="1" applyAlignment="1" applyProtection="1">
      <alignment horizontal="center" vertical="center" shrinkToFit="1"/>
    </xf>
    <xf numFmtId="0" fontId="20" fillId="0" borderId="27" xfId="0" applyFont="1" applyBorder="1" applyAlignment="1" applyProtection="1">
      <alignment horizontal="center" vertical="center" shrinkToFit="1"/>
    </xf>
    <xf numFmtId="0" fontId="21" fillId="0" borderId="28" xfId="0" applyFont="1" applyBorder="1" applyAlignment="1" applyProtection="1">
      <alignment horizontal="center" vertical="center"/>
    </xf>
    <xf numFmtId="0" fontId="21" fillId="0" borderId="29" xfId="0" applyFont="1" applyBorder="1" applyAlignment="1" applyProtection="1">
      <alignment horizontal="center" vertical="center"/>
    </xf>
    <xf numFmtId="0" fontId="21" fillId="0" borderId="30" xfId="0" applyFont="1" applyBorder="1" applyAlignment="1" applyProtection="1">
      <alignment horizontal="center" vertical="center"/>
    </xf>
    <xf numFmtId="0" fontId="21" fillId="0" borderId="31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vertical="center"/>
      <protection locked="0"/>
    </xf>
    <xf numFmtId="0" fontId="3" fillId="0" borderId="32" xfId="0" applyFont="1" applyBorder="1" applyAlignment="1" applyProtection="1">
      <alignment vertical="center"/>
      <protection locked="0"/>
    </xf>
    <xf numFmtId="0" fontId="3" fillId="0" borderId="5" xfId="0" applyFont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vertical="center"/>
      <protection locked="0"/>
    </xf>
    <xf numFmtId="0" fontId="22" fillId="0" borderId="0" xfId="0" applyFont="1" applyAlignment="1" applyProtection="1">
      <alignment vertical="center"/>
      <protection locked="0"/>
    </xf>
    <xf numFmtId="0" fontId="3" fillId="0" borderId="33" xfId="0" applyFont="1" applyBorder="1" applyAlignment="1" applyProtection="1">
      <alignment horizontal="center" vertical="center"/>
      <protection locked="0"/>
    </xf>
    <xf numFmtId="0" fontId="3" fillId="0" borderId="34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vertical="center"/>
      <protection locked="0"/>
    </xf>
    <xf numFmtId="0" fontId="3" fillId="0" borderId="36" xfId="0" applyFont="1" applyBorder="1" applyAlignment="1" applyProtection="1">
      <alignment vertical="center"/>
      <protection locked="0"/>
    </xf>
    <xf numFmtId="0" fontId="3" fillId="0" borderId="37" xfId="0" applyFont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0" fontId="6" fillId="0" borderId="36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3" fillId="0" borderId="38" xfId="0" applyFont="1" applyBorder="1" applyAlignment="1" applyProtection="1">
      <alignment vertical="center"/>
      <protection locked="0"/>
    </xf>
    <xf numFmtId="0" fontId="3" fillId="0" borderId="39" xfId="0" applyFont="1" applyBorder="1" applyAlignment="1" applyProtection="1">
      <alignment vertical="center"/>
      <protection locked="0"/>
    </xf>
    <xf numFmtId="0" fontId="3" fillId="0" borderId="40" xfId="0" applyFont="1" applyBorder="1" applyAlignment="1" applyProtection="1">
      <alignment vertical="center"/>
      <protection locked="0"/>
    </xf>
    <xf numFmtId="0" fontId="3" fillId="0" borderId="41" xfId="0" applyFont="1" applyBorder="1" applyAlignment="1" applyProtection="1">
      <alignment vertical="center"/>
      <protection locked="0"/>
    </xf>
    <xf numFmtId="38" fontId="8" fillId="0" borderId="42" xfId="1" applyFont="1" applyFill="1" applyBorder="1" applyAlignment="1" applyProtection="1">
      <alignment horizontal="right" vertical="center"/>
    </xf>
    <xf numFmtId="38" fontId="8" fillId="0" borderId="43" xfId="1" applyFont="1" applyFill="1" applyBorder="1" applyAlignment="1" applyProtection="1">
      <alignment horizontal="right" vertical="center"/>
    </xf>
    <xf numFmtId="38" fontId="8" fillId="0" borderId="44" xfId="1" applyFont="1" applyFill="1" applyBorder="1" applyAlignment="1" applyProtection="1">
      <alignment horizontal="right" vertical="center"/>
    </xf>
    <xf numFmtId="38" fontId="8" fillId="0" borderId="45" xfId="1" applyFont="1" applyFill="1" applyBorder="1" applyAlignment="1" applyProtection="1">
      <alignment horizontal="right" vertical="center"/>
    </xf>
    <xf numFmtId="38" fontId="8" fillId="0" borderId="46" xfId="1" applyFont="1" applyFill="1" applyBorder="1" applyAlignment="1" applyProtection="1">
      <alignment horizontal="right" vertical="center"/>
    </xf>
    <xf numFmtId="38" fontId="8" fillId="0" borderId="47" xfId="1" applyFont="1" applyFill="1" applyBorder="1" applyAlignment="1" applyProtection="1">
      <alignment horizontal="right" vertical="center"/>
    </xf>
    <xf numFmtId="38" fontId="8" fillId="0" borderId="48" xfId="1" applyFont="1" applyFill="1" applyBorder="1" applyAlignment="1" applyProtection="1">
      <alignment horizontal="right" vertical="center"/>
    </xf>
    <xf numFmtId="38" fontId="8" fillId="0" borderId="49" xfId="1" applyFont="1" applyFill="1" applyBorder="1" applyAlignment="1" applyProtection="1">
      <alignment horizontal="right" vertical="center"/>
    </xf>
    <xf numFmtId="38" fontId="8" fillId="0" borderId="50" xfId="1" applyFont="1" applyFill="1" applyBorder="1" applyAlignment="1" applyProtection="1">
      <alignment horizontal="right" vertical="center"/>
    </xf>
    <xf numFmtId="38" fontId="8" fillId="0" borderId="51" xfId="1" applyFont="1" applyFill="1" applyBorder="1" applyAlignment="1" applyProtection="1">
      <alignment horizontal="right" vertical="center"/>
    </xf>
    <xf numFmtId="38" fontId="8" fillId="0" borderId="52" xfId="1" applyFont="1" applyFill="1" applyBorder="1" applyAlignment="1" applyProtection="1">
      <alignment horizontal="right" vertical="center"/>
    </xf>
    <xf numFmtId="38" fontId="8" fillId="0" borderId="53" xfId="1" applyFont="1" applyFill="1" applyBorder="1" applyAlignment="1" applyProtection="1">
      <alignment horizontal="right" vertical="center"/>
    </xf>
    <xf numFmtId="38" fontId="8" fillId="0" borderId="54" xfId="1" applyFont="1" applyFill="1" applyBorder="1" applyAlignment="1" applyProtection="1">
      <alignment horizontal="right" vertical="center"/>
    </xf>
    <xf numFmtId="38" fontId="8" fillId="0" borderId="55" xfId="1" applyFont="1" applyFill="1" applyBorder="1" applyAlignment="1" applyProtection="1">
      <alignment horizontal="right" vertical="center"/>
    </xf>
    <xf numFmtId="38" fontId="8" fillId="0" borderId="56" xfId="1" applyFont="1" applyFill="1" applyBorder="1" applyAlignment="1" applyProtection="1">
      <alignment horizontal="right" vertical="center"/>
    </xf>
    <xf numFmtId="38" fontId="8" fillId="0" borderId="57" xfId="1" applyFont="1" applyFill="1" applyBorder="1" applyAlignment="1" applyProtection="1">
      <alignment horizontal="right" vertical="center"/>
    </xf>
    <xf numFmtId="38" fontId="8" fillId="0" borderId="58" xfId="1" applyFont="1" applyFill="1" applyBorder="1" applyAlignment="1" applyProtection="1">
      <alignment horizontal="right" vertical="center"/>
    </xf>
    <xf numFmtId="38" fontId="8" fillId="0" borderId="59" xfId="1" applyFont="1" applyFill="1" applyBorder="1" applyAlignment="1" applyProtection="1">
      <alignment horizontal="right" vertical="center"/>
    </xf>
    <xf numFmtId="38" fontId="8" fillId="0" borderId="60" xfId="1" applyFont="1" applyFill="1" applyBorder="1" applyAlignment="1" applyProtection="1">
      <alignment horizontal="right" vertical="center"/>
    </xf>
    <xf numFmtId="38" fontId="8" fillId="0" borderId="61" xfId="1" applyFont="1" applyFill="1" applyBorder="1" applyAlignment="1" applyProtection="1">
      <alignment horizontal="right" vertical="center"/>
    </xf>
    <xf numFmtId="38" fontId="8" fillId="0" borderId="62" xfId="1" applyFont="1" applyFill="1" applyBorder="1" applyAlignment="1" applyProtection="1">
      <alignment horizontal="right" vertical="center"/>
    </xf>
    <xf numFmtId="38" fontId="8" fillId="0" borderId="63" xfId="1" applyFont="1" applyFill="1" applyBorder="1" applyAlignment="1" applyProtection="1">
      <alignment horizontal="right" vertical="center"/>
    </xf>
    <xf numFmtId="38" fontId="8" fillId="0" borderId="64" xfId="1" applyFont="1" applyFill="1" applyBorder="1" applyAlignment="1" applyProtection="1">
      <alignment horizontal="right" vertical="center"/>
    </xf>
    <xf numFmtId="38" fontId="8" fillId="0" borderId="65" xfId="1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Alignment="1" applyProtection="1">
      <alignment vertical="center"/>
      <protection locked="0"/>
    </xf>
    <xf numFmtId="0" fontId="3" fillId="2" borderId="66" xfId="0" applyFont="1" applyFill="1" applyBorder="1" applyAlignment="1" applyProtection="1">
      <alignment horizontal="center" vertical="center" shrinkToFit="1"/>
      <protection locked="0"/>
    </xf>
    <xf numFmtId="0" fontId="3" fillId="2" borderId="33" xfId="0" applyFont="1" applyFill="1" applyBorder="1" applyAlignment="1" applyProtection="1">
      <alignment horizontal="center" vertical="center" shrinkToFit="1"/>
      <protection locked="0"/>
    </xf>
    <xf numFmtId="0" fontId="3" fillId="2" borderId="67" xfId="0" applyFont="1" applyFill="1" applyBorder="1" applyAlignment="1" applyProtection="1">
      <alignment horizontal="center" vertical="center" shrinkToFit="1"/>
      <protection locked="0"/>
    </xf>
    <xf numFmtId="0" fontId="3" fillId="2" borderId="3" xfId="0" applyFont="1" applyFill="1" applyBorder="1" applyAlignment="1" applyProtection="1">
      <alignment horizontal="center" vertical="center" shrinkToFit="1"/>
      <protection locked="0"/>
    </xf>
    <xf numFmtId="0" fontId="3" fillId="2" borderId="2" xfId="0" applyFont="1" applyFill="1" applyBorder="1" applyAlignment="1" applyProtection="1">
      <alignment horizontal="center" vertical="center" shrinkToFit="1"/>
      <protection locked="0"/>
    </xf>
    <xf numFmtId="0" fontId="3" fillId="2" borderId="9" xfId="0" applyFont="1" applyFill="1" applyBorder="1" applyAlignment="1" applyProtection="1">
      <alignment horizontal="center" vertical="center" shrinkToFit="1"/>
      <protection locked="0"/>
    </xf>
    <xf numFmtId="0" fontId="3" fillId="2" borderId="11" xfId="0" applyFont="1" applyFill="1" applyBorder="1" applyAlignment="1" applyProtection="1">
      <alignment horizontal="center" vertical="center" shrinkToFit="1"/>
      <protection locked="0"/>
    </xf>
    <xf numFmtId="0" fontId="3" fillId="2" borderId="5" xfId="0" applyFont="1" applyFill="1" applyBorder="1" applyAlignment="1" applyProtection="1">
      <alignment horizontal="center" vertical="center" shrinkToFit="1"/>
      <protection locked="0"/>
    </xf>
    <xf numFmtId="0" fontId="8" fillId="0" borderId="68" xfId="0" applyFont="1" applyFill="1" applyBorder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12" fillId="0" borderId="0" xfId="0" applyFont="1" applyFill="1" applyBorder="1" applyAlignment="1" applyProtection="1">
      <alignment vertical="center" wrapText="1"/>
      <protection locked="0"/>
    </xf>
    <xf numFmtId="185" fontId="11" fillId="3" borderId="24" xfId="0" applyNumberFormat="1" applyFont="1" applyFill="1" applyBorder="1" applyAlignment="1" applyProtection="1">
      <alignment horizontal="center" vertical="center" wrapText="1"/>
      <protection locked="0"/>
    </xf>
    <xf numFmtId="185" fontId="11" fillId="3" borderId="8" xfId="0" applyNumberFormat="1" applyFont="1" applyFill="1" applyBorder="1" applyAlignment="1" applyProtection="1">
      <alignment horizontal="center" vertical="center" wrapText="1"/>
      <protection locked="0"/>
    </xf>
    <xf numFmtId="185" fontId="11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69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vertical="center" wrapText="1"/>
      <protection locked="0"/>
    </xf>
    <xf numFmtId="185" fontId="10" fillId="3" borderId="70" xfId="0" applyNumberFormat="1" applyFont="1" applyFill="1" applyBorder="1" applyAlignment="1" applyProtection="1">
      <alignment horizontal="center" vertical="center"/>
      <protection locked="0"/>
    </xf>
    <xf numFmtId="185" fontId="10" fillId="3" borderId="71" xfId="0" applyNumberFormat="1" applyFont="1" applyFill="1" applyBorder="1" applyAlignment="1" applyProtection="1">
      <alignment horizontal="center" vertical="center"/>
      <protection locked="0"/>
    </xf>
    <xf numFmtId="185" fontId="10" fillId="3" borderId="72" xfId="0" applyNumberFormat="1" applyFont="1" applyFill="1" applyBorder="1" applyAlignment="1" applyProtection="1">
      <alignment horizontal="center" vertical="center"/>
      <protection locked="0"/>
    </xf>
    <xf numFmtId="185" fontId="10" fillId="3" borderId="73" xfId="0" applyNumberFormat="1" applyFont="1" applyFill="1" applyBorder="1" applyAlignment="1" applyProtection="1">
      <alignment horizontal="center" vertical="center"/>
      <protection locked="0"/>
    </xf>
    <xf numFmtId="185" fontId="10" fillId="3" borderId="74" xfId="0" applyNumberFormat="1" applyFont="1" applyFill="1" applyBorder="1" applyAlignment="1" applyProtection="1">
      <alignment horizontal="center" vertical="center"/>
      <protection locked="0"/>
    </xf>
    <xf numFmtId="185" fontId="10" fillId="3" borderId="75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57" fontId="3" fillId="0" borderId="0" xfId="0" applyNumberFormat="1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21" fillId="0" borderId="69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57" fontId="3" fillId="0" borderId="0" xfId="0" applyNumberFormat="1" applyFont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6" fillId="0" borderId="0" xfId="0" applyFont="1" applyAlignment="1" applyProtection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7" fillId="0" borderId="33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0" fontId="3" fillId="2" borderId="80" xfId="0" applyFont="1" applyFill="1" applyBorder="1" applyAlignment="1" applyProtection="1">
      <alignment horizontal="center" vertical="center" wrapText="1" shrinkToFit="1"/>
      <protection locked="0"/>
    </xf>
    <xf numFmtId="0" fontId="3" fillId="2" borderId="40" xfId="0" applyFont="1" applyFill="1" applyBorder="1" applyAlignment="1" applyProtection="1">
      <alignment horizontal="center" vertical="center" wrapText="1" shrinkToFit="1"/>
      <protection locked="0"/>
    </xf>
    <xf numFmtId="0" fontId="3" fillId="2" borderId="13" xfId="0" applyFont="1" applyFill="1" applyBorder="1" applyAlignment="1" applyProtection="1">
      <alignment horizontal="center" vertical="center" wrapText="1" shrinkToFit="1"/>
      <protection locked="0"/>
    </xf>
    <xf numFmtId="0" fontId="3" fillId="0" borderId="0" xfId="0" applyFont="1" applyAlignment="1" applyProtection="1">
      <alignment horizontal="center" vertical="center"/>
    </xf>
    <xf numFmtId="0" fontId="3" fillId="0" borderId="92" xfId="0" applyFont="1" applyBorder="1" applyAlignment="1" applyProtection="1">
      <alignment horizontal="center" vertical="center"/>
    </xf>
    <xf numFmtId="0" fontId="3" fillId="0" borderId="93" xfId="0" applyFont="1" applyBorder="1" applyAlignment="1" applyProtection="1">
      <alignment horizontal="center" vertical="center"/>
    </xf>
    <xf numFmtId="0" fontId="3" fillId="0" borderId="24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left" vertical="center" shrinkToFit="1"/>
    </xf>
    <xf numFmtId="0" fontId="4" fillId="0" borderId="93" xfId="0" applyFont="1" applyBorder="1" applyAlignment="1" applyProtection="1">
      <alignment horizontal="left" vertical="center" shrinkToFit="1"/>
    </xf>
    <xf numFmtId="0" fontId="4" fillId="0" borderId="15" xfId="0" applyFont="1" applyBorder="1" applyAlignment="1" applyProtection="1">
      <alignment horizontal="left" vertical="center" shrinkToFit="1"/>
    </xf>
    <xf numFmtId="0" fontId="21" fillId="0" borderId="94" xfId="0" applyFont="1" applyBorder="1" applyAlignment="1" applyProtection="1">
      <alignment horizontal="center" vertical="center"/>
    </xf>
    <xf numFmtId="0" fontId="21" fillId="0" borderId="95" xfId="0" applyFont="1" applyBorder="1" applyAlignment="1" applyProtection="1">
      <alignment horizontal="center" vertical="center"/>
    </xf>
    <xf numFmtId="0" fontId="21" fillId="0" borderId="31" xfId="0" applyFont="1" applyBorder="1" applyAlignment="1" applyProtection="1">
      <alignment horizontal="center" vertical="center"/>
    </xf>
    <xf numFmtId="0" fontId="3" fillId="0" borderId="81" xfId="0" applyFont="1" applyBorder="1" applyAlignment="1" applyProtection="1">
      <alignment horizontal="center" vertical="center"/>
      <protection locked="0"/>
    </xf>
    <xf numFmtId="0" fontId="3" fillId="0" borderId="82" xfId="0" applyFont="1" applyBorder="1" applyAlignment="1" applyProtection="1">
      <alignment horizontal="center" vertical="center"/>
      <protection locked="0"/>
    </xf>
    <xf numFmtId="0" fontId="3" fillId="0" borderId="83" xfId="0" applyFont="1" applyBorder="1" applyAlignment="1" applyProtection="1">
      <alignment horizontal="center" vertical="center"/>
    </xf>
    <xf numFmtId="0" fontId="3" fillId="0" borderId="84" xfId="0" applyFont="1" applyBorder="1" applyAlignment="1" applyProtection="1">
      <alignment horizontal="center" vertical="center"/>
    </xf>
    <xf numFmtId="0" fontId="3" fillId="0" borderId="85" xfId="0" applyFont="1" applyBorder="1" applyAlignment="1" applyProtection="1">
      <alignment horizontal="center" vertical="center"/>
    </xf>
    <xf numFmtId="0" fontId="3" fillId="0" borderId="88" xfId="0" applyFont="1" applyBorder="1" applyAlignment="1" applyProtection="1">
      <alignment horizontal="center" vertical="center"/>
    </xf>
    <xf numFmtId="0" fontId="3" fillId="0" borderId="89" xfId="0" applyFont="1" applyBorder="1" applyAlignment="1" applyProtection="1">
      <alignment horizontal="center" vertical="center"/>
    </xf>
    <xf numFmtId="0" fontId="3" fillId="0" borderId="27" xfId="0" applyFont="1" applyBorder="1" applyAlignment="1" applyProtection="1">
      <alignment horizontal="center" vertical="center"/>
    </xf>
    <xf numFmtId="0" fontId="3" fillId="0" borderId="83" xfId="0" applyFont="1" applyBorder="1" applyAlignment="1" applyProtection="1">
      <alignment horizontal="center" vertical="center" wrapText="1"/>
    </xf>
    <xf numFmtId="0" fontId="3" fillId="0" borderId="85" xfId="0" applyFont="1" applyBorder="1" applyAlignment="1" applyProtection="1">
      <alignment horizontal="center" vertical="center" wrapText="1"/>
    </xf>
    <xf numFmtId="0" fontId="3" fillId="0" borderId="88" xfId="0" applyFont="1" applyBorder="1" applyAlignment="1" applyProtection="1">
      <alignment horizontal="center" vertical="center" wrapText="1"/>
    </xf>
    <xf numFmtId="0" fontId="3" fillId="0" borderId="27" xfId="0" applyFont="1" applyBorder="1" applyAlignment="1" applyProtection="1">
      <alignment horizontal="center" vertical="center" wrapText="1"/>
    </xf>
    <xf numFmtId="0" fontId="3" fillId="0" borderId="80" xfId="0" applyFont="1" applyBorder="1" applyAlignment="1" applyProtection="1">
      <alignment horizontal="center" vertical="center" wrapText="1"/>
    </xf>
    <xf numFmtId="0" fontId="3" fillId="0" borderId="13" xfId="0" applyFont="1" applyBorder="1" applyAlignment="1" applyProtection="1">
      <alignment horizontal="center" vertical="center" wrapText="1"/>
    </xf>
    <xf numFmtId="0" fontId="3" fillId="0" borderId="80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23" fillId="0" borderId="66" xfId="0" applyFont="1" applyBorder="1" applyAlignment="1" applyProtection="1">
      <alignment horizontal="center" vertical="center"/>
    </xf>
    <xf numFmtId="0" fontId="23" fillId="0" borderId="90" xfId="0" applyFont="1" applyBorder="1" applyAlignment="1" applyProtection="1">
      <alignment horizontal="center" vertical="center"/>
    </xf>
    <xf numFmtId="0" fontId="23" fillId="0" borderId="91" xfId="0" applyFont="1" applyBorder="1" applyAlignment="1" applyProtection="1">
      <alignment horizontal="center" vertical="center"/>
    </xf>
    <xf numFmtId="0" fontId="4" fillId="0" borderId="81" xfId="0" applyFont="1" applyBorder="1" applyAlignment="1" applyProtection="1">
      <alignment horizontal="center" vertical="center"/>
      <protection locked="0"/>
    </xf>
    <xf numFmtId="0" fontId="4" fillId="0" borderId="39" xfId="0" applyFont="1" applyBorder="1" applyAlignment="1" applyProtection="1">
      <alignment horizontal="center" vertical="center"/>
      <protection locked="0"/>
    </xf>
    <xf numFmtId="0" fontId="4" fillId="0" borderId="82" xfId="0" applyFont="1" applyBorder="1" applyAlignment="1" applyProtection="1">
      <alignment horizontal="center" vertical="center"/>
      <protection locked="0"/>
    </xf>
    <xf numFmtId="0" fontId="3" fillId="2" borderId="83" xfId="0" applyFont="1" applyFill="1" applyBorder="1" applyAlignment="1" applyProtection="1">
      <alignment horizontal="center" vertical="center" shrinkToFit="1"/>
      <protection locked="0"/>
    </xf>
    <xf numFmtId="0" fontId="3" fillId="2" borderId="84" xfId="0" applyFont="1" applyFill="1" applyBorder="1" applyAlignment="1" applyProtection="1">
      <alignment horizontal="center" vertical="center" shrinkToFit="1"/>
      <protection locked="0"/>
    </xf>
    <xf numFmtId="0" fontId="3" fillId="2" borderId="85" xfId="0" applyFont="1" applyFill="1" applyBorder="1" applyAlignment="1" applyProtection="1">
      <alignment horizontal="center" vertical="center" shrinkToFit="1"/>
      <protection locked="0"/>
    </xf>
    <xf numFmtId="0" fontId="3" fillId="2" borderId="86" xfId="0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3" fillId="2" borderId="87" xfId="0" applyFont="1" applyFill="1" applyBorder="1" applyAlignment="1" applyProtection="1">
      <alignment horizontal="center" vertical="center" shrinkToFit="1"/>
      <protection locked="0"/>
    </xf>
    <xf numFmtId="0" fontId="3" fillId="2" borderId="88" xfId="0" applyFont="1" applyFill="1" applyBorder="1" applyAlignment="1" applyProtection="1">
      <alignment horizontal="center" vertical="center" shrinkToFit="1"/>
      <protection locked="0"/>
    </xf>
    <xf numFmtId="0" fontId="3" fillId="2" borderId="89" xfId="0" applyFont="1" applyFill="1" applyBorder="1" applyAlignment="1" applyProtection="1">
      <alignment horizontal="center" vertical="center" shrinkToFit="1"/>
      <protection locked="0"/>
    </xf>
    <xf numFmtId="0" fontId="3" fillId="2" borderId="27" xfId="0" applyFont="1" applyFill="1" applyBorder="1" applyAlignment="1" applyProtection="1">
      <alignment horizontal="center" vertical="center" shrinkToFit="1"/>
      <protection locked="0"/>
    </xf>
    <xf numFmtId="187" fontId="3" fillId="2" borderId="83" xfId="0" applyNumberFormat="1" applyFont="1" applyFill="1" applyBorder="1" applyAlignment="1" applyProtection="1">
      <alignment horizontal="center" vertical="center" shrinkToFit="1"/>
      <protection locked="0"/>
    </xf>
    <xf numFmtId="187" fontId="3" fillId="2" borderId="85" xfId="0" applyNumberFormat="1" applyFont="1" applyFill="1" applyBorder="1" applyAlignment="1" applyProtection="1">
      <alignment horizontal="center" vertical="center" shrinkToFit="1"/>
      <protection locked="0"/>
    </xf>
    <xf numFmtId="187" fontId="3" fillId="2" borderId="86" xfId="0" applyNumberFormat="1" applyFont="1" applyFill="1" applyBorder="1" applyAlignment="1" applyProtection="1">
      <alignment horizontal="center" vertical="center" shrinkToFit="1"/>
      <protection locked="0"/>
    </xf>
    <xf numFmtId="187" fontId="3" fillId="2" borderId="87" xfId="0" applyNumberFormat="1" applyFont="1" applyFill="1" applyBorder="1" applyAlignment="1" applyProtection="1">
      <alignment horizontal="center" vertical="center" shrinkToFit="1"/>
      <protection locked="0"/>
    </xf>
    <xf numFmtId="187" fontId="3" fillId="2" borderId="88" xfId="0" applyNumberFormat="1" applyFont="1" applyFill="1" applyBorder="1" applyAlignment="1" applyProtection="1">
      <alignment horizontal="center" vertical="center" shrinkToFit="1"/>
      <protection locked="0"/>
    </xf>
    <xf numFmtId="187" fontId="3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83" xfId="0" applyFont="1" applyFill="1" applyBorder="1" applyAlignment="1" applyProtection="1">
      <alignment horizontal="left" vertical="center" wrapText="1" shrinkToFit="1"/>
      <protection locked="0"/>
    </xf>
    <xf numFmtId="0" fontId="3" fillId="2" borderId="84" xfId="0" applyFont="1" applyFill="1" applyBorder="1" applyAlignment="1" applyProtection="1">
      <alignment horizontal="left" vertical="center" wrapText="1" shrinkToFit="1"/>
      <protection locked="0"/>
    </xf>
    <xf numFmtId="0" fontId="3" fillId="2" borderId="85" xfId="0" applyFont="1" applyFill="1" applyBorder="1" applyAlignment="1" applyProtection="1">
      <alignment horizontal="left" vertical="center" wrapText="1" shrinkToFit="1"/>
      <protection locked="0"/>
    </xf>
    <xf numFmtId="0" fontId="3" fillId="2" borderId="86" xfId="0" applyFont="1" applyFill="1" applyBorder="1" applyAlignment="1" applyProtection="1">
      <alignment horizontal="left" vertical="center" wrapText="1" shrinkToFit="1"/>
      <protection locked="0"/>
    </xf>
    <xf numFmtId="0" fontId="3" fillId="2" borderId="0" xfId="0" applyFont="1" applyFill="1" applyBorder="1" applyAlignment="1" applyProtection="1">
      <alignment horizontal="left" vertical="center" wrapText="1" shrinkToFit="1"/>
      <protection locked="0"/>
    </xf>
    <xf numFmtId="0" fontId="3" fillId="2" borderId="87" xfId="0" applyFont="1" applyFill="1" applyBorder="1" applyAlignment="1" applyProtection="1">
      <alignment horizontal="left" vertical="center" wrapText="1" shrinkToFit="1"/>
      <protection locked="0"/>
    </xf>
    <xf numFmtId="0" fontId="3" fillId="2" borderId="88" xfId="0" applyFont="1" applyFill="1" applyBorder="1" applyAlignment="1" applyProtection="1">
      <alignment horizontal="left" vertical="center" wrapText="1" shrinkToFit="1"/>
      <protection locked="0"/>
    </xf>
    <xf numFmtId="0" fontId="3" fillId="2" borderId="89" xfId="0" applyFont="1" applyFill="1" applyBorder="1" applyAlignment="1" applyProtection="1">
      <alignment horizontal="left" vertical="center" wrapText="1" shrinkToFit="1"/>
      <protection locked="0"/>
    </xf>
    <xf numFmtId="0" fontId="3" fillId="2" borderId="27" xfId="0" applyFont="1" applyFill="1" applyBorder="1" applyAlignment="1" applyProtection="1">
      <alignment horizontal="left" vertical="center" wrapText="1" shrinkToFit="1"/>
      <protection locked="0"/>
    </xf>
    <xf numFmtId="0" fontId="3" fillId="2" borderId="80" xfId="0" applyFont="1" applyFill="1" applyBorder="1" applyAlignment="1" applyProtection="1">
      <alignment horizontal="center" vertical="center" shrinkToFit="1"/>
      <protection locked="0"/>
    </xf>
    <xf numFmtId="0" fontId="3" fillId="2" borderId="40" xfId="0" applyFont="1" applyFill="1" applyBorder="1" applyAlignment="1" applyProtection="1">
      <alignment horizontal="center" vertical="center" shrinkToFit="1"/>
      <protection locked="0"/>
    </xf>
    <xf numFmtId="0" fontId="3" fillId="2" borderId="13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distributed" vertical="center" wrapText="1"/>
    </xf>
    <xf numFmtId="0" fontId="4" fillId="0" borderId="0" xfId="0" applyFont="1" applyAlignment="1" applyProtection="1">
      <alignment horizontal="right" vertical="center"/>
    </xf>
    <xf numFmtId="0" fontId="3" fillId="0" borderId="38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77" xfId="0" applyFont="1" applyBorder="1" applyAlignment="1" applyProtection="1">
      <alignment horizontal="center" vertical="center"/>
      <protection locked="0"/>
    </xf>
    <xf numFmtId="0" fontId="3" fillId="0" borderId="78" xfId="0" applyFont="1" applyBorder="1" applyAlignment="1" applyProtection="1">
      <alignment horizontal="center" vertical="center"/>
      <protection locked="0"/>
    </xf>
    <xf numFmtId="0" fontId="3" fillId="0" borderId="79" xfId="0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9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68" xfId="0" applyFont="1" applyBorder="1" applyAlignment="1">
      <alignment horizontal="center" vertical="center"/>
    </xf>
    <xf numFmtId="0" fontId="7" fillId="0" borderId="98" xfId="0" applyFont="1" applyBorder="1" applyAlignment="1">
      <alignment horizontal="right" vertical="center"/>
    </xf>
    <xf numFmtId="0" fontId="7" fillId="0" borderId="99" xfId="0" applyFont="1" applyBorder="1" applyAlignment="1">
      <alignment horizontal="right" vertical="center"/>
    </xf>
    <xf numFmtId="0" fontId="7" fillId="0" borderId="68" xfId="0" applyFont="1" applyBorder="1" applyAlignment="1">
      <alignment horizontal="right" vertical="center"/>
    </xf>
    <xf numFmtId="0" fontId="7" fillId="0" borderId="25" xfId="0" applyFont="1" applyBorder="1" applyAlignment="1">
      <alignment horizontal="right" vertical="center"/>
    </xf>
    <xf numFmtId="0" fontId="7" fillId="0" borderId="98" xfId="0" applyFont="1" applyBorder="1" applyAlignment="1">
      <alignment horizontal="left" vertical="center" shrinkToFit="1"/>
    </xf>
    <xf numFmtId="0" fontId="7" fillId="0" borderId="99" xfId="0" applyFont="1" applyBorder="1" applyAlignment="1">
      <alignment horizontal="left" vertical="center" shrinkToFit="1"/>
    </xf>
    <xf numFmtId="0" fontId="7" fillId="0" borderId="68" xfId="0" applyFont="1" applyBorder="1" applyAlignment="1">
      <alignment horizontal="left" vertical="center" shrinkToFit="1"/>
    </xf>
    <xf numFmtId="0" fontId="7" fillId="0" borderId="25" xfId="0" applyFont="1" applyBorder="1" applyAlignment="1">
      <alignment horizontal="left" vertical="center" shrinkToFit="1"/>
    </xf>
    <xf numFmtId="0" fontId="17" fillId="0" borderId="2" xfId="0" applyFont="1" applyBorder="1" applyAlignment="1">
      <alignment horizontal="left" vertical="center" wrapText="1"/>
    </xf>
    <xf numFmtId="0" fontId="17" fillId="0" borderId="68" xfId="0" applyFont="1" applyBorder="1" applyAlignment="1">
      <alignment horizontal="left" vertical="center" wrapText="1"/>
    </xf>
    <xf numFmtId="0" fontId="17" fillId="0" borderId="25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8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7" fillId="0" borderId="86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68" xfId="0" applyFont="1" applyBorder="1" applyAlignment="1">
      <alignment horizontal="center" vertical="center" wrapText="1"/>
    </xf>
    <xf numFmtId="0" fontId="17" fillId="0" borderId="87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86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0" borderId="87" xfId="0" applyFont="1" applyBorder="1" applyAlignment="1">
      <alignment horizontal="left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98" xfId="0" applyFont="1" applyBorder="1" applyAlignment="1">
      <alignment horizontal="center" vertical="center" wrapText="1"/>
    </xf>
    <xf numFmtId="0" fontId="17" fillId="0" borderId="99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188" fontId="10" fillId="0" borderId="96" xfId="0" applyNumberFormat="1" applyFont="1" applyBorder="1" applyAlignment="1">
      <alignment horizontal="center" vertical="center"/>
    </xf>
    <xf numFmtId="188" fontId="10" fillId="0" borderId="3" xfId="0" applyNumberFormat="1" applyFont="1" applyBorder="1" applyAlignment="1">
      <alignment horizontal="center" vertical="center"/>
    </xf>
    <xf numFmtId="0" fontId="10" fillId="0" borderId="96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88" fontId="10" fillId="0" borderId="40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right" vertical="center"/>
    </xf>
    <xf numFmtId="38" fontId="10" fillId="0" borderId="96" xfId="1" applyFont="1" applyBorder="1" applyAlignment="1">
      <alignment horizontal="right" vertical="center"/>
    </xf>
    <xf numFmtId="38" fontId="10" fillId="0" borderId="3" xfId="1" applyFont="1" applyBorder="1" applyAlignment="1">
      <alignment horizontal="right" vertical="center"/>
    </xf>
    <xf numFmtId="38" fontId="10" fillId="0" borderId="9" xfId="1" applyFont="1" applyBorder="1" applyAlignment="1">
      <alignment horizontal="right" vertical="center"/>
    </xf>
    <xf numFmtId="189" fontId="8" fillId="0" borderId="96" xfId="1" applyNumberFormat="1" applyFont="1" applyBorder="1" applyAlignment="1">
      <alignment horizontal="right" vertical="center"/>
    </xf>
    <xf numFmtId="189" fontId="8" fillId="0" borderId="40" xfId="1" applyNumberFormat="1" applyFont="1" applyBorder="1" applyAlignment="1">
      <alignment horizontal="right" vertical="center"/>
    </xf>
    <xf numFmtId="189" fontId="8" fillId="0" borderId="3" xfId="1" applyNumberFormat="1" applyFont="1" applyBorder="1" applyAlignment="1">
      <alignment horizontal="right" vertical="center"/>
    </xf>
    <xf numFmtId="0" fontId="10" fillId="0" borderId="40" xfId="0" applyFont="1" applyBorder="1" applyAlignment="1">
      <alignment horizontal="center" vertical="center"/>
    </xf>
    <xf numFmtId="0" fontId="10" fillId="0" borderId="97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 shrinkToFit="1"/>
    </xf>
    <xf numFmtId="0" fontId="7" fillId="0" borderId="99" xfId="0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38" fontId="8" fillId="0" borderId="34" xfId="1" applyFont="1" applyBorder="1" applyAlignment="1">
      <alignment horizontal="right" vertical="center" shrinkToFit="1"/>
    </xf>
    <xf numFmtId="38" fontId="8" fillId="0" borderId="98" xfId="1" applyFont="1" applyBorder="1" applyAlignment="1">
      <alignment horizontal="right" vertical="center" shrinkToFit="1"/>
    </xf>
    <xf numFmtId="38" fontId="8" fillId="0" borderId="86" xfId="1" applyFont="1" applyBorder="1" applyAlignment="1">
      <alignment horizontal="right" vertical="center" shrinkToFit="1"/>
    </xf>
    <xf numFmtId="38" fontId="8" fillId="0" borderId="0" xfId="1" applyFont="1" applyBorder="1" applyAlignment="1">
      <alignment horizontal="right" vertical="center" shrinkToFit="1"/>
    </xf>
    <xf numFmtId="38" fontId="8" fillId="0" borderId="2" xfId="1" applyFont="1" applyBorder="1" applyAlignment="1">
      <alignment horizontal="right" vertical="center" shrinkToFit="1"/>
    </xf>
    <xf numFmtId="38" fontId="8" fillId="0" borderId="68" xfId="1" applyFont="1" applyBorder="1" applyAlignment="1">
      <alignment horizontal="right" vertical="center" shrinkToFit="1"/>
    </xf>
    <xf numFmtId="38" fontId="8" fillId="0" borderId="99" xfId="1" applyFont="1" applyBorder="1" applyAlignment="1">
      <alignment horizontal="center" vertical="center"/>
    </xf>
    <xf numFmtId="38" fontId="8" fillId="0" borderId="87" xfId="1" applyFont="1" applyBorder="1" applyAlignment="1">
      <alignment horizontal="center" vertical="center"/>
    </xf>
    <xf numFmtId="38" fontId="8" fillId="0" borderId="25" xfId="1" applyFont="1" applyBorder="1" applyAlignment="1">
      <alignment horizontal="center" vertical="center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37" xfId="0" applyFont="1" applyFill="1" applyBorder="1" applyAlignment="1" applyProtection="1">
      <alignment horizontal="center" vertical="center"/>
      <protection locked="0"/>
    </xf>
    <xf numFmtId="0" fontId="10" fillId="3" borderId="39" xfId="0" applyFont="1" applyFill="1" applyBorder="1" applyAlignment="1" applyProtection="1">
      <alignment horizontal="center" vertical="center"/>
      <protection locked="0"/>
    </xf>
    <xf numFmtId="0" fontId="10" fillId="3" borderId="38" xfId="0" applyFont="1" applyFill="1" applyBorder="1" applyAlignment="1" applyProtection="1">
      <alignment horizontal="center" vertical="center"/>
      <protection locked="0"/>
    </xf>
    <xf numFmtId="0" fontId="10" fillId="3" borderId="36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horizontal="center" vertical="center"/>
    </xf>
    <xf numFmtId="0" fontId="8" fillId="0" borderId="68" xfId="0" applyFont="1" applyFill="1" applyBorder="1" applyAlignment="1" applyProtection="1">
      <alignment horizontal="left" vertical="center" shrinkToFit="1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185" fontId="11" fillId="3" borderId="92" xfId="0" applyNumberFormat="1" applyFont="1" applyFill="1" applyBorder="1" applyAlignment="1" applyProtection="1">
      <alignment horizontal="center" vertical="center" wrapText="1"/>
      <protection locked="0"/>
    </xf>
    <xf numFmtId="185" fontId="11" fillId="3" borderId="15" xfId="0" applyNumberFormat="1" applyFont="1" applyFill="1" applyBorder="1" applyAlignment="1" applyProtection="1">
      <alignment horizontal="center" vertical="center" wrapText="1"/>
      <protection locked="0"/>
    </xf>
    <xf numFmtId="185" fontId="10" fillId="3" borderId="39" xfId="0" applyNumberFormat="1" applyFont="1" applyFill="1" applyBorder="1" applyAlignment="1" applyProtection="1">
      <alignment horizontal="center" vertical="center"/>
      <protection locked="0"/>
    </xf>
    <xf numFmtId="185" fontId="10" fillId="3" borderId="37" xfId="0" applyNumberFormat="1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95</xdr:col>
      <xdr:colOff>156883</xdr:colOff>
      <xdr:row>21</xdr:row>
      <xdr:rowOff>134471</xdr:rowOff>
    </xdr:from>
    <xdr:to>
      <xdr:col>107</xdr:col>
      <xdr:colOff>235325</xdr:colOff>
      <xdr:row>30</xdr:row>
      <xdr:rowOff>56030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812F9FD-D44E-3B56-EDEB-15512AB21BC5}"/>
            </a:ext>
          </a:extLst>
        </xdr:cNvPr>
        <xdr:cNvSpPr txBox="1"/>
      </xdr:nvSpPr>
      <xdr:spPr>
        <a:xfrm>
          <a:off x="11811001" y="3843618"/>
          <a:ext cx="3574677" cy="1333500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500"/>
            </a:lnSpc>
          </a:pPr>
          <a:r>
            <a:rPr kumimoji="1" lang="ja-JP" altLang="en-US" sz="1400">
              <a:solidFill>
                <a:srgbClr val="FF0000"/>
              </a:solidFill>
            </a:rPr>
            <a:t>黄色で塗られている箇所のみ入力できます。</a:t>
          </a:r>
          <a:endParaRPr kumimoji="1" lang="en-US" altLang="ja-JP" sz="1400">
            <a:solidFill>
              <a:srgbClr val="FF0000"/>
            </a:solidFill>
          </a:endParaRPr>
        </a:p>
        <a:p>
          <a:pPr>
            <a:lnSpc>
              <a:spcPts val="1400"/>
            </a:lnSpc>
          </a:pPr>
          <a:endParaRPr kumimoji="1" lang="en-US" altLang="ja-JP" sz="1400">
            <a:solidFill>
              <a:srgbClr val="FF0000"/>
            </a:solidFill>
          </a:endParaRPr>
        </a:p>
        <a:p>
          <a:pPr>
            <a:lnSpc>
              <a:spcPts val="1500"/>
            </a:lnSpc>
          </a:pPr>
          <a:r>
            <a:rPr kumimoji="1" lang="en-US" altLang="ja-JP" sz="1400">
              <a:solidFill>
                <a:srgbClr val="FF0000"/>
              </a:solidFill>
            </a:rPr>
            <a:t>200</a:t>
          </a:r>
          <a:r>
            <a:rPr kumimoji="1" lang="ja-JP" altLang="en-US" sz="1400">
              <a:solidFill>
                <a:srgbClr val="FF0000"/>
              </a:solidFill>
            </a:rPr>
            <a:t>名分まで入力・印刷できるよう設定しているため、印刷する際にはページ数をご確認ください。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0F89DBD-1C46-C146-DB14-F8803DAC2FDF}"/>
            </a:ext>
          </a:extLst>
        </xdr:cNvPr>
        <xdr:cNvSpPr>
          <a:spLocks noChangeArrowheads="1"/>
        </xdr:cNvSpPr>
      </xdr:nvSpPr>
      <xdr:spPr bwMode="auto">
        <a:xfrm>
          <a:off x="190500" y="2828925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要確認</a:t>
          </a:r>
          <a:endParaRPr lang="ja-JP" altLang="en-US"/>
        </a:p>
      </xdr:txBody>
    </xdr:sp>
    <xdr:clientData/>
  </xdr:twoCellAnchor>
  <xdr:twoCellAnchor>
    <xdr:from>
      <xdr:col>1</xdr:col>
      <xdr:colOff>0</xdr:colOff>
      <xdr:row>6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14967E8-B886-7B2B-CAA3-81F1C18CFBC2}"/>
            </a:ext>
          </a:extLst>
        </xdr:cNvPr>
        <xdr:cNvSpPr>
          <a:spLocks noChangeArrowheads="1"/>
        </xdr:cNvSpPr>
      </xdr:nvSpPr>
      <xdr:spPr bwMode="auto">
        <a:xfrm>
          <a:off x="190500" y="2828925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要確認</a:t>
          </a:r>
          <a:endParaRPr lang="ja-JP" altLang="en-US"/>
        </a:p>
      </xdr:txBody>
    </xdr:sp>
    <xdr:clientData/>
  </xdr:twoCellAnchor>
  <xdr:twoCellAnchor>
    <xdr:from>
      <xdr:col>14</xdr:col>
      <xdr:colOff>158750</xdr:colOff>
      <xdr:row>6</xdr:row>
      <xdr:rowOff>127000</xdr:rowOff>
    </xdr:from>
    <xdr:to>
      <xdr:col>38</xdr:col>
      <xdr:colOff>69103</xdr:colOff>
      <xdr:row>9</xdr:row>
      <xdr:rowOff>54161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94869A-0121-39CC-AB9A-FEAACA0D900E}"/>
            </a:ext>
          </a:extLst>
        </xdr:cNvPr>
        <xdr:cNvSpPr txBox="1"/>
      </xdr:nvSpPr>
      <xdr:spPr>
        <a:xfrm>
          <a:off x="10636250" y="2952750"/>
          <a:ext cx="4482353" cy="974911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800"/>
            </a:lnSpc>
          </a:pPr>
          <a:r>
            <a:rPr kumimoji="1" lang="ja-JP" altLang="en-US" sz="1600">
              <a:solidFill>
                <a:srgbClr val="FF0000"/>
              </a:solidFill>
            </a:rPr>
            <a:t>利用実績内訳については、別紙７の入力がされていれば、自動的に計算されるため、新たに入力する必要はありません。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B1A7C-DAC0-42F8-A419-EBF3FCA57D19}">
  <sheetPr>
    <tabColor theme="6" tint="0.79998168889431442"/>
  </sheetPr>
  <dimension ref="B1:DG622"/>
  <sheetViews>
    <sheetView view="pageBreakPreview" zoomScale="130" zoomScaleNormal="70" zoomScaleSheetLayoutView="130" workbookViewId="0">
      <pane ySplit="13" topLeftCell="A14" activePane="bottomLeft" state="frozen"/>
      <selection sqref="A1:AF1"/>
      <selection pane="bottomLeft" activeCell="C1" sqref="C1"/>
    </sheetView>
  </sheetViews>
  <sheetFormatPr defaultColWidth="3.75" defaultRowHeight="17.25" customHeight="1"/>
  <cols>
    <col min="1" max="1" width="9" style="1" customWidth="1"/>
    <col min="2" max="2" width="9" style="1" hidden="1" customWidth="1"/>
    <col min="3" max="8" width="3.75" style="1" customWidth="1"/>
    <col min="9" max="12" width="3.625" style="1" customWidth="1"/>
    <col min="13" max="13" width="3.875" style="1" customWidth="1"/>
    <col min="14" max="14" width="4.5" style="1" customWidth="1"/>
    <col min="15" max="15" width="7.625" style="1" customWidth="1"/>
    <col min="16" max="16" width="10.5" style="1" customWidth="1"/>
    <col min="17" max="17" width="7.375" style="1" customWidth="1"/>
    <col min="18" max="18" width="4.625" style="1" bestFit="1" customWidth="1"/>
    <col min="19" max="30" width="4" style="1" customWidth="1"/>
    <col min="31" max="31" width="5.5" style="1" customWidth="1"/>
    <col min="32" max="32" width="6" style="21" bestFit="1" customWidth="1"/>
    <col min="33" max="34" width="5" style="2" hidden="1" customWidth="1"/>
    <col min="35" max="35" width="5.5" style="1" hidden="1" customWidth="1"/>
    <col min="36" max="36" width="3.75" style="2" hidden="1" customWidth="1"/>
    <col min="37" max="41" width="3.75" style="1" hidden="1" customWidth="1"/>
    <col min="42" max="42" width="7" style="2" hidden="1" customWidth="1"/>
    <col min="43" max="45" width="3.75" style="1" hidden="1" customWidth="1"/>
    <col min="46" max="46" width="7.25" style="2" hidden="1" customWidth="1"/>
    <col min="47" max="48" width="3.75" style="1" hidden="1" customWidth="1"/>
    <col min="49" max="50" width="7.25" style="1" hidden="1" customWidth="1"/>
    <col min="51" max="51" width="8" style="1" hidden="1" customWidth="1"/>
    <col min="52" max="52" width="5.75" style="1" hidden="1" customWidth="1"/>
    <col min="53" max="94" width="3.75" style="1" hidden="1" customWidth="1"/>
    <col min="95" max="95" width="3.75" style="1"/>
    <col min="96" max="96" width="6.125" style="1" bestFit="1" customWidth="1"/>
    <col min="97" max="16384" width="3.75" style="1"/>
  </cols>
  <sheetData>
    <row r="1" spans="2:111" ht="15" customHeight="1">
      <c r="C1" s="113" t="s">
        <v>110</v>
      </c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34"/>
      <c r="AB1" s="134"/>
      <c r="AC1" s="113"/>
      <c r="AD1" s="113"/>
      <c r="AE1" s="113"/>
      <c r="AU1" s="2"/>
      <c r="AV1" s="2"/>
      <c r="AW1" s="2"/>
      <c r="AX1" s="2"/>
      <c r="AY1" s="2"/>
      <c r="AZ1" s="2"/>
      <c r="BA1" s="2"/>
      <c r="BB1" s="2"/>
      <c r="DG1" s="1" t="s">
        <v>93</v>
      </c>
    </row>
    <row r="2" spans="2:111" ht="15" customHeight="1" thickBot="1">
      <c r="C2" s="193" t="s">
        <v>74</v>
      </c>
      <c r="D2" s="193"/>
      <c r="E2" s="193"/>
      <c r="F2" s="193"/>
      <c r="G2" s="194" t="s">
        <v>73</v>
      </c>
      <c r="H2" s="194"/>
      <c r="I2" s="115"/>
      <c r="J2" s="116" t="s">
        <v>72</v>
      </c>
      <c r="K2" s="116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4"/>
      <c r="AB2" s="114"/>
      <c r="AC2" s="113"/>
      <c r="AD2" s="113"/>
      <c r="AE2" s="113"/>
      <c r="AF2" s="112">
        <f>DATE(2018+I2,3,31)</f>
        <v>43190</v>
      </c>
      <c r="AU2" s="2" t="s">
        <v>42</v>
      </c>
      <c r="AV2" s="19" t="s">
        <v>53</v>
      </c>
      <c r="AW2" s="19" t="s">
        <v>52</v>
      </c>
      <c r="AX2" s="2" t="s">
        <v>39</v>
      </c>
      <c r="AY2" s="2" t="s">
        <v>38</v>
      </c>
      <c r="AZ2" s="19" t="s">
        <v>51</v>
      </c>
      <c r="BA2" s="2" t="s">
        <v>50</v>
      </c>
      <c r="BB2" s="2"/>
      <c r="DG2" s="1" t="s">
        <v>94</v>
      </c>
    </row>
    <row r="3" spans="2:111" ht="21" customHeight="1" thickBot="1">
      <c r="C3" s="135" t="s">
        <v>18</v>
      </c>
      <c r="D3" s="136"/>
      <c r="E3" s="136"/>
      <c r="F3" s="137"/>
      <c r="G3" s="138"/>
      <c r="H3" s="139"/>
      <c r="I3" s="139"/>
      <c r="J3" s="139"/>
      <c r="K3" s="139"/>
      <c r="L3" s="140"/>
      <c r="M3" s="113"/>
      <c r="N3" s="113"/>
      <c r="O3" s="113"/>
      <c r="P3" s="113"/>
      <c r="Q3" s="141" t="s">
        <v>2</v>
      </c>
      <c r="R3" s="117"/>
      <c r="S3" s="34" t="s">
        <v>7</v>
      </c>
      <c r="T3" s="14" t="s">
        <v>8</v>
      </c>
      <c r="U3" s="14" t="s">
        <v>9</v>
      </c>
      <c r="V3" s="14" t="s">
        <v>10</v>
      </c>
      <c r="W3" s="14" t="s">
        <v>11</v>
      </c>
      <c r="X3" s="14" t="s">
        <v>12</v>
      </c>
      <c r="Y3" s="13" t="s">
        <v>29</v>
      </c>
      <c r="Z3" s="13" t="s">
        <v>30</v>
      </c>
      <c r="AA3" s="13" t="s">
        <v>31</v>
      </c>
      <c r="AB3" s="13" t="s">
        <v>3</v>
      </c>
      <c r="AC3" s="13" t="s">
        <v>4</v>
      </c>
      <c r="AD3" s="30" t="s">
        <v>5</v>
      </c>
      <c r="AE3" s="25" t="s">
        <v>2</v>
      </c>
      <c r="AP3" s="2" t="s">
        <v>71</v>
      </c>
      <c r="AU3" s="2" t="s">
        <v>62</v>
      </c>
      <c r="AV3" s="2" t="s">
        <v>62</v>
      </c>
      <c r="AW3" s="2" t="s">
        <v>62</v>
      </c>
      <c r="AX3" s="2" t="s">
        <v>62</v>
      </c>
      <c r="AY3" s="2" t="s">
        <v>62</v>
      </c>
      <c r="AZ3" s="2" t="s">
        <v>71</v>
      </c>
      <c r="BA3" s="2" t="s">
        <v>71</v>
      </c>
      <c r="BB3" s="2"/>
      <c r="CR3" s="112"/>
      <c r="DG3" s="3" t="s">
        <v>95</v>
      </c>
    </row>
    <row r="4" spans="2:111" ht="14.25" customHeight="1">
      <c r="C4" s="118"/>
      <c r="D4" s="119"/>
      <c r="E4" s="119"/>
      <c r="F4" s="119"/>
      <c r="G4" s="120"/>
      <c r="H4" s="120"/>
      <c r="I4" s="119"/>
      <c r="J4" s="119"/>
      <c r="K4" s="119"/>
      <c r="L4" s="10"/>
      <c r="M4" s="10"/>
      <c r="N4" s="10"/>
      <c r="O4" s="10"/>
      <c r="P4" s="10"/>
      <c r="Q4" s="142"/>
      <c r="R4" s="38" t="s">
        <v>54</v>
      </c>
      <c r="S4" s="35">
        <f>S14+S17+S20+S23+S26+S29+S32+S35+S38+S41+S44+S47+S50+S53+S56+S59+S62+S65+S68+S71+S74+S77+S80+S83+S86+S89+S92+S95+S98+S101+S104+S107+S110+S113+S116+S119+S122+S125+S128+S131+S134+S137+S140+S143+S146+S149+S152+S155+S158+S161+S164+S167+S170+S173+S176+S179+S182+S185+S188+S191+S194+S197+S200+S203+S206+S209+S212+S215+S218+S221+S224+S227+S230+S233+S236+S239+S242+S245+S248+S251+S254+S257+S260+S263+S266+S269+S272+S275+S278+S281+S284+S287+S290+S293+S296+S299+S302+S305+S308+S311+S314+S317+S320+S323+S326+S329+S332+S335+S338+S341+S344+S347+S350+S353+S356+S359+S362+S365+S368+S371+S374+S377+S380+S383+S386+S389+S392+S395+S398+S401+S404+S407+S410+S413+S416+S419+S422+S425+S428+S431+S434+S437+S440+S443+S446+S449+S452+S455+S458+S461+S464+S467+S470+S473+S476+S479+S482+S485+S488+S491+S494+S497+S500+S503+S506+S509+S512+S515+S518+S521+S524+S527+S530+S533+S536+S539+S542+S545+S548+S551+S554+S557+S560+S563+S566+S569+S572+S575+S578+S581+S584+S587+S590+S593+S596+S599+S602+S605+S608+S611</f>
        <v>0</v>
      </c>
      <c r="T4" s="12">
        <f t="shared" ref="T4:AD4" si="0">T14+T17+T20+T23+T26+T29+T32+T35+T38+T41+T44+T47+T50+T53+T56+T59+T62+T65+T68+T71+T74+T77+T80+T83+T86+T89+T92+T95+T98+T101+T104+T107+T110+T113+T116+T119+T122+T125+T128+T131+T134+T137+T140+T143+T146+T149+T152+T155+T158+T161+T164+T167+T170+T173+T176+T179+T182+T185+T188+T191+T194+T197+T200+T203+T206+T209+T212+T215+T218+T221+T224+T227+T230+T233+T236+T239+T242+T245+T248+T251+T254+T257+T260+T263+T266+T269+T272+T275+T278+T281+T284+T287+T290+T293+T296+T299+T302+T305+T308+T311+T314+T317+T320+T323+T326+T329+T332+T335+T338+T341+T344+T347+T350+T353+T356+T359+T362+T365+T368+T371+T374+T377+T380+T383+T386+T389+T392+T395+T398+T401+T404+T407+T410+T413+T416+T419+T422+T425+T428+T431+T434+T437+T440+T443+T446+T449+T452+T455+T458+T461+T464+T467+T470+T473+T476+T479+T482+T485+T488+T491+T494+T497+T500+T503+T506+T509+T512+T515+T518+T521+T524+T527+T530+T533+T536+T539+T542+T545+T548+T551+T554+T557+T560+T563+T566+T569+T572+T575+T578+T581+T584+T587+T590+T593+T596+T599+T602+T605+T608+T611</f>
        <v>0</v>
      </c>
      <c r="U4" s="12">
        <f t="shared" si="0"/>
        <v>0</v>
      </c>
      <c r="V4" s="12">
        <f t="shared" si="0"/>
        <v>0</v>
      </c>
      <c r="W4" s="12">
        <f t="shared" si="0"/>
        <v>0</v>
      </c>
      <c r="X4" s="12">
        <f t="shared" si="0"/>
        <v>0</v>
      </c>
      <c r="Y4" s="12">
        <f t="shared" si="0"/>
        <v>0</v>
      </c>
      <c r="Z4" s="12">
        <f t="shared" si="0"/>
        <v>0</v>
      </c>
      <c r="AA4" s="12">
        <f t="shared" si="0"/>
        <v>0</v>
      </c>
      <c r="AB4" s="12">
        <f t="shared" si="0"/>
        <v>0</v>
      </c>
      <c r="AC4" s="12">
        <f t="shared" si="0"/>
        <v>0</v>
      </c>
      <c r="AD4" s="31">
        <f t="shared" si="0"/>
        <v>0</v>
      </c>
      <c r="AE4" s="26" t="str">
        <f>IF(SUM(S4:AD4)=0,"",SUM(S4:AD4))</f>
        <v/>
      </c>
      <c r="AP4" s="2" t="s">
        <v>70</v>
      </c>
      <c r="AU4" s="2" t="s">
        <v>61</v>
      </c>
      <c r="AV4" s="2" t="s">
        <v>61</v>
      </c>
      <c r="AW4" s="2" t="s">
        <v>61</v>
      </c>
      <c r="AX4" s="2" t="s">
        <v>61</v>
      </c>
      <c r="AY4" s="2" t="s">
        <v>61</v>
      </c>
      <c r="AZ4" s="2" t="s">
        <v>70</v>
      </c>
      <c r="BA4" s="2" t="s">
        <v>70</v>
      </c>
      <c r="BB4" s="2"/>
      <c r="DG4" s="3" t="s">
        <v>96</v>
      </c>
    </row>
    <row r="5" spans="2:111" s="3" customFormat="1" ht="14.25" customHeight="1">
      <c r="C5" s="121" t="s">
        <v>22</v>
      </c>
      <c r="D5" s="121"/>
      <c r="E5" s="121"/>
      <c r="F5" s="121"/>
      <c r="G5" s="121"/>
      <c r="H5" s="121"/>
      <c r="I5" s="121"/>
      <c r="J5" s="121"/>
      <c r="K5" s="121"/>
      <c r="L5" s="10"/>
      <c r="M5" s="10"/>
      <c r="N5" s="10"/>
      <c r="O5" s="10"/>
      <c r="P5" s="10"/>
      <c r="Q5" s="142"/>
      <c r="R5" s="39" t="s">
        <v>69</v>
      </c>
      <c r="S5" s="35">
        <f t="shared" ref="S5:AD5" si="1">S15+S18+S21+S24+S27+S30+S33+S36+S39+S42+S45+S48+S51+S54+S57+S60+S63+S66+S69+S72+S75+S78+S81+S84+S87+S90+S93+S96+S99+S102+S105+S108+S111+S114+S117+S120+S123+S126+S129+S132+S135+S138+S141+S144+S147+S150+S153+S156+S159+S162+S165+S168+S171+S174+S177+S180+S183+S186+S189+S192+S195+S198+S201+S204+S207+S210+S213+S216+S219+S222+S225+S228+S231+S234+S237+S240+S243+S246+S249+S252+S255+S258+S261+S264+S267+S270+S273+S276+S279+S282+S285+S288+S291+S294+S297+S300+S303+S306+S309+S312+S315+S318+S321+S324+S327+S330+S333+S336+S339+S342+S345+S348+S351+S354+S357+S360+S363+S366+S369+S372+S375+S378+S381+S384+S387+S390+S393+S396+S399+S402+S405+S408+S411+S414+S417+S420+S423+S426+S429+S432+S435+S438+S441+S444+S447+S450+S453+S456+S459+S462+S465+S468+S471+S474+S477+S480+S483+S486+S489+S492+S495+S498+S501+S504+S507+S510+S513+S516+S519+S522+S525+S528+S531+S534+S537+S540+S543+S546+S549+S552+S555+S558+S561+S564+S567+S570+S573+S576+S579+S582+S585+S588+S591+S594+S597+S600+S603+S606+S609+S612</f>
        <v>0</v>
      </c>
      <c r="T5" s="12">
        <f t="shared" si="1"/>
        <v>0</v>
      </c>
      <c r="U5" s="12">
        <f t="shared" si="1"/>
        <v>0</v>
      </c>
      <c r="V5" s="12">
        <f t="shared" si="1"/>
        <v>0</v>
      </c>
      <c r="W5" s="12">
        <f t="shared" si="1"/>
        <v>0</v>
      </c>
      <c r="X5" s="12">
        <f t="shared" si="1"/>
        <v>0</v>
      </c>
      <c r="Y5" s="12">
        <f t="shared" si="1"/>
        <v>0</v>
      </c>
      <c r="Z5" s="12">
        <f t="shared" si="1"/>
        <v>0</v>
      </c>
      <c r="AA5" s="12">
        <f t="shared" si="1"/>
        <v>0</v>
      </c>
      <c r="AB5" s="12">
        <f t="shared" si="1"/>
        <v>0</v>
      </c>
      <c r="AC5" s="12">
        <f t="shared" si="1"/>
        <v>0</v>
      </c>
      <c r="AD5" s="31">
        <f t="shared" si="1"/>
        <v>0</v>
      </c>
      <c r="AE5" s="27" t="str">
        <f>IF(SUM(S5:AD5)=0,"",SUM(S5:AD5))</f>
        <v/>
      </c>
      <c r="AF5" s="48"/>
      <c r="AG5" s="22"/>
      <c r="AH5" s="22"/>
      <c r="AJ5" s="22"/>
      <c r="AP5" s="2" t="s">
        <v>68</v>
      </c>
      <c r="AT5" s="2"/>
      <c r="AU5" s="2" t="s">
        <v>60</v>
      </c>
      <c r="AV5" s="2" t="s">
        <v>60</v>
      </c>
      <c r="AW5" s="2" t="s">
        <v>60</v>
      </c>
      <c r="AX5" s="2" t="s">
        <v>60</v>
      </c>
      <c r="AY5" s="2" t="s">
        <v>60</v>
      </c>
      <c r="AZ5" s="2" t="s">
        <v>68</v>
      </c>
      <c r="BA5" s="2" t="s">
        <v>68</v>
      </c>
      <c r="BB5" s="2"/>
      <c r="DG5" s="3" t="s">
        <v>97</v>
      </c>
    </row>
    <row r="6" spans="2:111" s="3" customFormat="1" ht="14.25" customHeight="1" thickBot="1">
      <c r="C6" s="121" t="s">
        <v>67</v>
      </c>
      <c r="D6" s="121"/>
      <c r="E6" s="121"/>
      <c r="F6" s="121"/>
      <c r="G6" s="121"/>
      <c r="H6" s="121"/>
      <c r="I6" s="121"/>
      <c r="J6" s="121"/>
      <c r="K6" s="121"/>
      <c r="L6" s="10"/>
      <c r="M6" s="10"/>
      <c r="N6" s="10"/>
      <c r="O6" s="10"/>
      <c r="P6" s="10"/>
      <c r="Q6" s="142"/>
      <c r="R6" s="40" t="s">
        <v>66</v>
      </c>
      <c r="S6" s="36">
        <f t="shared" ref="S6:AD6" si="2">S16+S19+S22+S25+S28+S31+S34+S37+S40+S43+S46+S49+S52+S55+S58+S61+S64+S67+S70+S73+S76+S79+S82+S85+S88+S91+S94+S97+S100+S103+S106+S109+S112+S115+S118+S121+S124+S127+S130+S133+S136+S139+S142+S145+S148+S151+S154+S157+S160+S163+S166+S169+S172+S175+S178+S181+S184+S187+S190+S193+S196+S199+S202+S205+S208+S211+S214+S217+S220+S223+S226+S229+S232+S235+S238+S241+S244+S247+S250+S253+S256+S259+S262+S265+S268+S271+S274+S277+S280+S283+S286+S289+S292+S295+S298+S301+S304+S307+S310+S313+S316+S319+S322+S325+S328+S331+S334+S337+S340+S343+S346+S349+S352+S355+S358+S361+S364+S367+S370+S373+S376+S379+S382+S385+S388+S391+S394+S397+S400+S403+S406+S409+S412+S415+S418+S421+S424+S427+S430+S433+S436+S439+S442+S445+S448+S451+S454+S457+S460+S463+S466+S469+S472+S475+S478+S481+S484+S487+S490+S493+S496+S499+S502+S505+S508+S511+S514+S517+S520+S523+S526+S529+S532+S535+S538+S541+S544+S547+S550+S553+S556+S559+S562+S565+S568+S571+S574+S577+S580+S583+S586+S589+S592+S595+S598+S601+S604+S607+S610+S613</f>
        <v>0</v>
      </c>
      <c r="T6" s="24">
        <f t="shared" si="2"/>
        <v>0</v>
      </c>
      <c r="U6" s="24">
        <f t="shared" si="2"/>
        <v>0</v>
      </c>
      <c r="V6" s="24">
        <f t="shared" si="2"/>
        <v>0</v>
      </c>
      <c r="W6" s="24">
        <f t="shared" si="2"/>
        <v>0</v>
      </c>
      <c r="X6" s="24">
        <f t="shared" si="2"/>
        <v>0</v>
      </c>
      <c r="Y6" s="24">
        <f t="shared" si="2"/>
        <v>0</v>
      </c>
      <c r="Z6" s="24">
        <f t="shared" si="2"/>
        <v>0</v>
      </c>
      <c r="AA6" s="24">
        <f t="shared" si="2"/>
        <v>0</v>
      </c>
      <c r="AB6" s="24">
        <f t="shared" si="2"/>
        <v>0</v>
      </c>
      <c r="AC6" s="24">
        <f t="shared" si="2"/>
        <v>0</v>
      </c>
      <c r="AD6" s="32">
        <f t="shared" si="2"/>
        <v>0</v>
      </c>
      <c r="AE6" s="28" t="str">
        <f>IF(SUM(S6:AD6)=0,"",SUM(S6:AD6))</f>
        <v/>
      </c>
      <c r="AF6" s="48"/>
      <c r="AG6" s="22"/>
      <c r="AH6" s="22"/>
      <c r="AJ6" s="22"/>
      <c r="AP6" s="2" t="s">
        <v>65</v>
      </c>
      <c r="AT6" s="22"/>
      <c r="AU6" s="2" t="s">
        <v>90</v>
      </c>
      <c r="AV6" s="2" t="s">
        <v>90</v>
      </c>
      <c r="AW6" s="2" t="s">
        <v>90</v>
      </c>
      <c r="AX6" s="2" t="s">
        <v>90</v>
      </c>
      <c r="AY6" s="2" t="s">
        <v>90</v>
      </c>
      <c r="AZ6" s="2" t="s">
        <v>65</v>
      </c>
      <c r="BA6" s="2" t="s">
        <v>65</v>
      </c>
      <c r="BB6" s="2"/>
      <c r="DG6" s="1" t="s">
        <v>98</v>
      </c>
    </row>
    <row r="7" spans="2:111" s="3" customFormat="1" ht="14.25" customHeight="1" thickTop="1" thickBot="1">
      <c r="C7" s="121" t="s">
        <v>105</v>
      </c>
      <c r="D7" s="121"/>
      <c r="E7" s="121"/>
      <c r="F7" s="121"/>
      <c r="G7" s="121"/>
      <c r="H7" s="121"/>
      <c r="I7" s="10"/>
      <c r="J7" s="10"/>
      <c r="K7" s="10"/>
      <c r="L7" s="10"/>
      <c r="M7" s="121"/>
      <c r="N7" s="121"/>
      <c r="O7" s="121"/>
      <c r="P7" s="121"/>
      <c r="Q7" s="143"/>
      <c r="R7" s="41" t="s">
        <v>2</v>
      </c>
      <c r="S7" s="37" t="str">
        <f t="shared" ref="S7:AD7" si="3">IF(SUM(S4:S6)=0,"",SUM(S4:S6))</f>
        <v/>
      </c>
      <c r="T7" s="23" t="str">
        <f t="shared" si="3"/>
        <v/>
      </c>
      <c r="U7" s="23" t="str">
        <f t="shared" si="3"/>
        <v/>
      </c>
      <c r="V7" s="23" t="str">
        <f t="shared" si="3"/>
        <v/>
      </c>
      <c r="W7" s="23" t="str">
        <f t="shared" si="3"/>
        <v/>
      </c>
      <c r="X7" s="23" t="str">
        <f t="shared" si="3"/>
        <v/>
      </c>
      <c r="Y7" s="23" t="str">
        <f t="shared" si="3"/>
        <v/>
      </c>
      <c r="Z7" s="23" t="str">
        <f t="shared" si="3"/>
        <v/>
      </c>
      <c r="AA7" s="23" t="str">
        <f t="shared" si="3"/>
        <v/>
      </c>
      <c r="AB7" s="23" t="str">
        <f t="shared" si="3"/>
        <v/>
      </c>
      <c r="AC7" s="23" t="str">
        <f t="shared" si="3"/>
        <v/>
      </c>
      <c r="AD7" s="33" t="str">
        <f t="shared" si="3"/>
        <v/>
      </c>
      <c r="AE7" s="29" t="str">
        <f>IF(SUM(S7:AD7)=0,"",SUM(S7:AD7))</f>
        <v/>
      </c>
      <c r="AF7" s="48"/>
      <c r="AG7" s="22"/>
      <c r="AH7" s="22"/>
      <c r="AJ7" s="22"/>
      <c r="AP7" s="2" t="s">
        <v>64</v>
      </c>
      <c r="AT7" s="22"/>
      <c r="AU7" s="2"/>
      <c r="AY7" s="2"/>
      <c r="AZ7" s="2" t="s">
        <v>64</v>
      </c>
      <c r="BA7" s="2" t="s">
        <v>64</v>
      </c>
      <c r="BB7" s="2"/>
      <c r="DG7" s="1" t="s">
        <v>99</v>
      </c>
    </row>
    <row r="8" spans="2:111" ht="14.25" customHeight="1">
      <c r="C8" s="121" t="s">
        <v>106</v>
      </c>
      <c r="D8" s="113"/>
      <c r="E8" s="113"/>
      <c r="F8" s="113"/>
      <c r="G8" s="113"/>
      <c r="H8" s="113"/>
      <c r="I8" s="122"/>
      <c r="J8" s="122"/>
      <c r="K8" s="122"/>
      <c r="L8" s="113"/>
      <c r="M8" s="113"/>
      <c r="N8" s="113"/>
      <c r="O8" s="113"/>
      <c r="P8" s="113"/>
      <c r="Q8" s="113"/>
      <c r="R8" s="113"/>
      <c r="S8" s="119"/>
      <c r="T8" s="113"/>
      <c r="U8" s="113"/>
      <c r="V8" s="113"/>
      <c r="W8" s="113"/>
      <c r="X8" s="113"/>
      <c r="Y8" s="113"/>
      <c r="Z8" s="113"/>
      <c r="AA8" s="113" t="s">
        <v>28</v>
      </c>
      <c r="AB8" s="113"/>
      <c r="AC8" s="113"/>
      <c r="AD8" s="113"/>
      <c r="AE8" s="113"/>
      <c r="AP8" s="2" t="s">
        <v>63</v>
      </c>
      <c r="AY8" s="2"/>
      <c r="AZ8" s="2" t="s">
        <v>63</v>
      </c>
      <c r="BA8" s="2" t="s">
        <v>63</v>
      </c>
      <c r="DG8" s="1" t="s">
        <v>100</v>
      </c>
    </row>
    <row r="9" spans="2:111" ht="14.25" customHeight="1">
      <c r="C9" s="121" t="s">
        <v>107</v>
      </c>
      <c r="D9" s="113"/>
      <c r="E9" s="113"/>
      <c r="F9" s="113"/>
      <c r="G9" s="113"/>
      <c r="H9" s="113"/>
      <c r="I9" s="122"/>
      <c r="J9" s="122"/>
      <c r="K9" s="122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 t="s">
        <v>32</v>
      </c>
      <c r="AB9" s="113"/>
      <c r="AC9" s="113"/>
      <c r="AD9" s="113"/>
      <c r="AE9" s="113"/>
      <c r="AP9" s="2" t="s">
        <v>62</v>
      </c>
      <c r="AZ9" s="2" t="s">
        <v>90</v>
      </c>
      <c r="BA9" s="2" t="s">
        <v>90</v>
      </c>
      <c r="DG9" s="1" t="s">
        <v>101</v>
      </c>
    </row>
    <row r="10" spans="2:111" ht="14.25" customHeight="1">
      <c r="C10" s="123" t="s">
        <v>109</v>
      </c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3"/>
      <c r="P10" s="113"/>
      <c r="Q10" s="113"/>
      <c r="R10" s="113"/>
      <c r="S10" s="113"/>
      <c r="T10" s="113"/>
      <c r="U10" s="113"/>
      <c r="V10" s="113"/>
      <c r="W10" s="113"/>
      <c r="X10" s="119"/>
      <c r="Y10" s="119"/>
      <c r="Z10" s="119"/>
      <c r="AA10" s="122" t="s">
        <v>34</v>
      </c>
      <c r="AB10" s="119"/>
      <c r="AC10" s="119"/>
      <c r="AD10" s="119"/>
      <c r="AE10" s="113"/>
      <c r="AP10" s="2" t="s">
        <v>61</v>
      </c>
      <c r="DG10" s="1" t="s">
        <v>102</v>
      </c>
    </row>
    <row r="11" spans="2:111" ht="15.75" customHeight="1" thickBot="1">
      <c r="C11" s="123" t="s">
        <v>108</v>
      </c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P11" s="2" t="s">
        <v>60</v>
      </c>
    </row>
    <row r="12" spans="2:111" ht="13.5" customHeight="1">
      <c r="C12" s="144" t="s">
        <v>59</v>
      </c>
      <c r="D12" s="146" t="s">
        <v>19</v>
      </c>
      <c r="E12" s="147"/>
      <c r="F12" s="148"/>
      <c r="G12" s="146" t="s">
        <v>20</v>
      </c>
      <c r="H12" s="148"/>
      <c r="I12" s="146" t="s">
        <v>103</v>
      </c>
      <c r="J12" s="147"/>
      <c r="K12" s="147"/>
      <c r="L12" s="148"/>
      <c r="M12" s="152" t="s">
        <v>24</v>
      </c>
      <c r="N12" s="153"/>
      <c r="O12" s="156" t="s">
        <v>58</v>
      </c>
      <c r="P12" s="156" t="s">
        <v>104</v>
      </c>
      <c r="Q12" s="156" t="s">
        <v>33</v>
      </c>
      <c r="R12" s="158" t="s">
        <v>21</v>
      </c>
      <c r="S12" s="160" t="str">
        <f>+"利用回数　"&amp;G3</f>
        <v>利用回数　</v>
      </c>
      <c r="T12" s="161"/>
      <c r="U12" s="161"/>
      <c r="V12" s="161"/>
      <c r="W12" s="161"/>
      <c r="X12" s="161"/>
      <c r="Y12" s="161"/>
      <c r="Z12" s="161"/>
      <c r="AA12" s="161"/>
      <c r="AB12" s="161"/>
      <c r="AC12" s="161"/>
      <c r="AD12" s="161"/>
      <c r="AE12" s="162"/>
      <c r="AP12" s="2" t="s">
        <v>90</v>
      </c>
      <c r="AU12" s="195" t="s">
        <v>87</v>
      </c>
      <c r="AV12" s="196"/>
      <c r="AW12" s="196"/>
      <c r="AX12" s="196"/>
      <c r="AY12" s="196"/>
      <c r="AZ12" s="196"/>
      <c r="BA12" s="196"/>
      <c r="BB12" s="196"/>
      <c r="BC12" s="196"/>
      <c r="BD12" s="196"/>
      <c r="BE12" s="196"/>
      <c r="BF12" s="197"/>
      <c r="BG12" s="195" t="s">
        <v>88</v>
      </c>
      <c r="BH12" s="196"/>
      <c r="BI12" s="196"/>
      <c r="BJ12" s="196"/>
      <c r="BK12" s="196"/>
      <c r="BL12" s="196"/>
      <c r="BM12" s="196"/>
      <c r="BN12" s="196"/>
      <c r="BO12" s="196"/>
      <c r="BP12" s="196"/>
      <c r="BQ12" s="196"/>
      <c r="BR12" s="197"/>
      <c r="BS12" s="195" t="s">
        <v>89</v>
      </c>
      <c r="BT12" s="196"/>
      <c r="BU12" s="196"/>
      <c r="BV12" s="196"/>
      <c r="BW12" s="196"/>
      <c r="BX12" s="196"/>
      <c r="BY12" s="196"/>
      <c r="BZ12" s="196"/>
      <c r="CA12" s="196"/>
      <c r="CB12" s="196"/>
      <c r="CC12" s="196"/>
      <c r="CD12" s="197"/>
      <c r="CE12" s="195" t="s">
        <v>91</v>
      </c>
      <c r="CF12" s="196"/>
      <c r="CG12" s="196"/>
      <c r="CH12" s="196"/>
      <c r="CI12" s="196"/>
      <c r="CJ12" s="196"/>
      <c r="CK12" s="196"/>
      <c r="CL12" s="196"/>
      <c r="CM12" s="196"/>
      <c r="CN12" s="196"/>
      <c r="CO12" s="196"/>
      <c r="CP12" s="197"/>
    </row>
    <row r="13" spans="2:111" ht="22.5" customHeight="1" thickBot="1">
      <c r="C13" s="145"/>
      <c r="D13" s="149"/>
      <c r="E13" s="150"/>
      <c r="F13" s="151"/>
      <c r="G13" s="149"/>
      <c r="H13" s="151"/>
      <c r="I13" s="149"/>
      <c r="J13" s="150"/>
      <c r="K13" s="150"/>
      <c r="L13" s="151"/>
      <c r="M13" s="154"/>
      <c r="N13" s="155"/>
      <c r="O13" s="157"/>
      <c r="P13" s="157"/>
      <c r="Q13" s="157"/>
      <c r="R13" s="159"/>
      <c r="S13" s="7" t="s">
        <v>7</v>
      </c>
      <c r="T13" s="7" t="s">
        <v>8</v>
      </c>
      <c r="U13" s="7" t="s">
        <v>9</v>
      </c>
      <c r="V13" s="7" t="s">
        <v>10</v>
      </c>
      <c r="W13" s="7" t="s">
        <v>11</v>
      </c>
      <c r="X13" s="7" t="s">
        <v>12</v>
      </c>
      <c r="Y13" s="6" t="s">
        <v>29</v>
      </c>
      <c r="Z13" s="6" t="s">
        <v>30</v>
      </c>
      <c r="AA13" s="6" t="s">
        <v>31</v>
      </c>
      <c r="AB13" s="6" t="s">
        <v>3</v>
      </c>
      <c r="AC13" s="6" t="s">
        <v>4</v>
      </c>
      <c r="AD13" s="6" t="s">
        <v>5</v>
      </c>
      <c r="AE13" s="5" t="s">
        <v>2</v>
      </c>
      <c r="AG13" s="20" t="s">
        <v>57</v>
      </c>
      <c r="AH13" s="20" t="s">
        <v>56</v>
      </c>
      <c r="AI13" s="21" t="s">
        <v>55</v>
      </c>
      <c r="AJ13" s="20" t="s">
        <v>23</v>
      </c>
      <c r="AP13" s="2" t="s">
        <v>25</v>
      </c>
      <c r="AQ13" s="1">
        <v>1</v>
      </c>
      <c r="AU13" s="56" t="s">
        <v>7</v>
      </c>
      <c r="AV13" s="57" t="s">
        <v>8</v>
      </c>
      <c r="AW13" s="57" t="s">
        <v>9</v>
      </c>
      <c r="AX13" s="57" t="s">
        <v>10</v>
      </c>
      <c r="AY13" s="57" t="s">
        <v>11</v>
      </c>
      <c r="AZ13" s="57" t="s">
        <v>12</v>
      </c>
      <c r="BA13" s="57" t="s">
        <v>29</v>
      </c>
      <c r="BB13" s="57" t="s">
        <v>30</v>
      </c>
      <c r="BC13" s="57" t="s">
        <v>31</v>
      </c>
      <c r="BD13" s="57" t="s">
        <v>3</v>
      </c>
      <c r="BE13" s="57" t="s">
        <v>4</v>
      </c>
      <c r="BF13" s="58" t="s">
        <v>5</v>
      </c>
      <c r="BG13" s="56" t="s">
        <v>7</v>
      </c>
      <c r="BH13" s="57" t="s">
        <v>8</v>
      </c>
      <c r="BI13" s="57" t="s">
        <v>9</v>
      </c>
      <c r="BJ13" s="57" t="s">
        <v>10</v>
      </c>
      <c r="BK13" s="57" t="s">
        <v>11</v>
      </c>
      <c r="BL13" s="57" t="s">
        <v>12</v>
      </c>
      <c r="BM13" s="57" t="s">
        <v>29</v>
      </c>
      <c r="BN13" s="57" t="s">
        <v>30</v>
      </c>
      <c r="BO13" s="57" t="s">
        <v>31</v>
      </c>
      <c r="BP13" s="57" t="s">
        <v>3</v>
      </c>
      <c r="BQ13" s="57" t="s">
        <v>4</v>
      </c>
      <c r="BR13" s="58" t="s">
        <v>5</v>
      </c>
      <c r="BS13" s="56" t="s">
        <v>75</v>
      </c>
      <c r="BT13" s="57" t="s">
        <v>76</v>
      </c>
      <c r="BU13" s="57" t="s">
        <v>77</v>
      </c>
      <c r="BV13" s="57" t="s">
        <v>78</v>
      </c>
      <c r="BW13" s="57" t="s">
        <v>79</v>
      </c>
      <c r="BX13" s="57" t="s">
        <v>80</v>
      </c>
      <c r="BY13" s="57" t="s">
        <v>81</v>
      </c>
      <c r="BZ13" s="57" t="s">
        <v>82</v>
      </c>
      <c r="CA13" s="57" t="s">
        <v>83</v>
      </c>
      <c r="CB13" s="57" t="s">
        <v>84</v>
      </c>
      <c r="CC13" s="57" t="s">
        <v>85</v>
      </c>
      <c r="CD13" s="58" t="s">
        <v>86</v>
      </c>
      <c r="CE13" s="56" t="s">
        <v>75</v>
      </c>
      <c r="CF13" s="57" t="s">
        <v>76</v>
      </c>
      <c r="CG13" s="57" t="s">
        <v>77</v>
      </c>
      <c r="CH13" s="57" t="s">
        <v>78</v>
      </c>
      <c r="CI13" s="57" t="s">
        <v>79</v>
      </c>
      <c r="CJ13" s="57" t="s">
        <v>80</v>
      </c>
      <c r="CK13" s="57" t="s">
        <v>81</v>
      </c>
      <c r="CL13" s="57" t="s">
        <v>82</v>
      </c>
      <c r="CM13" s="57" t="s">
        <v>83</v>
      </c>
      <c r="CN13" s="57" t="s">
        <v>84</v>
      </c>
      <c r="CO13" s="57" t="s">
        <v>85</v>
      </c>
      <c r="CP13" s="58" t="s">
        <v>86</v>
      </c>
    </row>
    <row r="14" spans="2:111" ht="12" customHeight="1">
      <c r="B14" s="1" t="str">
        <f>IF(Q14="","",Q14)</f>
        <v/>
      </c>
      <c r="C14" s="163">
        <v>1</v>
      </c>
      <c r="D14" s="166"/>
      <c r="E14" s="167"/>
      <c r="F14" s="168"/>
      <c r="G14" s="175"/>
      <c r="H14" s="176"/>
      <c r="I14" s="181"/>
      <c r="J14" s="182"/>
      <c r="K14" s="182"/>
      <c r="L14" s="183"/>
      <c r="M14" s="166"/>
      <c r="N14" s="168"/>
      <c r="O14" s="131"/>
      <c r="P14" s="190"/>
      <c r="Q14" s="190"/>
      <c r="R14" s="17" t="s">
        <v>54</v>
      </c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16" t="str">
        <f t="shared" ref="AE14:AE45" si="4">IF(SUM(S14:AD14)=0,"",SUM(S14:AD14))</f>
        <v/>
      </c>
      <c r="AF14" s="21" t="str">
        <f>IF(Q14="","",Q14)</f>
        <v/>
      </c>
      <c r="AG14" s="130" t="str">
        <f>IFERROR(VLOOKUP(M14,$AP$13:$AQ$16,2,FALSE),"")</f>
        <v/>
      </c>
      <c r="AH14" s="130" t="str">
        <f>IFERROR(VLOOKUP(O14,$AP$18:$AQ$24,2,FALSE),"")</f>
        <v/>
      </c>
      <c r="AI14" s="130" t="str">
        <f>IFERROR(AG14+AH14,"")</f>
        <v/>
      </c>
      <c r="AJ14" s="130" t="str">
        <f>IF(SUM(AE14:AE16)=0,"",SUM(AE14:AE16))</f>
        <v/>
      </c>
      <c r="AP14" s="2" t="s">
        <v>26</v>
      </c>
      <c r="AQ14" s="1">
        <v>2</v>
      </c>
      <c r="AT14" s="49" t="str">
        <f>R14</f>
        <v>A</v>
      </c>
      <c r="AU14" s="53">
        <f>IF(OR(AF14=$AP$3,AF14=$AP$4,AF14=$AP$9),S14,0)</f>
        <v>0</v>
      </c>
      <c r="AV14" s="54">
        <f>IF(OR(AF14=$AP$3,AF14=$AP$4,AF14=$AP$9),T14,0)</f>
        <v>0</v>
      </c>
      <c r="AW14" s="54">
        <f>IF(OR(AF14=$AP$3,AF14=$AP$4,AF14=$AP$9),U14,0)</f>
        <v>0</v>
      </c>
      <c r="AX14" s="54">
        <f>IF(OR(AF14=$AP$3,AF14=$AP$4,AF14=$AP$9),V14,0)</f>
        <v>0</v>
      </c>
      <c r="AY14" s="54">
        <f>IF(OR(AF14=$AP$3,AF14=$AP$4,AF14=$AP$9),W14,0)</f>
        <v>0</v>
      </c>
      <c r="AZ14" s="54">
        <f>IF(OR(AF14=$AP$3,AF14=$AP$4,AF14=$AP$9),X14,0)</f>
        <v>0</v>
      </c>
      <c r="BA14" s="54">
        <f>IF(OR(AF14=$AP$3,AF14=$AP$4,AF14=$AP$9),Y14,0)</f>
        <v>0</v>
      </c>
      <c r="BB14" s="54">
        <f>IF(OR(AF14=$AP$3,AF14=$AP$4,AF14=$AP$9),Z14,0)</f>
        <v>0</v>
      </c>
      <c r="BC14" s="54">
        <f>IF(OR(AF14=$AP$3,AF14=$AP$4,AF14=$AP$9),AA14,0)</f>
        <v>0</v>
      </c>
      <c r="BD14" s="54">
        <f>IF(OR(AF14=$AP$3,AF14=$AP$4,AF14=$AP$9),AB14,0)</f>
        <v>0</v>
      </c>
      <c r="BE14" s="54">
        <f>IF(OR(AF14=$AP$3,AF14=$AP$4,AF14=$AP$9),AC14,0)</f>
        <v>0</v>
      </c>
      <c r="BF14" s="55">
        <f>IF(OR(AF14=$AP$3,AF14=$AP$4,AF14=$AP$9),AD14,0)</f>
        <v>0</v>
      </c>
      <c r="BG14" s="53">
        <f>IF(OR(AF14=$AP$5,AF14=$AP$6,AF14=$AP$10),S14,0)</f>
        <v>0</v>
      </c>
      <c r="BH14" s="54">
        <f>IF(OR(AF14=$AP$5,AF14=$AP$6,AF14=$AP$10),T14,0)</f>
        <v>0</v>
      </c>
      <c r="BI14" s="54">
        <f>IF(OR(AF14=$AP$5,AF14=$AP$6,AF14=$AP$10),U14,0)</f>
        <v>0</v>
      </c>
      <c r="BJ14" s="54">
        <f>IF(OR(AF14=$AP$5,AF14=$AP$6,AF14=$AP$10),V14,0)</f>
        <v>0</v>
      </c>
      <c r="BK14" s="54">
        <f>IF(OR(AF14=$AP$5,AF14=$AP$6,AF14=$AP$10),W14,0)</f>
        <v>0</v>
      </c>
      <c r="BL14" s="54">
        <f>IF(OR(AF14=$AP$5,AF14=$AP$6,AF14=$AP$10),X14,0)</f>
        <v>0</v>
      </c>
      <c r="BM14" s="54">
        <f>IF(OR(AF14=$AP$5,AF14=$AP$6,AF14=$AP$10),Y14,0)</f>
        <v>0</v>
      </c>
      <c r="BN14" s="54">
        <f>IF(OR(AF14=$AP$5,AF14=$AP$6,AF14=$AP$10),Z14,0)</f>
        <v>0</v>
      </c>
      <c r="BO14" s="54">
        <f>IF(OR(AF14=$AP$5,AF14=$AP$6,AF14=$AP$10),AA14,0)</f>
        <v>0</v>
      </c>
      <c r="BP14" s="54">
        <f>IF(OR(AF14=$AP$5,AF14=$AP$6,AF14=$AP$10),AB14,0)</f>
        <v>0</v>
      </c>
      <c r="BQ14" s="54">
        <f>IF(OR(AF14=$AP$5,AF14=$AP$6,AF14=$AP$10),AC14,0)</f>
        <v>0</v>
      </c>
      <c r="BR14" s="55">
        <f>IF(OR(AF14=$AP$5,AF14=$AP$6,AF14=$AP$10),AD14,0)</f>
        <v>0</v>
      </c>
      <c r="BS14" s="53">
        <f>IF(OR(AF14=$AP$7,AF14=$AP$8,AF14=$AP$11),S14,0)</f>
        <v>0</v>
      </c>
      <c r="BT14" s="54">
        <f>IF(OR(AF14=$AP$7,AF14=$AP$8,AF14=$AP$11),T14,0)</f>
        <v>0</v>
      </c>
      <c r="BU14" s="54">
        <f>IF(OR(AF14=$AP$7,AF14=$AP$8,AF14=$AP$11),U14,0)</f>
        <v>0</v>
      </c>
      <c r="BV14" s="54">
        <f>IF(OR(AF14=$AP$7,AF14=$AP$8,AF14=$AP$11),V14,0)</f>
        <v>0</v>
      </c>
      <c r="BW14" s="54">
        <f>IF(OR(AF14=$AP$7,AF14=$AP$8,AF14=$AP$11),W14,0)</f>
        <v>0</v>
      </c>
      <c r="BX14" s="54">
        <f>IF(OR(AF14=$AP$7,AF14=$AP$8,AF14=$AP$11),X14,0)</f>
        <v>0</v>
      </c>
      <c r="BY14" s="54">
        <f>IF(OR(AF14=$AP$7,AF14=$AP$8,AF14=$AP$11),Y14,0)</f>
        <v>0</v>
      </c>
      <c r="BZ14" s="54">
        <f>IF(OR(AF14=$AP$7,AF14=$AP$8,AF14=$AP$11),Z14,0)</f>
        <v>0</v>
      </c>
      <c r="CA14" s="54">
        <f>IF(OR(AF14=$AP$7,AF14=$AP$8,AF14=$AP$11),AA14,0)</f>
        <v>0</v>
      </c>
      <c r="CB14" s="54">
        <f>IF(OR(AF14=$AP$7,AF14=$AP$8,AF14=$AP$11),AB14,0)</f>
        <v>0</v>
      </c>
      <c r="CC14" s="54">
        <f>IF(OR(AF14=$AP$7,AF14=$AP$8,AF14=$AP$11),AC14,0)</f>
        <v>0</v>
      </c>
      <c r="CD14" s="55">
        <f>IF(OR(AF14=$AP$7,AF14=$AP$8,AF14=$AP$11),AD14,0)</f>
        <v>0</v>
      </c>
      <c r="CE14" s="53">
        <f>IF(AF14=$AP$12,S14,0)</f>
        <v>0</v>
      </c>
      <c r="CF14" s="54">
        <f>IF(AF14=$AP$12,T14,0)</f>
        <v>0</v>
      </c>
      <c r="CG14" s="54">
        <f>IF(AF14=$AP$12,U14,0)</f>
        <v>0</v>
      </c>
      <c r="CH14" s="54">
        <f>IF(AF14=$AP$12,V14,0)</f>
        <v>0</v>
      </c>
      <c r="CI14" s="54">
        <f>IF(AF14=$AP$12,W14,0)</f>
        <v>0</v>
      </c>
      <c r="CJ14" s="54">
        <f>IF(AF14=$AP$12,X14,0)</f>
        <v>0</v>
      </c>
      <c r="CK14" s="54">
        <f>IF(AF14=$AP$12,Y14,0)</f>
        <v>0</v>
      </c>
      <c r="CL14" s="54">
        <f>IF(AF14=$AP$12,Z14,0)</f>
        <v>0</v>
      </c>
      <c r="CM14" s="54">
        <f>IF(AF14=$AP$12,AA14,0)</f>
        <v>0</v>
      </c>
      <c r="CN14" s="54">
        <f>IF(AF14=$AP$12,AB14,0)</f>
        <v>0</v>
      </c>
      <c r="CO14" s="54">
        <f>IF(AF14=$AP$12,AC14,0)</f>
        <v>0</v>
      </c>
      <c r="CP14" s="55">
        <f>IF(AF14=$AP$12,AD14,0)</f>
        <v>0</v>
      </c>
    </row>
    <row r="15" spans="2:111" ht="12" customHeight="1">
      <c r="B15" s="1" t="str">
        <f>IF(Q14="","",Q14)</f>
        <v/>
      </c>
      <c r="C15" s="164"/>
      <c r="D15" s="169"/>
      <c r="E15" s="170"/>
      <c r="F15" s="171"/>
      <c r="G15" s="177"/>
      <c r="H15" s="178"/>
      <c r="I15" s="184"/>
      <c r="J15" s="185"/>
      <c r="K15" s="185"/>
      <c r="L15" s="186"/>
      <c r="M15" s="169"/>
      <c r="N15" s="171"/>
      <c r="O15" s="132"/>
      <c r="P15" s="191"/>
      <c r="Q15" s="191"/>
      <c r="R15" s="15" t="s">
        <v>15</v>
      </c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11" t="str">
        <f t="shared" si="4"/>
        <v/>
      </c>
      <c r="AF15" s="21" t="str">
        <f>IF(Q14="","",Q14)</f>
        <v/>
      </c>
      <c r="AG15" s="130"/>
      <c r="AH15" s="130"/>
      <c r="AI15" s="130"/>
      <c r="AJ15" s="130"/>
      <c r="AP15" s="2" t="s">
        <v>27</v>
      </c>
      <c r="AQ15" s="1">
        <v>3</v>
      </c>
      <c r="AT15" s="49" t="str">
        <f t="shared" ref="AT15:AT78" si="5">R15</f>
        <v>B</v>
      </c>
      <c r="AU15" s="53">
        <f t="shared" ref="AU15:AU78" si="6">IF(OR(AF15=$AP$3,AF15=$AP$4,AF15=$AP$9),S15,0)</f>
        <v>0</v>
      </c>
      <c r="AV15" s="54">
        <f t="shared" ref="AV15:AV78" si="7">IF(OR(AF15=$AP$3,AF15=$AP$4,AF15=$AP$9),T15,0)</f>
        <v>0</v>
      </c>
      <c r="AW15" s="54">
        <f t="shared" ref="AW15:AW78" si="8">IF(OR(AF15=$AP$3,AF15=$AP$4,AF15=$AP$9),U15,0)</f>
        <v>0</v>
      </c>
      <c r="AX15" s="54">
        <f t="shared" ref="AX15:AX78" si="9">IF(OR(AF15=$AP$3,AF15=$AP$4,AF15=$AP$9),V15,0)</f>
        <v>0</v>
      </c>
      <c r="AY15" s="54">
        <f t="shared" ref="AY15:AY78" si="10">IF(OR(AF15=$AP$3,AF15=$AP$4,AF15=$AP$9),W15,0)</f>
        <v>0</v>
      </c>
      <c r="AZ15" s="54">
        <f t="shared" ref="AZ15:AZ78" si="11">IF(OR(AF15=$AP$3,AF15=$AP$4,AF15=$AP$9),X15,0)</f>
        <v>0</v>
      </c>
      <c r="BA15" s="54">
        <f t="shared" ref="BA15:BA78" si="12">IF(OR(AF15=$AP$3,AF15=$AP$4,AF15=$AP$9),Y15,0)</f>
        <v>0</v>
      </c>
      <c r="BB15" s="54">
        <f t="shared" ref="BB15:BB78" si="13">IF(OR(AF15=$AP$3,AF15=$AP$4,AF15=$AP$9),Z15,0)</f>
        <v>0</v>
      </c>
      <c r="BC15" s="54">
        <f t="shared" ref="BC15:BC78" si="14">IF(OR(AF15=$AP$3,AF15=$AP$4,AF15=$AP$9),AA15,0)</f>
        <v>0</v>
      </c>
      <c r="BD15" s="54">
        <f t="shared" ref="BD15:BD78" si="15">IF(OR(AF15=$AP$3,AF15=$AP$4,AF15=$AP$9),AB15,0)</f>
        <v>0</v>
      </c>
      <c r="BE15" s="54">
        <f t="shared" ref="BE15:BE78" si="16">IF(OR(AF15=$AP$3,AF15=$AP$4,AF15=$AP$9),AC15,0)</f>
        <v>0</v>
      </c>
      <c r="BF15" s="55">
        <f t="shared" ref="BF15:BF78" si="17">IF(OR(AF15=$AP$3,AF15=$AP$4,AF15=$AP$9),AD15,0)</f>
        <v>0</v>
      </c>
      <c r="BG15" s="53">
        <f t="shared" ref="BG15:BG78" si="18">IF(OR(AF15=$AP$5,AF15=$AP$6,AF15=$AP$10),S15,0)</f>
        <v>0</v>
      </c>
      <c r="BH15" s="54">
        <f t="shared" ref="BH15:BH78" si="19">IF(OR(AF15=$AP$5,AF15=$AP$6,AF15=$AP$10),T15,0)</f>
        <v>0</v>
      </c>
      <c r="BI15" s="54">
        <f t="shared" ref="BI15:BI78" si="20">IF(OR(AF15=$AP$5,AF15=$AP$6,AF15=$AP$10),U15,0)</f>
        <v>0</v>
      </c>
      <c r="BJ15" s="54">
        <f t="shared" ref="BJ15:BJ78" si="21">IF(OR(AF15=$AP$5,AF15=$AP$6,AF15=$AP$10),V15,0)</f>
        <v>0</v>
      </c>
      <c r="BK15" s="54">
        <f t="shared" ref="BK15:BK78" si="22">IF(OR(AF15=$AP$5,AF15=$AP$6,AF15=$AP$10),W15,0)</f>
        <v>0</v>
      </c>
      <c r="BL15" s="54">
        <f t="shared" ref="BL15:BL78" si="23">IF(OR(AF15=$AP$5,AF15=$AP$6,AF15=$AP$10),X15,0)</f>
        <v>0</v>
      </c>
      <c r="BM15" s="54">
        <f t="shared" ref="BM15:BM78" si="24">IF(OR(AF15=$AP$5,AF15=$AP$6,AF15=$AP$10),Y15,0)</f>
        <v>0</v>
      </c>
      <c r="BN15" s="54">
        <f t="shared" ref="BN15:BN78" si="25">IF(OR(AF15=$AP$5,AF15=$AP$6,AF15=$AP$10),Z15,0)</f>
        <v>0</v>
      </c>
      <c r="BO15" s="54">
        <f t="shared" ref="BO15:BO78" si="26">IF(OR(AF15=$AP$5,AF15=$AP$6,AF15=$AP$10),AA15,0)</f>
        <v>0</v>
      </c>
      <c r="BP15" s="54">
        <f t="shared" ref="BP15:BP78" si="27">IF(OR(AF15=$AP$5,AF15=$AP$6,AF15=$AP$10),AB15,0)</f>
        <v>0</v>
      </c>
      <c r="BQ15" s="54">
        <f t="shared" ref="BQ15:BQ78" si="28">IF(OR(AF15=$AP$5,AF15=$AP$6,AF15=$AP$10),AC15,0)</f>
        <v>0</v>
      </c>
      <c r="BR15" s="55">
        <f t="shared" ref="BR15:BR78" si="29">IF(OR(AF15=$AP$5,AF15=$AP$6,AF15=$AP$10),AD15,0)</f>
        <v>0</v>
      </c>
      <c r="BS15" s="53">
        <f t="shared" ref="BS15:BS78" si="30">IF(OR(AF15=$AP$7,AF15=$AP$8,AF15=$AP$11),S15,0)</f>
        <v>0</v>
      </c>
      <c r="BT15" s="54">
        <f t="shared" ref="BT15:BT78" si="31">IF(OR(AF15=$AP$7,AF15=$AP$8,AF15=$AP$11),T15,0)</f>
        <v>0</v>
      </c>
      <c r="BU15" s="54">
        <f t="shared" ref="BU15:BU78" si="32">IF(OR(AF15=$AP$7,AF15=$AP$8,AF15=$AP$11),U15,0)</f>
        <v>0</v>
      </c>
      <c r="BV15" s="54">
        <f t="shared" ref="BV15:BV78" si="33">IF(OR(AF15=$AP$7,AF15=$AP$8,AF15=$AP$11),V15,0)</f>
        <v>0</v>
      </c>
      <c r="BW15" s="54">
        <f t="shared" ref="BW15:BW78" si="34">IF(OR(AF15=$AP$7,AF15=$AP$8,AF15=$AP$11),W15,0)</f>
        <v>0</v>
      </c>
      <c r="BX15" s="54">
        <f t="shared" ref="BX15:BX78" si="35">IF(OR(AF15=$AP$7,AF15=$AP$8,AF15=$AP$11),X15,0)</f>
        <v>0</v>
      </c>
      <c r="BY15" s="54">
        <f t="shared" ref="BY15:BY78" si="36">IF(OR(AF15=$AP$7,AF15=$AP$8,AF15=$AP$11),Y15,0)</f>
        <v>0</v>
      </c>
      <c r="BZ15" s="54">
        <f t="shared" ref="BZ15:BZ78" si="37">IF(OR(AF15=$AP$7,AF15=$AP$8,AF15=$AP$11),Z15,0)</f>
        <v>0</v>
      </c>
      <c r="CA15" s="54">
        <f t="shared" ref="CA15:CA78" si="38">IF(OR(AF15=$AP$7,AF15=$AP$8,AF15=$AP$11),AA15,0)</f>
        <v>0</v>
      </c>
      <c r="CB15" s="54">
        <f t="shared" ref="CB15:CB78" si="39">IF(OR(AF15=$AP$7,AF15=$AP$8,AF15=$AP$11),AB15,0)</f>
        <v>0</v>
      </c>
      <c r="CC15" s="54">
        <f t="shared" ref="CC15:CC78" si="40">IF(OR(AF15=$AP$7,AF15=$AP$8,AF15=$AP$11),AC15,0)</f>
        <v>0</v>
      </c>
      <c r="CD15" s="55">
        <f t="shared" ref="CD15:CD78" si="41">IF(OR(AF15=$AP$7,AF15=$AP$8,AF15=$AP$11),AD15,0)</f>
        <v>0</v>
      </c>
      <c r="CE15" s="53">
        <f t="shared" ref="CE15:CE78" si="42">IF(AF15=$AP$12,S15,0)</f>
        <v>0</v>
      </c>
      <c r="CF15" s="54">
        <f t="shared" ref="CF15:CF78" si="43">IF(AF15=$AP$12,T15,0)</f>
        <v>0</v>
      </c>
      <c r="CG15" s="54">
        <f t="shared" ref="CG15:CG78" si="44">IF(AF15=$AP$12,U15,0)</f>
        <v>0</v>
      </c>
      <c r="CH15" s="54">
        <f t="shared" ref="CH15:CH78" si="45">IF(AF15=$AP$12,V15,0)</f>
        <v>0</v>
      </c>
      <c r="CI15" s="54">
        <f t="shared" ref="CI15:CI78" si="46">IF(AF15=$AP$12,W15,0)</f>
        <v>0</v>
      </c>
      <c r="CJ15" s="54">
        <f t="shared" ref="CJ15:CJ78" si="47">IF(AF15=$AP$12,X15,0)</f>
        <v>0</v>
      </c>
      <c r="CK15" s="54">
        <f t="shared" ref="CK15:CK78" si="48">IF(AF15=$AP$12,Y15,0)</f>
        <v>0</v>
      </c>
      <c r="CL15" s="54">
        <f t="shared" ref="CL15:CL78" si="49">IF(AF15=$AP$12,Z15,0)</f>
        <v>0</v>
      </c>
      <c r="CM15" s="54">
        <f t="shared" ref="CM15:CM78" si="50">IF(AF15=$AP$12,AA15,0)</f>
        <v>0</v>
      </c>
      <c r="CN15" s="54">
        <f t="shared" ref="CN15:CN78" si="51">IF(AF15=$AP$12,AB15,0)</f>
        <v>0</v>
      </c>
      <c r="CO15" s="54">
        <f t="shared" ref="CO15:CO78" si="52">IF(AF15=$AP$12,AC15,0)</f>
        <v>0</v>
      </c>
      <c r="CP15" s="55">
        <f t="shared" ref="CP15:CP78" si="53">IF(AF15=$AP$12,AD15,0)</f>
        <v>0</v>
      </c>
    </row>
    <row r="16" spans="2:111" ht="12" customHeight="1" thickBot="1">
      <c r="B16" s="1" t="str">
        <f>IF(Q14="","",Q14)</f>
        <v/>
      </c>
      <c r="C16" s="165"/>
      <c r="D16" s="172"/>
      <c r="E16" s="173"/>
      <c r="F16" s="174"/>
      <c r="G16" s="179"/>
      <c r="H16" s="180"/>
      <c r="I16" s="187"/>
      <c r="J16" s="188"/>
      <c r="K16" s="188"/>
      <c r="L16" s="189"/>
      <c r="M16" s="172"/>
      <c r="N16" s="174"/>
      <c r="O16" s="133"/>
      <c r="P16" s="192"/>
      <c r="Q16" s="192"/>
      <c r="R16" s="9" t="s">
        <v>16</v>
      </c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11" t="str">
        <f t="shared" si="4"/>
        <v/>
      </c>
      <c r="AF16" s="21" t="str">
        <f>IF(Q14="","",Q14)</f>
        <v/>
      </c>
      <c r="AG16" s="130"/>
      <c r="AH16" s="130"/>
      <c r="AI16" s="130"/>
      <c r="AJ16" s="130"/>
      <c r="AP16" s="2" t="s">
        <v>37</v>
      </c>
      <c r="AQ16" s="1">
        <v>4</v>
      </c>
      <c r="AT16" s="49" t="str">
        <f t="shared" si="5"/>
        <v>C</v>
      </c>
      <c r="AU16" s="53">
        <f t="shared" si="6"/>
        <v>0</v>
      </c>
      <c r="AV16" s="54">
        <f t="shared" si="7"/>
        <v>0</v>
      </c>
      <c r="AW16" s="54">
        <f t="shared" si="8"/>
        <v>0</v>
      </c>
      <c r="AX16" s="54">
        <f t="shared" si="9"/>
        <v>0</v>
      </c>
      <c r="AY16" s="54">
        <f t="shared" si="10"/>
        <v>0</v>
      </c>
      <c r="AZ16" s="54">
        <f t="shared" si="11"/>
        <v>0</v>
      </c>
      <c r="BA16" s="54">
        <f t="shared" si="12"/>
        <v>0</v>
      </c>
      <c r="BB16" s="54">
        <f t="shared" si="13"/>
        <v>0</v>
      </c>
      <c r="BC16" s="54">
        <f t="shared" si="14"/>
        <v>0</v>
      </c>
      <c r="BD16" s="54">
        <f t="shared" si="15"/>
        <v>0</v>
      </c>
      <c r="BE16" s="54">
        <f t="shared" si="16"/>
        <v>0</v>
      </c>
      <c r="BF16" s="55">
        <f t="shared" si="17"/>
        <v>0</v>
      </c>
      <c r="BG16" s="53">
        <f t="shared" si="18"/>
        <v>0</v>
      </c>
      <c r="BH16" s="54">
        <f t="shared" si="19"/>
        <v>0</v>
      </c>
      <c r="BI16" s="54">
        <f t="shared" si="20"/>
        <v>0</v>
      </c>
      <c r="BJ16" s="54">
        <f t="shared" si="21"/>
        <v>0</v>
      </c>
      <c r="BK16" s="54">
        <f t="shared" si="22"/>
        <v>0</v>
      </c>
      <c r="BL16" s="54">
        <f t="shared" si="23"/>
        <v>0</v>
      </c>
      <c r="BM16" s="54">
        <f t="shared" si="24"/>
        <v>0</v>
      </c>
      <c r="BN16" s="54">
        <f t="shared" si="25"/>
        <v>0</v>
      </c>
      <c r="BO16" s="54">
        <f t="shared" si="26"/>
        <v>0</v>
      </c>
      <c r="BP16" s="54">
        <f t="shared" si="27"/>
        <v>0</v>
      </c>
      <c r="BQ16" s="54">
        <f t="shared" si="28"/>
        <v>0</v>
      </c>
      <c r="BR16" s="55">
        <f t="shared" si="29"/>
        <v>0</v>
      </c>
      <c r="BS16" s="53">
        <f t="shared" si="30"/>
        <v>0</v>
      </c>
      <c r="BT16" s="54">
        <f t="shared" si="31"/>
        <v>0</v>
      </c>
      <c r="BU16" s="54">
        <f t="shared" si="32"/>
        <v>0</v>
      </c>
      <c r="BV16" s="54">
        <f t="shared" si="33"/>
        <v>0</v>
      </c>
      <c r="BW16" s="54">
        <f t="shared" si="34"/>
        <v>0</v>
      </c>
      <c r="BX16" s="54">
        <f t="shared" si="35"/>
        <v>0</v>
      </c>
      <c r="BY16" s="54">
        <f t="shared" si="36"/>
        <v>0</v>
      </c>
      <c r="BZ16" s="54">
        <f t="shared" si="37"/>
        <v>0</v>
      </c>
      <c r="CA16" s="54">
        <f t="shared" si="38"/>
        <v>0</v>
      </c>
      <c r="CB16" s="54">
        <f t="shared" si="39"/>
        <v>0</v>
      </c>
      <c r="CC16" s="54">
        <f t="shared" si="40"/>
        <v>0</v>
      </c>
      <c r="CD16" s="55">
        <f t="shared" si="41"/>
        <v>0</v>
      </c>
      <c r="CE16" s="53">
        <f t="shared" si="42"/>
        <v>0</v>
      </c>
      <c r="CF16" s="54">
        <f t="shared" si="43"/>
        <v>0</v>
      </c>
      <c r="CG16" s="54">
        <f t="shared" si="44"/>
        <v>0</v>
      </c>
      <c r="CH16" s="54">
        <f t="shared" si="45"/>
        <v>0</v>
      </c>
      <c r="CI16" s="54">
        <f t="shared" si="46"/>
        <v>0</v>
      </c>
      <c r="CJ16" s="54">
        <f t="shared" si="47"/>
        <v>0</v>
      </c>
      <c r="CK16" s="54">
        <f t="shared" si="48"/>
        <v>0</v>
      </c>
      <c r="CL16" s="54">
        <f t="shared" si="49"/>
        <v>0</v>
      </c>
      <c r="CM16" s="54">
        <f t="shared" si="50"/>
        <v>0</v>
      </c>
      <c r="CN16" s="54">
        <f t="shared" si="51"/>
        <v>0</v>
      </c>
      <c r="CO16" s="54">
        <f t="shared" si="52"/>
        <v>0</v>
      </c>
      <c r="CP16" s="55">
        <f t="shared" si="53"/>
        <v>0</v>
      </c>
    </row>
    <row r="17" spans="2:94" ht="12" customHeight="1">
      <c r="B17" s="1" t="str">
        <f>IF(Q17="","",Q17)</f>
        <v/>
      </c>
      <c r="C17" s="163">
        <v>2</v>
      </c>
      <c r="D17" s="166"/>
      <c r="E17" s="167"/>
      <c r="F17" s="168"/>
      <c r="G17" s="175"/>
      <c r="H17" s="176"/>
      <c r="I17" s="181"/>
      <c r="J17" s="182"/>
      <c r="K17" s="182"/>
      <c r="L17" s="183"/>
      <c r="M17" s="166"/>
      <c r="N17" s="168"/>
      <c r="O17" s="131"/>
      <c r="P17" s="190"/>
      <c r="Q17" s="190"/>
      <c r="R17" s="12" t="s">
        <v>47</v>
      </c>
      <c r="S17" s="92"/>
      <c r="T17" s="92"/>
      <c r="U17" s="92"/>
      <c r="V17" s="92"/>
      <c r="W17" s="92"/>
      <c r="X17" s="92"/>
      <c r="Y17" s="93"/>
      <c r="Z17" s="93"/>
      <c r="AA17" s="93"/>
      <c r="AB17" s="93"/>
      <c r="AC17" s="93"/>
      <c r="AD17" s="93"/>
      <c r="AE17" s="16" t="str">
        <f t="shared" si="4"/>
        <v/>
      </c>
      <c r="AF17" s="21" t="str">
        <f>IF(Q17="","",Q17)</f>
        <v/>
      </c>
      <c r="AG17" s="130" t="str">
        <f>IFERROR(VLOOKUP(M17,$AP$13:$AQ$16,2,FALSE),"")</f>
        <v/>
      </c>
      <c r="AH17" s="130" t="str">
        <f>IFERROR(VLOOKUP(O17,$AP$18:$AQ$24,2,FALSE),"")</f>
        <v/>
      </c>
      <c r="AI17" s="130" t="str">
        <f>IFERROR(AG17+AH17,"")</f>
        <v/>
      </c>
      <c r="AJ17" s="130" t="str">
        <f>IF(SUM(AE17:AE19)=0,"",SUM(AE17:AE19))</f>
        <v/>
      </c>
      <c r="AT17" s="49" t="str">
        <f t="shared" si="5"/>
        <v>A</v>
      </c>
      <c r="AU17" s="53">
        <f t="shared" si="6"/>
        <v>0</v>
      </c>
      <c r="AV17" s="54">
        <f t="shared" si="7"/>
        <v>0</v>
      </c>
      <c r="AW17" s="54">
        <f t="shared" si="8"/>
        <v>0</v>
      </c>
      <c r="AX17" s="54">
        <f t="shared" si="9"/>
        <v>0</v>
      </c>
      <c r="AY17" s="54">
        <f t="shared" si="10"/>
        <v>0</v>
      </c>
      <c r="AZ17" s="54">
        <f t="shared" si="11"/>
        <v>0</v>
      </c>
      <c r="BA17" s="54">
        <f t="shared" si="12"/>
        <v>0</v>
      </c>
      <c r="BB17" s="54">
        <f t="shared" si="13"/>
        <v>0</v>
      </c>
      <c r="BC17" s="54">
        <f t="shared" si="14"/>
        <v>0</v>
      </c>
      <c r="BD17" s="54">
        <f t="shared" si="15"/>
        <v>0</v>
      </c>
      <c r="BE17" s="54">
        <f t="shared" si="16"/>
        <v>0</v>
      </c>
      <c r="BF17" s="55">
        <f t="shared" si="17"/>
        <v>0</v>
      </c>
      <c r="BG17" s="53">
        <f t="shared" si="18"/>
        <v>0</v>
      </c>
      <c r="BH17" s="54">
        <f t="shared" si="19"/>
        <v>0</v>
      </c>
      <c r="BI17" s="54">
        <f t="shared" si="20"/>
        <v>0</v>
      </c>
      <c r="BJ17" s="54">
        <f t="shared" si="21"/>
        <v>0</v>
      </c>
      <c r="BK17" s="54">
        <f t="shared" si="22"/>
        <v>0</v>
      </c>
      <c r="BL17" s="54">
        <f t="shared" si="23"/>
        <v>0</v>
      </c>
      <c r="BM17" s="54">
        <f t="shared" si="24"/>
        <v>0</v>
      </c>
      <c r="BN17" s="54">
        <f t="shared" si="25"/>
        <v>0</v>
      </c>
      <c r="BO17" s="54">
        <f t="shared" si="26"/>
        <v>0</v>
      </c>
      <c r="BP17" s="54">
        <f t="shared" si="27"/>
        <v>0</v>
      </c>
      <c r="BQ17" s="54">
        <f t="shared" si="28"/>
        <v>0</v>
      </c>
      <c r="BR17" s="55">
        <f t="shared" si="29"/>
        <v>0</v>
      </c>
      <c r="BS17" s="53">
        <f t="shared" si="30"/>
        <v>0</v>
      </c>
      <c r="BT17" s="54">
        <f t="shared" si="31"/>
        <v>0</v>
      </c>
      <c r="BU17" s="54">
        <f t="shared" si="32"/>
        <v>0</v>
      </c>
      <c r="BV17" s="54">
        <f t="shared" si="33"/>
        <v>0</v>
      </c>
      <c r="BW17" s="54">
        <f t="shared" si="34"/>
        <v>0</v>
      </c>
      <c r="BX17" s="54">
        <f t="shared" si="35"/>
        <v>0</v>
      </c>
      <c r="BY17" s="54">
        <f t="shared" si="36"/>
        <v>0</v>
      </c>
      <c r="BZ17" s="54">
        <f t="shared" si="37"/>
        <v>0</v>
      </c>
      <c r="CA17" s="54">
        <f t="shared" si="38"/>
        <v>0</v>
      </c>
      <c r="CB17" s="54">
        <f t="shared" si="39"/>
        <v>0</v>
      </c>
      <c r="CC17" s="54">
        <f t="shared" si="40"/>
        <v>0</v>
      </c>
      <c r="CD17" s="55">
        <f t="shared" si="41"/>
        <v>0</v>
      </c>
      <c r="CE17" s="53">
        <f t="shared" si="42"/>
        <v>0</v>
      </c>
      <c r="CF17" s="54">
        <f t="shared" si="43"/>
        <v>0</v>
      </c>
      <c r="CG17" s="54">
        <f t="shared" si="44"/>
        <v>0</v>
      </c>
      <c r="CH17" s="54">
        <f t="shared" si="45"/>
        <v>0</v>
      </c>
      <c r="CI17" s="54">
        <f t="shared" si="46"/>
        <v>0</v>
      </c>
      <c r="CJ17" s="54">
        <f t="shared" si="47"/>
        <v>0</v>
      </c>
      <c r="CK17" s="54">
        <f t="shared" si="48"/>
        <v>0</v>
      </c>
      <c r="CL17" s="54">
        <f t="shared" si="49"/>
        <v>0</v>
      </c>
      <c r="CM17" s="54">
        <f t="shared" si="50"/>
        <v>0</v>
      </c>
      <c r="CN17" s="54">
        <f t="shared" si="51"/>
        <v>0</v>
      </c>
      <c r="CO17" s="54">
        <f t="shared" si="52"/>
        <v>0</v>
      </c>
      <c r="CP17" s="55">
        <f t="shared" si="53"/>
        <v>0</v>
      </c>
    </row>
    <row r="18" spans="2:94" ht="12" customHeight="1">
      <c r="B18" s="1" t="str">
        <f>IF(Q17="","",Q17)</f>
        <v/>
      </c>
      <c r="C18" s="164"/>
      <c r="D18" s="169"/>
      <c r="E18" s="170"/>
      <c r="F18" s="171"/>
      <c r="G18" s="177"/>
      <c r="H18" s="178"/>
      <c r="I18" s="184"/>
      <c r="J18" s="185"/>
      <c r="K18" s="185"/>
      <c r="L18" s="186"/>
      <c r="M18" s="169"/>
      <c r="N18" s="171"/>
      <c r="O18" s="132"/>
      <c r="P18" s="191"/>
      <c r="Q18" s="191"/>
      <c r="R18" s="15" t="s">
        <v>15</v>
      </c>
      <c r="S18" s="94"/>
      <c r="T18" s="94"/>
      <c r="U18" s="94"/>
      <c r="V18" s="94"/>
      <c r="W18" s="94"/>
      <c r="X18" s="94"/>
      <c r="Y18" s="90"/>
      <c r="Z18" s="90"/>
      <c r="AA18" s="90"/>
      <c r="AB18" s="90"/>
      <c r="AC18" s="90"/>
      <c r="AD18" s="90"/>
      <c r="AE18" s="11" t="str">
        <f t="shared" si="4"/>
        <v/>
      </c>
      <c r="AF18" s="21" t="str">
        <f>IF(Q17="","",Q17)</f>
        <v/>
      </c>
      <c r="AG18" s="130"/>
      <c r="AH18" s="130"/>
      <c r="AI18" s="130"/>
      <c r="AJ18" s="130"/>
      <c r="AP18" s="2" t="s">
        <v>42</v>
      </c>
      <c r="AQ18" s="1">
        <v>10</v>
      </c>
      <c r="AT18" s="49" t="str">
        <f t="shared" si="5"/>
        <v>B</v>
      </c>
      <c r="AU18" s="53">
        <f t="shared" si="6"/>
        <v>0</v>
      </c>
      <c r="AV18" s="54">
        <f t="shared" si="7"/>
        <v>0</v>
      </c>
      <c r="AW18" s="54">
        <f t="shared" si="8"/>
        <v>0</v>
      </c>
      <c r="AX18" s="54">
        <f t="shared" si="9"/>
        <v>0</v>
      </c>
      <c r="AY18" s="54">
        <f t="shared" si="10"/>
        <v>0</v>
      </c>
      <c r="AZ18" s="54">
        <f t="shared" si="11"/>
        <v>0</v>
      </c>
      <c r="BA18" s="54">
        <f t="shared" si="12"/>
        <v>0</v>
      </c>
      <c r="BB18" s="54">
        <f t="shared" si="13"/>
        <v>0</v>
      </c>
      <c r="BC18" s="54">
        <f t="shared" si="14"/>
        <v>0</v>
      </c>
      <c r="BD18" s="54">
        <f t="shared" si="15"/>
        <v>0</v>
      </c>
      <c r="BE18" s="54">
        <f t="shared" si="16"/>
        <v>0</v>
      </c>
      <c r="BF18" s="55">
        <f t="shared" si="17"/>
        <v>0</v>
      </c>
      <c r="BG18" s="53">
        <f t="shared" si="18"/>
        <v>0</v>
      </c>
      <c r="BH18" s="54">
        <f t="shared" si="19"/>
        <v>0</v>
      </c>
      <c r="BI18" s="54">
        <f t="shared" si="20"/>
        <v>0</v>
      </c>
      <c r="BJ18" s="54">
        <f t="shared" si="21"/>
        <v>0</v>
      </c>
      <c r="BK18" s="54">
        <f t="shared" si="22"/>
        <v>0</v>
      </c>
      <c r="BL18" s="54">
        <f t="shared" si="23"/>
        <v>0</v>
      </c>
      <c r="BM18" s="54">
        <f t="shared" si="24"/>
        <v>0</v>
      </c>
      <c r="BN18" s="54">
        <f t="shared" si="25"/>
        <v>0</v>
      </c>
      <c r="BO18" s="54">
        <f t="shared" si="26"/>
        <v>0</v>
      </c>
      <c r="BP18" s="54">
        <f t="shared" si="27"/>
        <v>0</v>
      </c>
      <c r="BQ18" s="54">
        <f t="shared" si="28"/>
        <v>0</v>
      </c>
      <c r="BR18" s="55">
        <f t="shared" si="29"/>
        <v>0</v>
      </c>
      <c r="BS18" s="53">
        <f t="shared" si="30"/>
        <v>0</v>
      </c>
      <c r="BT18" s="54">
        <f t="shared" si="31"/>
        <v>0</v>
      </c>
      <c r="BU18" s="54">
        <f t="shared" si="32"/>
        <v>0</v>
      </c>
      <c r="BV18" s="54">
        <f t="shared" si="33"/>
        <v>0</v>
      </c>
      <c r="BW18" s="54">
        <f t="shared" si="34"/>
        <v>0</v>
      </c>
      <c r="BX18" s="54">
        <f t="shared" si="35"/>
        <v>0</v>
      </c>
      <c r="BY18" s="54">
        <f t="shared" si="36"/>
        <v>0</v>
      </c>
      <c r="BZ18" s="54">
        <f t="shared" si="37"/>
        <v>0</v>
      </c>
      <c r="CA18" s="54">
        <f t="shared" si="38"/>
        <v>0</v>
      </c>
      <c r="CB18" s="54">
        <f t="shared" si="39"/>
        <v>0</v>
      </c>
      <c r="CC18" s="54">
        <f t="shared" si="40"/>
        <v>0</v>
      </c>
      <c r="CD18" s="55">
        <f t="shared" si="41"/>
        <v>0</v>
      </c>
      <c r="CE18" s="53">
        <f t="shared" si="42"/>
        <v>0</v>
      </c>
      <c r="CF18" s="54">
        <f t="shared" si="43"/>
        <v>0</v>
      </c>
      <c r="CG18" s="54">
        <f t="shared" si="44"/>
        <v>0</v>
      </c>
      <c r="CH18" s="54">
        <f t="shared" si="45"/>
        <v>0</v>
      </c>
      <c r="CI18" s="54">
        <f t="shared" si="46"/>
        <v>0</v>
      </c>
      <c r="CJ18" s="54">
        <f t="shared" si="47"/>
        <v>0</v>
      </c>
      <c r="CK18" s="54">
        <f t="shared" si="48"/>
        <v>0</v>
      </c>
      <c r="CL18" s="54">
        <f t="shared" si="49"/>
        <v>0</v>
      </c>
      <c r="CM18" s="54">
        <f t="shared" si="50"/>
        <v>0</v>
      </c>
      <c r="CN18" s="54">
        <f t="shared" si="51"/>
        <v>0</v>
      </c>
      <c r="CO18" s="54">
        <f t="shared" si="52"/>
        <v>0</v>
      </c>
      <c r="CP18" s="55">
        <f t="shared" si="53"/>
        <v>0</v>
      </c>
    </row>
    <row r="19" spans="2:94" ht="12" customHeight="1" thickBot="1">
      <c r="B19" s="1" t="str">
        <f>IF(Q17="","",Q17)</f>
        <v/>
      </c>
      <c r="C19" s="165"/>
      <c r="D19" s="172"/>
      <c r="E19" s="173"/>
      <c r="F19" s="174"/>
      <c r="G19" s="179"/>
      <c r="H19" s="180"/>
      <c r="I19" s="187"/>
      <c r="J19" s="188"/>
      <c r="K19" s="188"/>
      <c r="L19" s="189"/>
      <c r="M19" s="172"/>
      <c r="N19" s="174"/>
      <c r="O19" s="133"/>
      <c r="P19" s="192"/>
      <c r="Q19" s="192"/>
      <c r="R19" s="15" t="s">
        <v>16</v>
      </c>
      <c r="S19" s="94"/>
      <c r="T19" s="94"/>
      <c r="U19" s="94"/>
      <c r="V19" s="94"/>
      <c r="W19" s="94"/>
      <c r="X19" s="94"/>
      <c r="Y19" s="90"/>
      <c r="Z19" s="90"/>
      <c r="AA19" s="90"/>
      <c r="AB19" s="90"/>
      <c r="AC19" s="90"/>
      <c r="AD19" s="90"/>
      <c r="AE19" s="11" t="str">
        <f t="shared" si="4"/>
        <v/>
      </c>
      <c r="AF19" s="21" t="str">
        <f>IF(Q17="","",Q17)</f>
        <v/>
      </c>
      <c r="AG19" s="130"/>
      <c r="AH19" s="130"/>
      <c r="AI19" s="130"/>
      <c r="AJ19" s="130"/>
      <c r="AP19" s="19" t="s">
        <v>53</v>
      </c>
      <c r="AQ19" s="1">
        <v>20</v>
      </c>
      <c r="AT19" s="49" t="str">
        <f t="shared" si="5"/>
        <v>C</v>
      </c>
      <c r="AU19" s="53">
        <f t="shared" si="6"/>
        <v>0</v>
      </c>
      <c r="AV19" s="54">
        <f t="shared" si="7"/>
        <v>0</v>
      </c>
      <c r="AW19" s="54">
        <f t="shared" si="8"/>
        <v>0</v>
      </c>
      <c r="AX19" s="54">
        <f t="shared" si="9"/>
        <v>0</v>
      </c>
      <c r="AY19" s="54">
        <f t="shared" si="10"/>
        <v>0</v>
      </c>
      <c r="AZ19" s="54">
        <f t="shared" si="11"/>
        <v>0</v>
      </c>
      <c r="BA19" s="54">
        <f t="shared" si="12"/>
        <v>0</v>
      </c>
      <c r="BB19" s="54">
        <f t="shared" si="13"/>
        <v>0</v>
      </c>
      <c r="BC19" s="54">
        <f t="shared" si="14"/>
        <v>0</v>
      </c>
      <c r="BD19" s="54">
        <f t="shared" si="15"/>
        <v>0</v>
      </c>
      <c r="BE19" s="54">
        <f t="shared" si="16"/>
        <v>0</v>
      </c>
      <c r="BF19" s="55">
        <f t="shared" si="17"/>
        <v>0</v>
      </c>
      <c r="BG19" s="53">
        <f t="shared" si="18"/>
        <v>0</v>
      </c>
      <c r="BH19" s="54">
        <f t="shared" si="19"/>
        <v>0</v>
      </c>
      <c r="BI19" s="54">
        <f t="shared" si="20"/>
        <v>0</v>
      </c>
      <c r="BJ19" s="54">
        <f t="shared" si="21"/>
        <v>0</v>
      </c>
      <c r="BK19" s="54">
        <f t="shared" si="22"/>
        <v>0</v>
      </c>
      <c r="BL19" s="54">
        <f t="shared" si="23"/>
        <v>0</v>
      </c>
      <c r="BM19" s="54">
        <f t="shared" si="24"/>
        <v>0</v>
      </c>
      <c r="BN19" s="54">
        <f t="shared" si="25"/>
        <v>0</v>
      </c>
      <c r="BO19" s="54">
        <f t="shared" si="26"/>
        <v>0</v>
      </c>
      <c r="BP19" s="54">
        <f t="shared" si="27"/>
        <v>0</v>
      </c>
      <c r="BQ19" s="54">
        <f t="shared" si="28"/>
        <v>0</v>
      </c>
      <c r="BR19" s="55">
        <f t="shared" si="29"/>
        <v>0</v>
      </c>
      <c r="BS19" s="53">
        <f t="shared" si="30"/>
        <v>0</v>
      </c>
      <c r="BT19" s="54">
        <f t="shared" si="31"/>
        <v>0</v>
      </c>
      <c r="BU19" s="54">
        <f t="shared" si="32"/>
        <v>0</v>
      </c>
      <c r="BV19" s="54">
        <f t="shared" si="33"/>
        <v>0</v>
      </c>
      <c r="BW19" s="54">
        <f t="shared" si="34"/>
        <v>0</v>
      </c>
      <c r="BX19" s="54">
        <f t="shared" si="35"/>
        <v>0</v>
      </c>
      <c r="BY19" s="54">
        <f t="shared" si="36"/>
        <v>0</v>
      </c>
      <c r="BZ19" s="54">
        <f t="shared" si="37"/>
        <v>0</v>
      </c>
      <c r="CA19" s="54">
        <f t="shared" si="38"/>
        <v>0</v>
      </c>
      <c r="CB19" s="54">
        <f t="shared" si="39"/>
        <v>0</v>
      </c>
      <c r="CC19" s="54">
        <f t="shared" si="40"/>
        <v>0</v>
      </c>
      <c r="CD19" s="55">
        <f t="shared" si="41"/>
        <v>0</v>
      </c>
      <c r="CE19" s="53">
        <f t="shared" si="42"/>
        <v>0</v>
      </c>
      <c r="CF19" s="54">
        <f t="shared" si="43"/>
        <v>0</v>
      </c>
      <c r="CG19" s="54">
        <f t="shared" si="44"/>
        <v>0</v>
      </c>
      <c r="CH19" s="54">
        <f t="shared" si="45"/>
        <v>0</v>
      </c>
      <c r="CI19" s="54">
        <f t="shared" si="46"/>
        <v>0</v>
      </c>
      <c r="CJ19" s="54">
        <f t="shared" si="47"/>
        <v>0</v>
      </c>
      <c r="CK19" s="54">
        <f t="shared" si="48"/>
        <v>0</v>
      </c>
      <c r="CL19" s="54">
        <f t="shared" si="49"/>
        <v>0</v>
      </c>
      <c r="CM19" s="54">
        <f t="shared" si="50"/>
        <v>0</v>
      </c>
      <c r="CN19" s="54">
        <f t="shared" si="51"/>
        <v>0</v>
      </c>
      <c r="CO19" s="54">
        <f t="shared" si="52"/>
        <v>0</v>
      </c>
      <c r="CP19" s="55">
        <f t="shared" si="53"/>
        <v>0</v>
      </c>
    </row>
    <row r="20" spans="2:94" ht="12" customHeight="1">
      <c r="B20" s="1" t="str">
        <f>IF(Q20="","",Q20)</f>
        <v/>
      </c>
      <c r="C20" s="163">
        <v>3</v>
      </c>
      <c r="D20" s="166"/>
      <c r="E20" s="167"/>
      <c r="F20" s="168"/>
      <c r="G20" s="175"/>
      <c r="H20" s="176"/>
      <c r="I20" s="181"/>
      <c r="J20" s="182"/>
      <c r="K20" s="182"/>
      <c r="L20" s="183"/>
      <c r="M20" s="166"/>
      <c r="N20" s="168"/>
      <c r="O20" s="131"/>
      <c r="P20" s="190"/>
      <c r="Q20" s="190"/>
      <c r="R20" s="17" t="s">
        <v>14</v>
      </c>
      <c r="S20" s="95"/>
      <c r="T20" s="95"/>
      <c r="U20" s="95"/>
      <c r="V20" s="95"/>
      <c r="W20" s="95"/>
      <c r="X20" s="95"/>
      <c r="Y20" s="89"/>
      <c r="Z20" s="89"/>
      <c r="AA20" s="89"/>
      <c r="AB20" s="89"/>
      <c r="AC20" s="89"/>
      <c r="AD20" s="89"/>
      <c r="AE20" s="16" t="str">
        <f t="shared" si="4"/>
        <v/>
      </c>
      <c r="AF20" s="21" t="str">
        <f>IF(Q20="","",Q20)</f>
        <v/>
      </c>
      <c r="AG20" s="130" t="str">
        <f>IFERROR(VLOOKUP(M20,$AP$13:$AQ$16,2,FALSE),"")</f>
        <v/>
      </c>
      <c r="AH20" s="130" t="str">
        <f>IFERROR(VLOOKUP(O20,$AP$18:$AQ$24,2,FALSE),"")</f>
        <v/>
      </c>
      <c r="AI20" s="130" t="str">
        <f>IFERROR(AG20+AH20,"")</f>
        <v/>
      </c>
      <c r="AJ20" s="130" t="str">
        <f>IF(SUM(AE20:AE22)=0,"",SUM(AE20:AE22))</f>
        <v/>
      </c>
      <c r="AP20" s="19" t="s">
        <v>52</v>
      </c>
      <c r="AQ20" s="1">
        <v>30</v>
      </c>
      <c r="AT20" s="49" t="str">
        <f t="shared" si="5"/>
        <v>A</v>
      </c>
      <c r="AU20" s="53">
        <f t="shared" si="6"/>
        <v>0</v>
      </c>
      <c r="AV20" s="54">
        <f t="shared" si="7"/>
        <v>0</v>
      </c>
      <c r="AW20" s="54">
        <f t="shared" si="8"/>
        <v>0</v>
      </c>
      <c r="AX20" s="54">
        <f t="shared" si="9"/>
        <v>0</v>
      </c>
      <c r="AY20" s="54">
        <f t="shared" si="10"/>
        <v>0</v>
      </c>
      <c r="AZ20" s="54">
        <f t="shared" si="11"/>
        <v>0</v>
      </c>
      <c r="BA20" s="54">
        <f t="shared" si="12"/>
        <v>0</v>
      </c>
      <c r="BB20" s="54">
        <f t="shared" si="13"/>
        <v>0</v>
      </c>
      <c r="BC20" s="54">
        <f t="shared" si="14"/>
        <v>0</v>
      </c>
      <c r="BD20" s="54">
        <f t="shared" si="15"/>
        <v>0</v>
      </c>
      <c r="BE20" s="54">
        <f t="shared" si="16"/>
        <v>0</v>
      </c>
      <c r="BF20" s="55">
        <f t="shared" si="17"/>
        <v>0</v>
      </c>
      <c r="BG20" s="53">
        <f t="shared" si="18"/>
        <v>0</v>
      </c>
      <c r="BH20" s="54">
        <f t="shared" si="19"/>
        <v>0</v>
      </c>
      <c r="BI20" s="54">
        <f t="shared" si="20"/>
        <v>0</v>
      </c>
      <c r="BJ20" s="54">
        <f t="shared" si="21"/>
        <v>0</v>
      </c>
      <c r="BK20" s="54">
        <f t="shared" si="22"/>
        <v>0</v>
      </c>
      <c r="BL20" s="54">
        <f t="shared" si="23"/>
        <v>0</v>
      </c>
      <c r="BM20" s="54">
        <f t="shared" si="24"/>
        <v>0</v>
      </c>
      <c r="BN20" s="54">
        <f t="shared" si="25"/>
        <v>0</v>
      </c>
      <c r="BO20" s="54">
        <f t="shared" si="26"/>
        <v>0</v>
      </c>
      <c r="BP20" s="54">
        <f t="shared" si="27"/>
        <v>0</v>
      </c>
      <c r="BQ20" s="54">
        <f t="shared" si="28"/>
        <v>0</v>
      </c>
      <c r="BR20" s="55">
        <f t="shared" si="29"/>
        <v>0</v>
      </c>
      <c r="BS20" s="53">
        <f t="shared" si="30"/>
        <v>0</v>
      </c>
      <c r="BT20" s="54">
        <f t="shared" si="31"/>
        <v>0</v>
      </c>
      <c r="BU20" s="54">
        <f t="shared" si="32"/>
        <v>0</v>
      </c>
      <c r="BV20" s="54">
        <f t="shared" si="33"/>
        <v>0</v>
      </c>
      <c r="BW20" s="54">
        <f t="shared" si="34"/>
        <v>0</v>
      </c>
      <c r="BX20" s="54">
        <f t="shared" si="35"/>
        <v>0</v>
      </c>
      <c r="BY20" s="54">
        <f t="shared" si="36"/>
        <v>0</v>
      </c>
      <c r="BZ20" s="54">
        <f t="shared" si="37"/>
        <v>0</v>
      </c>
      <c r="CA20" s="54">
        <f t="shared" si="38"/>
        <v>0</v>
      </c>
      <c r="CB20" s="54">
        <f t="shared" si="39"/>
        <v>0</v>
      </c>
      <c r="CC20" s="54">
        <f t="shared" si="40"/>
        <v>0</v>
      </c>
      <c r="CD20" s="55">
        <f t="shared" si="41"/>
        <v>0</v>
      </c>
      <c r="CE20" s="53">
        <f t="shared" si="42"/>
        <v>0</v>
      </c>
      <c r="CF20" s="54">
        <f t="shared" si="43"/>
        <v>0</v>
      </c>
      <c r="CG20" s="54">
        <f t="shared" si="44"/>
        <v>0</v>
      </c>
      <c r="CH20" s="54">
        <f t="shared" si="45"/>
        <v>0</v>
      </c>
      <c r="CI20" s="54">
        <f t="shared" si="46"/>
        <v>0</v>
      </c>
      <c r="CJ20" s="54">
        <f t="shared" si="47"/>
        <v>0</v>
      </c>
      <c r="CK20" s="54">
        <f t="shared" si="48"/>
        <v>0</v>
      </c>
      <c r="CL20" s="54">
        <f t="shared" si="49"/>
        <v>0</v>
      </c>
      <c r="CM20" s="54">
        <f t="shared" si="50"/>
        <v>0</v>
      </c>
      <c r="CN20" s="54">
        <f t="shared" si="51"/>
        <v>0</v>
      </c>
      <c r="CO20" s="54">
        <f t="shared" si="52"/>
        <v>0</v>
      </c>
      <c r="CP20" s="55">
        <f t="shared" si="53"/>
        <v>0</v>
      </c>
    </row>
    <row r="21" spans="2:94" ht="12" customHeight="1">
      <c r="B21" s="1" t="str">
        <f>IF(Q20="","",Q20)</f>
        <v/>
      </c>
      <c r="C21" s="164"/>
      <c r="D21" s="169"/>
      <c r="E21" s="170"/>
      <c r="F21" s="171"/>
      <c r="G21" s="177"/>
      <c r="H21" s="178"/>
      <c r="I21" s="184"/>
      <c r="J21" s="185"/>
      <c r="K21" s="185"/>
      <c r="L21" s="186"/>
      <c r="M21" s="169"/>
      <c r="N21" s="171"/>
      <c r="O21" s="132"/>
      <c r="P21" s="191"/>
      <c r="Q21" s="191"/>
      <c r="R21" s="15" t="s">
        <v>15</v>
      </c>
      <c r="S21" s="94"/>
      <c r="T21" s="94"/>
      <c r="U21" s="94"/>
      <c r="V21" s="94"/>
      <c r="W21" s="94"/>
      <c r="X21" s="94"/>
      <c r="Y21" s="90"/>
      <c r="Z21" s="90"/>
      <c r="AA21" s="90"/>
      <c r="AB21" s="90"/>
      <c r="AC21" s="90"/>
      <c r="AD21" s="90"/>
      <c r="AE21" s="11" t="str">
        <f t="shared" si="4"/>
        <v/>
      </c>
      <c r="AF21" s="21" t="str">
        <f>IF(Q20="","",Q20)</f>
        <v/>
      </c>
      <c r="AG21" s="130"/>
      <c r="AH21" s="130"/>
      <c r="AI21" s="130"/>
      <c r="AJ21" s="130"/>
      <c r="AP21" s="2" t="s">
        <v>39</v>
      </c>
      <c r="AQ21" s="1">
        <v>40</v>
      </c>
      <c r="AT21" s="49" t="str">
        <f t="shared" si="5"/>
        <v>B</v>
      </c>
      <c r="AU21" s="53">
        <f t="shared" si="6"/>
        <v>0</v>
      </c>
      <c r="AV21" s="54">
        <f t="shared" si="7"/>
        <v>0</v>
      </c>
      <c r="AW21" s="54">
        <f t="shared" si="8"/>
        <v>0</v>
      </c>
      <c r="AX21" s="54">
        <f t="shared" si="9"/>
        <v>0</v>
      </c>
      <c r="AY21" s="54">
        <f t="shared" si="10"/>
        <v>0</v>
      </c>
      <c r="AZ21" s="54">
        <f t="shared" si="11"/>
        <v>0</v>
      </c>
      <c r="BA21" s="54">
        <f t="shared" si="12"/>
        <v>0</v>
      </c>
      <c r="BB21" s="54">
        <f t="shared" si="13"/>
        <v>0</v>
      </c>
      <c r="BC21" s="54">
        <f t="shared" si="14"/>
        <v>0</v>
      </c>
      <c r="BD21" s="54">
        <f t="shared" si="15"/>
        <v>0</v>
      </c>
      <c r="BE21" s="54">
        <f t="shared" si="16"/>
        <v>0</v>
      </c>
      <c r="BF21" s="55">
        <f t="shared" si="17"/>
        <v>0</v>
      </c>
      <c r="BG21" s="53">
        <f t="shared" si="18"/>
        <v>0</v>
      </c>
      <c r="BH21" s="54">
        <f t="shared" si="19"/>
        <v>0</v>
      </c>
      <c r="BI21" s="54">
        <f t="shared" si="20"/>
        <v>0</v>
      </c>
      <c r="BJ21" s="54">
        <f t="shared" si="21"/>
        <v>0</v>
      </c>
      <c r="BK21" s="54">
        <f t="shared" si="22"/>
        <v>0</v>
      </c>
      <c r="BL21" s="54">
        <f t="shared" si="23"/>
        <v>0</v>
      </c>
      <c r="BM21" s="54">
        <f t="shared" si="24"/>
        <v>0</v>
      </c>
      <c r="BN21" s="54">
        <f t="shared" si="25"/>
        <v>0</v>
      </c>
      <c r="BO21" s="54">
        <f t="shared" si="26"/>
        <v>0</v>
      </c>
      <c r="BP21" s="54">
        <f t="shared" si="27"/>
        <v>0</v>
      </c>
      <c r="BQ21" s="54">
        <f t="shared" si="28"/>
        <v>0</v>
      </c>
      <c r="BR21" s="55">
        <f t="shared" si="29"/>
        <v>0</v>
      </c>
      <c r="BS21" s="53">
        <f t="shared" si="30"/>
        <v>0</v>
      </c>
      <c r="BT21" s="54">
        <f t="shared" si="31"/>
        <v>0</v>
      </c>
      <c r="BU21" s="54">
        <f t="shared" si="32"/>
        <v>0</v>
      </c>
      <c r="BV21" s="54">
        <f t="shared" si="33"/>
        <v>0</v>
      </c>
      <c r="BW21" s="54">
        <f t="shared" si="34"/>
        <v>0</v>
      </c>
      <c r="BX21" s="54">
        <f t="shared" si="35"/>
        <v>0</v>
      </c>
      <c r="BY21" s="54">
        <f t="shared" si="36"/>
        <v>0</v>
      </c>
      <c r="BZ21" s="54">
        <f t="shared" si="37"/>
        <v>0</v>
      </c>
      <c r="CA21" s="54">
        <f t="shared" si="38"/>
        <v>0</v>
      </c>
      <c r="CB21" s="54">
        <f t="shared" si="39"/>
        <v>0</v>
      </c>
      <c r="CC21" s="54">
        <f t="shared" si="40"/>
        <v>0</v>
      </c>
      <c r="CD21" s="55">
        <f t="shared" si="41"/>
        <v>0</v>
      </c>
      <c r="CE21" s="53">
        <f t="shared" si="42"/>
        <v>0</v>
      </c>
      <c r="CF21" s="54">
        <f t="shared" si="43"/>
        <v>0</v>
      </c>
      <c r="CG21" s="54">
        <f t="shared" si="44"/>
        <v>0</v>
      </c>
      <c r="CH21" s="54">
        <f t="shared" si="45"/>
        <v>0</v>
      </c>
      <c r="CI21" s="54">
        <f t="shared" si="46"/>
        <v>0</v>
      </c>
      <c r="CJ21" s="54">
        <f t="shared" si="47"/>
        <v>0</v>
      </c>
      <c r="CK21" s="54">
        <f t="shared" si="48"/>
        <v>0</v>
      </c>
      <c r="CL21" s="54">
        <f t="shared" si="49"/>
        <v>0</v>
      </c>
      <c r="CM21" s="54">
        <f t="shared" si="50"/>
        <v>0</v>
      </c>
      <c r="CN21" s="54">
        <f t="shared" si="51"/>
        <v>0</v>
      </c>
      <c r="CO21" s="54">
        <f t="shared" si="52"/>
        <v>0</v>
      </c>
      <c r="CP21" s="55">
        <f t="shared" si="53"/>
        <v>0</v>
      </c>
    </row>
    <row r="22" spans="2:94" ht="12" customHeight="1" thickBot="1">
      <c r="B22" s="1" t="str">
        <f>IF(Q20="","",Q20)</f>
        <v/>
      </c>
      <c r="C22" s="165"/>
      <c r="D22" s="172"/>
      <c r="E22" s="173"/>
      <c r="F22" s="174"/>
      <c r="G22" s="179"/>
      <c r="H22" s="180"/>
      <c r="I22" s="187"/>
      <c r="J22" s="188"/>
      <c r="K22" s="188"/>
      <c r="L22" s="189"/>
      <c r="M22" s="172"/>
      <c r="N22" s="174"/>
      <c r="O22" s="133"/>
      <c r="P22" s="192"/>
      <c r="Q22" s="192"/>
      <c r="R22" s="15" t="s">
        <v>44</v>
      </c>
      <c r="S22" s="94"/>
      <c r="T22" s="94"/>
      <c r="U22" s="94"/>
      <c r="V22" s="94"/>
      <c r="W22" s="94"/>
      <c r="X22" s="94"/>
      <c r="Y22" s="90"/>
      <c r="Z22" s="90"/>
      <c r="AA22" s="90"/>
      <c r="AB22" s="90"/>
      <c r="AC22" s="90"/>
      <c r="AD22" s="90"/>
      <c r="AE22" s="11" t="str">
        <f t="shared" si="4"/>
        <v/>
      </c>
      <c r="AF22" s="21" t="str">
        <f>IF(Q20="","",Q20)</f>
        <v/>
      </c>
      <c r="AG22" s="130"/>
      <c r="AH22" s="130"/>
      <c r="AI22" s="130"/>
      <c r="AJ22" s="130"/>
      <c r="AP22" s="2" t="s">
        <v>38</v>
      </c>
      <c r="AQ22" s="1">
        <v>50</v>
      </c>
      <c r="AT22" s="49" t="str">
        <f t="shared" si="5"/>
        <v>C</v>
      </c>
      <c r="AU22" s="53">
        <f t="shared" si="6"/>
        <v>0</v>
      </c>
      <c r="AV22" s="54">
        <f t="shared" si="7"/>
        <v>0</v>
      </c>
      <c r="AW22" s="54">
        <f t="shared" si="8"/>
        <v>0</v>
      </c>
      <c r="AX22" s="54">
        <f t="shared" si="9"/>
        <v>0</v>
      </c>
      <c r="AY22" s="54">
        <f t="shared" si="10"/>
        <v>0</v>
      </c>
      <c r="AZ22" s="54">
        <f t="shared" si="11"/>
        <v>0</v>
      </c>
      <c r="BA22" s="54">
        <f t="shared" si="12"/>
        <v>0</v>
      </c>
      <c r="BB22" s="54">
        <f t="shared" si="13"/>
        <v>0</v>
      </c>
      <c r="BC22" s="54">
        <f t="shared" si="14"/>
        <v>0</v>
      </c>
      <c r="BD22" s="54">
        <f t="shared" si="15"/>
        <v>0</v>
      </c>
      <c r="BE22" s="54">
        <f t="shared" si="16"/>
        <v>0</v>
      </c>
      <c r="BF22" s="55">
        <f t="shared" si="17"/>
        <v>0</v>
      </c>
      <c r="BG22" s="53">
        <f t="shared" si="18"/>
        <v>0</v>
      </c>
      <c r="BH22" s="54">
        <f t="shared" si="19"/>
        <v>0</v>
      </c>
      <c r="BI22" s="54">
        <f t="shared" si="20"/>
        <v>0</v>
      </c>
      <c r="BJ22" s="54">
        <f t="shared" si="21"/>
        <v>0</v>
      </c>
      <c r="BK22" s="54">
        <f t="shared" si="22"/>
        <v>0</v>
      </c>
      <c r="BL22" s="54">
        <f t="shared" si="23"/>
        <v>0</v>
      </c>
      <c r="BM22" s="54">
        <f t="shared" si="24"/>
        <v>0</v>
      </c>
      <c r="BN22" s="54">
        <f t="shared" si="25"/>
        <v>0</v>
      </c>
      <c r="BO22" s="54">
        <f t="shared" si="26"/>
        <v>0</v>
      </c>
      <c r="BP22" s="54">
        <f t="shared" si="27"/>
        <v>0</v>
      </c>
      <c r="BQ22" s="54">
        <f t="shared" si="28"/>
        <v>0</v>
      </c>
      <c r="BR22" s="55">
        <f t="shared" si="29"/>
        <v>0</v>
      </c>
      <c r="BS22" s="53">
        <f t="shared" si="30"/>
        <v>0</v>
      </c>
      <c r="BT22" s="54">
        <f t="shared" si="31"/>
        <v>0</v>
      </c>
      <c r="BU22" s="54">
        <f t="shared" si="32"/>
        <v>0</v>
      </c>
      <c r="BV22" s="54">
        <f t="shared" si="33"/>
        <v>0</v>
      </c>
      <c r="BW22" s="54">
        <f t="shared" si="34"/>
        <v>0</v>
      </c>
      <c r="BX22" s="54">
        <f t="shared" si="35"/>
        <v>0</v>
      </c>
      <c r="BY22" s="54">
        <f t="shared" si="36"/>
        <v>0</v>
      </c>
      <c r="BZ22" s="54">
        <f t="shared" si="37"/>
        <v>0</v>
      </c>
      <c r="CA22" s="54">
        <f t="shared" si="38"/>
        <v>0</v>
      </c>
      <c r="CB22" s="54">
        <f t="shared" si="39"/>
        <v>0</v>
      </c>
      <c r="CC22" s="54">
        <f t="shared" si="40"/>
        <v>0</v>
      </c>
      <c r="CD22" s="55">
        <f t="shared" si="41"/>
        <v>0</v>
      </c>
      <c r="CE22" s="53">
        <f t="shared" si="42"/>
        <v>0</v>
      </c>
      <c r="CF22" s="54">
        <f t="shared" si="43"/>
        <v>0</v>
      </c>
      <c r="CG22" s="54">
        <f t="shared" si="44"/>
        <v>0</v>
      </c>
      <c r="CH22" s="54">
        <f t="shared" si="45"/>
        <v>0</v>
      </c>
      <c r="CI22" s="54">
        <f t="shared" si="46"/>
        <v>0</v>
      </c>
      <c r="CJ22" s="54">
        <f t="shared" si="47"/>
        <v>0</v>
      </c>
      <c r="CK22" s="54">
        <f t="shared" si="48"/>
        <v>0</v>
      </c>
      <c r="CL22" s="54">
        <f t="shared" si="49"/>
        <v>0</v>
      </c>
      <c r="CM22" s="54">
        <f t="shared" si="50"/>
        <v>0</v>
      </c>
      <c r="CN22" s="54">
        <f t="shared" si="51"/>
        <v>0</v>
      </c>
      <c r="CO22" s="54">
        <f t="shared" si="52"/>
        <v>0</v>
      </c>
      <c r="CP22" s="55">
        <f t="shared" si="53"/>
        <v>0</v>
      </c>
    </row>
    <row r="23" spans="2:94" ht="12" customHeight="1">
      <c r="B23" s="1" t="str">
        <f>IF(Q23="","",Q23)</f>
        <v/>
      </c>
      <c r="C23" s="163">
        <v>4</v>
      </c>
      <c r="D23" s="166"/>
      <c r="E23" s="167"/>
      <c r="F23" s="168"/>
      <c r="G23" s="175"/>
      <c r="H23" s="176"/>
      <c r="I23" s="181"/>
      <c r="J23" s="182"/>
      <c r="K23" s="182"/>
      <c r="L23" s="183"/>
      <c r="M23" s="166"/>
      <c r="N23" s="168"/>
      <c r="O23" s="131"/>
      <c r="P23" s="190"/>
      <c r="Q23" s="190"/>
      <c r="R23" s="17" t="s">
        <v>46</v>
      </c>
      <c r="S23" s="95"/>
      <c r="T23" s="95"/>
      <c r="U23" s="95"/>
      <c r="V23" s="95"/>
      <c r="W23" s="95"/>
      <c r="X23" s="95"/>
      <c r="Y23" s="89"/>
      <c r="Z23" s="89"/>
      <c r="AA23" s="89"/>
      <c r="AB23" s="89"/>
      <c r="AC23" s="89"/>
      <c r="AD23" s="89"/>
      <c r="AE23" s="16" t="str">
        <f t="shared" si="4"/>
        <v/>
      </c>
      <c r="AF23" s="21" t="str">
        <f>IF(Q23="","",Q23)</f>
        <v/>
      </c>
      <c r="AG23" s="130" t="str">
        <f>IFERROR(VLOOKUP(M23,$AP$13:$AQ$16,2,FALSE),"")</f>
        <v/>
      </c>
      <c r="AH23" s="130" t="str">
        <f>IFERROR(VLOOKUP(O23,$AP$18:$AQ$24,2,FALSE),"")</f>
        <v/>
      </c>
      <c r="AI23" s="130" t="str">
        <f>IFERROR(AG23+AH23,"")</f>
        <v/>
      </c>
      <c r="AJ23" s="130" t="str">
        <f>IF(SUM(AE23:AE25)=0,"",SUM(AE23:AE25))</f>
        <v/>
      </c>
      <c r="AP23" s="19" t="s">
        <v>51</v>
      </c>
      <c r="AQ23" s="1">
        <v>60</v>
      </c>
      <c r="AT23" s="49" t="str">
        <f t="shared" si="5"/>
        <v>A</v>
      </c>
      <c r="AU23" s="53">
        <f t="shared" si="6"/>
        <v>0</v>
      </c>
      <c r="AV23" s="54">
        <f t="shared" si="7"/>
        <v>0</v>
      </c>
      <c r="AW23" s="54">
        <f t="shared" si="8"/>
        <v>0</v>
      </c>
      <c r="AX23" s="54">
        <f t="shared" si="9"/>
        <v>0</v>
      </c>
      <c r="AY23" s="54">
        <f t="shared" si="10"/>
        <v>0</v>
      </c>
      <c r="AZ23" s="54">
        <f t="shared" si="11"/>
        <v>0</v>
      </c>
      <c r="BA23" s="54">
        <f t="shared" si="12"/>
        <v>0</v>
      </c>
      <c r="BB23" s="54">
        <f t="shared" si="13"/>
        <v>0</v>
      </c>
      <c r="BC23" s="54">
        <f t="shared" si="14"/>
        <v>0</v>
      </c>
      <c r="BD23" s="54">
        <f t="shared" si="15"/>
        <v>0</v>
      </c>
      <c r="BE23" s="54">
        <f t="shared" si="16"/>
        <v>0</v>
      </c>
      <c r="BF23" s="55">
        <f t="shared" si="17"/>
        <v>0</v>
      </c>
      <c r="BG23" s="53">
        <f t="shared" si="18"/>
        <v>0</v>
      </c>
      <c r="BH23" s="54">
        <f t="shared" si="19"/>
        <v>0</v>
      </c>
      <c r="BI23" s="54">
        <f t="shared" si="20"/>
        <v>0</v>
      </c>
      <c r="BJ23" s="54">
        <f t="shared" si="21"/>
        <v>0</v>
      </c>
      <c r="BK23" s="54">
        <f t="shared" si="22"/>
        <v>0</v>
      </c>
      <c r="BL23" s="54">
        <f t="shared" si="23"/>
        <v>0</v>
      </c>
      <c r="BM23" s="54">
        <f t="shared" si="24"/>
        <v>0</v>
      </c>
      <c r="BN23" s="54">
        <f t="shared" si="25"/>
        <v>0</v>
      </c>
      <c r="BO23" s="54">
        <f t="shared" si="26"/>
        <v>0</v>
      </c>
      <c r="BP23" s="54">
        <f t="shared" si="27"/>
        <v>0</v>
      </c>
      <c r="BQ23" s="54">
        <f t="shared" si="28"/>
        <v>0</v>
      </c>
      <c r="BR23" s="55">
        <f t="shared" si="29"/>
        <v>0</v>
      </c>
      <c r="BS23" s="53">
        <f t="shared" si="30"/>
        <v>0</v>
      </c>
      <c r="BT23" s="54">
        <f t="shared" si="31"/>
        <v>0</v>
      </c>
      <c r="BU23" s="54">
        <f t="shared" si="32"/>
        <v>0</v>
      </c>
      <c r="BV23" s="54">
        <f t="shared" si="33"/>
        <v>0</v>
      </c>
      <c r="BW23" s="54">
        <f t="shared" si="34"/>
        <v>0</v>
      </c>
      <c r="BX23" s="54">
        <f t="shared" si="35"/>
        <v>0</v>
      </c>
      <c r="BY23" s="54">
        <f t="shared" si="36"/>
        <v>0</v>
      </c>
      <c r="BZ23" s="54">
        <f t="shared" si="37"/>
        <v>0</v>
      </c>
      <c r="CA23" s="54">
        <f t="shared" si="38"/>
        <v>0</v>
      </c>
      <c r="CB23" s="54">
        <f t="shared" si="39"/>
        <v>0</v>
      </c>
      <c r="CC23" s="54">
        <f t="shared" si="40"/>
        <v>0</v>
      </c>
      <c r="CD23" s="55">
        <f t="shared" si="41"/>
        <v>0</v>
      </c>
      <c r="CE23" s="53">
        <f t="shared" si="42"/>
        <v>0</v>
      </c>
      <c r="CF23" s="54">
        <f t="shared" si="43"/>
        <v>0</v>
      </c>
      <c r="CG23" s="54">
        <f t="shared" si="44"/>
        <v>0</v>
      </c>
      <c r="CH23" s="54">
        <f t="shared" si="45"/>
        <v>0</v>
      </c>
      <c r="CI23" s="54">
        <f t="shared" si="46"/>
        <v>0</v>
      </c>
      <c r="CJ23" s="54">
        <f t="shared" si="47"/>
        <v>0</v>
      </c>
      <c r="CK23" s="54">
        <f t="shared" si="48"/>
        <v>0</v>
      </c>
      <c r="CL23" s="54">
        <f t="shared" si="49"/>
        <v>0</v>
      </c>
      <c r="CM23" s="54">
        <f t="shared" si="50"/>
        <v>0</v>
      </c>
      <c r="CN23" s="54">
        <f t="shared" si="51"/>
        <v>0</v>
      </c>
      <c r="CO23" s="54">
        <f t="shared" si="52"/>
        <v>0</v>
      </c>
      <c r="CP23" s="55">
        <f t="shared" si="53"/>
        <v>0</v>
      </c>
    </row>
    <row r="24" spans="2:94" ht="12" customHeight="1">
      <c r="B24" s="1" t="str">
        <f>IF(Q23="","",Q23)</f>
        <v/>
      </c>
      <c r="C24" s="164"/>
      <c r="D24" s="169"/>
      <c r="E24" s="170"/>
      <c r="F24" s="171"/>
      <c r="G24" s="177"/>
      <c r="H24" s="178"/>
      <c r="I24" s="184"/>
      <c r="J24" s="185"/>
      <c r="K24" s="185"/>
      <c r="L24" s="186"/>
      <c r="M24" s="169"/>
      <c r="N24" s="171"/>
      <c r="O24" s="132"/>
      <c r="P24" s="191"/>
      <c r="Q24" s="191"/>
      <c r="R24" s="15" t="s">
        <v>45</v>
      </c>
      <c r="S24" s="94"/>
      <c r="T24" s="94"/>
      <c r="U24" s="94"/>
      <c r="V24" s="94"/>
      <c r="W24" s="94"/>
      <c r="X24" s="94"/>
      <c r="Y24" s="90"/>
      <c r="Z24" s="90"/>
      <c r="AA24" s="90"/>
      <c r="AB24" s="90"/>
      <c r="AC24" s="90"/>
      <c r="AD24" s="90"/>
      <c r="AE24" s="11" t="str">
        <f t="shared" si="4"/>
        <v/>
      </c>
      <c r="AF24" s="21" t="str">
        <f>IF(Q23="","",Q23)</f>
        <v/>
      </c>
      <c r="AG24" s="130"/>
      <c r="AH24" s="130"/>
      <c r="AI24" s="130"/>
      <c r="AJ24" s="130"/>
      <c r="AP24" s="2" t="s">
        <v>50</v>
      </c>
      <c r="AQ24" s="1">
        <v>70</v>
      </c>
      <c r="AT24" s="49" t="str">
        <f t="shared" si="5"/>
        <v>B</v>
      </c>
      <c r="AU24" s="53">
        <f t="shared" si="6"/>
        <v>0</v>
      </c>
      <c r="AV24" s="54">
        <f t="shared" si="7"/>
        <v>0</v>
      </c>
      <c r="AW24" s="54">
        <f t="shared" si="8"/>
        <v>0</v>
      </c>
      <c r="AX24" s="54">
        <f t="shared" si="9"/>
        <v>0</v>
      </c>
      <c r="AY24" s="54">
        <f t="shared" si="10"/>
        <v>0</v>
      </c>
      <c r="AZ24" s="54">
        <f t="shared" si="11"/>
        <v>0</v>
      </c>
      <c r="BA24" s="54">
        <f t="shared" si="12"/>
        <v>0</v>
      </c>
      <c r="BB24" s="54">
        <f t="shared" si="13"/>
        <v>0</v>
      </c>
      <c r="BC24" s="54">
        <f t="shared" si="14"/>
        <v>0</v>
      </c>
      <c r="BD24" s="54">
        <f t="shared" si="15"/>
        <v>0</v>
      </c>
      <c r="BE24" s="54">
        <f t="shared" si="16"/>
        <v>0</v>
      </c>
      <c r="BF24" s="55">
        <f t="shared" si="17"/>
        <v>0</v>
      </c>
      <c r="BG24" s="53">
        <f t="shared" si="18"/>
        <v>0</v>
      </c>
      <c r="BH24" s="54">
        <f t="shared" si="19"/>
        <v>0</v>
      </c>
      <c r="BI24" s="54">
        <f t="shared" si="20"/>
        <v>0</v>
      </c>
      <c r="BJ24" s="54">
        <f t="shared" si="21"/>
        <v>0</v>
      </c>
      <c r="BK24" s="54">
        <f t="shared" si="22"/>
        <v>0</v>
      </c>
      <c r="BL24" s="54">
        <f t="shared" si="23"/>
        <v>0</v>
      </c>
      <c r="BM24" s="54">
        <f t="shared" si="24"/>
        <v>0</v>
      </c>
      <c r="BN24" s="54">
        <f t="shared" si="25"/>
        <v>0</v>
      </c>
      <c r="BO24" s="54">
        <f t="shared" si="26"/>
        <v>0</v>
      </c>
      <c r="BP24" s="54">
        <f t="shared" si="27"/>
        <v>0</v>
      </c>
      <c r="BQ24" s="54">
        <f t="shared" si="28"/>
        <v>0</v>
      </c>
      <c r="BR24" s="55">
        <f t="shared" si="29"/>
        <v>0</v>
      </c>
      <c r="BS24" s="53">
        <f t="shared" si="30"/>
        <v>0</v>
      </c>
      <c r="BT24" s="54">
        <f t="shared" si="31"/>
        <v>0</v>
      </c>
      <c r="BU24" s="54">
        <f t="shared" si="32"/>
        <v>0</v>
      </c>
      <c r="BV24" s="54">
        <f t="shared" si="33"/>
        <v>0</v>
      </c>
      <c r="BW24" s="54">
        <f t="shared" si="34"/>
        <v>0</v>
      </c>
      <c r="BX24" s="54">
        <f t="shared" si="35"/>
        <v>0</v>
      </c>
      <c r="BY24" s="54">
        <f t="shared" si="36"/>
        <v>0</v>
      </c>
      <c r="BZ24" s="54">
        <f t="shared" si="37"/>
        <v>0</v>
      </c>
      <c r="CA24" s="54">
        <f t="shared" si="38"/>
        <v>0</v>
      </c>
      <c r="CB24" s="54">
        <f t="shared" si="39"/>
        <v>0</v>
      </c>
      <c r="CC24" s="54">
        <f t="shared" si="40"/>
        <v>0</v>
      </c>
      <c r="CD24" s="55">
        <f t="shared" si="41"/>
        <v>0</v>
      </c>
      <c r="CE24" s="53">
        <f t="shared" si="42"/>
        <v>0</v>
      </c>
      <c r="CF24" s="54">
        <f t="shared" si="43"/>
        <v>0</v>
      </c>
      <c r="CG24" s="54">
        <f t="shared" si="44"/>
        <v>0</v>
      </c>
      <c r="CH24" s="54">
        <f t="shared" si="45"/>
        <v>0</v>
      </c>
      <c r="CI24" s="54">
        <f t="shared" si="46"/>
        <v>0</v>
      </c>
      <c r="CJ24" s="54">
        <f t="shared" si="47"/>
        <v>0</v>
      </c>
      <c r="CK24" s="54">
        <f t="shared" si="48"/>
        <v>0</v>
      </c>
      <c r="CL24" s="54">
        <f t="shared" si="49"/>
        <v>0</v>
      </c>
      <c r="CM24" s="54">
        <f t="shared" si="50"/>
        <v>0</v>
      </c>
      <c r="CN24" s="54">
        <f t="shared" si="51"/>
        <v>0</v>
      </c>
      <c r="CO24" s="54">
        <f t="shared" si="52"/>
        <v>0</v>
      </c>
      <c r="CP24" s="55">
        <f t="shared" si="53"/>
        <v>0</v>
      </c>
    </row>
    <row r="25" spans="2:94" ht="12" customHeight="1" thickBot="1">
      <c r="B25" s="1" t="str">
        <f>IF(Q23="","",Q23)</f>
        <v/>
      </c>
      <c r="C25" s="165"/>
      <c r="D25" s="172"/>
      <c r="E25" s="173"/>
      <c r="F25" s="174"/>
      <c r="G25" s="179"/>
      <c r="H25" s="180"/>
      <c r="I25" s="187"/>
      <c r="J25" s="188"/>
      <c r="K25" s="188"/>
      <c r="L25" s="189"/>
      <c r="M25" s="172"/>
      <c r="N25" s="174"/>
      <c r="O25" s="133"/>
      <c r="P25" s="192"/>
      <c r="Q25" s="192"/>
      <c r="R25" s="15" t="s">
        <v>16</v>
      </c>
      <c r="S25" s="94"/>
      <c r="T25" s="94"/>
      <c r="U25" s="94"/>
      <c r="V25" s="94"/>
      <c r="W25" s="94"/>
      <c r="X25" s="94"/>
      <c r="Y25" s="90"/>
      <c r="Z25" s="90"/>
      <c r="AA25" s="90"/>
      <c r="AB25" s="90"/>
      <c r="AC25" s="90"/>
      <c r="AD25" s="90"/>
      <c r="AE25" s="11" t="str">
        <f t="shared" si="4"/>
        <v/>
      </c>
      <c r="AF25" s="21" t="str">
        <f>IF(Q23="","",Q23)</f>
        <v/>
      </c>
      <c r="AG25" s="130"/>
      <c r="AH25" s="130"/>
      <c r="AI25" s="130"/>
      <c r="AJ25" s="130"/>
      <c r="AT25" s="49" t="str">
        <f t="shared" si="5"/>
        <v>C</v>
      </c>
      <c r="AU25" s="53">
        <f t="shared" si="6"/>
        <v>0</v>
      </c>
      <c r="AV25" s="54">
        <f t="shared" si="7"/>
        <v>0</v>
      </c>
      <c r="AW25" s="54">
        <f t="shared" si="8"/>
        <v>0</v>
      </c>
      <c r="AX25" s="54">
        <f t="shared" si="9"/>
        <v>0</v>
      </c>
      <c r="AY25" s="54">
        <f t="shared" si="10"/>
        <v>0</v>
      </c>
      <c r="AZ25" s="54">
        <f t="shared" si="11"/>
        <v>0</v>
      </c>
      <c r="BA25" s="54">
        <f t="shared" si="12"/>
        <v>0</v>
      </c>
      <c r="BB25" s="54">
        <f t="shared" si="13"/>
        <v>0</v>
      </c>
      <c r="BC25" s="54">
        <f t="shared" si="14"/>
        <v>0</v>
      </c>
      <c r="BD25" s="54">
        <f t="shared" si="15"/>
        <v>0</v>
      </c>
      <c r="BE25" s="54">
        <f t="shared" si="16"/>
        <v>0</v>
      </c>
      <c r="BF25" s="55">
        <f t="shared" si="17"/>
        <v>0</v>
      </c>
      <c r="BG25" s="53">
        <f t="shared" si="18"/>
        <v>0</v>
      </c>
      <c r="BH25" s="54">
        <f t="shared" si="19"/>
        <v>0</v>
      </c>
      <c r="BI25" s="54">
        <f t="shared" si="20"/>
        <v>0</v>
      </c>
      <c r="BJ25" s="54">
        <f t="shared" si="21"/>
        <v>0</v>
      </c>
      <c r="BK25" s="54">
        <f t="shared" si="22"/>
        <v>0</v>
      </c>
      <c r="BL25" s="54">
        <f t="shared" si="23"/>
        <v>0</v>
      </c>
      <c r="BM25" s="54">
        <f t="shared" si="24"/>
        <v>0</v>
      </c>
      <c r="BN25" s="54">
        <f t="shared" si="25"/>
        <v>0</v>
      </c>
      <c r="BO25" s="54">
        <f t="shared" si="26"/>
        <v>0</v>
      </c>
      <c r="BP25" s="54">
        <f t="shared" si="27"/>
        <v>0</v>
      </c>
      <c r="BQ25" s="54">
        <f t="shared" si="28"/>
        <v>0</v>
      </c>
      <c r="BR25" s="55">
        <f t="shared" si="29"/>
        <v>0</v>
      </c>
      <c r="BS25" s="53">
        <f t="shared" si="30"/>
        <v>0</v>
      </c>
      <c r="BT25" s="54">
        <f t="shared" si="31"/>
        <v>0</v>
      </c>
      <c r="BU25" s="54">
        <f t="shared" si="32"/>
        <v>0</v>
      </c>
      <c r="BV25" s="54">
        <f t="shared" si="33"/>
        <v>0</v>
      </c>
      <c r="BW25" s="54">
        <f t="shared" si="34"/>
        <v>0</v>
      </c>
      <c r="BX25" s="54">
        <f t="shared" si="35"/>
        <v>0</v>
      </c>
      <c r="BY25" s="54">
        <f t="shared" si="36"/>
        <v>0</v>
      </c>
      <c r="BZ25" s="54">
        <f t="shared" si="37"/>
        <v>0</v>
      </c>
      <c r="CA25" s="54">
        <f t="shared" si="38"/>
        <v>0</v>
      </c>
      <c r="CB25" s="54">
        <f t="shared" si="39"/>
        <v>0</v>
      </c>
      <c r="CC25" s="54">
        <f t="shared" si="40"/>
        <v>0</v>
      </c>
      <c r="CD25" s="55">
        <f t="shared" si="41"/>
        <v>0</v>
      </c>
      <c r="CE25" s="53">
        <f t="shared" si="42"/>
        <v>0</v>
      </c>
      <c r="CF25" s="54">
        <f t="shared" si="43"/>
        <v>0</v>
      </c>
      <c r="CG25" s="54">
        <f t="shared" si="44"/>
        <v>0</v>
      </c>
      <c r="CH25" s="54">
        <f t="shared" si="45"/>
        <v>0</v>
      </c>
      <c r="CI25" s="54">
        <f t="shared" si="46"/>
        <v>0</v>
      </c>
      <c r="CJ25" s="54">
        <f t="shared" si="47"/>
        <v>0</v>
      </c>
      <c r="CK25" s="54">
        <f t="shared" si="48"/>
        <v>0</v>
      </c>
      <c r="CL25" s="54">
        <f t="shared" si="49"/>
        <v>0</v>
      </c>
      <c r="CM25" s="54">
        <f t="shared" si="50"/>
        <v>0</v>
      </c>
      <c r="CN25" s="54">
        <f t="shared" si="51"/>
        <v>0</v>
      </c>
      <c r="CO25" s="54">
        <f t="shared" si="52"/>
        <v>0</v>
      </c>
      <c r="CP25" s="55">
        <f t="shared" si="53"/>
        <v>0</v>
      </c>
    </row>
    <row r="26" spans="2:94" ht="12" customHeight="1">
      <c r="B26" s="1" t="str">
        <f>IF(Q26="","",Q26)</f>
        <v/>
      </c>
      <c r="C26" s="163">
        <v>5</v>
      </c>
      <c r="D26" s="166"/>
      <c r="E26" s="167"/>
      <c r="F26" s="168"/>
      <c r="G26" s="175"/>
      <c r="H26" s="176"/>
      <c r="I26" s="181"/>
      <c r="J26" s="182"/>
      <c r="K26" s="182"/>
      <c r="L26" s="183"/>
      <c r="M26" s="166"/>
      <c r="N26" s="168"/>
      <c r="O26" s="131"/>
      <c r="P26" s="190"/>
      <c r="Q26" s="190"/>
      <c r="R26" s="17" t="s">
        <v>14</v>
      </c>
      <c r="S26" s="95"/>
      <c r="T26" s="95"/>
      <c r="U26" s="95"/>
      <c r="V26" s="95"/>
      <c r="W26" s="95"/>
      <c r="X26" s="95"/>
      <c r="Y26" s="89"/>
      <c r="Z26" s="89"/>
      <c r="AA26" s="89"/>
      <c r="AB26" s="89"/>
      <c r="AC26" s="89"/>
      <c r="AD26" s="89"/>
      <c r="AE26" s="16" t="str">
        <f t="shared" si="4"/>
        <v/>
      </c>
      <c r="AF26" s="21" t="str">
        <f>IF(Q26="","",Q26)</f>
        <v/>
      </c>
      <c r="AG26" s="130" t="str">
        <f>IFERROR(VLOOKUP(M26,$AP$13:$AQ$16,2,FALSE),"")</f>
        <v/>
      </c>
      <c r="AH26" s="130" t="str">
        <f>IFERROR(VLOOKUP(O26,$AP$18:$AQ$24,2,FALSE),"")</f>
        <v/>
      </c>
      <c r="AI26" s="130" t="str">
        <f>IFERROR(AG26+AH26,"")</f>
        <v/>
      </c>
      <c r="AJ26" s="130" t="str">
        <f>IF(SUM(AE26:AE28)=0,"",SUM(AE26:AE28))</f>
        <v/>
      </c>
      <c r="AR26" s="2"/>
      <c r="AT26" s="49" t="str">
        <f t="shared" si="5"/>
        <v>A</v>
      </c>
      <c r="AU26" s="53">
        <f t="shared" si="6"/>
        <v>0</v>
      </c>
      <c r="AV26" s="54">
        <f t="shared" si="7"/>
        <v>0</v>
      </c>
      <c r="AW26" s="54">
        <f t="shared" si="8"/>
        <v>0</v>
      </c>
      <c r="AX26" s="54">
        <f t="shared" si="9"/>
        <v>0</v>
      </c>
      <c r="AY26" s="54">
        <f t="shared" si="10"/>
        <v>0</v>
      </c>
      <c r="AZ26" s="54">
        <f t="shared" si="11"/>
        <v>0</v>
      </c>
      <c r="BA26" s="54">
        <f t="shared" si="12"/>
        <v>0</v>
      </c>
      <c r="BB26" s="54">
        <f t="shared" si="13"/>
        <v>0</v>
      </c>
      <c r="BC26" s="54">
        <f t="shared" si="14"/>
        <v>0</v>
      </c>
      <c r="BD26" s="54">
        <f t="shared" si="15"/>
        <v>0</v>
      </c>
      <c r="BE26" s="54">
        <f t="shared" si="16"/>
        <v>0</v>
      </c>
      <c r="BF26" s="55">
        <f t="shared" si="17"/>
        <v>0</v>
      </c>
      <c r="BG26" s="53">
        <f t="shared" si="18"/>
        <v>0</v>
      </c>
      <c r="BH26" s="54">
        <f t="shared" si="19"/>
        <v>0</v>
      </c>
      <c r="BI26" s="54">
        <f t="shared" si="20"/>
        <v>0</v>
      </c>
      <c r="BJ26" s="54">
        <f t="shared" si="21"/>
        <v>0</v>
      </c>
      <c r="BK26" s="54">
        <f t="shared" si="22"/>
        <v>0</v>
      </c>
      <c r="BL26" s="54">
        <f t="shared" si="23"/>
        <v>0</v>
      </c>
      <c r="BM26" s="54">
        <f t="shared" si="24"/>
        <v>0</v>
      </c>
      <c r="BN26" s="54">
        <f t="shared" si="25"/>
        <v>0</v>
      </c>
      <c r="BO26" s="54">
        <f t="shared" si="26"/>
        <v>0</v>
      </c>
      <c r="BP26" s="54">
        <f t="shared" si="27"/>
        <v>0</v>
      </c>
      <c r="BQ26" s="54">
        <f t="shared" si="28"/>
        <v>0</v>
      </c>
      <c r="BR26" s="55">
        <f t="shared" si="29"/>
        <v>0</v>
      </c>
      <c r="BS26" s="53">
        <f t="shared" si="30"/>
        <v>0</v>
      </c>
      <c r="BT26" s="54">
        <f t="shared" si="31"/>
        <v>0</v>
      </c>
      <c r="BU26" s="54">
        <f t="shared" si="32"/>
        <v>0</v>
      </c>
      <c r="BV26" s="54">
        <f t="shared" si="33"/>
        <v>0</v>
      </c>
      <c r="BW26" s="54">
        <f t="shared" si="34"/>
        <v>0</v>
      </c>
      <c r="BX26" s="54">
        <f t="shared" si="35"/>
        <v>0</v>
      </c>
      <c r="BY26" s="54">
        <f t="shared" si="36"/>
        <v>0</v>
      </c>
      <c r="BZ26" s="54">
        <f t="shared" si="37"/>
        <v>0</v>
      </c>
      <c r="CA26" s="54">
        <f t="shared" si="38"/>
        <v>0</v>
      </c>
      <c r="CB26" s="54">
        <f t="shared" si="39"/>
        <v>0</v>
      </c>
      <c r="CC26" s="54">
        <f t="shared" si="40"/>
        <v>0</v>
      </c>
      <c r="CD26" s="55">
        <f t="shared" si="41"/>
        <v>0</v>
      </c>
      <c r="CE26" s="53">
        <f t="shared" si="42"/>
        <v>0</v>
      </c>
      <c r="CF26" s="54">
        <f t="shared" si="43"/>
        <v>0</v>
      </c>
      <c r="CG26" s="54">
        <f t="shared" si="44"/>
        <v>0</v>
      </c>
      <c r="CH26" s="54">
        <f t="shared" si="45"/>
        <v>0</v>
      </c>
      <c r="CI26" s="54">
        <f t="shared" si="46"/>
        <v>0</v>
      </c>
      <c r="CJ26" s="54">
        <f t="shared" si="47"/>
        <v>0</v>
      </c>
      <c r="CK26" s="54">
        <f t="shared" si="48"/>
        <v>0</v>
      </c>
      <c r="CL26" s="54">
        <f t="shared" si="49"/>
        <v>0</v>
      </c>
      <c r="CM26" s="54">
        <f t="shared" si="50"/>
        <v>0</v>
      </c>
      <c r="CN26" s="54">
        <f t="shared" si="51"/>
        <v>0</v>
      </c>
      <c r="CO26" s="54">
        <f t="shared" si="52"/>
        <v>0</v>
      </c>
      <c r="CP26" s="55">
        <f t="shared" si="53"/>
        <v>0</v>
      </c>
    </row>
    <row r="27" spans="2:94" ht="12" customHeight="1">
      <c r="B27" s="1" t="str">
        <f>IF(Q26="","",Q26)</f>
        <v/>
      </c>
      <c r="C27" s="164"/>
      <c r="D27" s="169"/>
      <c r="E27" s="170"/>
      <c r="F27" s="171"/>
      <c r="G27" s="177"/>
      <c r="H27" s="178"/>
      <c r="I27" s="184"/>
      <c r="J27" s="185"/>
      <c r="K27" s="185"/>
      <c r="L27" s="186"/>
      <c r="M27" s="169"/>
      <c r="N27" s="171"/>
      <c r="O27" s="132"/>
      <c r="P27" s="191"/>
      <c r="Q27" s="191"/>
      <c r="R27" s="15" t="s">
        <v>15</v>
      </c>
      <c r="S27" s="94"/>
      <c r="T27" s="94"/>
      <c r="U27" s="94"/>
      <c r="V27" s="94"/>
      <c r="W27" s="94"/>
      <c r="X27" s="94"/>
      <c r="Y27" s="90"/>
      <c r="Z27" s="90"/>
      <c r="AA27" s="90"/>
      <c r="AB27" s="90"/>
      <c r="AC27" s="90"/>
      <c r="AD27" s="90"/>
      <c r="AE27" s="11" t="str">
        <f t="shared" si="4"/>
        <v/>
      </c>
      <c r="AF27" s="21" t="str">
        <f>IF(Q26="","",Q26)</f>
        <v/>
      </c>
      <c r="AG27" s="130"/>
      <c r="AH27" s="130"/>
      <c r="AI27" s="130"/>
      <c r="AJ27" s="130"/>
      <c r="AR27" s="19"/>
      <c r="AT27" s="49" t="str">
        <f t="shared" si="5"/>
        <v>B</v>
      </c>
      <c r="AU27" s="53">
        <f t="shared" si="6"/>
        <v>0</v>
      </c>
      <c r="AV27" s="54">
        <f t="shared" si="7"/>
        <v>0</v>
      </c>
      <c r="AW27" s="54">
        <f t="shared" si="8"/>
        <v>0</v>
      </c>
      <c r="AX27" s="54">
        <f t="shared" si="9"/>
        <v>0</v>
      </c>
      <c r="AY27" s="54">
        <f t="shared" si="10"/>
        <v>0</v>
      </c>
      <c r="AZ27" s="54">
        <f t="shared" si="11"/>
        <v>0</v>
      </c>
      <c r="BA27" s="54">
        <f t="shared" si="12"/>
        <v>0</v>
      </c>
      <c r="BB27" s="54">
        <f t="shared" si="13"/>
        <v>0</v>
      </c>
      <c r="BC27" s="54">
        <f t="shared" si="14"/>
        <v>0</v>
      </c>
      <c r="BD27" s="54">
        <f t="shared" si="15"/>
        <v>0</v>
      </c>
      <c r="BE27" s="54">
        <f t="shared" si="16"/>
        <v>0</v>
      </c>
      <c r="BF27" s="55">
        <f t="shared" si="17"/>
        <v>0</v>
      </c>
      <c r="BG27" s="53">
        <f t="shared" si="18"/>
        <v>0</v>
      </c>
      <c r="BH27" s="54">
        <f t="shared" si="19"/>
        <v>0</v>
      </c>
      <c r="BI27" s="54">
        <f t="shared" si="20"/>
        <v>0</v>
      </c>
      <c r="BJ27" s="54">
        <f t="shared" si="21"/>
        <v>0</v>
      </c>
      <c r="BK27" s="54">
        <f t="shared" si="22"/>
        <v>0</v>
      </c>
      <c r="BL27" s="54">
        <f t="shared" si="23"/>
        <v>0</v>
      </c>
      <c r="BM27" s="54">
        <f t="shared" si="24"/>
        <v>0</v>
      </c>
      <c r="BN27" s="54">
        <f t="shared" si="25"/>
        <v>0</v>
      </c>
      <c r="BO27" s="54">
        <f t="shared" si="26"/>
        <v>0</v>
      </c>
      <c r="BP27" s="54">
        <f t="shared" si="27"/>
        <v>0</v>
      </c>
      <c r="BQ27" s="54">
        <f t="shared" si="28"/>
        <v>0</v>
      </c>
      <c r="BR27" s="55">
        <f t="shared" si="29"/>
        <v>0</v>
      </c>
      <c r="BS27" s="53">
        <f t="shared" si="30"/>
        <v>0</v>
      </c>
      <c r="BT27" s="54">
        <f t="shared" si="31"/>
        <v>0</v>
      </c>
      <c r="BU27" s="54">
        <f t="shared" si="32"/>
        <v>0</v>
      </c>
      <c r="BV27" s="54">
        <f t="shared" si="33"/>
        <v>0</v>
      </c>
      <c r="BW27" s="54">
        <f t="shared" si="34"/>
        <v>0</v>
      </c>
      <c r="BX27" s="54">
        <f t="shared" si="35"/>
        <v>0</v>
      </c>
      <c r="BY27" s="54">
        <f t="shared" si="36"/>
        <v>0</v>
      </c>
      <c r="BZ27" s="54">
        <f t="shared" si="37"/>
        <v>0</v>
      </c>
      <c r="CA27" s="54">
        <f t="shared" si="38"/>
        <v>0</v>
      </c>
      <c r="CB27" s="54">
        <f t="shared" si="39"/>
        <v>0</v>
      </c>
      <c r="CC27" s="54">
        <f t="shared" si="40"/>
        <v>0</v>
      </c>
      <c r="CD27" s="55">
        <f t="shared" si="41"/>
        <v>0</v>
      </c>
      <c r="CE27" s="53">
        <f t="shared" si="42"/>
        <v>0</v>
      </c>
      <c r="CF27" s="54">
        <f t="shared" si="43"/>
        <v>0</v>
      </c>
      <c r="CG27" s="54">
        <f t="shared" si="44"/>
        <v>0</v>
      </c>
      <c r="CH27" s="54">
        <f t="shared" si="45"/>
        <v>0</v>
      </c>
      <c r="CI27" s="54">
        <f t="shared" si="46"/>
        <v>0</v>
      </c>
      <c r="CJ27" s="54">
        <f t="shared" si="47"/>
        <v>0</v>
      </c>
      <c r="CK27" s="54">
        <f t="shared" si="48"/>
        <v>0</v>
      </c>
      <c r="CL27" s="54">
        <f t="shared" si="49"/>
        <v>0</v>
      </c>
      <c r="CM27" s="54">
        <f t="shared" si="50"/>
        <v>0</v>
      </c>
      <c r="CN27" s="54">
        <f t="shared" si="51"/>
        <v>0</v>
      </c>
      <c r="CO27" s="54">
        <f t="shared" si="52"/>
        <v>0</v>
      </c>
      <c r="CP27" s="55">
        <f t="shared" si="53"/>
        <v>0</v>
      </c>
    </row>
    <row r="28" spans="2:94" ht="12" customHeight="1" thickBot="1">
      <c r="B28" s="1" t="str">
        <f>IF(Q26="","",Q26)</f>
        <v/>
      </c>
      <c r="C28" s="165"/>
      <c r="D28" s="172"/>
      <c r="E28" s="173"/>
      <c r="F28" s="174"/>
      <c r="G28" s="179"/>
      <c r="H28" s="180"/>
      <c r="I28" s="187"/>
      <c r="J28" s="188"/>
      <c r="K28" s="188"/>
      <c r="L28" s="189"/>
      <c r="M28" s="172"/>
      <c r="N28" s="174"/>
      <c r="O28" s="133"/>
      <c r="P28" s="192"/>
      <c r="Q28" s="192"/>
      <c r="R28" s="15" t="s">
        <v>16</v>
      </c>
      <c r="S28" s="94"/>
      <c r="T28" s="94"/>
      <c r="U28" s="94"/>
      <c r="V28" s="94"/>
      <c r="W28" s="94"/>
      <c r="X28" s="94"/>
      <c r="Y28" s="90"/>
      <c r="Z28" s="90"/>
      <c r="AA28" s="90"/>
      <c r="AB28" s="90"/>
      <c r="AC28" s="90"/>
      <c r="AD28" s="90"/>
      <c r="AE28" s="11" t="str">
        <f t="shared" si="4"/>
        <v/>
      </c>
      <c r="AF28" s="21" t="str">
        <f>IF(Q26="","",Q26)</f>
        <v/>
      </c>
      <c r="AG28" s="130"/>
      <c r="AH28" s="130"/>
      <c r="AI28" s="130"/>
      <c r="AJ28" s="130"/>
      <c r="AR28" s="19"/>
      <c r="AT28" s="49" t="str">
        <f t="shared" si="5"/>
        <v>C</v>
      </c>
      <c r="AU28" s="53">
        <f t="shared" si="6"/>
        <v>0</v>
      </c>
      <c r="AV28" s="54">
        <f t="shared" si="7"/>
        <v>0</v>
      </c>
      <c r="AW28" s="54">
        <f t="shared" si="8"/>
        <v>0</v>
      </c>
      <c r="AX28" s="54">
        <f t="shared" si="9"/>
        <v>0</v>
      </c>
      <c r="AY28" s="54">
        <f t="shared" si="10"/>
        <v>0</v>
      </c>
      <c r="AZ28" s="54">
        <f t="shared" si="11"/>
        <v>0</v>
      </c>
      <c r="BA28" s="54">
        <f t="shared" si="12"/>
        <v>0</v>
      </c>
      <c r="BB28" s="54">
        <f t="shared" si="13"/>
        <v>0</v>
      </c>
      <c r="BC28" s="54">
        <f t="shared" si="14"/>
        <v>0</v>
      </c>
      <c r="BD28" s="54">
        <f t="shared" si="15"/>
        <v>0</v>
      </c>
      <c r="BE28" s="54">
        <f t="shared" si="16"/>
        <v>0</v>
      </c>
      <c r="BF28" s="55">
        <f t="shared" si="17"/>
        <v>0</v>
      </c>
      <c r="BG28" s="53">
        <f t="shared" si="18"/>
        <v>0</v>
      </c>
      <c r="BH28" s="54">
        <f t="shared" si="19"/>
        <v>0</v>
      </c>
      <c r="BI28" s="54">
        <f t="shared" si="20"/>
        <v>0</v>
      </c>
      <c r="BJ28" s="54">
        <f t="shared" si="21"/>
        <v>0</v>
      </c>
      <c r="BK28" s="54">
        <f t="shared" si="22"/>
        <v>0</v>
      </c>
      <c r="BL28" s="54">
        <f t="shared" si="23"/>
        <v>0</v>
      </c>
      <c r="BM28" s="54">
        <f t="shared" si="24"/>
        <v>0</v>
      </c>
      <c r="BN28" s="54">
        <f t="shared" si="25"/>
        <v>0</v>
      </c>
      <c r="BO28" s="54">
        <f t="shared" si="26"/>
        <v>0</v>
      </c>
      <c r="BP28" s="54">
        <f t="shared" si="27"/>
        <v>0</v>
      </c>
      <c r="BQ28" s="54">
        <f t="shared" si="28"/>
        <v>0</v>
      </c>
      <c r="BR28" s="55">
        <f t="shared" si="29"/>
        <v>0</v>
      </c>
      <c r="BS28" s="53">
        <f t="shared" si="30"/>
        <v>0</v>
      </c>
      <c r="BT28" s="54">
        <f t="shared" si="31"/>
        <v>0</v>
      </c>
      <c r="BU28" s="54">
        <f t="shared" si="32"/>
        <v>0</v>
      </c>
      <c r="BV28" s="54">
        <f t="shared" si="33"/>
        <v>0</v>
      </c>
      <c r="BW28" s="54">
        <f t="shared" si="34"/>
        <v>0</v>
      </c>
      <c r="BX28" s="54">
        <f t="shared" si="35"/>
        <v>0</v>
      </c>
      <c r="BY28" s="54">
        <f t="shared" si="36"/>
        <v>0</v>
      </c>
      <c r="BZ28" s="54">
        <f t="shared" si="37"/>
        <v>0</v>
      </c>
      <c r="CA28" s="54">
        <f t="shared" si="38"/>
        <v>0</v>
      </c>
      <c r="CB28" s="54">
        <f t="shared" si="39"/>
        <v>0</v>
      </c>
      <c r="CC28" s="54">
        <f t="shared" si="40"/>
        <v>0</v>
      </c>
      <c r="CD28" s="55">
        <f t="shared" si="41"/>
        <v>0</v>
      </c>
      <c r="CE28" s="53">
        <f t="shared" si="42"/>
        <v>0</v>
      </c>
      <c r="CF28" s="54">
        <f t="shared" si="43"/>
        <v>0</v>
      </c>
      <c r="CG28" s="54">
        <f t="shared" si="44"/>
        <v>0</v>
      </c>
      <c r="CH28" s="54">
        <f t="shared" si="45"/>
        <v>0</v>
      </c>
      <c r="CI28" s="54">
        <f t="shared" si="46"/>
        <v>0</v>
      </c>
      <c r="CJ28" s="54">
        <f t="shared" si="47"/>
        <v>0</v>
      </c>
      <c r="CK28" s="54">
        <f t="shared" si="48"/>
        <v>0</v>
      </c>
      <c r="CL28" s="54">
        <f t="shared" si="49"/>
        <v>0</v>
      </c>
      <c r="CM28" s="54">
        <f t="shared" si="50"/>
        <v>0</v>
      </c>
      <c r="CN28" s="54">
        <f t="shared" si="51"/>
        <v>0</v>
      </c>
      <c r="CO28" s="54">
        <f t="shared" si="52"/>
        <v>0</v>
      </c>
      <c r="CP28" s="55">
        <f t="shared" si="53"/>
        <v>0</v>
      </c>
    </row>
    <row r="29" spans="2:94" ht="12" customHeight="1">
      <c r="B29" s="1" t="str">
        <f>IF(Q29="","",Q29)</f>
        <v/>
      </c>
      <c r="C29" s="163">
        <v>6</v>
      </c>
      <c r="D29" s="166"/>
      <c r="E29" s="167"/>
      <c r="F29" s="168"/>
      <c r="G29" s="175"/>
      <c r="H29" s="176"/>
      <c r="I29" s="181"/>
      <c r="J29" s="182"/>
      <c r="K29" s="182"/>
      <c r="L29" s="183"/>
      <c r="M29" s="166"/>
      <c r="N29" s="168"/>
      <c r="O29" s="131"/>
      <c r="P29" s="190"/>
      <c r="Q29" s="190"/>
      <c r="R29" s="17" t="s">
        <v>47</v>
      </c>
      <c r="S29" s="95"/>
      <c r="T29" s="95"/>
      <c r="U29" s="95"/>
      <c r="V29" s="95"/>
      <c r="W29" s="95"/>
      <c r="X29" s="95"/>
      <c r="Y29" s="89"/>
      <c r="Z29" s="89"/>
      <c r="AA29" s="89"/>
      <c r="AB29" s="89"/>
      <c r="AC29" s="89"/>
      <c r="AD29" s="89"/>
      <c r="AE29" s="16" t="str">
        <f t="shared" si="4"/>
        <v/>
      </c>
      <c r="AF29" s="21" t="str">
        <f>IF(Q29="","",Q29)</f>
        <v/>
      </c>
      <c r="AG29" s="130" t="str">
        <f>IFERROR(VLOOKUP(M29,$AP$13:$AQ$16,2,FALSE),"")</f>
        <v/>
      </c>
      <c r="AH29" s="130" t="str">
        <f>IFERROR(VLOOKUP(O29,$AP$18:$AQ$24,2,FALSE),"")</f>
        <v/>
      </c>
      <c r="AI29" s="130" t="str">
        <f>IFERROR(AG29+AH29,"")</f>
        <v/>
      </c>
      <c r="AJ29" s="130" t="str">
        <f>IF(SUM(AE29:AE31)=0,"",SUM(AE29:AE31))</f>
        <v/>
      </c>
      <c r="AR29" s="2"/>
      <c r="AT29" s="49" t="str">
        <f t="shared" si="5"/>
        <v>A</v>
      </c>
      <c r="AU29" s="53">
        <f t="shared" si="6"/>
        <v>0</v>
      </c>
      <c r="AV29" s="54">
        <f t="shared" si="7"/>
        <v>0</v>
      </c>
      <c r="AW29" s="54">
        <f t="shared" si="8"/>
        <v>0</v>
      </c>
      <c r="AX29" s="54">
        <f t="shared" si="9"/>
        <v>0</v>
      </c>
      <c r="AY29" s="54">
        <f t="shared" si="10"/>
        <v>0</v>
      </c>
      <c r="AZ29" s="54">
        <f t="shared" si="11"/>
        <v>0</v>
      </c>
      <c r="BA29" s="54">
        <f t="shared" si="12"/>
        <v>0</v>
      </c>
      <c r="BB29" s="54">
        <f t="shared" si="13"/>
        <v>0</v>
      </c>
      <c r="BC29" s="54">
        <f t="shared" si="14"/>
        <v>0</v>
      </c>
      <c r="BD29" s="54">
        <f t="shared" si="15"/>
        <v>0</v>
      </c>
      <c r="BE29" s="54">
        <f t="shared" si="16"/>
        <v>0</v>
      </c>
      <c r="BF29" s="55">
        <f t="shared" si="17"/>
        <v>0</v>
      </c>
      <c r="BG29" s="53">
        <f t="shared" si="18"/>
        <v>0</v>
      </c>
      <c r="BH29" s="54">
        <f t="shared" si="19"/>
        <v>0</v>
      </c>
      <c r="BI29" s="54">
        <f t="shared" si="20"/>
        <v>0</v>
      </c>
      <c r="BJ29" s="54">
        <f t="shared" si="21"/>
        <v>0</v>
      </c>
      <c r="BK29" s="54">
        <f t="shared" si="22"/>
        <v>0</v>
      </c>
      <c r="BL29" s="54">
        <f t="shared" si="23"/>
        <v>0</v>
      </c>
      <c r="BM29" s="54">
        <f t="shared" si="24"/>
        <v>0</v>
      </c>
      <c r="BN29" s="54">
        <f t="shared" si="25"/>
        <v>0</v>
      </c>
      <c r="BO29" s="54">
        <f t="shared" si="26"/>
        <v>0</v>
      </c>
      <c r="BP29" s="54">
        <f t="shared" si="27"/>
        <v>0</v>
      </c>
      <c r="BQ29" s="54">
        <f t="shared" si="28"/>
        <v>0</v>
      </c>
      <c r="BR29" s="55">
        <f t="shared" si="29"/>
        <v>0</v>
      </c>
      <c r="BS29" s="53">
        <f t="shared" si="30"/>
        <v>0</v>
      </c>
      <c r="BT29" s="54">
        <f t="shared" si="31"/>
        <v>0</v>
      </c>
      <c r="BU29" s="54">
        <f t="shared" si="32"/>
        <v>0</v>
      </c>
      <c r="BV29" s="54">
        <f t="shared" si="33"/>
        <v>0</v>
      </c>
      <c r="BW29" s="54">
        <f t="shared" si="34"/>
        <v>0</v>
      </c>
      <c r="BX29" s="54">
        <f t="shared" si="35"/>
        <v>0</v>
      </c>
      <c r="BY29" s="54">
        <f t="shared" si="36"/>
        <v>0</v>
      </c>
      <c r="BZ29" s="54">
        <f t="shared" si="37"/>
        <v>0</v>
      </c>
      <c r="CA29" s="54">
        <f t="shared" si="38"/>
        <v>0</v>
      </c>
      <c r="CB29" s="54">
        <f t="shared" si="39"/>
        <v>0</v>
      </c>
      <c r="CC29" s="54">
        <f t="shared" si="40"/>
        <v>0</v>
      </c>
      <c r="CD29" s="55">
        <f t="shared" si="41"/>
        <v>0</v>
      </c>
      <c r="CE29" s="53">
        <f t="shared" si="42"/>
        <v>0</v>
      </c>
      <c r="CF29" s="54">
        <f t="shared" si="43"/>
        <v>0</v>
      </c>
      <c r="CG29" s="54">
        <f t="shared" si="44"/>
        <v>0</v>
      </c>
      <c r="CH29" s="54">
        <f t="shared" si="45"/>
        <v>0</v>
      </c>
      <c r="CI29" s="54">
        <f t="shared" si="46"/>
        <v>0</v>
      </c>
      <c r="CJ29" s="54">
        <f t="shared" si="47"/>
        <v>0</v>
      </c>
      <c r="CK29" s="54">
        <f t="shared" si="48"/>
        <v>0</v>
      </c>
      <c r="CL29" s="54">
        <f t="shared" si="49"/>
        <v>0</v>
      </c>
      <c r="CM29" s="54">
        <f t="shared" si="50"/>
        <v>0</v>
      </c>
      <c r="CN29" s="54">
        <f t="shared" si="51"/>
        <v>0</v>
      </c>
      <c r="CO29" s="54">
        <f t="shared" si="52"/>
        <v>0</v>
      </c>
      <c r="CP29" s="55">
        <f t="shared" si="53"/>
        <v>0</v>
      </c>
    </row>
    <row r="30" spans="2:94" ht="12" customHeight="1">
      <c r="B30" s="1" t="str">
        <f>IF(Q29="","",Q29)</f>
        <v/>
      </c>
      <c r="C30" s="164"/>
      <c r="D30" s="169"/>
      <c r="E30" s="170"/>
      <c r="F30" s="171"/>
      <c r="G30" s="177"/>
      <c r="H30" s="178"/>
      <c r="I30" s="184"/>
      <c r="J30" s="185"/>
      <c r="K30" s="185"/>
      <c r="L30" s="186"/>
      <c r="M30" s="169"/>
      <c r="N30" s="171"/>
      <c r="O30" s="132"/>
      <c r="P30" s="191"/>
      <c r="Q30" s="191"/>
      <c r="R30" s="15" t="s">
        <v>49</v>
      </c>
      <c r="S30" s="94"/>
      <c r="T30" s="94"/>
      <c r="U30" s="94"/>
      <c r="V30" s="94"/>
      <c r="W30" s="94"/>
      <c r="X30" s="94"/>
      <c r="Y30" s="90"/>
      <c r="Z30" s="90"/>
      <c r="AA30" s="90"/>
      <c r="AB30" s="90"/>
      <c r="AC30" s="90"/>
      <c r="AD30" s="90"/>
      <c r="AE30" s="11" t="str">
        <f t="shared" si="4"/>
        <v/>
      </c>
      <c r="AF30" s="21" t="str">
        <f>IF(Q29="","",Q29)</f>
        <v/>
      </c>
      <c r="AG30" s="130"/>
      <c r="AH30" s="130"/>
      <c r="AI30" s="130"/>
      <c r="AJ30" s="130"/>
      <c r="AR30" s="2"/>
      <c r="AT30" s="49" t="str">
        <f t="shared" si="5"/>
        <v>B</v>
      </c>
      <c r="AU30" s="53">
        <f t="shared" si="6"/>
        <v>0</v>
      </c>
      <c r="AV30" s="54">
        <f t="shared" si="7"/>
        <v>0</v>
      </c>
      <c r="AW30" s="54">
        <f t="shared" si="8"/>
        <v>0</v>
      </c>
      <c r="AX30" s="54">
        <f t="shared" si="9"/>
        <v>0</v>
      </c>
      <c r="AY30" s="54">
        <f t="shared" si="10"/>
        <v>0</v>
      </c>
      <c r="AZ30" s="54">
        <f t="shared" si="11"/>
        <v>0</v>
      </c>
      <c r="BA30" s="54">
        <f t="shared" si="12"/>
        <v>0</v>
      </c>
      <c r="BB30" s="54">
        <f t="shared" si="13"/>
        <v>0</v>
      </c>
      <c r="BC30" s="54">
        <f t="shared" si="14"/>
        <v>0</v>
      </c>
      <c r="BD30" s="54">
        <f t="shared" si="15"/>
        <v>0</v>
      </c>
      <c r="BE30" s="54">
        <f t="shared" si="16"/>
        <v>0</v>
      </c>
      <c r="BF30" s="55">
        <f t="shared" si="17"/>
        <v>0</v>
      </c>
      <c r="BG30" s="53">
        <f t="shared" si="18"/>
        <v>0</v>
      </c>
      <c r="BH30" s="54">
        <f t="shared" si="19"/>
        <v>0</v>
      </c>
      <c r="BI30" s="54">
        <f t="shared" si="20"/>
        <v>0</v>
      </c>
      <c r="BJ30" s="54">
        <f t="shared" si="21"/>
        <v>0</v>
      </c>
      <c r="BK30" s="54">
        <f t="shared" si="22"/>
        <v>0</v>
      </c>
      <c r="BL30" s="54">
        <f t="shared" si="23"/>
        <v>0</v>
      </c>
      <c r="BM30" s="54">
        <f t="shared" si="24"/>
        <v>0</v>
      </c>
      <c r="BN30" s="54">
        <f t="shared" si="25"/>
        <v>0</v>
      </c>
      <c r="BO30" s="54">
        <f t="shared" si="26"/>
        <v>0</v>
      </c>
      <c r="BP30" s="54">
        <f t="shared" si="27"/>
        <v>0</v>
      </c>
      <c r="BQ30" s="54">
        <f t="shared" si="28"/>
        <v>0</v>
      </c>
      <c r="BR30" s="55">
        <f t="shared" si="29"/>
        <v>0</v>
      </c>
      <c r="BS30" s="53">
        <f t="shared" si="30"/>
        <v>0</v>
      </c>
      <c r="BT30" s="54">
        <f t="shared" si="31"/>
        <v>0</v>
      </c>
      <c r="BU30" s="54">
        <f t="shared" si="32"/>
        <v>0</v>
      </c>
      <c r="BV30" s="54">
        <f t="shared" si="33"/>
        <v>0</v>
      </c>
      <c r="BW30" s="54">
        <f t="shared" si="34"/>
        <v>0</v>
      </c>
      <c r="BX30" s="54">
        <f t="shared" si="35"/>
        <v>0</v>
      </c>
      <c r="BY30" s="54">
        <f t="shared" si="36"/>
        <v>0</v>
      </c>
      <c r="BZ30" s="54">
        <f t="shared" si="37"/>
        <v>0</v>
      </c>
      <c r="CA30" s="54">
        <f t="shared" si="38"/>
        <v>0</v>
      </c>
      <c r="CB30" s="54">
        <f t="shared" si="39"/>
        <v>0</v>
      </c>
      <c r="CC30" s="54">
        <f t="shared" si="40"/>
        <v>0</v>
      </c>
      <c r="CD30" s="55">
        <f t="shared" si="41"/>
        <v>0</v>
      </c>
      <c r="CE30" s="53">
        <f t="shared" si="42"/>
        <v>0</v>
      </c>
      <c r="CF30" s="54">
        <f t="shared" si="43"/>
        <v>0</v>
      </c>
      <c r="CG30" s="54">
        <f t="shared" si="44"/>
        <v>0</v>
      </c>
      <c r="CH30" s="54">
        <f t="shared" si="45"/>
        <v>0</v>
      </c>
      <c r="CI30" s="54">
        <f t="shared" si="46"/>
        <v>0</v>
      </c>
      <c r="CJ30" s="54">
        <f t="shared" si="47"/>
        <v>0</v>
      </c>
      <c r="CK30" s="54">
        <f t="shared" si="48"/>
        <v>0</v>
      </c>
      <c r="CL30" s="54">
        <f t="shared" si="49"/>
        <v>0</v>
      </c>
      <c r="CM30" s="54">
        <f t="shared" si="50"/>
        <v>0</v>
      </c>
      <c r="CN30" s="54">
        <f t="shared" si="51"/>
        <v>0</v>
      </c>
      <c r="CO30" s="54">
        <f t="shared" si="52"/>
        <v>0</v>
      </c>
      <c r="CP30" s="55">
        <f t="shared" si="53"/>
        <v>0</v>
      </c>
    </row>
    <row r="31" spans="2:94" ht="12" customHeight="1" thickBot="1">
      <c r="B31" s="1" t="str">
        <f>IF(Q29="","",Q29)</f>
        <v/>
      </c>
      <c r="C31" s="165"/>
      <c r="D31" s="172"/>
      <c r="E31" s="173"/>
      <c r="F31" s="174"/>
      <c r="G31" s="179"/>
      <c r="H31" s="180"/>
      <c r="I31" s="187"/>
      <c r="J31" s="188"/>
      <c r="K31" s="188"/>
      <c r="L31" s="189"/>
      <c r="M31" s="172"/>
      <c r="N31" s="174"/>
      <c r="O31" s="133"/>
      <c r="P31" s="192"/>
      <c r="Q31" s="192"/>
      <c r="R31" s="15" t="s">
        <v>16</v>
      </c>
      <c r="S31" s="94"/>
      <c r="T31" s="94"/>
      <c r="U31" s="94"/>
      <c r="V31" s="94"/>
      <c r="W31" s="94"/>
      <c r="X31" s="94"/>
      <c r="Y31" s="90"/>
      <c r="Z31" s="90"/>
      <c r="AA31" s="90"/>
      <c r="AB31" s="90"/>
      <c r="AC31" s="90"/>
      <c r="AD31" s="90"/>
      <c r="AE31" s="11" t="str">
        <f t="shared" si="4"/>
        <v/>
      </c>
      <c r="AF31" s="21" t="str">
        <f>IF(Q29="","",Q29)</f>
        <v/>
      </c>
      <c r="AG31" s="130"/>
      <c r="AH31" s="130"/>
      <c r="AI31" s="130"/>
      <c r="AJ31" s="130"/>
      <c r="AR31" s="19"/>
      <c r="AT31" s="49" t="str">
        <f t="shared" si="5"/>
        <v>C</v>
      </c>
      <c r="AU31" s="53">
        <f t="shared" si="6"/>
        <v>0</v>
      </c>
      <c r="AV31" s="54">
        <f t="shared" si="7"/>
        <v>0</v>
      </c>
      <c r="AW31" s="54">
        <f t="shared" si="8"/>
        <v>0</v>
      </c>
      <c r="AX31" s="54">
        <f t="shared" si="9"/>
        <v>0</v>
      </c>
      <c r="AY31" s="54">
        <f t="shared" si="10"/>
        <v>0</v>
      </c>
      <c r="AZ31" s="54">
        <f t="shared" si="11"/>
        <v>0</v>
      </c>
      <c r="BA31" s="54">
        <f t="shared" si="12"/>
        <v>0</v>
      </c>
      <c r="BB31" s="54">
        <f t="shared" si="13"/>
        <v>0</v>
      </c>
      <c r="BC31" s="54">
        <f t="shared" si="14"/>
        <v>0</v>
      </c>
      <c r="BD31" s="54">
        <f t="shared" si="15"/>
        <v>0</v>
      </c>
      <c r="BE31" s="54">
        <f t="shared" si="16"/>
        <v>0</v>
      </c>
      <c r="BF31" s="55">
        <f t="shared" si="17"/>
        <v>0</v>
      </c>
      <c r="BG31" s="53">
        <f t="shared" si="18"/>
        <v>0</v>
      </c>
      <c r="BH31" s="54">
        <f t="shared" si="19"/>
        <v>0</v>
      </c>
      <c r="BI31" s="54">
        <f t="shared" si="20"/>
        <v>0</v>
      </c>
      <c r="BJ31" s="54">
        <f t="shared" si="21"/>
        <v>0</v>
      </c>
      <c r="BK31" s="54">
        <f t="shared" si="22"/>
        <v>0</v>
      </c>
      <c r="BL31" s="54">
        <f t="shared" si="23"/>
        <v>0</v>
      </c>
      <c r="BM31" s="54">
        <f t="shared" si="24"/>
        <v>0</v>
      </c>
      <c r="BN31" s="54">
        <f t="shared" si="25"/>
        <v>0</v>
      </c>
      <c r="BO31" s="54">
        <f t="shared" si="26"/>
        <v>0</v>
      </c>
      <c r="BP31" s="54">
        <f t="shared" si="27"/>
        <v>0</v>
      </c>
      <c r="BQ31" s="54">
        <f t="shared" si="28"/>
        <v>0</v>
      </c>
      <c r="BR31" s="55">
        <f t="shared" si="29"/>
        <v>0</v>
      </c>
      <c r="BS31" s="53">
        <f t="shared" si="30"/>
        <v>0</v>
      </c>
      <c r="BT31" s="54">
        <f t="shared" si="31"/>
        <v>0</v>
      </c>
      <c r="BU31" s="54">
        <f t="shared" si="32"/>
        <v>0</v>
      </c>
      <c r="BV31" s="54">
        <f t="shared" si="33"/>
        <v>0</v>
      </c>
      <c r="BW31" s="54">
        <f t="shared" si="34"/>
        <v>0</v>
      </c>
      <c r="BX31" s="54">
        <f t="shared" si="35"/>
        <v>0</v>
      </c>
      <c r="BY31" s="54">
        <f t="shared" si="36"/>
        <v>0</v>
      </c>
      <c r="BZ31" s="54">
        <f t="shared" si="37"/>
        <v>0</v>
      </c>
      <c r="CA31" s="54">
        <f t="shared" si="38"/>
        <v>0</v>
      </c>
      <c r="CB31" s="54">
        <f t="shared" si="39"/>
        <v>0</v>
      </c>
      <c r="CC31" s="54">
        <f t="shared" si="40"/>
        <v>0</v>
      </c>
      <c r="CD31" s="55">
        <f t="shared" si="41"/>
        <v>0</v>
      </c>
      <c r="CE31" s="53">
        <f t="shared" si="42"/>
        <v>0</v>
      </c>
      <c r="CF31" s="54">
        <f t="shared" si="43"/>
        <v>0</v>
      </c>
      <c r="CG31" s="54">
        <f t="shared" si="44"/>
        <v>0</v>
      </c>
      <c r="CH31" s="54">
        <f t="shared" si="45"/>
        <v>0</v>
      </c>
      <c r="CI31" s="54">
        <f t="shared" si="46"/>
        <v>0</v>
      </c>
      <c r="CJ31" s="54">
        <f t="shared" si="47"/>
        <v>0</v>
      </c>
      <c r="CK31" s="54">
        <f t="shared" si="48"/>
        <v>0</v>
      </c>
      <c r="CL31" s="54">
        <f t="shared" si="49"/>
        <v>0</v>
      </c>
      <c r="CM31" s="54">
        <f t="shared" si="50"/>
        <v>0</v>
      </c>
      <c r="CN31" s="54">
        <f t="shared" si="51"/>
        <v>0</v>
      </c>
      <c r="CO31" s="54">
        <f t="shared" si="52"/>
        <v>0</v>
      </c>
      <c r="CP31" s="55">
        <f t="shared" si="53"/>
        <v>0</v>
      </c>
    </row>
    <row r="32" spans="2:94" ht="12" customHeight="1">
      <c r="B32" s="1" t="str">
        <f>IF(Q32="","",Q32)</f>
        <v/>
      </c>
      <c r="C32" s="163">
        <v>7</v>
      </c>
      <c r="D32" s="166"/>
      <c r="E32" s="167"/>
      <c r="F32" s="168"/>
      <c r="G32" s="175"/>
      <c r="H32" s="176"/>
      <c r="I32" s="181"/>
      <c r="J32" s="182"/>
      <c r="K32" s="182"/>
      <c r="L32" s="183"/>
      <c r="M32" s="166"/>
      <c r="N32" s="168"/>
      <c r="O32" s="131"/>
      <c r="P32" s="190"/>
      <c r="Q32" s="190"/>
      <c r="R32" s="17" t="s">
        <v>47</v>
      </c>
      <c r="S32" s="95"/>
      <c r="T32" s="95"/>
      <c r="U32" s="95"/>
      <c r="V32" s="95"/>
      <c r="W32" s="95"/>
      <c r="X32" s="95"/>
      <c r="Y32" s="89"/>
      <c r="Z32" s="89"/>
      <c r="AA32" s="89"/>
      <c r="AB32" s="89"/>
      <c r="AC32" s="89"/>
      <c r="AD32" s="89"/>
      <c r="AE32" s="16" t="str">
        <f t="shared" si="4"/>
        <v/>
      </c>
      <c r="AF32" s="21" t="str">
        <f>IF(Q32="","",Q32)</f>
        <v/>
      </c>
      <c r="AG32" s="130" t="str">
        <f>IFERROR(VLOOKUP(M32,$AP$13:$AQ$16,2,FALSE),"")</f>
        <v/>
      </c>
      <c r="AH32" s="130" t="str">
        <f>IFERROR(VLOOKUP(O32,$AP$18:$AQ$24,2,FALSE),"")</f>
        <v/>
      </c>
      <c r="AI32" s="130" t="str">
        <f>IFERROR(AG32+AH32,"")</f>
        <v/>
      </c>
      <c r="AJ32" s="130" t="str">
        <f>IF(SUM(AE32:AE34)=0,"",SUM(AE32:AE34))</f>
        <v/>
      </c>
      <c r="AR32" s="2"/>
      <c r="AT32" s="49" t="str">
        <f t="shared" si="5"/>
        <v>A</v>
      </c>
      <c r="AU32" s="53">
        <f t="shared" si="6"/>
        <v>0</v>
      </c>
      <c r="AV32" s="54">
        <f t="shared" si="7"/>
        <v>0</v>
      </c>
      <c r="AW32" s="54">
        <f t="shared" si="8"/>
        <v>0</v>
      </c>
      <c r="AX32" s="54">
        <f t="shared" si="9"/>
        <v>0</v>
      </c>
      <c r="AY32" s="54">
        <f t="shared" si="10"/>
        <v>0</v>
      </c>
      <c r="AZ32" s="54">
        <f t="shared" si="11"/>
        <v>0</v>
      </c>
      <c r="BA32" s="54">
        <f t="shared" si="12"/>
        <v>0</v>
      </c>
      <c r="BB32" s="54">
        <f t="shared" si="13"/>
        <v>0</v>
      </c>
      <c r="BC32" s="54">
        <f t="shared" si="14"/>
        <v>0</v>
      </c>
      <c r="BD32" s="54">
        <f t="shared" si="15"/>
        <v>0</v>
      </c>
      <c r="BE32" s="54">
        <f t="shared" si="16"/>
        <v>0</v>
      </c>
      <c r="BF32" s="55">
        <f t="shared" si="17"/>
        <v>0</v>
      </c>
      <c r="BG32" s="53">
        <f t="shared" si="18"/>
        <v>0</v>
      </c>
      <c r="BH32" s="54">
        <f t="shared" si="19"/>
        <v>0</v>
      </c>
      <c r="BI32" s="54">
        <f t="shared" si="20"/>
        <v>0</v>
      </c>
      <c r="BJ32" s="54">
        <f t="shared" si="21"/>
        <v>0</v>
      </c>
      <c r="BK32" s="54">
        <f t="shared" si="22"/>
        <v>0</v>
      </c>
      <c r="BL32" s="54">
        <f t="shared" si="23"/>
        <v>0</v>
      </c>
      <c r="BM32" s="54">
        <f t="shared" si="24"/>
        <v>0</v>
      </c>
      <c r="BN32" s="54">
        <f t="shared" si="25"/>
        <v>0</v>
      </c>
      <c r="BO32" s="54">
        <f t="shared" si="26"/>
        <v>0</v>
      </c>
      <c r="BP32" s="54">
        <f t="shared" si="27"/>
        <v>0</v>
      </c>
      <c r="BQ32" s="54">
        <f t="shared" si="28"/>
        <v>0</v>
      </c>
      <c r="BR32" s="55">
        <f t="shared" si="29"/>
        <v>0</v>
      </c>
      <c r="BS32" s="53">
        <f t="shared" si="30"/>
        <v>0</v>
      </c>
      <c r="BT32" s="54">
        <f t="shared" si="31"/>
        <v>0</v>
      </c>
      <c r="BU32" s="54">
        <f t="shared" si="32"/>
        <v>0</v>
      </c>
      <c r="BV32" s="54">
        <f t="shared" si="33"/>
        <v>0</v>
      </c>
      <c r="BW32" s="54">
        <f t="shared" si="34"/>
        <v>0</v>
      </c>
      <c r="BX32" s="54">
        <f t="shared" si="35"/>
        <v>0</v>
      </c>
      <c r="BY32" s="54">
        <f t="shared" si="36"/>
        <v>0</v>
      </c>
      <c r="BZ32" s="54">
        <f t="shared" si="37"/>
        <v>0</v>
      </c>
      <c r="CA32" s="54">
        <f t="shared" si="38"/>
        <v>0</v>
      </c>
      <c r="CB32" s="54">
        <f t="shared" si="39"/>
        <v>0</v>
      </c>
      <c r="CC32" s="54">
        <f t="shared" si="40"/>
        <v>0</v>
      </c>
      <c r="CD32" s="55">
        <f t="shared" si="41"/>
        <v>0</v>
      </c>
      <c r="CE32" s="53">
        <f t="shared" si="42"/>
        <v>0</v>
      </c>
      <c r="CF32" s="54">
        <f t="shared" si="43"/>
        <v>0</v>
      </c>
      <c r="CG32" s="54">
        <f t="shared" si="44"/>
        <v>0</v>
      </c>
      <c r="CH32" s="54">
        <f t="shared" si="45"/>
        <v>0</v>
      </c>
      <c r="CI32" s="54">
        <f t="shared" si="46"/>
        <v>0</v>
      </c>
      <c r="CJ32" s="54">
        <f t="shared" si="47"/>
        <v>0</v>
      </c>
      <c r="CK32" s="54">
        <f t="shared" si="48"/>
        <v>0</v>
      </c>
      <c r="CL32" s="54">
        <f t="shared" si="49"/>
        <v>0</v>
      </c>
      <c r="CM32" s="54">
        <f t="shared" si="50"/>
        <v>0</v>
      </c>
      <c r="CN32" s="54">
        <f t="shared" si="51"/>
        <v>0</v>
      </c>
      <c r="CO32" s="54">
        <f t="shared" si="52"/>
        <v>0</v>
      </c>
      <c r="CP32" s="55">
        <f t="shared" si="53"/>
        <v>0</v>
      </c>
    </row>
    <row r="33" spans="2:94" ht="12" customHeight="1">
      <c r="B33" s="1" t="str">
        <f>IF(Q32="","",Q32)</f>
        <v/>
      </c>
      <c r="C33" s="164"/>
      <c r="D33" s="169"/>
      <c r="E33" s="170"/>
      <c r="F33" s="171"/>
      <c r="G33" s="177"/>
      <c r="H33" s="178"/>
      <c r="I33" s="184"/>
      <c r="J33" s="185"/>
      <c r="K33" s="185"/>
      <c r="L33" s="186"/>
      <c r="M33" s="169"/>
      <c r="N33" s="171"/>
      <c r="O33" s="132"/>
      <c r="P33" s="191"/>
      <c r="Q33" s="191"/>
      <c r="R33" s="15" t="s">
        <v>15</v>
      </c>
      <c r="S33" s="94"/>
      <c r="T33" s="94"/>
      <c r="U33" s="94"/>
      <c r="V33" s="94"/>
      <c r="W33" s="94"/>
      <c r="X33" s="94"/>
      <c r="Y33" s="90"/>
      <c r="Z33" s="90"/>
      <c r="AA33" s="90"/>
      <c r="AB33" s="90"/>
      <c r="AC33" s="90"/>
      <c r="AD33" s="90"/>
      <c r="AE33" s="11" t="str">
        <f t="shared" si="4"/>
        <v/>
      </c>
      <c r="AF33" s="21" t="str">
        <f>IF(Q32="","",Q32)</f>
        <v/>
      </c>
      <c r="AG33" s="130"/>
      <c r="AH33" s="130"/>
      <c r="AI33" s="130"/>
      <c r="AJ33" s="130"/>
      <c r="AT33" s="49" t="str">
        <f t="shared" si="5"/>
        <v>B</v>
      </c>
      <c r="AU33" s="53">
        <f t="shared" si="6"/>
        <v>0</v>
      </c>
      <c r="AV33" s="54">
        <f t="shared" si="7"/>
        <v>0</v>
      </c>
      <c r="AW33" s="54">
        <f t="shared" si="8"/>
        <v>0</v>
      </c>
      <c r="AX33" s="54">
        <f t="shared" si="9"/>
        <v>0</v>
      </c>
      <c r="AY33" s="54">
        <f t="shared" si="10"/>
        <v>0</v>
      </c>
      <c r="AZ33" s="54">
        <f t="shared" si="11"/>
        <v>0</v>
      </c>
      <c r="BA33" s="54">
        <f t="shared" si="12"/>
        <v>0</v>
      </c>
      <c r="BB33" s="54">
        <f t="shared" si="13"/>
        <v>0</v>
      </c>
      <c r="BC33" s="54">
        <f t="shared" si="14"/>
        <v>0</v>
      </c>
      <c r="BD33" s="54">
        <f t="shared" si="15"/>
        <v>0</v>
      </c>
      <c r="BE33" s="54">
        <f t="shared" si="16"/>
        <v>0</v>
      </c>
      <c r="BF33" s="55">
        <f t="shared" si="17"/>
        <v>0</v>
      </c>
      <c r="BG33" s="53">
        <f t="shared" si="18"/>
        <v>0</v>
      </c>
      <c r="BH33" s="54">
        <f t="shared" si="19"/>
        <v>0</v>
      </c>
      <c r="BI33" s="54">
        <f t="shared" si="20"/>
        <v>0</v>
      </c>
      <c r="BJ33" s="54">
        <f t="shared" si="21"/>
        <v>0</v>
      </c>
      <c r="BK33" s="54">
        <f t="shared" si="22"/>
        <v>0</v>
      </c>
      <c r="BL33" s="54">
        <f t="shared" si="23"/>
        <v>0</v>
      </c>
      <c r="BM33" s="54">
        <f t="shared" si="24"/>
        <v>0</v>
      </c>
      <c r="BN33" s="54">
        <f t="shared" si="25"/>
        <v>0</v>
      </c>
      <c r="BO33" s="54">
        <f t="shared" si="26"/>
        <v>0</v>
      </c>
      <c r="BP33" s="54">
        <f t="shared" si="27"/>
        <v>0</v>
      </c>
      <c r="BQ33" s="54">
        <f t="shared" si="28"/>
        <v>0</v>
      </c>
      <c r="BR33" s="55">
        <f t="shared" si="29"/>
        <v>0</v>
      </c>
      <c r="BS33" s="53">
        <f t="shared" si="30"/>
        <v>0</v>
      </c>
      <c r="BT33" s="54">
        <f t="shared" si="31"/>
        <v>0</v>
      </c>
      <c r="BU33" s="54">
        <f t="shared" si="32"/>
        <v>0</v>
      </c>
      <c r="BV33" s="54">
        <f t="shared" si="33"/>
        <v>0</v>
      </c>
      <c r="BW33" s="54">
        <f t="shared" si="34"/>
        <v>0</v>
      </c>
      <c r="BX33" s="54">
        <f t="shared" si="35"/>
        <v>0</v>
      </c>
      <c r="BY33" s="54">
        <f t="shared" si="36"/>
        <v>0</v>
      </c>
      <c r="BZ33" s="54">
        <f t="shared" si="37"/>
        <v>0</v>
      </c>
      <c r="CA33" s="54">
        <f t="shared" si="38"/>
        <v>0</v>
      </c>
      <c r="CB33" s="54">
        <f t="shared" si="39"/>
        <v>0</v>
      </c>
      <c r="CC33" s="54">
        <f t="shared" si="40"/>
        <v>0</v>
      </c>
      <c r="CD33" s="55">
        <f t="shared" si="41"/>
        <v>0</v>
      </c>
      <c r="CE33" s="53">
        <f t="shared" si="42"/>
        <v>0</v>
      </c>
      <c r="CF33" s="54">
        <f t="shared" si="43"/>
        <v>0</v>
      </c>
      <c r="CG33" s="54">
        <f t="shared" si="44"/>
        <v>0</v>
      </c>
      <c r="CH33" s="54">
        <f t="shared" si="45"/>
        <v>0</v>
      </c>
      <c r="CI33" s="54">
        <f t="shared" si="46"/>
        <v>0</v>
      </c>
      <c r="CJ33" s="54">
        <f t="shared" si="47"/>
        <v>0</v>
      </c>
      <c r="CK33" s="54">
        <f t="shared" si="48"/>
        <v>0</v>
      </c>
      <c r="CL33" s="54">
        <f t="shared" si="49"/>
        <v>0</v>
      </c>
      <c r="CM33" s="54">
        <f t="shared" si="50"/>
        <v>0</v>
      </c>
      <c r="CN33" s="54">
        <f t="shared" si="51"/>
        <v>0</v>
      </c>
      <c r="CO33" s="54">
        <f t="shared" si="52"/>
        <v>0</v>
      </c>
      <c r="CP33" s="55">
        <f t="shared" si="53"/>
        <v>0</v>
      </c>
    </row>
    <row r="34" spans="2:94" ht="12" customHeight="1" thickBot="1">
      <c r="B34" s="1" t="str">
        <f>IF(Q32="","",Q32)</f>
        <v/>
      </c>
      <c r="C34" s="165"/>
      <c r="D34" s="172"/>
      <c r="E34" s="173"/>
      <c r="F34" s="174"/>
      <c r="G34" s="179"/>
      <c r="H34" s="180"/>
      <c r="I34" s="187"/>
      <c r="J34" s="188"/>
      <c r="K34" s="188"/>
      <c r="L34" s="189"/>
      <c r="M34" s="172"/>
      <c r="N34" s="174"/>
      <c r="O34" s="133"/>
      <c r="P34" s="192"/>
      <c r="Q34" s="192"/>
      <c r="R34" s="15" t="s">
        <v>44</v>
      </c>
      <c r="S34" s="94"/>
      <c r="T34" s="94"/>
      <c r="U34" s="94"/>
      <c r="V34" s="94"/>
      <c r="W34" s="94"/>
      <c r="X34" s="94"/>
      <c r="Y34" s="90"/>
      <c r="Z34" s="90"/>
      <c r="AA34" s="90"/>
      <c r="AB34" s="90"/>
      <c r="AC34" s="90"/>
      <c r="AD34" s="90"/>
      <c r="AE34" s="11" t="str">
        <f t="shared" si="4"/>
        <v/>
      </c>
      <c r="AF34" s="21" t="str">
        <f>IF(Q32="","",Q32)</f>
        <v/>
      </c>
      <c r="AG34" s="130"/>
      <c r="AH34" s="130"/>
      <c r="AI34" s="130"/>
      <c r="AJ34" s="130"/>
      <c r="AT34" s="49" t="str">
        <f t="shared" si="5"/>
        <v>C</v>
      </c>
      <c r="AU34" s="53">
        <f t="shared" si="6"/>
        <v>0</v>
      </c>
      <c r="AV34" s="54">
        <f t="shared" si="7"/>
        <v>0</v>
      </c>
      <c r="AW34" s="54">
        <f t="shared" si="8"/>
        <v>0</v>
      </c>
      <c r="AX34" s="54">
        <f t="shared" si="9"/>
        <v>0</v>
      </c>
      <c r="AY34" s="54">
        <f t="shared" si="10"/>
        <v>0</v>
      </c>
      <c r="AZ34" s="54">
        <f t="shared" si="11"/>
        <v>0</v>
      </c>
      <c r="BA34" s="54">
        <f t="shared" si="12"/>
        <v>0</v>
      </c>
      <c r="BB34" s="54">
        <f t="shared" si="13"/>
        <v>0</v>
      </c>
      <c r="BC34" s="54">
        <f t="shared" si="14"/>
        <v>0</v>
      </c>
      <c r="BD34" s="54">
        <f t="shared" si="15"/>
        <v>0</v>
      </c>
      <c r="BE34" s="54">
        <f t="shared" si="16"/>
        <v>0</v>
      </c>
      <c r="BF34" s="55">
        <f t="shared" si="17"/>
        <v>0</v>
      </c>
      <c r="BG34" s="53">
        <f t="shared" si="18"/>
        <v>0</v>
      </c>
      <c r="BH34" s="54">
        <f t="shared" si="19"/>
        <v>0</v>
      </c>
      <c r="BI34" s="54">
        <f t="shared" si="20"/>
        <v>0</v>
      </c>
      <c r="BJ34" s="54">
        <f t="shared" si="21"/>
        <v>0</v>
      </c>
      <c r="BK34" s="54">
        <f t="shared" si="22"/>
        <v>0</v>
      </c>
      <c r="BL34" s="54">
        <f t="shared" si="23"/>
        <v>0</v>
      </c>
      <c r="BM34" s="54">
        <f t="shared" si="24"/>
        <v>0</v>
      </c>
      <c r="BN34" s="54">
        <f t="shared" si="25"/>
        <v>0</v>
      </c>
      <c r="BO34" s="54">
        <f t="shared" si="26"/>
        <v>0</v>
      </c>
      <c r="BP34" s="54">
        <f t="shared" si="27"/>
        <v>0</v>
      </c>
      <c r="BQ34" s="54">
        <f t="shared" si="28"/>
        <v>0</v>
      </c>
      <c r="BR34" s="55">
        <f t="shared" si="29"/>
        <v>0</v>
      </c>
      <c r="BS34" s="53">
        <f t="shared" si="30"/>
        <v>0</v>
      </c>
      <c r="BT34" s="54">
        <f t="shared" si="31"/>
        <v>0</v>
      </c>
      <c r="BU34" s="54">
        <f t="shared" si="32"/>
        <v>0</v>
      </c>
      <c r="BV34" s="54">
        <f t="shared" si="33"/>
        <v>0</v>
      </c>
      <c r="BW34" s="54">
        <f t="shared" si="34"/>
        <v>0</v>
      </c>
      <c r="BX34" s="54">
        <f t="shared" si="35"/>
        <v>0</v>
      </c>
      <c r="BY34" s="54">
        <f t="shared" si="36"/>
        <v>0</v>
      </c>
      <c r="BZ34" s="54">
        <f t="shared" si="37"/>
        <v>0</v>
      </c>
      <c r="CA34" s="54">
        <f t="shared" si="38"/>
        <v>0</v>
      </c>
      <c r="CB34" s="54">
        <f t="shared" si="39"/>
        <v>0</v>
      </c>
      <c r="CC34" s="54">
        <f t="shared" si="40"/>
        <v>0</v>
      </c>
      <c r="CD34" s="55">
        <f t="shared" si="41"/>
        <v>0</v>
      </c>
      <c r="CE34" s="53">
        <f t="shared" si="42"/>
        <v>0</v>
      </c>
      <c r="CF34" s="54">
        <f t="shared" si="43"/>
        <v>0</v>
      </c>
      <c r="CG34" s="54">
        <f t="shared" si="44"/>
        <v>0</v>
      </c>
      <c r="CH34" s="54">
        <f t="shared" si="45"/>
        <v>0</v>
      </c>
      <c r="CI34" s="54">
        <f t="shared" si="46"/>
        <v>0</v>
      </c>
      <c r="CJ34" s="54">
        <f t="shared" si="47"/>
        <v>0</v>
      </c>
      <c r="CK34" s="54">
        <f t="shared" si="48"/>
        <v>0</v>
      </c>
      <c r="CL34" s="54">
        <f t="shared" si="49"/>
        <v>0</v>
      </c>
      <c r="CM34" s="54">
        <f t="shared" si="50"/>
        <v>0</v>
      </c>
      <c r="CN34" s="54">
        <f t="shared" si="51"/>
        <v>0</v>
      </c>
      <c r="CO34" s="54">
        <f t="shared" si="52"/>
        <v>0</v>
      </c>
      <c r="CP34" s="55">
        <f t="shared" si="53"/>
        <v>0</v>
      </c>
    </row>
    <row r="35" spans="2:94" ht="12" customHeight="1">
      <c r="B35" s="1" t="str">
        <f>IF(Q35="","",Q35)</f>
        <v/>
      </c>
      <c r="C35" s="163">
        <v>8</v>
      </c>
      <c r="D35" s="166"/>
      <c r="E35" s="167"/>
      <c r="F35" s="168"/>
      <c r="G35" s="175"/>
      <c r="H35" s="176"/>
      <c r="I35" s="181"/>
      <c r="J35" s="182"/>
      <c r="K35" s="182"/>
      <c r="L35" s="183"/>
      <c r="M35" s="166"/>
      <c r="N35" s="168"/>
      <c r="O35" s="131"/>
      <c r="P35" s="190"/>
      <c r="Q35" s="190"/>
      <c r="R35" s="17" t="s">
        <v>14</v>
      </c>
      <c r="S35" s="95"/>
      <c r="T35" s="95"/>
      <c r="U35" s="95"/>
      <c r="V35" s="95"/>
      <c r="W35" s="95"/>
      <c r="X35" s="95"/>
      <c r="Y35" s="89"/>
      <c r="Z35" s="89"/>
      <c r="AA35" s="89"/>
      <c r="AB35" s="89"/>
      <c r="AC35" s="89"/>
      <c r="AD35" s="89"/>
      <c r="AE35" s="16" t="str">
        <f t="shared" si="4"/>
        <v/>
      </c>
      <c r="AF35" s="21" t="str">
        <f>IF(Q35="","",Q35)</f>
        <v/>
      </c>
      <c r="AG35" s="130" t="str">
        <f>IFERROR(VLOOKUP(M35,$AP$13:$AQ$16,2,FALSE),"")</f>
        <v/>
      </c>
      <c r="AH35" s="130" t="str">
        <f>IFERROR(VLOOKUP(O35,$AP$18:$AQ$24,2,FALSE),"")</f>
        <v/>
      </c>
      <c r="AI35" s="130" t="str">
        <f>IFERROR(AG35+AH35,"")</f>
        <v/>
      </c>
      <c r="AJ35" s="130" t="str">
        <f>IF(SUM(AE35:AE37)=0,"",SUM(AE35:AE37))</f>
        <v/>
      </c>
      <c r="AT35" s="49" t="str">
        <f t="shared" si="5"/>
        <v>A</v>
      </c>
      <c r="AU35" s="53">
        <f t="shared" si="6"/>
        <v>0</v>
      </c>
      <c r="AV35" s="54">
        <f t="shared" si="7"/>
        <v>0</v>
      </c>
      <c r="AW35" s="54">
        <f t="shared" si="8"/>
        <v>0</v>
      </c>
      <c r="AX35" s="54">
        <f t="shared" si="9"/>
        <v>0</v>
      </c>
      <c r="AY35" s="54">
        <f t="shared" si="10"/>
        <v>0</v>
      </c>
      <c r="AZ35" s="54">
        <f t="shared" si="11"/>
        <v>0</v>
      </c>
      <c r="BA35" s="54">
        <f t="shared" si="12"/>
        <v>0</v>
      </c>
      <c r="BB35" s="54">
        <f t="shared" si="13"/>
        <v>0</v>
      </c>
      <c r="BC35" s="54">
        <f t="shared" si="14"/>
        <v>0</v>
      </c>
      <c r="BD35" s="54">
        <f t="shared" si="15"/>
        <v>0</v>
      </c>
      <c r="BE35" s="54">
        <f t="shared" si="16"/>
        <v>0</v>
      </c>
      <c r="BF35" s="55">
        <f t="shared" si="17"/>
        <v>0</v>
      </c>
      <c r="BG35" s="53">
        <f t="shared" si="18"/>
        <v>0</v>
      </c>
      <c r="BH35" s="54">
        <f t="shared" si="19"/>
        <v>0</v>
      </c>
      <c r="BI35" s="54">
        <f t="shared" si="20"/>
        <v>0</v>
      </c>
      <c r="BJ35" s="54">
        <f t="shared" si="21"/>
        <v>0</v>
      </c>
      <c r="BK35" s="54">
        <f t="shared" si="22"/>
        <v>0</v>
      </c>
      <c r="BL35" s="54">
        <f t="shared" si="23"/>
        <v>0</v>
      </c>
      <c r="BM35" s="54">
        <f t="shared" si="24"/>
        <v>0</v>
      </c>
      <c r="BN35" s="54">
        <f t="shared" si="25"/>
        <v>0</v>
      </c>
      <c r="BO35" s="54">
        <f t="shared" si="26"/>
        <v>0</v>
      </c>
      <c r="BP35" s="54">
        <f t="shared" si="27"/>
        <v>0</v>
      </c>
      <c r="BQ35" s="54">
        <f t="shared" si="28"/>
        <v>0</v>
      </c>
      <c r="BR35" s="55">
        <f t="shared" si="29"/>
        <v>0</v>
      </c>
      <c r="BS35" s="53">
        <f t="shared" si="30"/>
        <v>0</v>
      </c>
      <c r="BT35" s="54">
        <f t="shared" si="31"/>
        <v>0</v>
      </c>
      <c r="BU35" s="54">
        <f t="shared" si="32"/>
        <v>0</v>
      </c>
      <c r="BV35" s="54">
        <f t="shared" si="33"/>
        <v>0</v>
      </c>
      <c r="BW35" s="54">
        <f t="shared" si="34"/>
        <v>0</v>
      </c>
      <c r="BX35" s="54">
        <f t="shared" si="35"/>
        <v>0</v>
      </c>
      <c r="BY35" s="54">
        <f t="shared" si="36"/>
        <v>0</v>
      </c>
      <c r="BZ35" s="54">
        <f t="shared" si="37"/>
        <v>0</v>
      </c>
      <c r="CA35" s="54">
        <f t="shared" si="38"/>
        <v>0</v>
      </c>
      <c r="CB35" s="54">
        <f t="shared" si="39"/>
        <v>0</v>
      </c>
      <c r="CC35" s="54">
        <f t="shared" si="40"/>
        <v>0</v>
      </c>
      <c r="CD35" s="55">
        <f t="shared" si="41"/>
        <v>0</v>
      </c>
      <c r="CE35" s="53">
        <f t="shared" si="42"/>
        <v>0</v>
      </c>
      <c r="CF35" s="54">
        <f t="shared" si="43"/>
        <v>0</v>
      </c>
      <c r="CG35" s="54">
        <f t="shared" si="44"/>
        <v>0</v>
      </c>
      <c r="CH35" s="54">
        <f t="shared" si="45"/>
        <v>0</v>
      </c>
      <c r="CI35" s="54">
        <f t="shared" si="46"/>
        <v>0</v>
      </c>
      <c r="CJ35" s="54">
        <f t="shared" si="47"/>
        <v>0</v>
      </c>
      <c r="CK35" s="54">
        <f t="shared" si="48"/>
        <v>0</v>
      </c>
      <c r="CL35" s="54">
        <f t="shared" si="49"/>
        <v>0</v>
      </c>
      <c r="CM35" s="54">
        <f t="shared" si="50"/>
        <v>0</v>
      </c>
      <c r="CN35" s="54">
        <f t="shared" si="51"/>
        <v>0</v>
      </c>
      <c r="CO35" s="54">
        <f t="shared" si="52"/>
        <v>0</v>
      </c>
      <c r="CP35" s="55">
        <f t="shared" si="53"/>
        <v>0</v>
      </c>
    </row>
    <row r="36" spans="2:94" ht="12" customHeight="1">
      <c r="B36" s="1" t="str">
        <f>IF(Q35="","",Q35)</f>
        <v/>
      </c>
      <c r="C36" s="164"/>
      <c r="D36" s="169"/>
      <c r="E36" s="170"/>
      <c r="F36" s="171"/>
      <c r="G36" s="177"/>
      <c r="H36" s="178"/>
      <c r="I36" s="184"/>
      <c r="J36" s="185"/>
      <c r="K36" s="185"/>
      <c r="L36" s="186"/>
      <c r="M36" s="169"/>
      <c r="N36" s="171"/>
      <c r="O36" s="132"/>
      <c r="P36" s="191"/>
      <c r="Q36" s="191"/>
      <c r="R36" s="15" t="s">
        <v>45</v>
      </c>
      <c r="S36" s="94"/>
      <c r="T36" s="94"/>
      <c r="U36" s="94"/>
      <c r="V36" s="94"/>
      <c r="W36" s="94"/>
      <c r="X36" s="94"/>
      <c r="Y36" s="90"/>
      <c r="Z36" s="90"/>
      <c r="AA36" s="90"/>
      <c r="AB36" s="90"/>
      <c r="AC36" s="90"/>
      <c r="AD36" s="90"/>
      <c r="AE36" s="11" t="str">
        <f t="shared" si="4"/>
        <v/>
      </c>
      <c r="AF36" s="21" t="str">
        <f>IF(Q35="","",Q35)</f>
        <v/>
      </c>
      <c r="AG36" s="130"/>
      <c r="AH36" s="130"/>
      <c r="AI36" s="130"/>
      <c r="AJ36" s="130"/>
      <c r="AT36" s="49" t="str">
        <f t="shared" si="5"/>
        <v>B</v>
      </c>
      <c r="AU36" s="53">
        <f t="shared" si="6"/>
        <v>0</v>
      </c>
      <c r="AV36" s="54">
        <f t="shared" si="7"/>
        <v>0</v>
      </c>
      <c r="AW36" s="54">
        <f t="shared" si="8"/>
        <v>0</v>
      </c>
      <c r="AX36" s="54">
        <f t="shared" si="9"/>
        <v>0</v>
      </c>
      <c r="AY36" s="54">
        <f t="shared" si="10"/>
        <v>0</v>
      </c>
      <c r="AZ36" s="54">
        <f t="shared" si="11"/>
        <v>0</v>
      </c>
      <c r="BA36" s="54">
        <f t="shared" si="12"/>
        <v>0</v>
      </c>
      <c r="BB36" s="54">
        <f t="shared" si="13"/>
        <v>0</v>
      </c>
      <c r="BC36" s="54">
        <f t="shared" si="14"/>
        <v>0</v>
      </c>
      <c r="BD36" s="54">
        <f t="shared" si="15"/>
        <v>0</v>
      </c>
      <c r="BE36" s="54">
        <f t="shared" si="16"/>
        <v>0</v>
      </c>
      <c r="BF36" s="55">
        <f t="shared" si="17"/>
        <v>0</v>
      </c>
      <c r="BG36" s="53">
        <f t="shared" si="18"/>
        <v>0</v>
      </c>
      <c r="BH36" s="54">
        <f t="shared" si="19"/>
        <v>0</v>
      </c>
      <c r="BI36" s="54">
        <f t="shared" si="20"/>
        <v>0</v>
      </c>
      <c r="BJ36" s="54">
        <f t="shared" si="21"/>
        <v>0</v>
      </c>
      <c r="BK36" s="54">
        <f t="shared" si="22"/>
        <v>0</v>
      </c>
      <c r="BL36" s="54">
        <f t="shared" si="23"/>
        <v>0</v>
      </c>
      <c r="BM36" s="54">
        <f t="shared" si="24"/>
        <v>0</v>
      </c>
      <c r="BN36" s="54">
        <f t="shared" si="25"/>
        <v>0</v>
      </c>
      <c r="BO36" s="54">
        <f t="shared" si="26"/>
        <v>0</v>
      </c>
      <c r="BP36" s="54">
        <f t="shared" si="27"/>
        <v>0</v>
      </c>
      <c r="BQ36" s="54">
        <f t="shared" si="28"/>
        <v>0</v>
      </c>
      <c r="BR36" s="55">
        <f t="shared" si="29"/>
        <v>0</v>
      </c>
      <c r="BS36" s="53">
        <f t="shared" si="30"/>
        <v>0</v>
      </c>
      <c r="BT36" s="54">
        <f t="shared" si="31"/>
        <v>0</v>
      </c>
      <c r="BU36" s="54">
        <f t="shared" si="32"/>
        <v>0</v>
      </c>
      <c r="BV36" s="54">
        <f t="shared" si="33"/>
        <v>0</v>
      </c>
      <c r="BW36" s="54">
        <f t="shared" si="34"/>
        <v>0</v>
      </c>
      <c r="BX36" s="54">
        <f t="shared" si="35"/>
        <v>0</v>
      </c>
      <c r="BY36" s="54">
        <f t="shared" si="36"/>
        <v>0</v>
      </c>
      <c r="BZ36" s="54">
        <f t="shared" si="37"/>
        <v>0</v>
      </c>
      <c r="CA36" s="54">
        <f t="shared" si="38"/>
        <v>0</v>
      </c>
      <c r="CB36" s="54">
        <f t="shared" si="39"/>
        <v>0</v>
      </c>
      <c r="CC36" s="54">
        <f t="shared" si="40"/>
        <v>0</v>
      </c>
      <c r="CD36" s="55">
        <f t="shared" si="41"/>
        <v>0</v>
      </c>
      <c r="CE36" s="53">
        <f t="shared" si="42"/>
        <v>0</v>
      </c>
      <c r="CF36" s="54">
        <f t="shared" si="43"/>
        <v>0</v>
      </c>
      <c r="CG36" s="54">
        <f t="shared" si="44"/>
        <v>0</v>
      </c>
      <c r="CH36" s="54">
        <f t="shared" si="45"/>
        <v>0</v>
      </c>
      <c r="CI36" s="54">
        <f t="shared" si="46"/>
        <v>0</v>
      </c>
      <c r="CJ36" s="54">
        <f t="shared" si="47"/>
        <v>0</v>
      </c>
      <c r="CK36" s="54">
        <f t="shared" si="48"/>
        <v>0</v>
      </c>
      <c r="CL36" s="54">
        <f t="shared" si="49"/>
        <v>0</v>
      </c>
      <c r="CM36" s="54">
        <f t="shared" si="50"/>
        <v>0</v>
      </c>
      <c r="CN36" s="54">
        <f t="shared" si="51"/>
        <v>0</v>
      </c>
      <c r="CO36" s="54">
        <f t="shared" si="52"/>
        <v>0</v>
      </c>
      <c r="CP36" s="55">
        <f t="shared" si="53"/>
        <v>0</v>
      </c>
    </row>
    <row r="37" spans="2:94" ht="12" customHeight="1" thickBot="1">
      <c r="B37" s="1" t="str">
        <f>IF(Q35="","",Q35)</f>
        <v/>
      </c>
      <c r="C37" s="165"/>
      <c r="D37" s="172"/>
      <c r="E37" s="173"/>
      <c r="F37" s="174"/>
      <c r="G37" s="179"/>
      <c r="H37" s="180"/>
      <c r="I37" s="187"/>
      <c r="J37" s="188"/>
      <c r="K37" s="188"/>
      <c r="L37" s="189"/>
      <c r="M37" s="172"/>
      <c r="N37" s="174"/>
      <c r="O37" s="133"/>
      <c r="P37" s="192"/>
      <c r="Q37" s="192"/>
      <c r="R37" s="15" t="s">
        <v>16</v>
      </c>
      <c r="S37" s="94"/>
      <c r="T37" s="94"/>
      <c r="U37" s="94"/>
      <c r="V37" s="94"/>
      <c r="W37" s="94"/>
      <c r="X37" s="94"/>
      <c r="Y37" s="90"/>
      <c r="Z37" s="90"/>
      <c r="AA37" s="90"/>
      <c r="AB37" s="90"/>
      <c r="AC37" s="90"/>
      <c r="AD37" s="90"/>
      <c r="AE37" s="11" t="str">
        <f t="shared" si="4"/>
        <v/>
      </c>
      <c r="AF37" s="21" t="str">
        <f>IF(Q35="","",Q35)</f>
        <v/>
      </c>
      <c r="AG37" s="130"/>
      <c r="AH37" s="130"/>
      <c r="AI37" s="130"/>
      <c r="AJ37" s="130"/>
      <c r="AT37" s="49" t="str">
        <f t="shared" si="5"/>
        <v>C</v>
      </c>
      <c r="AU37" s="53">
        <f t="shared" si="6"/>
        <v>0</v>
      </c>
      <c r="AV37" s="54">
        <f t="shared" si="7"/>
        <v>0</v>
      </c>
      <c r="AW37" s="54">
        <f t="shared" si="8"/>
        <v>0</v>
      </c>
      <c r="AX37" s="54">
        <f t="shared" si="9"/>
        <v>0</v>
      </c>
      <c r="AY37" s="54">
        <f t="shared" si="10"/>
        <v>0</v>
      </c>
      <c r="AZ37" s="54">
        <f t="shared" si="11"/>
        <v>0</v>
      </c>
      <c r="BA37" s="54">
        <f t="shared" si="12"/>
        <v>0</v>
      </c>
      <c r="BB37" s="54">
        <f t="shared" si="13"/>
        <v>0</v>
      </c>
      <c r="BC37" s="54">
        <f t="shared" si="14"/>
        <v>0</v>
      </c>
      <c r="BD37" s="54">
        <f t="shared" si="15"/>
        <v>0</v>
      </c>
      <c r="BE37" s="54">
        <f t="shared" si="16"/>
        <v>0</v>
      </c>
      <c r="BF37" s="55">
        <f t="shared" si="17"/>
        <v>0</v>
      </c>
      <c r="BG37" s="53">
        <f t="shared" si="18"/>
        <v>0</v>
      </c>
      <c r="BH37" s="54">
        <f t="shared" si="19"/>
        <v>0</v>
      </c>
      <c r="BI37" s="54">
        <f t="shared" si="20"/>
        <v>0</v>
      </c>
      <c r="BJ37" s="54">
        <f t="shared" si="21"/>
        <v>0</v>
      </c>
      <c r="BK37" s="54">
        <f t="shared" si="22"/>
        <v>0</v>
      </c>
      <c r="BL37" s="54">
        <f t="shared" si="23"/>
        <v>0</v>
      </c>
      <c r="BM37" s="54">
        <f t="shared" si="24"/>
        <v>0</v>
      </c>
      <c r="BN37" s="54">
        <f t="shared" si="25"/>
        <v>0</v>
      </c>
      <c r="BO37" s="54">
        <f t="shared" si="26"/>
        <v>0</v>
      </c>
      <c r="BP37" s="54">
        <f t="shared" si="27"/>
        <v>0</v>
      </c>
      <c r="BQ37" s="54">
        <f t="shared" si="28"/>
        <v>0</v>
      </c>
      <c r="BR37" s="55">
        <f t="shared" si="29"/>
        <v>0</v>
      </c>
      <c r="BS37" s="53">
        <f t="shared" si="30"/>
        <v>0</v>
      </c>
      <c r="BT37" s="54">
        <f t="shared" si="31"/>
        <v>0</v>
      </c>
      <c r="BU37" s="54">
        <f t="shared" si="32"/>
        <v>0</v>
      </c>
      <c r="BV37" s="54">
        <f t="shared" si="33"/>
        <v>0</v>
      </c>
      <c r="BW37" s="54">
        <f t="shared" si="34"/>
        <v>0</v>
      </c>
      <c r="BX37" s="54">
        <f t="shared" si="35"/>
        <v>0</v>
      </c>
      <c r="BY37" s="54">
        <f t="shared" si="36"/>
        <v>0</v>
      </c>
      <c r="BZ37" s="54">
        <f t="shared" si="37"/>
        <v>0</v>
      </c>
      <c r="CA37" s="54">
        <f t="shared" si="38"/>
        <v>0</v>
      </c>
      <c r="CB37" s="54">
        <f t="shared" si="39"/>
        <v>0</v>
      </c>
      <c r="CC37" s="54">
        <f t="shared" si="40"/>
        <v>0</v>
      </c>
      <c r="CD37" s="55">
        <f t="shared" si="41"/>
        <v>0</v>
      </c>
      <c r="CE37" s="53">
        <f t="shared" si="42"/>
        <v>0</v>
      </c>
      <c r="CF37" s="54">
        <f t="shared" si="43"/>
        <v>0</v>
      </c>
      <c r="CG37" s="54">
        <f t="shared" si="44"/>
        <v>0</v>
      </c>
      <c r="CH37" s="54">
        <f t="shared" si="45"/>
        <v>0</v>
      </c>
      <c r="CI37" s="54">
        <f t="shared" si="46"/>
        <v>0</v>
      </c>
      <c r="CJ37" s="54">
        <f t="shared" si="47"/>
        <v>0</v>
      </c>
      <c r="CK37" s="54">
        <f t="shared" si="48"/>
        <v>0</v>
      </c>
      <c r="CL37" s="54">
        <f t="shared" si="49"/>
        <v>0</v>
      </c>
      <c r="CM37" s="54">
        <f t="shared" si="50"/>
        <v>0</v>
      </c>
      <c r="CN37" s="54">
        <f t="shared" si="51"/>
        <v>0</v>
      </c>
      <c r="CO37" s="54">
        <f t="shared" si="52"/>
        <v>0</v>
      </c>
      <c r="CP37" s="55">
        <f t="shared" si="53"/>
        <v>0</v>
      </c>
    </row>
    <row r="38" spans="2:94" ht="12" customHeight="1">
      <c r="B38" s="1" t="str">
        <f>IF(Q38="","",Q38)</f>
        <v/>
      </c>
      <c r="C38" s="163">
        <v>9</v>
      </c>
      <c r="D38" s="166"/>
      <c r="E38" s="167"/>
      <c r="F38" s="168"/>
      <c r="G38" s="175"/>
      <c r="H38" s="176"/>
      <c r="I38" s="181"/>
      <c r="J38" s="182"/>
      <c r="K38" s="182"/>
      <c r="L38" s="183"/>
      <c r="M38" s="166"/>
      <c r="N38" s="168"/>
      <c r="O38" s="131"/>
      <c r="P38" s="190"/>
      <c r="Q38" s="190"/>
      <c r="R38" s="17" t="s">
        <v>47</v>
      </c>
      <c r="S38" s="95"/>
      <c r="T38" s="95"/>
      <c r="U38" s="95"/>
      <c r="V38" s="95"/>
      <c r="W38" s="95"/>
      <c r="X38" s="95"/>
      <c r="Y38" s="89"/>
      <c r="Z38" s="89"/>
      <c r="AA38" s="89"/>
      <c r="AB38" s="89"/>
      <c r="AC38" s="89"/>
      <c r="AD38" s="89"/>
      <c r="AE38" s="16" t="str">
        <f t="shared" si="4"/>
        <v/>
      </c>
      <c r="AF38" s="21" t="str">
        <f>IF(Q38="","",Q38)</f>
        <v/>
      </c>
      <c r="AG38" s="130" t="str">
        <f>IFERROR(VLOOKUP(M38,$AP$13:$AQ$16,2,FALSE),"")</f>
        <v/>
      </c>
      <c r="AH38" s="130" t="str">
        <f>IFERROR(VLOOKUP(O38,$AP$18:$AQ$24,2,FALSE),"")</f>
        <v/>
      </c>
      <c r="AI38" s="130" t="str">
        <f>IFERROR(AG38+AH38,"")</f>
        <v/>
      </c>
      <c r="AJ38" s="130" t="str">
        <f>IF(SUM(AE38:AE40)=0,"",SUM(AE38:AE40))</f>
        <v/>
      </c>
      <c r="AT38" s="49" t="str">
        <f t="shared" si="5"/>
        <v>A</v>
      </c>
      <c r="AU38" s="53">
        <f t="shared" si="6"/>
        <v>0</v>
      </c>
      <c r="AV38" s="54">
        <f t="shared" si="7"/>
        <v>0</v>
      </c>
      <c r="AW38" s="54">
        <f t="shared" si="8"/>
        <v>0</v>
      </c>
      <c r="AX38" s="54">
        <f t="shared" si="9"/>
        <v>0</v>
      </c>
      <c r="AY38" s="54">
        <f t="shared" si="10"/>
        <v>0</v>
      </c>
      <c r="AZ38" s="54">
        <f t="shared" si="11"/>
        <v>0</v>
      </c>
      <c r="BA38" s="54">
        <f t="shared" si="12"/>
        <v>0</v>
      </c>
      <c r="BB38" s="54">
        <f t="shared" si="13"/>
        <v>0</v>
      </c>
      <c r="BC38" s="54">
        <f t="shared" si="14"/>
        <v>0</v>
      </c>
      <c r="BD38" s="54">
        <f t="shared" si="15"/>
        <v>0</v>
      </c>
      <c r="BE38" s="54">
        <f t="shared" si="16"/>
        <v>0</v>
      </c>
      <c r="BF38" s="55">
        <f t="shared" si="17"/>
        <v>0</v>
      </c>
      <c r="BG38" s="53">
        <f t="shared" si="18"/>
        <v>0</v>
      </c>
      <c r="BH38" s="54">
        <f t="shared" si="19"/>
        <v>0</v>
      </c>
      <c r="BI38" s="54">
        <f t="shared" si="20"/>
        <v>0</v>
      </c>
      <c r="BJ38" s="54">
        <f t="shared" si="21"/>
        <v>0</v>
      </c>
      <c r="BK38" s="54">
        <f t="shared" si="22"/>
        <v>0</v>
      </c>
      <c r="BL38" s="54">
        <f t="shared" si="23"/>
        <v>0</v>
      </c>
      <c r="BM38" s="54">
        <f t="shared" si="24"/>
        <v>0</v>
      </c>
      <c r="BN38" s="54">
        <f t="shared" si="25"/>
        <v>0</v>
      </c>
      <c r="BO38" s="54">
        <f t="shared" si="26"/>
        <v>0</v>
      </c>
      <c r="BP38" s="54">
        <f t="shared" si="27"/>
        <v>0</v>
      </c>
      <c r="BQ38" s="54">
        <f t="shared" si="28"/>
        <v>0</v>
      </c>
      <c r="BR38" s="55">
        <f t="shared" si="29"/>
        <v>0</v>
      </c>
      <c r="BS38" s="53">
        <f t="shared" si="30"/>
        <v>0</v>
      </c>
      <c r="BT38" s="54">
        <f t="shared" si="31"/>
        <v>0</v>
      </c>
      <c r="BU38" s="54">
        <f t="shared" si="32"/>
        <v>0</v>
      </c>
      <c r="BV38" s="54">
        <f t="shared" si="33"/>
        <v>0</v>
      </c>
      <c r="BW38" s="54">
        <f t="shared" si="34"/>
        <v>0</v>
      </c>
      <c r="BX38" s="54">
        <f t="shared" si="35"/>
        <v>0</v>
      </c>
      <c r="BY38" s="54">
        <f t="shared" si="36"/>
        <v>0</v>
      </c>
      <c r="BZ38" s="54">
        <f t="shared" si="37"/>
        <v>0</v>
      </c>
      <c r="CA38" s="54">
        <f t="shared" si="38"/>
        <v>0</v>
      </c>
      <c r="CB38" s="54">
        <f t="shared" si="39"/>
        <v>0</v>
      </c>
      <c r="CC38" s="54">
        <f t="shared" si="40"/>
        <v>0</v>
      </c>
      <c r="CD38" s="55">
        <f t="shared" si="41"/>
        <v>0</v>
      </c>
      <c r="CE38" s="53">
        <f t="shared" si="42"/>
        <v>0</v>
      </c>
      <c r="CF38" s="54">
        <f t="shared" si="43"/>
        <v>0</v>
      </c>
      <c r="CG38" s="54">
        <f t="shared" si="44"/>
        <v>0</v>
      </c>
      <c r="CH38" s="54">
        <f t="shared" si="45"/>
        <v>0</v>
      </c>
      <c r="CI38" s="54">
        <f t="shared" si="46"/>
        <v>0</v>
      </c>
      <c r="CJ38" s="54">
        <f t="shared" si="47"/>
        <v>0</v>
      </c>
      <c r="CK38" s="54">
        <f t="shared" si="48"/>
        <v>0</v>
      </c>
      <c r="CL38" s="54">
        <f t="shared" si="49"/>
        <v>0</v>
      </c>
      <c r="CM38" s="54">
        <f t="shared" si="50"/>
        <v>0</v>
      </c>
      <c r="CN38" s="54">
        <f t="shared" si="51"/>
        <v>0</v>
      </c>
      <c r="CO38" s="54">
        <f t="shared" si="52"/>
        <v>0</v>
      </c>
      <c r="CP38" s="55">
        <f t="shared" si="53"/>
        <v>0</v>
      </c>
    </row>
    <row r="39" spans="2:94" ht="12" customHeight="1">
      <c r="B39" s="1" t="str">
        <f>IF(Q38="","",Q38)</f>
        <v/>
      </c>
      <c r="C39" s="164"/>
      <c r="D39" s="169"/>
      <c r="E39" s="170"/>
      <c r="F39" s="171"/>
      <c r="G39" s="177"/>
      <c r="H39" s="178"/>
      <c r="I39" s="184"/>
      <c r="J39" s="185"/>
      <c r="K39" s="185"/>
      <c r="L39" s="186"/>
      <c r="M39" s="169"/>
      <c r="N39" s="171"/>
      <c r="O39" s="132"/>
      <c r="P39" s="191"/>
      <c r="Q39" s="191"/>
      <c r="R39" s="15" t="s">
        <v>49</v>
      </c>
      <c r="S39" s="94"/>
      <c r="T39" s="94"/>
      <c r="U39" s="94"/>
      <c r="V39" s="94"/>
      <c r="W39" s="94"/>
      <c r="X39" s="94"/>
      <c r="Y39" s="90"/>
      <c r="Z39" s="90"/>
      <c r="AA39" s="90"/>
      <c r="AB39" s="90"/>
      <c r="AC39" s="90"/>
      <c r="AD39" s="90"/>
      <c r="AE39" s="11" t="str">
        <f t="shared" si="4"/>
        <v/>
      </c>
      <c r="AF39" s="21" t="str">
        <f>IF(Q38="","",Q38)</f>
        <v/>
      </c>
      <c r="AG39" s="130"/>
      <c r="AH39" s="130"/>
      <c r="AI39" s="130"/>
      <c r="AJ39" s="130"/>
      <c r="AT39" s="49" t="str">
        <f t="shared" si="5"/>
        <v>B</v>
      </c>
      <c r="AU39" s="53">
        <f t="shared" si="6"/>
        <v>0</v>
      </c>
      <c r="AV39" s="54">
        <f t="shared" si="7"/>
        <v>0</v>
      </c>
      <c r="AW39" s="54">
        <f t="shared" si="8"/>
        <v>0</v>
      </c>
      <c r="AX39" s="54">
        <f t="shared" si="9"/>
        <v>0</v>
      </c>
      <c r="AY39" s="54">
        <f t="shared" si="10"/>
        <v>0</v>
      </c>
      <c r="AZ39" s="54">
        <f t="shared" si="11"/>
        <v>0</v>
      </c>
      <c r="BA39" s="54">
        <f t="shared" si="12"/>
        <v>0</v>
      </c>
      <c r="BB39" s="54">
        <f t="shared" si="13"/>
        <v>0</v>
      </c>
      <c r="BC39" s="54">
        <f t="shared" si="14"/>
        <v>0</v>
      </c>
      <c r="BD39" s="54">
        <f t="shared" si="15"/>
        <v>0</v>
      </c>
      <c r="BE39" s="54">
        <f t="shared" si="16"/>
        <v>0</v>
      </c>
      <c r="BF39" s="55">
        <f t="shared" si="17"/>
        <v>0</v>
      </c>
      <c r="BG39" s="53">
        <f t="shared" si="18"/>
        <v>0</v>
      </c>
      <c r="BH39" s="54">
        <f t="shared" si="19"/>
        <v>0</v>
      </c>
      <c r="BI39" s="54">
        <f t="shared" si="20"/>
        <v>0</v>
      </c>
      <c r="BJ39" s="54">
        <f t="shared" si="21"/>
        <v>0</v>
      </c>
      <c r="BK39" s="54">
        <f t="shared" si="22"/>
        <v>0</v>
      </c>
      <c r="BL39" s="54">
        <f t="shared" si="23"/>
        <v>0</v>
      </c>
      <c r="BM39" s="54">
        <f t="shared" si="24"/>
        <v>0</v>
      </c>
      <c r="BN39" s="54">
        <f t="shared" si="25"/>
        <v>0</v>
      </c>
      <c r="BO39" s="54">
        <f t="shared" si="26"/>
        <v>0</v>
      </c>
      <c r="BP39" s="54">
        <f t="shared" si="27"/>
        <v>0</v>
      </c>
      <c r="BQ39" s="54">
        <f t="shared" si="28"/>
        <v>0</v>
      </c>
      <c r="BR39" s="55">
        <f t="shared" si="29"/>
        <v>0</v>
      </c>
      <c r="BS39" s="53">
        <f t="shared" si="30"/>
        <v>0</v>
      </c>
      <c r="BT39" s="54">
        <f t="shared" si="31"/>
        <v>0</v>
      </c>
      <c r="BU39" s="54">
        <f t="shared" si="32"/>
        <v>0</v>
      </c>
      <c r="BV39" s="54">
        <f t="shared" si="33"/>
        <v>0</v>
      </c>
      <c r="BW39" s="54">
        <f t="shared" si="34"/>
        <v>0</v>
      </c>
      <c r="BX39" s="54">
        <f t="shared" si="35"/>
        <v>0</v>
      </c>
      <c r="BY39" s="54">
        <f t="shared" si="36"/>
        <v>0</v>
      </c>
      <c r="BZ39" s="54">
        <f t="shared" si="37"/>
        <v>0</v>
      </c>
      <c r="CA39" s="54">
        <f t="shared" si="38"/>
        <v>0</v>
      </c>
      <c r="CB39" s="54">
        <f t="shared" si="39"/>
        <v>0</v>
      </c>
      <c r="CC39" s="54">
        <f t="shared" si="40"/>
        <v>0</v>
      </c>
      <c r="CD39" s="55">
        <f t="shared" si="41"/>
        <v>0</v>
      </c>
      <c r="CE39" s="53">
        <f t="shared" si="42"/>
        <v>0</v>
      </c>
      <c r="CF39" s="54">
        <f t="shared" si="43"/>
        <v>0</v>
      </c>
      <c r="CG39" s="54">
        <f t="shared" si="44"/>
        <v>0</v>
      </c>
      <c r="CH39" s="54">
        <f t="shared" si="45"/>
        <v>0</v>
      </c>
      <c r="CI39" s="54">
        <f t="shared" si="46"/>
        <v>0</v>
      </c>
      <c r="CJ39" s="54">
        <f t="shared" si="47"/>
        <v>0</v>
      </c>
      <c r="CK39" s="54">
        <f t="shared" si="48"/>
        <v>0</v>
      </c>
      <c r="CL39" s="54">
        <f t="shared" si="49"/>
        <v>0</v>
      </c>
      <c r="CM39" s="54">
        <f t="shared" si="50"/>
        <v>0</v>
      </c>
      <c r="CN39" s="54">
        <f t="shared" si="51"/>
        <v>0</v>
      </c>
      <c r="CO39" s="54">
        <f t="shared" si="52"/>
        <v>0</v>
      </c>
      <c r="CP39" s="55">
        <f t="shared" si="53"/>
        <v>0</v>
      </c>
    </row>
    <row r="40" spans="2:94" ht="12" customHeight="1" thickBot="1">
      <c r="B40" s="1" t="str">
        <f>IF(Q38="","",Q38)</f>
        <v/>
      </c>
      <c r="C40" s="165"/>
      <c r="D40" s="172"/>
      <c r="E40" s="173"/>
      <c r="F40" s="174"/>
      <c r="G40" s="179"/>
      <c r="H40" s="180"/>
      <c r="I40" s="187"/>
      <c r="J40" s="188"/>
      <c r="K40" s="188"/>
      <c r="L40" s="189"/>
      <c r="M40" s="172"/>
      <c r="N40" s="174"/>
      <c r="O40" s="133"/>
      <c r="P40" s="192"/>
      <c r="Q40" s="192"/>
      <c r="R40" s="15" t="s">
        <v>44</v>
      </c>
      <c r="S40" s="94"/>
      <c r="T40" s="94"/>
      <c r="U40" s="94"/>
      <c r="V40" s="94"/>
      <c r="W40" s="94"/>
      <c r="X40" s="94"/>
      <c r="Y40" s="90"/>
      <c r="Z40" s="90"/>
      <c r="AA40" s="90"/>
      <c r="AB40" s="90"/>
      <c r="AC40" s="90"/>
      <c r="AD40" s="90"/>
      <c r="AE40" s="11" t="str">
        <f t="shared" si="4"/>
        <v/>
      </c>
      <c r="AF40" s="21" t="str">
        <f>IF(Q38="","",Q38)</f>
        <v/>
      </c>
      <c r="AG40" s="130"/>
      <c r="AH40" s="130"/>
      <c r="AI40" s="130"/>
      <c r="AJ40" s="130"/>
      <c r="AT40" s="49" t="str">
        <f t="shared" si="5"/>
        <v>C</v>
      </c>
      <c r="AU40" s="53">
        <f t="shared" si="6"/>
        <v>0</v>
      </c>
      <c r="AV40" s="54">
        <f t="shared" si="7"/>
        <v>0</v>
      </c>
      <c r="AW40" s="54">
        <f t="shared" si="8"/>
        <v>0</v>
      </c>
      <c r="AX40" s="54">
        <f t="shared" si="9"/>
        <v>0</v>
      </c>
      <c r="AY40" s="54">
        <f t="shared" si="10"/>
        <v>0</v>
      </c>
      <c r="AZ40" s="54">
        <f t="shared" si="11"/>
        <v>0</v>
      </c>
      <c r="BA40" s="54">
        <f t="shared" si="12"/>
        <v>0</v>
      </c>
      <c r="BB40" s="54">
        <f t="shared" si="13"/>
        <v>0</v>
      </c>
      <c r="BC40" s="54">
        <f t="shared" si="14"/>
        <v>0</v>
      </c>
      <c r="BD40" s="54">
        <f t="shared" si="15"/>
        <v>0</v>
      </c>
      <c r="BE40" s="54">
        <f t="shared" si="16"/>
        <v>0</v>
      </c>
      <c r="BF40" s="55">
        <f t="shared" si="17"/>
        <v>0</v>
      </c>
      <c r="BG40" s="53">
        <f t="shared" si="18"/>
        <v>0</v>
      </c>
      <c r="BH40" s="54">
        <f t="shared" si="19"/>
        <v>0</v>
      </c>
      <c r="BI40" s="54">
        <f t="shared" si="20"/>
        <v>0</v>
      </c>
      <c r="BJ40" s="54">
        <f t="shared" si="21"/>
        <v>0</v>
      </c>
      <c r="BK40" s="54">
        <f t="shared" si="22"/>
        <v>0</v>
      </c>
      <c r="BL40" s="54">
        <f t="shared" si="23"/>
        <v>0</v>
      </c>
      <c r="BM40" s="54">
        <f t="shared" si="24"/>
        <v>0</v>
      </c>
      <c r="BN40" s="54">
        <f t="shared" si="25"/>
        <v>0</v>
      </c>
      <c r="BO40" s="54">
        <f t="shared" si="26"/>
        <v>0</v>
      </c>
      <c r="BP40" s="54">
        <f t="shared" si="27"/>
        <v>0</v>
      </c>
      <c r="BQ40" s="54">
        <f t="shared" si="28"/>
        <v>0</v>
      </c>
      <c r="BR40" s="55">
        <f t="shared" si="29"/>
        <v>0</v>
      </c>
      <c r="BS40" s="53">
        <f t="shared" si="30"/>
        <v>0</v>
      </c>
      <c r="BT40" s="54">
        <f t="shared" si="31"/>
        <v>0</v>
      </c>
      <c r="BU40" s="54">
        <f t="shared" si="32"/>
        <v>0</v>
      </c>
      <c r="BV40" s="54">
        <f t="shared" si="33"/>
        <v>0</v>
      </c>
      <c r="BW40" s="54">
        <f t="shared" si="34"/>
        <v>0</v>
      </c>
      <c r="BX40" s="54">
        <f t="shared" si="35"/>
        <v>0</v>
      </c>
      <c r="BY40" s="54">
        <f t="shared" si="36"/>
        <v>0</v>
      </c>
      <c r="BZ40" s="54">
        <f t="shared" si="37"/>
        <v>0</v>
      </c>
      <c r="CA40" s="54">
        <f t="shared" si="38"/>
        <v>0</v>
      </c>
      <c r="CB40" s="54">
        <f t="shared" si="39"/>
        <v>0</v>
      </c>
      <c r="CC40" s="54">
        <f t="shared" si="40"/>
        <v>0</v>
      </c>
      <c r="CD40" s="55">
        <f t="shared" si="41"/>
        <v>0</v>
      </c>
      <c r="CE40" s="53">
        <f t="shared" si="42"/>
        <v>0</v>
      </c>
      <c r="CF40" s="54">
        <f t="shared" si="43"/>
        <v>0</v>
      </c>
      <c r="CG40" s="54">
        <f t="shared" si="44"/>
        <v>0</v>
      </c>
      <c r="CH40" s="54">
        <f t="shared" si="45"/>
        <v>0</v>
      </c>
      <c r="CI40" s="54">
        <f t="shared" si="46"/>
        <v>0</v>
      </c>
      <c r="CJ40" s="54">
        <f t="shared" si="47"/>
        <v>0</v>
      </c>
      <c r="CK40" s="54">
        <f t="shared" si="48"/>
        <v>0</v>
      </c>
      <c r="CL40" s="54">
        <f t="shared" si="49"/>
        <v>0</v>
      </c>
      <c r="CM40" s="54">
        <f t="shared" si="50"/>
        <v>0</v>
      </c>
      <c r="CN40" s="54">
        <f t="shared" si="51"/>
        <v>0</v>
      </c>
      <c r="CO40" s="54">
        <f t="shared" si="52"/>
        <v>0</v>
      </c>
      <c r="CP40" s="55">
        <f t="shared" si="53"/>
        <v>0</v>
      </c>
    </row>
    <row r="41" spans="2:94" ht="12" customHeight="1">
      <c r="B41" s="1" t="str">
        <f>IF(Q41="","",Q41)</f>
        <v/>
      </c>
      <c r="C41" s="163">
        <v>10</v>
      </c>
      <c r="D41" s="166"/>
      <c r="E41" s="167"/>
      <c r="F41" s="168"/>
      <c r="G41" s="175"/>
      <c r="H41" s="176"/>
      <c r="I41" s="181"/>
      <c r="J41" s="182"/>
      <c r="K41" s="182"/>
      <c r="L41" s="183"/>
      <c r="M41" s="166"/>
      <c r="N41" s="168"/>
      <c r="O41" s="131"/>
      <c r="P41" s="190"/>
      <c r="Q41" s="190"/>
      <c r="R41" s="17" t="s">
        <v>47</v>
      </c>
      <c r="S41" s="95"/>
      <c r="T41" s="95"/>
      <c r="U41" s="95"/>
      <c r="V41" s="95"/>
      <c r="W41" s="95"/>
      <c r="X41" s="95"/>
      <c r="Y41" s="89"/>
      <c r="Z41" s="89"/>
      <c r="AA41" s="89"/>
      <c r="AB41" s="89"/>
      <c r="AC41" s="89"/>
      <c r="AD41" s="89"/>
      <c r="AE41" s="16" t="str">
        <f t="shared" si="4"/>
        <v/>
      </c>
      <c r="AF41" s="21" t="str">
        <f>IF(Q41="","",Q41)</f>
        <v/>
      </c>
      <c r="AG41" s="130" t="str">
        <f>IFERROR(VLOOKUP(M41,$AP$13:$AQ$16,2,FALSE),"")</f>
        <v/>
      </c>
      <c r="AH41" s="130" t="str">
        <f>IFERROR(VLOOKUP(O41,$AP$18:$AQ$24,2,FALSE),"")</f>
        <v/>
      </c>
      <c r="AI41" s="130" t="str">
        <f>IFERROR(AG41+AH41,"")</f>
        <v/>
      </c>
      <c r="AJ41" s="130" t="str">
        <f>IF(SUM(AE41:AE43)=0,"",SUM(AE41:AE43))</f>
        <v/>
      </c>
      <c r="AT41" s="49" t="str">
        <f t="shared" si="5"/>
        <v>A</v>
      </c>
      <c r="AU41" s="53">
        <f t="shared" si="6"/>
        <v>0</v>
      </c>
      <c r="AV41" s="54">
        <f t="shared" si="7"/>
        <v>0</v>
      </c>
      <c r="AW41" s="54">
        <f t="shared" si="8"/>
        <v>0</v>
      </c>
      <c r="AX41" s="54">
        <f t="shared" si="9"/>
        <v>0</v>
      </c>
      <c r="AY41" s="54">
        <f t="shared" si="10"/>
        <v>0</v>
      </c>
      <c r="AZ41" s="54">
        <f t="shared" si="11"/>
        <v>0</v>
      </c>
      <c r="BA41" s="54">
        <f t="shared" si="12"/>
        <v>0</v>
      </c>
      <c r="BB41" s="54">
        <f t="shared" si="13"/>
        <v>0</v>
      </c>
      <c r="BC41" s="54">
        <f t="shared" si="14"/>
        <v>0</v>
      </c>
      <c r="BD41" s="54">
        <f t="shared" si="15"/>
        <v>0</v>
      </c>
      <c r="BE41" s="54">
        <f t="shared" si="16"/>
        <v>0</v>
      </c>
      <c r="BF41" s="55">
        <f t="shared" si="17"/>
        <v>0</v>
      </c>
      <c r="BG41" s="53">
        <f t="shared" si="18"/>
        <v>0</v>
      </c>
      <c r="BH41" s="54">
        <f t="shared" si="19"/>
        <v>0</v>
      </c>
      <c r="BI41" s="54">
        <f t="shared" si="20"/>
        <v>0</v>
      </c>
      <c r="BJ41" s="54">
        <f t="shared" si="21"/>
        <v>0</v>
      </c>
      <c r="BK41" s="54">
        <f t="shared" si="22"/>
        <v>0</v>
      </c>
      <c r="BL41" s="54">
        <f t="shared" si="23"/>
        <v>0</v>
      </c>
      <c r="BM41" s="54">
        <f t="shared" si="24"/>
        <v>0</v>
      </c>
      <c r="BN41" s="54">
        <f t="shared" si="25"/>
        <v>0</v>
      </c>
      <c r="BO41" s="54">
        <f t="shared" si="26"/>
        <v>0</v>
      </c>
      <c r="BP41" s="54">
        <f t="shared" si="27"/>
        <v>0</v>
      </c>
      <c r="BQ41" s="54">
        <f t="shared" si="28"/>
        <v>0</v>
      </c>
      <c r="BR41" s="55">
        <f t="shared" si="29"/>
        <v>0</v>
      </c>
      <c r="BS41" s="53">
        <f t="shared" si="30"/>
        <v>0</v>
      </c>
      <c r="BT41" s="54">
        <f t="shared" si="31"/>
        <v>0</v>
      </c>
      <c r="BU41" s="54">
        <f t="shared" si="32"/>
        <v>0</v>
      </c>
      <c r="BV41" s="54">
        <f t="shared" si="33"/>
        <v>0</v>
      </c>
      <c r="BW41" s="54">
        <f t="shared" si="34"/>
        <v>0</v>
      </c>
      <c r="BX41" s="54">
        <f t="shared" si="35"/>
        <v>0</v>
      </c>
      <c r="BY41" s="54">
        <f t="shared" si="36"/>
        <v>0</v>
      </c>
      <c r="BZ41" s="54">
        <f t="shared" si="37"/>
        <v>0</v>
      </c>
      <c r="CA41" s="54">
        <f t="shared" si="38"/>
        <v>0</v>
      </c>
      <c r="CB41" s="54">
        <f t="shared" si="39"/>
        <v>0</v>
      </c>
      <c r="CC41" s="54">
        <f t="shared" si="40"/>
        <v>0</v>
      </c>
      <c r="CD41" s="55">
        <f t="shared" si="41"/>
        <v>0</v>
      </c>
      <c r="CE41" s="53">
        <f t="shared" si="42"/>
        <v>0</v>
      </c>
      <c r="CF41" s="54">
        <f t="shared" si="43"/>
        <v>0</v>
      </c>
      <c r="CG41" s="54">
        <f t="shared" si="44"/>
        <v>0</v>
      </c>
      <c r="CH41" s="54">
        <f t="shared" si="45"/>
        <v>0</v>
      </c>
      <c r="CI41" s="54">
        <f t="shared" si="46"/>
        <v>0</v>
      </c>
      <c r="CJ41" s="54">
        <f t="shared" si="47"/>
        <v>0</v>
      </c>
      <c r="CK41" s="54">
        <f t="shared" si="48"/>
        <v>0</v>
      </c>
      <c r="CL41" s="54">
        <f t="shared" si="49"/>
        <v>0</v>
      </c>
      <c r="CM41" s="54">
        <f t="shared" si="50"/>
        <v>0</v>
      </c>
      <c r="CN41" s="54">
        <f t="shared" si="51"/>
        <v>0</v>
      </c>
      <c r="CO41" s="54">
        <f t="shared" si="52"/>
        <v>0</v>
      </c>
      <c r="CP41" s="55">
        <f t="shared" si="53"/>
        <v>0</v>
      </c>
    </row>
    <row r="42" spans="2:94" ht="12" customHeight="1">
      <c r="B42" s="1" t="str">
        <f>IF(Q41="","",Q41)</f>
        <v/>
      </c>
      <c r="C42" s="164"/>
      <c r="D42" s="169"/>
      <c r="E42" s="170"/>
      <c r="F42" s="171"/>
      <c r="G42" s="177"/>
      <c r="H42" s="178"/>
      <c r="I42" s="184"/>
      <c r="J42" s="185"/>
      <c r="K42" s="185"/>
      <c r="L42" s="186"/>
      <c r="M42" s="169"/>
      <c r="N42" s="171"/>
      <c r="O42" s="132"/>
      <c r="P42" s="191"/>
      <c r="Q42" s="191"/>
      <c r="R42" s="15" t="s">
        <v>49</v>
      </c>
      <c r="S42" s="94"/>
      <c r="T42" s="94"/>
      <c r="U42" s="94"/>
      <c r="V42" s="94"/>
      <c r="W42" s="94"/>
      <c r="X42" s="94"/>
      <c r="Y42" s="90"/>
      <c r="Z42" s="90"/>
      <c r="AA42" s="90"/>
      <c r="AB42" s="90"/>
      <c r="AC42" s="90"/>
      <c r="AD42" s="90"/>
      <c r="AE42" s="11" t="str">
        <f t="shared" si="4"/>
        <v/>
      </c>
      <c r="AF42" s="21" t="str">
        <f>IF(Q41="","",Q41)</f>
        <v/>
      </c>
      <c r="AG42" s="130"/>
      <c r="AH42" s="130"/>
      <c r="AI42" s="130"/>
      <c r="AJ42" s="130"/>
      <c r="AT42" s="49" t="str">
        <f t="shared" si="5"/>
        <v>B</v>
      </c>
      <c r="AU42" s="53">
        <f t="shared" si="6"/>
        <v>0</v>
      </c>
      <c r="AV42" s="54">
        <f t="shared" si="7"/>
        <v>0</v>
      </c>
      <c r="AW42" s="54">
        <f t="shared" si="8"/>
        <v>0</v>
      </c>
      <c r="AX42" s="54">
        <f t="shared" si="9"/>
        <v>0</v>
      </c>
      <c r="AY42" s="54">
        <f t="shared" si="10"/>
        <v>0</v>
      </c>
      <c r="AZ42" s="54">
        <f t="shared" si="11"/>
        <v>0</v>
      </c>
      <c r="BA42" s="54">
        <f t="shared" si="12"/>
        <v>0</v>
      </c>
      <c r="BB42" s="54">
        <f t="shared" si="13"/>
        <v>0</v>
      </c>
      <c r="BC42" s="54">
        <f t="shared" si="14"/>
        <v>0</v>
      </c>
      <c r="BD42" s="54">
        <f t="shared" si="15"/>
        <v>0</v>
      </c>
      <c r="BE42" s="54">
        <f t="shared" si="16"/>
        <v>0</v>
      </c>
      <c r="BF42" s="55">
        <f t="shared" si="17"/>
        <v>0</v>
      </c>
      <c r="BG42" s="53">
        <f t="shared" si="18"/>
        <v>0</v>
      </c>
      <c r="BH42" s="54">
        <f t="shared" si="19"/>
        <v>0</v>
      </c>
      <c r="BI42" s="54">
        <f t="shared" si="20"/>
        <v>0</v>
      </c>
      <c r="BJ42" s="54">
        <f t="shared" si="21"/>
        <v>0</v>
      </c>
      <c r="BK42" s="54">
        <f t="shared" si="22"/>
        <v>0</v>
      </c>
      <c r="BL42" s="54">
        <f t="shared" si="23"/>
        <v>0</v>
      </c>
      <c r="BM42" s="54">
        <f t="shared" si="24"/>
        <v>0</v>
      </c>
      <c r="BN42" s="54">
        <f t="shared" si="25"/>
        <v>0</v>
      </c>
      <c r="BO42" s="54">
        <f t="shared" si="26"/>
        <v>0</v>
      </c>
      <c r="BP42" s="54">
        <f t="shared" si="27"/>
        <v>0</v>
      </c>
      <c r="BQ42" s="54">
        <f t="shared" si="28"/>
        <v>0</v>
      </c>
      <c r="BR42" s="55">
        <f t="shared" si="29"/>
        <v>0</v>
      </c>
      <c r="BS42" s="53">
        <f t="shared" si="30"/>
        <v>0</v>
      </c>
      <c r="BT42" s="54">
        <f t="shared" si="31"/>
        <v>0</v>
      </c>
      <c r="BU42" s="54">
        <f t="shared" si="32"/>
        <v>0</v>
      </c>
      <c r="BV42" s="54">
        <f t="shared" si="33"/>
        <v>0</v>
      </c>
      <c r="BW42" s="54">
        <f t="shared" si="34"/>
        <v>0</v>
      </c>
      <c r="BX42" s="54">
        <f t="shared" si="35"/>
        <v>0</v>
      </c>
      <c r="BY42" s="54">
        <f t="shared" si="36"/>
        <v>0</v>
      </c>
      <c r="BZ42" s="54">
        <f t="shared" si="37"/>
        <v>0</v>
      </c>
      <c r="CA42" s="54">
        <f t="shared" si="38"/>
        <v>0</v>
      </c>
      <c r="CB42" s="54">
        <f t="shared" si="39"/>
        <v>0</v>
      </c>
      <c r="CC42" s="54">
        <f t="shared" si="40"/>
        <v>0</v>
      </c>
      <c r="CD42" s="55">
        <f t="shared" si="41"/>
        <v>0</v>
      </c>
      <c r="CE42" s="53">
        <f t="shared" si="42"/>
        <v>0</v>
      </c>
      <c r="CF42" s="54">
        <f t="shared" si="43"/>
        <v>0</v>
      </c>
      <c r="CG42" s="54">
        <f t="shared" si="44"/>
        <v>0</v>
      </c>
      <c r="CH42" s="54">
        <f t="shared" si="45"/>
        <v>0</v>
      </c>
      <c r="CI42" s="54">
        <f t="shared" si="46"/>
        <v>0</v>
      </c>
      <c r="CJ42" s="54">
        <f t="shared" si="47"/>
        <v>0</v>
      </c>
      <c r="CK42" s="54">
        <f t="shared" si="48"/>
        <v>0</v>
      </c>
      <c r="CL42" s="54">
        <f t="shared" si="49"/>
        <v>0</v>
      </c>
      <c r="CM42" s="54">
        <f t="shared" si="50"/>
        <v>0</v>
      </c>
      <c r="CN42" s="54">
        <f t="shared" si="51"/>
        <v>0</v>
      </c>
      <c r="CO42" s="54">
        <f t="shared" si="52"/>
        <v>0</v>
      </c>
      <c r="CP42" s="55">
        <f t="shared" si="53"/>
        <v>0</v>
      </c>
    </row>
    <row r="43" spans="2:94" ht="12" customHeight="1" thickBot="1">
      <c r="B43" s="1" t="str">
        <f>IF(Q41="","",Q41)</f>
        <v/>
      </c>
      <c r="C43" s="165"/>
      <c r="D43" s="172"/>
      <c r="E43" s="173"/>
      <c r="F43" s="174"/>
      <c r="G43" s="179"/>
      <c r="H43" s="180"/>
      <c r="I43" s="187"/>
      <c r="J43" s="188"/>
      <c r="K43" s="188"/>
      <c r="L43" s="189"/>
      <c r="M43" s="172"/>
      <c r="N43" s="174"/>
      <c r="O43" s="133"/>
      <c r="P43" s="192"/>
      <c r="Q43" s="192"/>
      <c r="R43" s="9" t="s">
        <v>44</v>
      </c>
      <c r="S43" s="96"/>
      <c r="T43" s="96"/>
      <c r="U43" s="96"/>
      <c r="V43" s="96"/>
      <c r="W43" s="96"/>
      <c r="X43" s="96"/>
      <c r="Y43" s="91"/>
      <c r="Z43" s="91"/>
      <c r="AA43" s="91"/>
      <c r="AB43" s="91"/>
      <c r="AC43" s="91"/>
      <c r="AD43" s="91"/>
      <c r="AE43" s="8" t="str">
        <f t="shared" si="4"/>
        <v/>
      </c>
      <c r="AF43" s="21" t="str">
        <f>IF(Q41="","",Q41)</f>
        <v/>
      </c>
      <c r="AG43" s="130"/>
      <c r="AH43" s="130"/>
      <c r="AI43" s="130"/>
      <c r="AJ43" s="130"/>
      <c r="AT43" s="49" t="str">
        <f t="shared" si="5"/>
        <v>C</v>
      </c>
      <c r="AU43" s="53">
        <f t="shared" si="6"/>
        <v>0</v>
      </c>
      <c r="AV43" s="54">
        <f t="shared" si="7"/>
        <v>0</v>
      </c>
      <c r="AW43" s="54">
        <f t="shared" si="8"/>
        <v>0</v>
      </c>
      <c r="AX43" s="54">
        <f t="shared" si="9"/>
        <v>0</v>
      </c>
      <c r="AY43" s="54">
        <f t="shared" si="10"/>
        <v>0</v>
      </c>
      <c r="AZ43" s="54">
        <f t="shared" si="11"/>
        <v>0</v>
      </c>
      <c r="BA43" s="54">
        <f t="shared" si="12"/>
        <v>0</v>
      </c>
      <c r="BB43" s="54">
        <f t="shared" si="13"/>
        <v>0</v>
      </c>
      <c r="BC43" s="54">
        <f t="shared" si="14"/>
        <v>0</v>
      </c>
      <c r="BD43" s="54">
        <f t="shared" si="15"/>
        <v>0</v>
      </c>
      <c r="BE43" s="54">
        <f t="shared" si="16"/>
        <v>0</v>
      </c>
      <c r="BF43" s="55">
        <f t="shared" si="17"/>
        <v>0</v>
      </c>
      <c r="BG43" s="53">
        <f t="shared" si="18"/>
        <v>0</v>
      </c>
      <c r="BH43" s="54">
        <f t="shared" si="19"/>
        <v>0</v>
      </c>
      <c r="BI43" s="54">
        <f t="shared" si="20"/>
        <v>0</v>
      </c>
      <c r="BJ43" s="54">
        <f t="shared" si="21"/>
        <v>0</v>
      </c>
      <c r="BK43" s="54">
        <f t="shared" si="22"/>
        <v>0</v>
      </c>
      <c r="BL43" s="54">
        <f t="shared" si="23"/>
        <v>0</v>
      </c>
      <c r="BM43" s="54">
        <f t="shared" si="24"/>
        <v>0</v>
      </c>
      <c r="BN43" s="54">
        <f t="shared" si="25"/>
        <v>0</v>
      </c>
      <c r="BO43" s="54">
        <f t="shared" si="26"/>
        <v>0</v>
      </c>
      <c r="BP43" s="54">
        <f t="shared" si="27"/>
        <v>0</v>
      </c>
      <c r="BQ43" s="54">
        <f t="shared" si="28"/>
        <v>0</v>
      </c>
      <c r="BR43" s="55">
        <f t="shared" si="29"/>
        <v>0</v>
      </c>
      <c r="BS43" s="53">
        <f t="shared" si="30"/>
        <v>0</v>
      </c>
      <c r="BT43" s="54">
        <f t="shared" si="31"/>
        <v>0</v>
      </c>
      <c r="BU43" s="54">
        <f t="shared" si="32"/>
        <v>0</v>
      </c>
      <c r="BV43" s="54">
        <f t="shared" si="33"/>
        <v>0</v>
      </c>
      <c r="BW43" s="54">
        <f t="shared" si="34"/>
        <v>0</v>
      </c>
      <c r="BX43" s="54">
        <f t="shared" si="35"/>
        <v>0</v>
      </c>
      <c r="BY43" s="54">
        <f t="shared" si="36"/>
        <v>0</v>
      </c>
      <c r="BZ43" s="54">
        <f t="shared" si="37"/>
        <v>0</v>
      </c>
      <c r="CA43" s="54">
        <f t="shared" si="38"/>
        <v>0</v>
      </c>
      <c r="CB43" s="54">
        <f t="shared" si="39"/>
        <v>0</v>
      </c>
      <c r="CC43" s="54">
        <f t="shared" si="40"/>
        <v>0</v>
      </c>
      <c r="CD43" s="55">
        <f t="shared" si="41"/>
        <v>0</v>
      </c>
      <c r="CE43" s="53">
        <f t="shared" si="42"/>
        <v>0</v>
      </c>
      <c r="CF43" s="54">
        <f t="shared" si="43"/>
        <v>0</v>
      </c>
      <c r="CG43" s="54">
        <f t="shared" si="44"/>
        <v>0</v>
      </c>
      <c r="CH43" s="54">
        <f t="shared" si="45"/>
        <v>0</v>
      </c>
      <c r="CI43" s="54">
        <f t="shared" si="46"/>
        <v>0</v>
      </c>
      <c r="CJ43" s="54">
        <f t="shared" si="47"/>
        <v>0</v>
      </c>
      <c r="CK43" s="54">
        <f t="shared" si="48"/>
        <v>0</v>
      </c>
      <c r="CL43" s="54">
        <f t="shared" si="49"/>
        <v>0</v>
      </c>
      <c r="CM43" s="54">
        <f t="shared" si="50"/>
        <v>0</v>
      </c>
      <c r="CN43" s="54">
        <f t="shared" si="51"/>
        <v>0</v>
      </c>
      <c r="CO43" s="54">
        <f t="shared" si="52"/>
        <v>0</v>
      </c>
      <c r="CP43" s="55">
        <f t="shared" si="53"/>
        <v>0</v>
      </c>
    </row>
    <row r="44" spans="2:94" ht="12" customHeight="1">
      <c r="B44" s="1" t="str">
        <f>IF(Q44="","",Q44)</f>
        <v/>
      </c>
      <c r="C44" s="163">
        <v>11</v>
      </c>
      <c r="D44" s="166"/>
      <c r="E44" s="167"/>
      <c r="F44" s="168"/>
      <c r="G44" s="175"/>
      <c r="H44" s="176"/>
      <c r="I44" s="181"/>
      <c r="J44" s="182"/>
      <c r="K44" s="182"/>
      <c r="L44" s="183"/>
      <c r="M44" s="166"/>
      <c r="N44" s="168"/>
      <c r="O44" s="131"/>
      <c r="P44" s="190"/>
      <c r="Q44" s="190"/>
      <c r="R44" s="17" t="s">
        <v>14</v>
      </c>
      <c r="S44" s="89"/>
      <c r="T44" s="89"/>
      <c r="U44" s="89"/>
      <c r="V44" s="89"/>
      <c r="W44" s="89"/>
      <c r="X44" s="95"/>
      <c r="Y44" s="95"/>
      <c r="Z44" s="95"/>
      <c r="AA44" s="95"/>
      <c r="AB44" s="95"/>
      <c r="AC44" s="95"/>
      <c r="AD44" s="95"/>
      <c r="AE44" s="18" t="str">
        <f t="shared" si="4"/>
        <v/>
      </c>
      <c r="AF44" s="21" t="str">
        <f>IF(Q44="","",Q44)</f>
        <v/>
      </c>
      <c r="AG44" s="130" t="str">
        <f>IFERROR(VLOOKUP(M44,$AP$13:$AQ$16,2,FALSE),"")</f>
        <v/>
      </c>
      <c r="AH44" s="130" t="str">
        <f>IFERROR(VLOOKUP(O44,$AP$18:$AQ$24,2,FALSE),"")</f>
        <v/>
      </c>
      <c r="AI44" s="130" t="str">
        <f>IFERROR(AG44+AH44,"")</f>
        <v/>
      </c>
      <c r="AJ44" s="130" t="str">
        <f>IF(SUM(AE44:AE46)=0,"",SUM(AE44:AE46))</f>
        <v/>
      </c>
      <c r="AT44" s="49" t="str">
        <f t="shared" si="5"/>
        <v>A</v>
      </c>
      <c r="AU44" s="53">
        <f t="shared" si="6"/>
        <v>0</v>
      </c>
      <c r="AV44" s="54">
        <f t="shared" si="7"/>
        <v>0</v>
      </c>
      <c r="AW44" s="54">
        <f t="shared" si="8"/>
        <v>0</v>
      </c>
      <c r="AX44" s="54">
        <f t="shared" si="9"/>
        <v>0</v>
      </c>
      <c r="AY44" s="54">
        <f t="shared" si="10"/>
        <v>0</v>
      </c>
      <c r="AZ44" s="54">
        <f t="shared" si="11"/>
        <v>0</v>
      </c>
      <c r="BA44" s="54">
        <f t="shared" si="12"/>
        <v>0</v>
      </c>
      <c r="BB44" s="54">
        <f t="shared" si="13"/>
        <v>0</v>
      </c>
      <c r="BC44" s="54">
        <f t="shared" si="14"/>
        <v>0</v>
      </c>
      <c r="BD44" s="54">
        <f t="shared" si="15"/>
        <v>0</v>
      </c>
      <c r="BE44" s="54">
        <f t="shared" si="16"/>
        <v>0</v>
      </c>
      <c r="BF44" s="55">
        <f t="shared" si="17"/>
        <v>0</v>
      </c>
      <c r="BG44" s="53">
        <f t="shared" si="18"/>
        <v>0</v>
      </c>
      <c r="BH44" s="54">
        <f t="shared" si="19"/>
        <v>0</v>
      </c>
      <c r="BI44" s="54">
        <f t="shared" si="20"/>
        <v>0</v>
      </c>
      <c r="BJ44" s="54">
        <f t="shared" si="21"/>
        <v>0</v>
      </c>
      <c r="BK44" s="54">
        <f t="shared" si="22"/>
        <v>0</v>
      </c>
      <c r="BL44" s="54">
        <f t="shared" si="23"/>
        <v>0</v>
      </c>
      <c r="BM44" s="54">
        <f t="shared" si="24"/>
        <v>0</v>
      </c>
      <c r="BN44" s="54">
        <f t="shared" si="25"/>
        <v>0</v>
      </c>
      <c r="BO44" s="54">
        <f t="shared" si="26"/>
        <v>0</v>
      </c>
      <c r="BP44" s="54">
        <f t="shared" si="27"/>
        <v>0</v>
      </c>
      <c r="BQ44" s="54">
        <f t="shared" si="28"/>
        <v>0</v>
      </c>
      <c r="BR44" s="55">
        <f t="shared" si="29"/>
        <v>0</v>
      </c>
      <c r="BS44" s="53">
        <f t="shared" si="30"/>
        <v>0</v>
      </c>
      <c r="BT44" s="54">
        <f t="shared" si="31"/>
        <v>0</v>
      </c>
      <c r="BU44" s="54">
        <f t="shared" si="32"/>
        <v>0</v>
      </c>
      <c r="BV44" s="54">
        <f t="shared" si="33"/>
        <v>0</v>
      </c>
      <c r="BW44" s="54">
        <f t="shared" si="34"/>
        <v>0</v>
      </c>
      <c r="BX44" s="54">
        <f t="shared" si="35"/>
        <v>0</v>
      </c>
      <c r="BY44" s="54">
        <f t="shared" si="36"/>
        <v>0</v>
      </c>
      <c r="BZ44" s="54">
        <f t="shared" si="37"/>
        <v>0</v>
      </c>
      <c r="CA44" s="54">
        <f t="shared" si="38"/>
        <v>0</v>
      </c>
      <c r="CB44" s="54">
        <f t="shared" si="39"/>
        <v>0</v>
      </c>
      <c r="CC44" s="54">
        <f t="shared" si="40"/>
        <v>0</v>
      </c>
      <c r="CD44" s="55">
        <f t="shared" si="41"/>
        <v>0</v>
      </c>
      <c r="CE44" s="53">
        <f t="shared" si="42"/>
        <v>0</v>
      </c>
      <c r="CF44" s="54">
        <f t="shared" si="43"/>
        <v>0</v>
      </c>
      <c r="CG44" s="54">
        <f t="shared" si="44"/>
        <v>0</v>
      </c>
      <c r="CH44" s="54">
        <f t="shared" si="45"/>
        <v>0</v>
      </c>
      <c r="CI44" s="54">
        <f t="shared" si="46"/>
        <v>0</v>
      </c>
      <c r="CJ44" s="54">
        <f t="shared" si="47"/>
        <v>0</v>
      </c>
      <c r="CK44" s="54">
        <f t="shared" si="48"/>
        <v>0</v>
      </c>
      <c r="CL44" s="54">
        <f t="shared" si="49"/>
        <v>0</v>
      </c>
      <c r="CM44" s="54">
        <f t="shared" si="50"/>
        <v>0</v>
      </c>
      <c r="CN44" s="54">
        <f t="shared" si="51"/>
        <v>0</v>
      </c>
      <c r="CO44" s="54">
        <f t="shared" si="52"/>
        <v>0</v>
      </c>
      <c r="CP44" s="55">
        <f t="shared" si="53"/>
        <v>0</v>
      </c>
    </row>
    <row r="45" spans="2:94" ht="12" customHeight="1">
      <c r="B45" s="1" t="str">
        <f>IF(Q44="","",Q44)</f>
        <v/>
      </c>
      <c r="C45" s="164"/>
      <c r="D45" s="169"/>
      <c r="E45" s="170"/>
      <c r="F45" s="171"/>
      <c r="G45" s="177"/>
      <c r="H45" s="178"/>
      <c r="I45" s="184"/>
      <c r="J45" s="185"/>
      <c r="K45" s="185"/>
      <c r="L45" s="186"/>
      <c r="M45" s="169"/>
      <c r="N45" s="171"/>
      <c r="O45" s="132"/>
      <c r="P45" s="191"/>
      <c r="Q45" s="191"/>
      <c r="R45" s="15" t="s">
        <v>45</v>
      </c>
      <c r="S45" s="90"/>
      <c r="T45" s="90"/>
      <c r="U45" s="90"/>
      <c r="V45" s="90"/>
      <c r="W45" s="90"/>
      <c r="X45" s="94"/>
      <c r="Y45" s="94"/>
      <c r="Z45" s="94"/>
      <c r="AA45" s="94"/>
      <c r="AB45" s="94"/>
      <c r="AC45" s="94"/>
      <c r="AD45" s="94"/>
      <c r="AE45" s="11" t="str">
        <f t="shared" si="4"/>
        <v/>
      </c>
      <c r="AF45" s="21" t="str">
        <f>IF(Q44="","",Q44)</f>
        <v/>
      </c>
      <c r="AG45" s="130"/>
      <c r="AH45" s="130"/>
      <c r="AI45" s="130"/>
      <c r="AJ45" s="130"/>
      <c r="AT45" s="49" t="str">
        <f t="shared" si="5"/>
        <v>B</v>
      </c>
      <c r="AU45" s="53">
        <f t="shared" si="6"/>
        <v>0</v>
      </c>
      <c r="AV45" s="54">
        <f t="shared" si="7"/>
        <v>0</v>
      </c>
      <c r="AW45" s="54">
        <f t="shared" si="8"/>
        <v>0</v>
      </c>
      <c r="AX45" s="54">
        <f t="shared" si="9"/>
        <v>0</v>
      </c>
      <c r="AY45" s="54">
        <f t="shared" si="10"/>
        <v>0</v>
      </c>
      <c r="AZ45" s="54">
        <f t="shared" si="11"/>
        <v>0</v>
      </c>
      <c r="BA45" s="54">
        <f t="shared" si="12"/>
        <v>0</v>
      </c>
      <c r="BB45" s="54">
        <f t="shared" si="13"/>
        <v>0</v>
      </c>
      <c r="BC45" s="54">
        <f t="shared" si="14"/>
        <v>0</v>
      </c>
      <c r="BD45" s="54">
        <f t="shared" si="15"/>
        <v>0</v>
      </c>
      <c r="BE45" s="54">
        <f t="shared" si="16"/>
        <v>0</v>
      </c>
      <c r="BF45" s="55">
        <f t="shared" si="17"/>
        <v>0</v>
      </c>
      <c r="BG45" s="53">
        <f t="shared" si="18"/>
        <v>0</v>
      </c>
      <c r="BH45" s="54">
        <f t="shared" si="19"/>
        <v>0</v>
      </c>
      <c r="BI45" s="54">
        <f t="shared" si="20"/>
        <v>0</v>
      </c>
      <c r="BJ45" s="54">
        <f t="shared" si="21"/>
        <v>0</v>
      </c>
      <c r="BK45" s="54">
        <f t="shared" si="22"/>
        <v>0</v>
      </c>
      <c r="BL45" s="54">
        <f t="shared" si="23"/>
        <v>0</v>
      </c>
      <c r="BM45" s="54">
        <f t="shared" si="24"/>
        <v>0</v>
      </c>
      <c r="BN45" s="54">
        <f t="shared" si="25"/>
        <v>0</v>
      </c>
      <c r="BO45" s="54">
        <f t="shared" si="26"/>
        <v>0</v>
      </c>
      <c r="BP45" s="54">
        <f t="shared" si="27"/>
        <v>0</v>
      </c>
      <c r="BQ45" s="54">
        <f t="shared" si="28"/>
        <v>0</v>
      </c>
      <c r="BR45" s="55">
        <f t="shared" si="29"/>
        <v>0</v>
      </c>
      <c r="BS45" s="53">
        <f t="shared" si="30"/>
        <v>0</v>
      </c>
      <c r="BT45" s="54">
        <f t="shared" si="31"/>
        <v>0</v>
      </c>
      <c r="BU45" s="54">
        <f t="shared" si="32"/>
        <v>0</v>
      </c>
      <c r="BV45" s="54">
        <f t="shared" si="33"/>
        <v>0</v>
      </c>
      <c r="BW45" s="54">
        <f t="shared" si="34"/>
        <v>0</v>
      </c>
      <c r="BX45" s="54">
        <f t="shared" si="35"/>
        <v>0</v>
      </c>
      <c r="BY45" s="54">
        <f t="shared" si="36"/>
        <v>0</v>
      </c>
      <c r="BZ45" s="54">
        <f t="shared" si="37"/>
        <v>0</v>
      </c>
      <c r="CA45" s="54">
        <f t="shared" si="38"/>
        <v>0</v>
      </c>
      <c r="CB45" s="54">
        <f t="shared" si="39"/>
        <v>0</v>
      </c>
      <c r="CC45" s="54">
        <f t="shared" si="40"/>
        <v>0</v>
      </c>
      <c r="CD45" s="55">
        <f t="shared" si="41"/>
        <v>0</v>
      </c>
      <c r="CE45" s="53">
        <f t="shared" si="42"/>
        <v>0</v>
      </c>
      <c r="CF45" s="54">
        <f t="shared" si="43"/>
        <v>0</v>
      </c>
      <c r="CG45" s="54">
        <f t="shared" si="44"/>
        <v>0</v>
      </c>
      <c r="CH45" s="54">
        <f t="shared" si="45"/>
        <v>0</v>
      </c>
      <c r="CI45" s="54">
        <f t="shared" si="46"/>
        <v>0</v>
      </c>
      <c r="CJ45" s="54">
        <f t="shared" si="47"/>
        <v>0</v>
      </c>
      <c r="CK45" s="54">
        <f t="shared" si="48"/>
        <v>0</v>
      </c>
      <c r="CL45" s="54">
        <f t="shared" si="49"/>
        <v>0</v>
      </c>
      <c r="CM45" s="54">
        <f t="shared" si="50"/>
        <v>0</v>
      </c>
      <c r="CN45" s="54">
        <f t="shared" si="51"/>
        <v>0</v>
      </c>
      <c r="CO45" s="54">
        <f t="shared" si="52"/>
        <v>0</v>
      </c>
      <c r="CP45" s="55">
        <f t="shared" si="53"/>
        <v>0</v>
      </c>
    </row>
    <row r="46" spans="2:94" ht="12" customHeight="1" thickBot="1">
      <c r="B46" s="1" t="str">
        <f>IF(Q44="","",Q44)</f>
        <v/>
      </c>
      <c r="C46" s="165"/>
      <c r="D46" s="172"/>
      <c r="E46" s="173"/>
      <c r="F46" s="174"/>
      <c r="G46" s="179"/>
      <c r="H46" s="180"/>
      <c r="I46" s="187"/>
      <c r="J46" s="188"/>
      <c r="K46" s="188"/>
      <c r="L46" s="189"/>
      <c r="M46" s="172"/>
      <c r="N46" s="174"/>
      <c r="O46" s="133"/>
      <c r="P46" s="192"/>
      <c r="Q46" s="192"/>
      <c r="R46" s="9" t="s">
        <v>48</v>
      </c>
      <c r="S46" s="91"/>
      <c r="T46" s="91"/>
      <c r="U46" s="91"/>
      <c r="V46" s="91"/>
      <c r="W46" s="91"/>
      <c r="X46" s="96"/>
      <c r="Y46" s="96"/>
      <c r="Z46" s="96"/>
      <c r="AA46" s="96"/>
      <c r="AB46" s="96"/>
      <c r="AC46" s="96"/>
      <c r="AD46" s="96"/>
      <c r="AE46" s="11" t="str">
        <f t="shared" ref="AE46:AE77" si="54">IF(SUM(S46:AD46)=0,"",SUM(S46:AD46))</f>
        <v/>
      </c>
      <c r="AF46" s="21" t="str">
        <f>IF(Q44="","",Q44)</f>
        <v/>
      </c>
      <c r="AG46" s="130"/>
      <c r="AH46" s="130"/>
      <c r="AI46" s="130"/>
      <c r="AJ46" s="130"/>
      <c r="AT46" s="49" t="str">
        <f t="shared" si="5"/>
        <v>C</v>
      </c>
      <c r="AU46" s="53">
        <f t="shared" si="6"/>
        <v>0</v>
      </c>
      <c r="AV46" s="54">
        <f t="shared" si="7"/>
        <v>0</v>
      </c>
      <c r="AW46" s="54">
        <f t="shared" si="8"/>
        <v>0</v>
      </c>
      <c r="AX46" s="54">
        <f t="shared" si="9"/>
        <v>0</v>
      </c>
      <c r="AY46" s="54">
        <f t="shared" si="10"/>
        <v>0</v>
      </c>
      <c r="AZ46" s="54">
        <f t="shared" si="11"/>
        <v>0</v>
      </c>
      <c r="BA46" s="54">
        <f t="shared" si="12"/>
        <v>0</v>
      </c>
      <c r="BB46" s="54">
        <f t="shared" si="13"/>
        <v>0</v>
      </c>
      <c r="BC46" s="54">
        <f t="shared" si="14"/>
        <v>0</v>
      </c>
      <c r="BD46" s="54">
        <f t="shared" si="15"/>
        <v>0</v>
      </c>
      <c r="BE46" s="54">
        <f t="shared" si="16"/>
        <v>0</v>
      </c>
      <c r="BF46" s="55">
        <f t="shared" si="17"/>
        <v>0</v>
      </c>
      <c r="BG46" s="53">
        <f t="shared" si="18"/>
        <v>0</v>
      </c>
      <c r="BH46" s="54">
        <f t="shared" si="19"/>
        <v>0</v>
      </c>
      <c r="BI46" s="54">
        <f t="shared" si="20"/>
        <v>0</v>
      </c>
      <c r="BJ46" s="54">
        <f t="shared" si="21"/>
        <v>0</v>
      </c>
      <c r="BK46" s="54">
        <f t="shared" si="22"/>
        <v>0</v>
      </c>
      <c r="BL46" s="54">
        <f t="shared" si="23"/>
        <v>0</v>
      </c>
      <c r="BM46" s="54">
        <f t="shared" si="24"/>
        <v>0</v>
      </c>
      <c r="BN46" s="54">
        <f t="shared" si="25"/>
        <v>0</v>
      </c>
      <c r="BO46" s="54">
        <f t="shared" si="26"/>
        <v>0</v>
      </c>
      <c r="BP46" s="54">
        <f t="shared" si="27"/>
        <v>0</v>
      </c>
      <c r="BQ46" s="54">
        <f t="shared" si="28"/>
        <v>0</v>
      </c>
      <c r="BR46" s="55">
        <f t="shared" si="29"/>
        <v>0</v>
      </c>
      <c r="BS46" s="53">
        <f t="shared" si="30"/>
        <v>0</v>
      </c>
      <c r="BT46" s="54">
        <f t="shared" si="31"/>
        <v>0</v>
      </c>
      <c r="BU46" s="54">
        <f t="shared" si="32"/>
        <v>0</v>
      </c>
      <c r="BV46" s="54">
        <f t="shared" si="33"/>
        <v>0</v>
      </c>
      <c r="BW46" s="54">
        <f t="shared" si="34"/>
        <v>0</v>
      </c>
      <c r="BX46" s="54">
        <f t="shared" si="35"/>
        <v>0</v>
      </c>
      <c r="BY46" s="54">
        <f t="shared" si="36"/>
        <v>0</v>
      </c>
      <c r="BZ46" s="54">
        <f t="shared" si="37"/>
        <v>0</v>
      </c>
      <c r="CA46" s="54">
        <f t="shared" si="38"/>
        <v>0</v>
      </c>
      <c r="CB46" s="54">
        <f t="shared" si="39"/>
        <v>0</v>
      </c>
      <c r="CC46" s="54">
        <f t="shared" si="40"/>
        <v>0</v>
      </c>
      <c r="CD46" s="55">
        <f t="shared" si="41"/>
        <v>0</v>
      </c>
      <c r="CE46" s="53">
        <f t="shared" si="42"/>
        <v>0</v>
      </c>
      <c r="CF46" s="54">
        <f t="shared" si="43"/>
        <v>0</v>
      </c>
      <c r="CG46" s="54">
        <f t="shared" si="44"/>
        <v>0</v>
      </c>
      <c r="CH46" s="54">
        <f t="shared" si="45"/>
        <v>0</v>
      </c>
      <c r="CI46" s="54">
        <f t="shared" si="46"/>
        <v>0</v>
      </c>
      <c r="CJ46" s="54">
        <f t="shared" si="47"/>
        <v>0</v>
      </c>
      <c r="CK46" s="54">
        <f t="shared" si="48"/>
        <v>0</v>
      </c>
      <c r="CL46" s="54">
        <f t="shared" si="49"/>
        <v>0</v>
      </c>
      <c r="CM46" s="54">
        <f t="shared" si="50"/>
        <v>0</v>
      </c>
      <c r="CN46" s="54">
        <f t="shared" si="51"/>
        <v>0</v>
      </c>
      <c r="CO46" s="54">
        <f t="shared" si="52"/>
        <v>0</v>
      </c>
      <c r="CP46" s="55">
        <f t="shared" si="53"/>
        <v>0</v>
      </c>
    </row>
    <row r="47" spans="2:94" ht="12" customHeight="1">
      <c r="B47" s="1" t="str">
        <f>IF(Q47="","",Q47)</f>
        <v/>
      </c>
      <c r="C47" s="163">
        <v>12</v>
      </c>
      <c r="D47" s="166"/>
      <c r="E47" s="167"/>
      <c r="F47" s="168"/>
      <c r="G47" s="175"/>
      <c r="H47" s="176"/>
      <c r="I47" s="181"/>
      <c r="J47" s="182"/>
      <c r="K47" s="182"/>
      <c r="L47" s="183"/>
      <c r="M47" s="166"/>
      <c r="N47" s="168"/>
      <c r="O47" s="131"/>
      <c r="P47" s="190"/>
      <c r="Q47" s="190"/>
      <c r="R47" s="12" t="s">
        <v>14</v>
      </c>
      <c r="S47" s="92"/>
      <c r="T47" s="92"/>
      <c r="U47" s="92"/>
      <c r="V47" s="92"/>
      <c r="W47" s="92"/>
      <c r="X47" s="92"/>
      <c r="Y47" s="93"/>
      <c r="Z47" s="93"/>
      <c r="AA47" s="93"/>
      <c r="AB47" s="93"/>
      <c r="AC47" s="93"/>
      <c r="AD47" s="93"/>
      <c r="AE47" s="16" t="str">
        <f t="shared" si="54"/>
        <v/>
      </c>
      <c r="AF47" s="21" t="str">
        <f>IF(Q47="","",Q47)</f>
        <v/>
      </c>
      <c r="AG47" s="130" t="str">
        <f>IFERROR(VLOOKUP(M47,$AP$13:$AQ$16,2,FALSE),"")</f>
        <v/>
      </c>
      <c r="AH47" s="130" t="str">
        <f>IFERROR(VLOOKUP(O47,$AP$18:$AQ$24,2,FALSE),"")</f>
        <v/>
      </c>
      <c r="AI47" s="130" t="str">
        <f>IFERROR(AG47+AH47,"")</f>
        <v/>
      </c>
      <c r="AJ47" s="130" t="str">
        <f>IF(SUM(AE47:AE49)=0,"",SUM(AE47:AE49))</f>
        <v/>
      </c>
      <c r="AT47" s="49" t="str">
        <f t="shared" si="5"/>
        <v>A</v>
      </c>
      <c r="AU47" s="53">
        <f t="shared" si="6"/>
        <v>0</v>
      </c>
      <c r="AV47" s="54">
        <f t="shared" si="7"/>
        <v>0</v>
      </c>
      <c r="AW47" s="54">
        <f t="shared" si="8"/>
        <v>0</v>
      </c>
      <c r="AX47" s="54">
        <f t="shared" si="9"/>
        <v>0</v>
      </c>
      <c r="AY47" s="54">
        <f t="shared" si="10"/>
        <v>0</v>
      </c>
      <c r="AZ47" s="54">
        <f t="shared" si="11"/>
        <v>0</v>
      </c>
      <c r="BA47" s="54">
        <f t="shared" si="12"/>
        <v>0</v>
      </c>
      <c r="BB47" s="54">
        <f t="shared" si="13"/>
        <v>0</v>
      </c>
      <c r="BC47" s="54">
        <f t="shared" si="14"/>
        <v>0</v>
      </c>
      <c r="BD47" s="54">
        <f t="shared" si="15"/>
        <v>0</v>
      </c>
      <c r="BE47" s="54">
        <f t="shared" si="16"/>
        <v>0</v>
      </c>
      <c r="BF47" s="55">
        <f t="shared" si="17"/>
        <v>0</v>
      </c>
      <c r="BG47" s="53">
        <f t="shared" si="18"/>
        <v>0</v>
      </c>
      <c r="BH47" s="54">
        <f t="shared" si="19"/>
        <v>0</v>
      </c>
      <c r="BI47" s="54">
        <f t="shared" si="20"/>
        <v>0</v>
      </c>
      <c r="BJ47" s="54">
        <f t="shared" si="21"/>
        <v>0</v>
      </c>
      <c r="BK47" s="54">
        <f t="shared" si="22"/>
        <v>0</v>
      </c>
      <c r="BL47" s="54">
        <f t="shared" si="23"/>
        <v>0</v>
      </c>
      <c r="BM47" s="54">
        <f t="shared" si="24"/>
        <v>0</v>
      </c>
      <c r="BN47" s="54">
        <f t="shared" si="25"/>
        <v>0</v>
      </c>
      <c r="BO47" s="54">
        <f t="shared" si="26"/>
        <v>0</v>
      </c>
      <c r="BP47" s="54">
        <f t="shared" si="27"/>
        <v>0</v>
      </c>
      <c r="BQ47" s="54">
        <f t="shared" si="28"/>
        <v>0</v>
      </c>
      <c r="BR47" s="55">
        <f t="shared" si="29"/>
        <v>0</v>
      </c>
      <c r="BS47" s="53">
        <f t="shared" si="30"/>
        <v>0</v>
      </c>
      <c r="BT47" s="54">
        <f t="shared" si="31"/>
        <v>0</v>
      </c>
      <c r="BU47" s="54">
        <f t="shared" si="32"/>
        <v>0</v>
      </c>
      <c r="BV47" s="54">
        <f t="shared" si="33"/>
        <v>0</v>
      </c>
      <c r="BW47" s="54">
        <f t="shared" si="34"/>
        <v>0</v>
      </c>
      <c r="BX47" s="54">
        <f t="shared" si="35"/>
        <v>0</v>
      </c>
      <c r="BY47" s="54">
        <f t="shared" si="36"/>
        <v>0</v>
      </c>
      <c r="BZ47" s="54">
        <f t="shared" si="37"/>
        <v>0</v>
      </c>
      <c r="CA47" s="54">
        <f t="shared" si="38"/>
        <v>0</v>
      </c>
      <c r="CB47" s="54">
        <f t="shared" si="39"/>
        <v>0</v>
      </c>
      <c r="CC47" s="54">
        <f t="shared" si="40"/>
        <v>0</v>
      </c>
      <c r="CD47" s="55">
        <f t="shared" si="41"/>
        <v>0</v>
      </c>
      <c r="CE47" s="53">
        <f t="shared" si="42"/>
        <v>0</v>
      </c>
      <c r="CF47" s="54">
        <f t="shared" si="43"/>
        <v>0</v>
      </c>
      <c r="CG47" s="54">
        <f t="shared" si="44"/>
        <v>0</v>
      </c>
      <c r="CH47" s="54">
        <f t="shared" si="45"/>
        <v>0</v>
      </c>
      <c r="CI47" s="54">
        <f t="shared" si="46"/>
        <v>0</v>
      </c>
      <c r="CJ47" s="54">
        <f t="shared" si="47"/>
        <v>0</v>
      </c>
      <c r="CK47" s="54">
        <f t="shared" si="48"/>
        <v>0</v>
      </c>
      <c r="CL47" s="54">
        <f t="shared" si="49"/>
        <v>0</v>
      </c>
      <c r="CM47" s="54">
        <f t="shared" si="50"/>
        <v>0</v>
      </c>
      <c r="CN47" s="54">
        <f t="shared" si="51"/>
        <v>0</v>
      </c>
      <c r="CO47" s="54">
        <f t="shared" si="52"/>
        <v>0</v>
      </c>
      <c r="CP47" s="55">
        <f t="shared" si="53"/>
        <v>0</v>
      </c>
    </row>
    <row r="48" spans="2:94" ht="12" customHeight="1">
      <c r="B48" s="1" t="str">
        <f>IF(Q47="","",Q47)</f>
        <v/>
      </c>
      <c r="C48" s="164"/>
      <c r="D48" s="169"/>
      <c r="E48" s="170"/>
      <c r="F48" s="171"/>
      <c r="G48" s="177"/>
      <c r="H48" s="178"/>
      <c r="I48" s="184"/>
      <c r="J48" s="185"/>
      <c r="K48" s="185"/>
      <c r="L48" s="186"/>
      <c r="M48" s="169"/>
      <c r="N48" s="171"/>
      <c r="O48" s="132"/>
      <c r="P48" s="191"/>
      <c r="Q48" s="191"/>
      <c r="R48" s="15" t="s">
        <v>15</v>
      </c>
      <c r="S48" s="94"/>
      <c r="T48" s="94"/>
      <c r="U48" s="94"/>
      <c r="V48" s="94"/>
      <c r="W48" s="94"/>
      <c r="X48" s="94"/>
      <c r="Y48" s="90"/>
      <c r="Z48" s="90"/>
      <c r="AA48" s="90"/>
      <c r="AB48" s="90"/>
      <c r="AC48" s="90"/>
      <c r="AD48" s="90"/>
      <c r="AE48" s="11" t="str">
        <f t="shared" si="54"/>
        <v/>
      </c>
      <c r="AF48" s="21" t="str">
        <f>IF(Q47="","",Q47)</f>
        <v/>
      </c>
      <c r="AG48" s="130"/>
      <c r="AH48" s="130"/>
      <c r="AI48" s="130"/>
      <c r="AJ48" s="130"/>
      <c r="AT48" s="49" t="str">
        <f t="shared" si="5"/>
        <v>B</v>
      </c>
      <c r="AU48" s="53">
        <f t="shared" si="6"/>
        <v>0</v>
      </c>
      <c r="AV48" s="54">
        <f t="shared" si="7"/>
        <v>0</v>
      </c>
      <c r="AW48" s="54">
        <f t="shared" si="8"/>
        <v>0</v>
      </c>
      <c r="AX48" s="54">
        <f t="shared" si="9"/>
        <v>0</v>
      </c>
      <c r="AY48" s="54">
        <f t="shared" si="10"/>
        <v>0</v>
      </c>
      <c r="AZ48" s="54">
        <f t="shared" si="11"/>
        <v>0</v>
      </c>
      <c r="BA48" s="54">
        <f t="shared" si="12"/>
        <v>0</v>
      </c>
      <c r="BB48" s="54">
        <f t="shared" si="13"/>
        <v>0</v>
      </c>
      <c r="BC48" s="54">
        <f t="shared" si="14"/>
        <v>0</v>
      </c>
      <c r="BD48" s="54">
        <f t="shared" si="15"/>
        <v>0</v>
      </c>
      <c r="BE48" s="54">
        <f t="shared" si="16"/>
        <v>0</v>
      </c>
      <c r="BF48" s="55">
        <f t="shared" si="17"/>
        <v>0</v>
      </c>
      <c r="BG48" s="53">
        <f t="shared" si="18"/>
        <v>0</v>
      </c>
      <c r="BH48" s="54">
        <f t="shared" si="19"/>
        <v>0</v>
      </c>
      <c r="BI48" s="54">
        <f t="shared" si="20"/>
        <v>0</v>
      </c>
      <c r="BJ48" s="54">
        <f t="shared" si="21"/>
        <v>0</v>
      </c>
      <c r="BK48" s="54">
        <f t="shared" si="22"/>
        <v>0</v>
      </c>
      <c r="BL48" s="54">
        <f t="shared" si="23"/>
        <v>0</v>
      </c>
      <c r="BM48" s="54">
        <f t="shared" si="24"/>
        <v>0</v>
      </c>
      <c r="BN48" s="54">
        <f t="shared" si="25"/>
        <v>0</v>
      </c>
      <c r="BO48" s="54">
        <f t="shared" si="26"/>
        <v>0</v>
      </c>
      <c r="BP48" s="54">
        <f t="shared" si="27"/>
        <v>0</v>
      </c>
      <c r="BQ48" s="54">
        <f t="shared" si="28"/>
        <v>0</v>
      </c>
      <c r="BR48" s="55">
        <f t="shared" si="29"/>
        <v>0</v>
      </c>
      <c r="BS48" s="53">
        <f t="shared" si="30"/>
        <v>0</v>
      </c>
      <c r="BT48" s="54">
        <f t="shared" si="31"/>
        <v>0</v>
      </c>
      <c r="BU48" s="54">
        <f t="shared" si="32"/>
        <v>0</v>
      </c>
      <c r="BV48" s="54">
        <f t="shared" si="33"/>
        <v>0</v>
      </c>
      <c r="BW48" s="54">
        <f t="shared" si="34"/>
        <v>0</v>
      </c>
      <c r="BX48" s="54">
        <f t="shared" si="35"/>
        <v>0</v>
      </c>
      <c r="BY48" s="54">
        <f t="shared" si="36"/>
        <v>0</v>
      </c>
      <c r="BZ48" s="54">
        <f t="shared" si="37"/>
        <v>0</v>
      </c>
      <c r="CA48" s="54">
        <f t="shared" si="38"/>
        <v>0</v>
      </c>
      <c r="CB48" s="54">
        <f t="shared" si="39"/>
        <v>0</v>
      </c>
      <c r="CC48" s="54">
        <f t="shared" si="40"/>
        <v>0</v>
      </c>
      <c r="CD48" s="55">
        <f t="shared" si="41"/>
        <v>0</v>
      </c>
      <c r="CE48" s="53">
        <f t="shared" si="42"/>
        <v>0</v>
      </c>
      <c r="CF48" s="54">
        <f t="shared" si="43"/>
        <v>0</v>
      </c>
      <c r="CG48" s="54">
        <f t="shared" si="44"/>
        <v>0</v>
      </c>
      <c r="CH48" s="54">
        <f t="shared" si="45"/>
        <v>0</v>
      </c>
      <c r="CI48" s="54">
        <f t="shared" si="46"/>
        <v>0</v>
      </c>
      <c r="CJ48" s="54">
        <f t="shared" si="47"/>
        <v>0</v>
      </c>
      <c r="CK48" s="54">
        <f t="shared" si="48"/>
        <v>0</v>
      </c>
      <c r="CL48" s="54">
        <f t="shared" si="49"/>
        <v>0</v>
      </c>
      <c r="CM48" s="54">
        <f t="shared" si="50"/>
        <v>0</v>
      </c>
      <c r="CN48" s="54">
        <f t="shared" si="51"/>
        <v>0</v>
      </c>
      <c r="CO48" s="54">
        <f t="shared" si="52"/>
        <v>0</v>
      </c>
      <c r="CP48" s="55">
        <f t="shared" si="53"/>
        <v>0</v>
      </c>
    </row>
    <row r="49" spans="2:94" ht="12" customHeight="1" thickBot="1">
      <c r="B49" s="1" t="str">
        <f>IF(Q47="","",Q47)</f>
        <v/>
      </c>
      <c r="C49" s="165"/>
      <c r="D49" s="172"/>
      <c r="E49" s="173"/>
      <c r="F49" s="174"/>
      <c r="G49" s="179"/>
      <c r="H49" s="180"/>
      <c r="I49" s="187"/>
      <c r="J49" s="188"/>
      <c r="K49" s="188"/>
      <c r="L49" s="189"/>
      <c r="M49" s="172"/>
      <c r="N49" s="174"/>
      <c r="O49" s="133"/>
      <c r="P49" s="192"/>
      <c r="Q49" s="192"/>
      <c r="R49" s="15" t="s">
        <v>16</v>
      </c>
      <c r="S49" s="94"/>
      <c r="T49" s="94"/>
      <c r="U49" s="94"/>
      <c r="V49" s="94"/>
      <c r="W49" s="94"/>
      <c r="X49" s="94"/>
      <c r="Y49" s="90"/>
      <c r="Z49" s="90"/>
      <c r="AA49" s="90"/>
      <c r="AB49" s="90"/>
      <c r="AC49" s="90"/>
      <c r="AD49" s="90"/>
      <c r="AE49" s="11" t="str">
        <f t="shared" si="54"/>
        <v/>
      </c>
      <c r="AF49" s="21" t="str">
        <f>IF(Q47="","",Q47)</f>
        <v/>
      </c>
      <c r="AG49" s="130"/>
      <c r="AH49" s="130"/>
      <c r="AI49" s="130"/>
      <c r="AJ49" s="130"/>
      <c r="AT49" s="49" t="str">
        <f t="shared" si="5"/>
        <v>C</v>
      </c>
      <c r="AU49" s="53">
        <f t="shared" si="6"/>
        <v>0</v>
      </c>
      <c r="AV49" s="54">
        <f t="shared" si="7"/>
        <v>0</v>
      </c>
      <c r="AW49" s="54">
        <f t="shared" si="8"/>
        <v>0</v>
      </c>
      <c r="AX49" s="54">
        <f t="shared" si="9"/>
        <v>0</v>
      </c>
      <c r="AY49" s="54">
        <f t="shared" si="10"/>
        <v>0</v>
      </c>
      <c r="AZ49" s="54">
        <f t="shared" si="11"/>
        <v>0</v>
      </c>
      <c r="BA49" s="54">
        <f t="shared" si="12"/>
        <v>0</v>
      </c>
      <c r="BB49" s="54">
        <f t="shared" si="13"/>
        <v>0</v>
      </c>
      <c r="BC49" s="54">
        <f t="shared" si="14"/>
        <v>0</v>
      </c>
      <c r="BD49" s="54">
        <f t="shared" si="15"/>
        <v>0</v>
      </c>
      <c r="BE49" s="54">
        <f t="shared" si="16"/>
        <v>0</v>
      </c>
      <c r="BF49" s="55">
        <f t="shared" si="17"/>
        <v>0</v>
      </c>
      <c r="BG49" s="53">
        <f t="shared" si="18"/>
        <v>0</v>
      </c>
      <c r="BH49" s="54">
        <f t="shared" si="19"/>
        <v>0</v>
      </c>
      <c r="BI49" s="54">
        <f t="shared" si="20"/>
        <v>0</v>
      </c>
      <c r="BJ49" s="54">
        <f t="shared" si="21"/>
        <v>0</v>
      </c>
      <c r="BK49" s="54">
        <f t="shared" si="22"/>
        <v>0</v>
      </c>
      <c r="BL49" s="54">
        <f t="shared" si="23"/>
        <v>0</v>
      </c>
      <c r="BM49" s="54">
        <f t="shared" si="24"/>
        <v>0</v>
      </c>
      <c r="BN49" s="54">
        <f t="shared" si="25"/>
        <v>0</v>
      </c>
      <c r="BO49" s="54">
        <f t="shared" si="26"/>
        <v>0</v>
      </c>
      <c r="BP49" s="54">
        <f t="shared" si="27"/>
        <v>0</v>
      </c>
      <c r="BQ49" s="54">
        <f t="shared" si="28"/>
        <v>0</v>
      </c>
      <c r="BR49" s="55">
        <f t="shared" si="29"/>
        <v>0</v>
      </c>
      <c r="BS49" s="53">
        <f t="shared" si="30"/>
        <v>0</v>
      </c>
      <c r="BT49" s="54">
        <f t="shared" si="31"/>
        <v>0</v>
      </c>
      <c r="BU49" s="54">
        <f t="shared" si="32"/>
        <v>0</v>
      </c>
      <c r="BV49" s="54">
        <f t="shared" si="33"/>
        <v>0</v>
      </c>
      <c r="BW49" s="54">
        <f t="shared" si="34"/>
        <v>0</v>
      </c>
      <c r="BX49" s="54">
        <f t="shared" si="35"/>
        <v>0</v>
      </c>
      <c r="BY49" s="54">
        <f t="shared" si="36"/>
        <v>0</v>
      </c>
      <c r="BZ49" s="54">
        <f t="shared" si="37"/>
        <v>0</v>
      </c>
      <c r="CA49" s="54">
        <f t="shared" si="38"/>
        <v>0</v>
      </c>
      <c r="CB49" s="54">
        <f t="shared" si="39"/>
        <v>0</v>
      </c>
      <c r="CC49" s="54">
        <f t="shared" si="40"/>
        <v>0</v>
      </c>
      <c r="CD49" s="55">
        <f t="shared" si="41"/>
        <v>0</v>
      </c>
      <c r="CE49" s="53">
        <f t="shared" si="42"/>
        <v>0</v>
      </c>
      <c r="CF49" s="54">
        <f t="shared" si="43"/>
        <v>0</v>
      </c>
      <c r="CG49" s="54">
        <f t="shared" si="44"/>
        <v>0</v>
      </c>
      <c r="CH49" s="54">
        <f t="shared" si="45"/>
        <v>0</v>
      </c>
      <c r="CI49" s="54">
        <f t="shared" si="46"/>
        <v>0</v>
      </c>
      <c r="CJ49" s="54">
        <f t="shared" si="47"/>
        <v>0</v>
      </c>
      <c r="CK49" s="54">
        <f t="shared" si="48"/>
        <v>0</v>
      </c>
      <c r="CL49" s="54">
        <f t="shared" si="49"/>
        <v>0</v>
      </c>
      <c r="CM49" s="54">
        <f t="shared" si="50"/>
        <v>0</v>
      </c>
      <c r="CN49" s="54">
        <f t="shared" si="51"/>
        <v>0</v>
      </c>
      <c r="CO49" s="54">
        <f t="shared" si="52"/>
        <v>0</v>
      </c>
      <c r="CP49" s="55">
        <f t="shared" si="53"/>
        <v>0</v>
      </c>
    </row>
    <row r="50" spans="2:94" ht="12" customHeight="1">
      <c r="B50" s="1" t="str">
        <f>IF(Q50="","",Q50)</f>
        <v/>
      </c>
      <c r="C50" s="163">
        <v>13</v>
      </c>
      <c r="D50" s="166"/>
      <c r="E50" s="167"/>
      <c r="F50" s="168"/>
      <c r="G50" s="175"/>
      <c r="H50" s="176"/>
      <c r="I50" s="181"/>
      <c r="J50" s="182"/>
      <c r="K50" s="182"/>
      <c r="L50" s="183"/>
      <c r="M50" s="166"/>
      <c r="N50" s="168"/>
      <c r="O50" s="131"/>
      <c r="P50" s="190"/>
      <c r="Q50" s="190"/>
      <c r="R50" s="17" t="s">
        <v>47</v>
      </c>
      <c r="S50" s="95"/>
      <c r="T50" s="95"/>
      <c r="U50" s="95"/>
      <c r="V50" s="95"/>
      <c r="W50" s="95"/>
      <c r="X50" s="95"/>
      <c r="Y50" s="89"/>
      <c r="Z50" s="89"/>
      <c r="AA50" s="89"/>
      <c r="AB50" s="89"/>
      <c r="AC50" s="89"/>
      <c r="AD50" s="89"/>
      <c r="AE50" s="16" t="str">
        <f t="shared" si="54"/>
        <v/>
      </c>
      <c r="AF50" s="21" t="str">
        <f>IF(Q50="","",Q50)</f>
        <v/>
      </c>
      <c r="AG50" s="130" t="str">
        <f>IFERROR(VLOOKUP(M50,$AP$13:$AQ$16,2,FALSE),"")</f>
        <v/>
      </c>
      <c r="AH50" s="130" t="str">
        <f>IFERROR(VLOOKUP(O50,$AP$18:$AQ$24,2,FALSE),"")</f>
        <v/>
      </c>
      <c r="AI50" s="130" t="str">
        <f>IFERROR(AG50+AH50,"")</f>
        <v/>
      </c>
      <c r="AJ50" s="130" t="str">
        <f>IF(SUM(AE50:AE52)=0,"",SUM(AE50:AE52))</f>
        <v/>
      </c>
      <c r="AT50" s="49" t="str">
        <f t="shared" si="5"/>
        <v>A</v>
      </c>
      <c r="AU50" s="53">
        <f t="shared" si="6"/>
        <v>0</v>
      </c>
      <c r="AV50" s="54">
        <f t="shared" si="7"/>
        <v>0</v>
      </c>
      <c r="AW50" s="54">
        <f t="shared" si="8"/>
        <v>0</v>
      </c>
      <c r="AX50" s="54">
        <f t="shared" si="9"/>
        <v>0</v>
      </c>
      <c r="AY50" s="54">
        <f t="shared" si="10"/>
        <v>0</v>
      </c>
      <c r="AZ50" s="54">
        <f t="shared" si="11"/>
        <v>0</v>
      </c>
      <c r="BA50" s="54">
        <f t="shared" si="12"/>
        <v>0</v>
      </c>
      <c r="BB50" s="54">
        <f t="shared" si="13"/>
        <v>0</v>
      </c>
      <c r="BC50" s="54">
        <f t="shared" si="14"/>
        <v>0</v>
      </c>
      <c r="BD50" s="54">
        <f t="shared" si="15"/>
        <v>0</v>
      </c>
      <c r="BE50" s="54">
        <f t="shared" si="16"/>
        <v>0</v>
      </c>
      <c r="BF50" s="55">
        <f t="shared" si="17"/>
        <v>0</v>
      </c>
      <c r="BG50" s="53">
        <f t="shared" si="18"/>
        <v>0</v>
      </c>
      <c r="BH50" s="54">
        <f t="shared" si="19"/>
        <v>0</v>
      </c>
      <c r="BI50" s="54">
        <f t="shared" si="20"/>
        <v>0</v>
      </c>
      <c r="BJ50" s="54">
        <f t="shared" si="21"/>
        <v>0</v>
      </c>
      <c r="BK50" s="54">
        <f t="shared" si="22"/>
        <v>0</v>
      </c>
      <c r="BL50" s="54">
        <f t="shared" si="23"/>
        <v>0</v>
      </c>
      <c r="BM50" s="54">
        <f t="shared" si="24"/>
        <v>0</v>
      </c>
      <c r="BN50" s="54">
        <f t="shared" si="25"/>
        <v>0</v>
      </c>
      <c r="BO50" s="54">
        <f t="shared" si="26"/>
        <v>0</v>
      </c>
      <c r="BP50" s="54">
        <f t="shared" si="27"/>
        <v>0</v>
      </c>
      <c r="BQ50" s="54">
        <f t="shared" si="28"/>
        <v>0</v>
      </c>
      <c r="BR50" s="55">
        <f t="shared" si="29"/>
        <v>0</v>
      </c>
      <c r="BS50" s="53">
        <f t="shared" si="30"/>
        <v>0</v>
      </c>
      <c r="BT50" s="54">
        <f t="shared" si="31"/>
        <v>0</v>
      </c>
      <c r="BU50" s="54">
        <f t="shared" si="32"/>
        <v>0</v>
      </c>
      <c r="BV50" s="54">
        <f t="shared" si="33"/>
        <v>0</v>
      </c>
      <c r="BW50" s="54">
        <f t="shared" si="34"/>
        <v>0</v>
      </c>
      <c r="BX50" s="54">
        <f t="shared" si="35"/>
        <v>0</v>
      </c>
      <c r="BY50" s="54">
        <f t="shared" si="36"/>
        <v>0</v>
      </c>
      <c r="BZ50" s="54">
        <f t="shared" si="37"/>
        <v>0</v>
      </c>
      <c r="CA50" s="54">
        <f t="shared" si="38"/>
        <v>0</v>
      </c>
      <c r="CB50" s="54">
        <f t="shared" si="39"/>
        <v>0</v>
      </c>
      <c r="CC50" s="54">
        <f t="shared" si="40"/>
        <v>0</v>
      </c>
      <c r="CD50" s="55">
        <f t="shared" si="41"/>
        <v>0</v>
      </c>
      <c r="CE50" s="53">
        <f t="shared" si="42"/>
        <v>0</v>
      </c>
      <c r="CF50" s="54">
        <f t="shared" si="43"/>
        <v>0</v>
      </c>
      <c r="CG50" s="54">
        <f t="shared" si="44"/>
        <v>0</v>
      </c>
      <c r="CH50" s="54">
        <f t="shared" si="45"/>
        <v>0</v>
      </c>
      <c r="CI50" s="54">
        <f t="shared" si="46"/>
        <v>0</v>
      </c>
      <c r="CJ50" s="54">
        <f t="shared" si="47"/>
        <v>0</v>
      </c>
      <c r="CK50" s="54">
        <f t="shared" si="48"/>
        <v>0</v>
      </c>
      <c r="CL50" s="54">
        <f t="shared" si="49"/>
        <v>0</v>
      </c>
      <c r="CM50" s="54">
        <f t="shared" si="50"/>
        <v>0</v>
      </c>
      <c r="CN50" s="54">
        <f t="shared" si="51"/>
        <v>0</v>
      </c>
      <c r="CO50" s="54">
        <f t="shared" si="52"/>
        <v>0</v>
      </c>
      <c r="CP50" s="55">
        <f t="shared" si="53"/>
        <v>0</v>
      </c>
    </row>
    <row r="51" spans="2:94" ht="12" customHeight="1">
      <c r="B51" s="1" t="str">
        <f>IF(Q50="","",Q50)</f>
        <v/>
      </c>
      <c r="C51" s="164"/>
      <c r="D51" s="169"/>
      <c r="E51" s="170"/>
      <c r="F51" s="171"/>
      <c r="G51" s="177"/>
      <c r="H51" s="178"/>
      <c r="I51" s="184"/>
      <c r="J51" s="185"/>
      <c r="K51" s="185"/>
      <c r="L51" s="186"/>
      <c r="M51" s="169"/>
      <c r="N51" s="171"/>
      <c r="O51" s="132"/>
      <c r="P51" s="191"/>
      <c r="Q51" s="191"/>
      <c r="R51" s="15" t="s">
        <v>45</v>
      </c>
      <c r="S51" s="94"/>
      <c r="T51" s="94"/>
      <c r="U51" s="94"/>
      <c r="V51" s="94"/>
      <c r="W51" s="94"/>
      <c r="X51" s="94"/>
      <c r="Y51" s="90"/>
      <c r="Z51" s="90"/>
      <c r="AA51" s="90"/>
      <c r="AB51" s="90"/>
      <c r="AC51" s="90"/>
      <c r="AD51" s="90"/>
      <c r="AE51" s="11" t="str">
        <f t="shared" si="54"/>
        <v/>
      </c>
      <c r="AF51" s="21" t="str">
        <f>IF(Q50="","",Q50)</f>
        <v/>
      </c>
      <c r="AG51" s="130"/>
      <c r="AH51" s="130"/>
      <c r="AI51" s="130"/>
      <c r="AJ51" s="130"/>
      <c r="AT51" s="49" t="str">
        <f t="shared" si="5"/>
        <v>B</v>
      </c>
      <c r="AU51" s="53">
        <f t="shared" si="6"/>
        <v>0</v>
      </c>
      <c r="AV51" s="54">
        <f t="shared" si="7"/>
        <v>0</v>
      </c>
      <c r="AW51" s="54">
        <f t="shared" si="8"/>
        <v>0</v>
      </c>
      <c r="AX51" s="54">
        <f t="shared" si="9"/>
        <v>0</v>
      </c>
      <c r="AY51" s="54">
        <f t="shared" si="10"/>
        <v>0</v>
      </c>
      <c r="AZ51" s="54">
        <f t="shared" si="11"/>
        <v>0</v>
      </c>
      <c r="BA51" s="54">
        <f t="shared" si="12"/>
        <v>0</v>
      </c>
      <c r="BB51" s="54">
        <f t="shared" si="13"/>
        <v>0</v>
      </c>
      <c r="BC51" s="54">
        <f t="shared" si="14"/>
        <v>0</v>
      </c>
      <c r="BD51" s="54">
        <f t="shared" si="15"/>
        <v>0</v>
      </c>
      <c r="BE51" s="54">
        <f t="shared" si="16"/>
        <v>0</v>
      </c>
      <c r="BF51" s="55">
        <f t="shared" si="17"/>
        <v>0</v>
      </c>
      <c r="BG51" s="53">
        <f t="shared" si="18"/>
        <v>0</v>
      </c>
      <c r="BH51" s="54">
        <f t="shared" si="19"/>
        <v>0</v>
      </c>
      <c r="BI51" s="54">
        <f t="shared" si="20"/>
        <v>0</v>
      </c>
      <c r="BJ51" s="54">
        <f t="shared" si="21"/>
        <v>0</v>
      </c>
      <c r="BK51" s="54">
        <f t="shared" si="22"/>
        <v>0</v>
      </c>
      <c r="BL51" s="54">
        <f t="shared" si="23"/>
        <v>0</v>
      </c>
      <c r="BM51" s="54">
        <f t="shared" si="24"/>
        <v>0</v>
      </c>
      <c r="BN51" s="54">
        <f t="shared" si="25"/>
        <v>0</v>
      </c>
      <c r="BO51" s="54">
        <f t="shared" si="26"/>
        <v>0</v>
      </c>
      <c r="BP51" s="54">
        <f t="shared" si="27"/>
        <v>0</v>
      </c>
      <c r="BQ51" s="54">
        <f t="shared" si="28"/>
        <v>0</v>
      </c>
      <c r="BR51" s="55">
        <f t="shared" si="29"/>
        <v>0</v>
      </c>
      <c r="BS51" s="53">
        <f t="shared" si="30"/>
        <v>0</v>
      </c>
      <c r="BT51" s="54">
        <f t="shared" si="31"/>
        <v>0</v>
      </c>
      <c r="BU51" s="54">
        <f t="shared" si="32"/>
        <v>0</v>
      </c>
      <c r="BV51" s="54">
        <f t="shared" si="33"/>
        <v>0</v>
      </c>
      <c r="BW51" s="54">
        <f t="shared" si="34"/>
        <v>0</v>
      </c>
      <c r="BX51" s="54">
        <f t="shared" si="35"/>
        <v>0</v>
      </c>
      <c r="BY51" s="54">
        <f t="shared" si="36"/>
        <v>0</v>
      </c>
      <c r="BZ51" s="54">
        <f t="shared" si="37"/>
        <v>0</v>
      </c>
      <c r="CA51" s="54">
        <f t="shared" si="38"/>
        <v>0</v>
      </c>
      <c r="CB51" s="54">
        <f t="shared" si="39"/>
        <v>0</v>
      </c>
      <c r="CC51" s="54">
        <f t="shared" si="40"/>
        <v>0</v>
      </c>
      <c r="CD51" s="55">
        <f t="shared" si="41"/>
        <v>0</v>
      </c>
      <c r="CE51" s="53">
        <f t="shared" si="42"/>
        <v>0</v>
      </c>
      <c r="CF51" s="54">
        <f t="shared" si="43"/>
        <v>0</v>
      </c>
      <c r="CG51" s="54">
        <f t="shared" si="44"/>
        <v>0</v>
      </c>
      <c r="CH51" s="54">
        <f t="shared" si="45"/>
        <v>0</v>
      </c>
      <c r="CI51" s="54">
        <f t="shared" si="46"/>
        <v>0</v>
      </c>
      <c r="CJ51" s="54">
        <f t="shared" si="47"/>
        <v>0</v>
      </c>
      <c r="CK51" s="54">
        <f t="shared" si="48"/>
        <v>0</v>
      </c>
      <c r="CL51" s="54">
        <f t="shared" si="49"/>
        <v>0</v>
      </c>
      <c r="CM51" s="54">
        <f t="shared" si="50"/>
        <v>0</v>
      </c>
      <c r="CN51" s="54">
        <f t="shared" si="51"/>
        <v>0</v>
      </c>
      <c r="CO51" s="54">
        <f t="shared" si="52"/>
        <v>0</v>
      </c>
      <c r="CP51" s="55">
        <f t="shared" si="53"/>
        <v>0</v>
      </c>
    </row>
    <row r="52" spans="2:94" ht="12" customHeight="1" thickBot="1">
      <c r="B52" s="1" t="str">
        <f>IF(Q50="","",Q50)</f>
        <v/>
      </c>
      <c r="C52" s="165"/>
      <c r="D52" s="172"/>
      <c r="E52" s="173"/>
      <c r="F52" s="174"/>
      <c r="G52" s="179"/>
      <c r="H52" s="180"/>
      <c r="I52" s="187"/>
      <c r="J52" s="188"/>
      <c r="K52" s="188"/>
      <c r="L52" s="189"/>
      <c r="M52" s="172"/>
      <c r="N52" s="174"/>
      <c r="O52" s="133"/>
      <c r="P52" s="192"/>
      <c r="Q52" s="192"/>
      <c r="R52" s="15" t="s">
        <v>16</v>
      </c>
      <c r="S52" s="94"/>
      <c r="T52" s="94"/>
      <c r="U52" s="94"/>
      <c r="V52" s="94"/>
      <c r="W52" s="94"/>
      <c r="X52" s="94"/>
      <c r="Y52" s="90"/>
      <c r="Z52" s="90"/>
      <c r="AA52" s="90"/>
      <c r="AB52" s="90"/>
      <c r="AC52" s="90"/>
      <c r="AD52" s="90"/>
      <c r="AE52" s="11" t="str">
        <f t="shared" si="54"/>
        <v/>
      </c>
      <c r="AF52" s="21" t="str">
        <f>IF(Q50="","",Q50)</f>
        <v/>
      </c>
      <c r="AG52" s="130"/>
      <c r="AH52" s="130"/>
      <c r="AI52" s="130"/>
      <c r="AJ52" s="130"/>
      <c r="AT52" s="49" t="str">
        <f t="shared" si="5"/>
        <v>C</v>
      </c>
      <c r="AU52" s="53">
        <f t="shared" si="6"/>
        <v>0</v>
      </c>
      <c r="AV52" s="54">
        <f t="shared" si="7"/>
        <v>0</v>
      </c>
      <c r="AW52" s="54">
        <f t="shared" si="8"/>
        <v>0</v>
      </c>
      <c r="AX52" s="54">
        <f t="shared" si="9"/>
        <v>0</v>
      </c>
      <c r="AY52" s="54">
        <f t="shared" si="10"/>
        <v>0</v>
      </c>
      <c r="AZ52" s="54">
        <f t="shared" si="11"/>
        <v>0</v>
      </c>
      <c r="BA52" s="54">
        <f t="shared" si="12"/>
        <v>0</v>
      </c>
      <c r="BB52" s="54">
        <f t="shared" si="13"/>
        <v>0</v>
      </c>
      <c r="BC52" s="54">
        <f t="shared" si="14"/>
        <v>0</v>
      </c>
      <c r="BD52" s="54">
        <f t="shared" si="15"/>
        <v>0</v>
      </c>
      <c r="BE52" s="54">
        <f t="shared" si="16"/>
        <v>0</v>
      </c>
      <c r="BF52" s="55">
        <f t="shared" si="17"/>
        <v>0</v>
      </c>
      <c r="BG52" s="53">
        <f t="shared" si="18"/>
        <v>0</v>
      </c>
      <c r="BH52" s="54">
        <f t="shared" si="19"/>
        <v>0</v>
      </c>
      <c r="BI52" s="54">
        <f t="shared" si="20"/>
        <v>0</v>
      </c>
      <c r="BJ52" s="54">
        <f t="shared" si="21"/>
        <v>0</v>
      </c>
      <c r="BK52" s="54">
        <f t="shared" si="22"/>
        <v>0</v>
      </c>
      <c r="BL52" s="54">
        <f t="shared" si="23"/>
        <v>0</v>
      </c>
      <c r="BM52" s="54">
        <f t="shared" si="24"/>
        <v>0</v>
      </c>
      <c r="BN52" s="54">
        <f t="shared" si="25"/>
        <v>0</v>
      </c>
      <c r="BO52" s="54">
        <f t="shared" si="26"/>
        <v>0</v>
      </c>
      <c r="BP52" s="54">
        <f t="shared" si="27"/>
        <v>0</v>
      </c>
      <c r="BQ52" s="54">
        <f t="shared" si="28"/>
        <v>0</v>
      </c>
      <c r="BR52" s="55">
        <f t="shared" si="29"/>
        <v>0</v>
      </c>
      <c r="BS52" s="53">
        <f t="shared" si="30"/>
        <v>0</v>
      </c>
      <c r="BT52" s="54">
        <f t="shared" si="31"/>
        <v>0</v>
      </c>
      <c r="BU52" s="54">
        <f t="shared" si="32"/>
        <v>0</v>
      </c>
      <c r="BV52" s="54">
        <f t="shared" si="33"/>
        <v>0</v>
      </c>
      <c r="BW52" s="54">
        <f t="shared" si="34"/>
        <v>0</v>
      </c>
      <c r="BX52" s="54">
        <f t="shared" si="35"/>
        <v>0</v>
      </c>
      <c r="BY52" s="54">
        <f t="shared" si="36"/>
        <v>0</v>
      </c>
      <c r="BZ52" s="54">
        <f t="shared" si="37"/>
        <v>0</v>
      </c>
      <c r="CA52" s="54">
        <f t="shared" si="38"/>
        <v>0</v>
      </c>
      <c r="CB52" s="54">
        <f t="shared" si="39"/>
        <v>0</v>
      </c>
      <c r="CC52" s="54">
        <f t="shared" si="40"/>
        <v>0</v>
      </c>
      <c r="CD52" s="55">
        <f t="shared" si="41"/>
        <v>0</v>
      </c>
      <c r="CE52" s="53">
        <f t="shared" si="42"/>
        <v>0</v>
      </c>
      <c r="CF52" s="54">
        <f t="shared" si="43"/>
        <v>0</v>
      </c>
      <c r="CG52" s="54">
        <f t="shared" si="44"/>
        <v>0</v>
      </c>
      <c r="CH52" s="54">
        <f t="shared" si="45"/>
        <v>0</v>
      </c>
      <c r="CI52" s="54">
        <f t="shared" si="46"/>
        <v>0</v>
      </c>
      <c r="CJ52" s="54">
        <f t="shared" si="47"/>
        <v>0</v>
      </c>
      <c r="CK52" s="54">
        <f t="shared" si="48"/>
        <v>0</v>
      </c>
      <c r="CL52" s="54">
        <f t="shared" si="49"/>
        <v>0</v>
      </c>
      <c r="CM52" s="54">
        <f t="shared" si="50"/>
        <v>0</v>
      </c>
      <c r="CN52" s="54">
        <f t="shared" si="51"/>
        <v>0</v>
      </c>
      <c r="CO52" s="54">
        <f t="shared" si="52"/>
        <v>0</v>
      </c>
      <c r="CP52" s="55">
        <f t="shared" si="53"/>
        <v>0</v>
      </c>
    </row>
    <row r="53" spans="2:94" ht="12" customHeight="1">
      <c r="B53" s="1" t="str">
        <f>IF(Q53="","",Q53)</f>
        <v/>
      </c>
      <c r="C53" s="163">
        <v>14</v>
      </c>
      <c r="D53" s="166"/>
      <c r="E53" s="167"/>
      <c r="F53" s="168"/>
      <c r="G53" s="175"/>
      <c r="H53" s="176"/>
      <c r="I53" s="181"/>
      <c r="J53" s="182"/>
      <c r="K53" s="182"/>
      <c r="L53" s="183"/>
      <c r="M53" s="166"/>
      <c r="N53" s="168"/>
      <c r="O53" s="131"/>
      <c r="P53" s="190"/>
      <c r="Q53" s="190"/>
      <c r="R53" s="17" t="s">
        <v>47</v>
      </c>
      <c r="S53" s="95"/>
      <c r="T53" s="95"/>
      <c r="U53" s="95"/>
      <c r="V53" s="95"/>
      <c r="W53" s="95"/>
      <c r="X53" s="95"/>
      <c r="Y53" s="89"/>
      <c r="Z53" s="89"/>
      <c r="AA53" s="89"/>
      <c r="AB53" s="89"/>
      <c r="AC53" s="89"/>
      <c r="AD53" s="89"/>
      <c r="AE53" s="16" t="str">
        <f t="shared" si="54"/>
        <v/>
      </c>
      <c r="AF53" s="21" t="str">
        <f>IF(Q53="","",Q53)</f>
        <v/>
      </c>
      <c r="AG53" s="130" t="str">
        <f>IFERROR(VLOOKUP(M53,$AP$13:$AQ$16,2,FALSE),"")</f>
        <v/>
      </c>
      <c r="AH53" s="130" t="str">
        <f>IFERROR(VLOOKUP(O53,$AP$18:$AQ$24,2,FALSE),"")</f>
        <v/>
      </c>
      <c r="AI53" s="130" t="str">
        <f>IFERROR(AG53+AH53,"")</f>
        <v/>
      </c>
      <c r="AJ53" s="130" t="str">
        <f>IF(SUM(AE53:AE55)=0,"",SUM(AE53:AE55))</f>
        <v/>
      </c>
      <c r="AT53" s="49" t="str">
        <f t="shared" si="5"/>
        <v>A</v>
      </c>
      <c r="AU53" s="53">
        <f t="shared" si="6"/>
        <v>0</v>
      </c>
      <c r="AV53" s="54">
        <f t="shared" si="7"/>
        <v>0</v>
      </c>
      <c r="AW53" s="54">
        <f t="shared" si="8"/>
        <v>0</v>
      </c>
      <c r="AX53" s="54">
        <f t="shared" si="9"/>
        <v>0</v>
      </c>
      <c r="AY53" s="54">
        <f t="shared" si="10"/>
        <v>0</v>
      </c>
      <c r="AZ53" s="54">
        <f t="shared" si="11"/>
        <v>0</v>
      </c>
      <c r="BA53" s="54">
        <f t="shared" si="12"/>
        <v>0</v>
      </c>
      <c r="BB53" s="54">
        <f t="shared" si="13"/>
        <v>0</v>
      </c>
      <c r="BC53" s="54">
        <f t="shared" si="14"/>
        <v>0</v>
      </c>
      <c r="BD53" s="54">
        <f t="shared" si="15"/>
        <v>0</v>
      </c>
      <c r="BE53" s="54">
        <f t="shared" si="16"/>
        <v>0</v>
      </c>
      <c r="BF53" s="55">
        <f t="shared" si="17"/>
        <v>0</v>
      </c>
      <c r="BG53" s="53">
        <f t="shared" si="18"/>
        <v>0</v>
      </c>
      <c r="BH53" s="54">
        <f t="shared" si="19"/>
        <v>0</v>
      </c>
      <c r="BI53" s="54">
        <f t="shared" si="20"/>
        <v>0</v>
      </c>
      <c r="BJ53" s="54">
        <f t="shared" si="21"/>
        <v>0</v>
      </c>
      <c r="BK53" s="54">
        <f t="shared" si="22"/>
        <v>0</v>
      </c>
      <c r="BL53" s="54">
        <f t="shared" si="23"/>
        <v>0</v>
      </c>
      <c r="BM53" s="54">
        <f t="shared" si="24"/>
        <v>0</v>
      </c>
      <c r="BN53" s="54">
        <f t="shared" si="25"/>
        <v>0</v>
      </c>
      <c r="BO53" s="54">
        <f t="shared" si="26"/>
        <v>0</v>
      </c>
      <c r="BP53" s="54">
        <f t="shared" si="27"/>
        <v>0</v>
      </c>
      <c r="BQ53" s="54">
        <f t="shared" si="28"/>
        <v>0</v>
      </c>
      <c r="BR53" s="55">
        <f t="shared" si="29"/>
        <v>0</v>
      </c>
      <c r="BS53" s="53">
        <f t="shared" si="30"/>
        <v>0</v>
      </c>
      <c r="BT53" s="54">
        <f t="shared" si="31"/>
        <v>0</v>
      </c>
      <c r="BU53" s="54">
        <f t="shared" si="32"/>
        <v>0</v>
      </c>
      <c r="BV53" s="54">
        <f t="shared" si="33"/>
        <v>0</v>
      </c>
      <c r="BW53" s="54">
        <f t="shared" si="34"/>
        <v>0</v>
      </c>
      <c r="BX53" s="54">
        <f t="shared" si="35"/>
        <v>0</v>
      </c>
      <c r="BY53" s="54">
        <f t="shared" si="36"/>
        <v>0</v>
      </c>
      <c r="BZ53" s="54">
        <f t="shared" si="37"/>
        <v>0</v>
      </c>
      <c r="CA53" s="54">
        <f t="shared" si="38"/>
        <v>0</v>
      </c>
      <c r="CB53" s="54">
        <f t="shared" si="39"/>
        <v>0</v>
      </c>
      <c r="CC53" s="54">
        <f t="shared" si="40"/>
        <v>0</v>
      </c>
      <c r="CD53" s="55">
        <f t="shared" si="41"/>
        <v>0</v>
      </c>
      <c r="CE53" s="53">
        <f t="shared" si="42"/>
        <v>0</v>
      </c>
      <c r="CF53" s="54">
        <f t="shared" si="43"/>
        <v>0</v>
      </c>
      <c r="CG53" s="54">
        <f t="shared" si="44"/>
        <v>0</v>
      </c>
      <c r="CH53" s="54">
        <f t="shared" si="45"/>
        <v>0</v>
      </c>
      <c r="CI53" s="54">
        <f t="shared" si="46"/>
        <v>0</v>
      </c>
      <c r="CJ53" s="54">
        <f t="shared" si="47"/>
        <v>0</v>
      </c>
      <c r="CK53" s="54">
        <f t="shared" si="48"/>
        <v>0</v>
      </c>
      <c r="CL53" s="54">
        <f t="shared" si="49"/>
        <v>0</v>
      </c>
      <c r="CM53" s="54">
        <f t="shared" si="50"/>
        <v>0</v>
      </c>
      <c r="CN53" s="54">
        <f t="shared" si="51"/>
        <v>0</v>
      </c>
      <c r="CO53" s="54">
        <f t="shared" si="52"/>
        <v>0</v>
      </c>
      <c r="CP53" s="55">
        <f t="shared" si="53"/>
        <v>0</v>
      </c>
    </row>
    <row r="54" spans="2:94" ht="12" customHeight="1">
      <c r="B54" s="1" t="str">
        <f>IF(Q53="","",Q53)</f>
        <v/>
      </c>
      <c r="C54" s="164"/>
      <c r="D54" s="169"/>
      <c r="E54" s="170"/>
      <c r="F54" s="171"/>
      <c r="G54" s="177"/>
      <c r="H54" s="178"/>
      <c r="I54" s="184"/>
      <c r="J54" s="185"/>
      <c r="K54" s="185"/>
      <c r="L54" s="186"/>
      <c r="M54" s="169"/>
      <c r="N54" s="171"/>
      <c r="O54" s="132"/>
      <c r="P54" s="191"/>
      <c r="Q54" s="191"/>
      <c r="R54" s="15" t="s">
        <v>15</v>
      </c>
      <c r="S54" s="94"/>
      <c r="T54" s="94"/>
      <c r="U54" s="94"/>
      <c r="V54" s="94"/>
      <c r="W54" s="94"/>
      <c r="X54" s="94"/>
      <c r="Y54" s="90"/>
      <c r="Z54" s="90"/>
      <c r="AA54" s="90"/>
      <c r="AB54" s="90"/>
      <c r="AC54" s="90"/>
      <c r="AD54" s="90"/>
      <c r="AE54" s="11" t="str">
        <f t="shared" si="54"/>
        <v/>
      </c>
      <c r="AF54" s="21" t="str">
        <f>IF(Q53="","",Q53)</f>
        <v/>
      </c>
      <c r="AG54" s="130"/>
      <c r="AH54" s="130"/>
      <c r="AI54" s="130"/>
      <c r="AJ54" s="130"/>
      <c r="AT54" s="49" t="str">
        <f t="shared" si="5"/>
        <v>B</v>
      </c>
      <c r="AU54" s="53">
        <f t="shared" si="6"/>
        <v>0</v>
      </c>
      <c r="AV54" s="54">
        <f t="shared" si="7"/>
        <v>0</v>
      </c>
      <c r="AW54" s="54">
        <f t="shared" si="8"/>
        <v>0</v>
      </c>
      <c r="AX54" s="54">
        <f t="shared" si="9"/>
        <v>0</v>
      </c>
      <c r="AY54" s="54">
        <f t="shared" si="10"/>
        <v>0</v>
      </c>
      <c r="AZ54" s="54">
        <f t="shared" si="11"/>
        <v>0</v>
      </c>
      <c r="BA54" s="54">
        <f t="shared" si="12"/>
        <v>0</v>
      </c>
      <c r="BB54" s="54">
        <f t="shared" si="13"/>
        <v>0</v>
      </c>
      <c r="BC54" s="54">
        <f t="shared" si="14"/>
        <v>0</v>
      </c>
      <c r="BD54" s="54">
        <f t="shared" si="15"/>
        <v>0</v>
      </c>
      <c r="BE54" s="54">
        <f t="shared" si="16"/>
        <v>0</v>
      </c>
      <c r="BF54" s="55">
        <f t="shared" si="17"/>
        <v>0</v>
      </c>
      <c r="BG54" s="53">
        <f t="shared" si="18"/>
        <v>0</v>
      </c>
      <c r="BH54" s="54">
        <f t="shared" si="19"/>
        <v>0</v>
      </c>
      <c r="BI54" s="54">
        <f t="shared" si="20"/>
        <v>0</v>
      </c>
      <c r="BJ54" s="54">
        <f t="shared" si="21"/>
        <v>0</v>
      </c>
      <c r="BK54" s="54">
        <f t="shared" si="22"/>
        <v>0</v>
      </c>
      <c r="BL54" s="54">
        <f t="shared" si="23"/>
        <v>0</v>
      </c>
      <c r="BM54" s="54">
        <f t="shared" si="24"/>
        <v>0</v>
      </c>
      <c r="BN54" s="54">
        <f t="shared" si="25"/>
        <v>0</v>
      </c>
      <c r="BO54" s="54">
        <f t="shared" si="26"/>
        <v>0</v>
      </c>
      <c r="BP54" s="54">
        <f t="shared" si="27"/>
        <v>0</v>
      </c>
      <c r="BQ54" s="54">
        <f t="shared" si="28"/>
        <v>0</v>
      </c>
      <c r="BR54" s="55">
        <f t="shared" si="29"/>
        <v>0</v>
      </c>
      <c r="BS54" s="53">
        <f t="shared" si="30"/>
        <v>0</v>
      </c>
      <c r="BT54" s="54">
        <f t="shared" si="31"/>
        <v>0</v>
      </c>
      <c r="BU54" s="54">
        <f t="shared" si="32"/>
        <v>0</v>
      </c>
      <c r="BV54" s="54">
        <f t="shared" si="33"/>
        <v>0</v>
      </c>
      <c r="BW54" s="54">
        <f t="shared" si="34"/>
        <v>0</v>
      </c>
      <c r="BX54" s="54">
        <f t="shared" si="35"/>
        <v>0</v>
      </c>
      <c r="BY54" s="54">
        <f t="shared" si="36"/>
        <v>0</v>
      </c>
      <c r="BZ54" s="54">
        <f t="shared" si="37"/>
        <v>0</v>
      </c>
      <c r="CA54" s="54">
        <f t="shared" si="38"/>
        <v>0</v>
      </c>
      <c r="CB54" s="54">
        <f t="shared" si="39"/>
        <v>0</v>
      </c>
      <c r="CC54" s="54">
        <f t="shared" si="40"/>
        <v>0</v>
      </c>
      <c r="CD54" s="55">
        <f t="shared" si="41"/>
        <v>0</v>
      </c>
      <c r="CE54" s="53">
        <f t="shared" si="42"/>
        <v>0</v>
      </c>
      <c r="CF54" s="54">
        <f t="shared" si="43"/>
        <v>0</v>
      </c>
      <c r="CG54" s="54">
        <f t="shared" si="44"/>
        <v>0</v>
      </c>
      <c r="CH54" s="54">
        <f t="shared" si="45"/>
        <v>0</v>
      </c>
      <c r="CI54" s="54">
        <f t="shared" si="46"/>
        <v>0</v>
      </c>
      <c r="CJ54" s="54">
        <f t="shared" si="47"/>
        <v>0</v>
      </c>
      <c r="CK54" s="54">
        <f t="shared" si="48"/>
        <v>0</v>
      </c>
      <c r="CL54" s="54">
        <f t="shared" si="49"/>
        <v>0</v>
      </c>
      <c r="CM54" s="54">
        <f t="shared" si="50"/>
        <v>0</v>
      </c>
      <c r="CN54" s="54">
        <f t="shared" si="51"/>
        <v>0</v>
      </c>
      <c r="CO54" s="54">
        <f t="shared" si="52"/>
        <v>0</v>
      </c>
      <c r="CP54" s="55">
        <f t="shared" si="53"/>
        <v>0</v>
      </c>
    </row>
    <row r="55" spans="2:94" ht="12" customHeight="1" thickBot="1">
      <c r="B55" s="1" t="str">
        <f>IF(Q53="","",Q53)</f>
        <v/>
      </c>
      <c r="C55" s="165"/>
      <c r="D55" s="172"/>
      <c r="E55" s="173"/>
      <c r="F55" s="174"/>
      <c r="G55" s="179"/>
      <c r="H55" s="180"/>
      <c r="I55" s="187"/>
      <c r="J55" s="188"/>
      <c r="K55" s="188"/>
      <c r="L55" s="189"/>
      <c r="M55" s="172"/>
      <c r="N55" s="174"/>
      <c r="O55" s="133"/>
      <c r="P55" s="192"/>
      <c r="Q55" s="192"/>
      <c r="R55" s="15" t="s">
        <v>44</v>
      </c>
      <c r="S55" s="94"/>
      <c r="T55" s="94"/>
      <c r="U55" s="94"/>
      <c r="V55" s="94"/>
      <c r="W55" s="94"/>
      <c r="X55" s="94"/>
      <c r="Y55" s="90"/>
      <c r="Z55" s="90"/>
      <c r="AA55" s="90"/>
      <c r="AB55" s="90"/>
      <c r="AC55" s="90"/>
      <c r="AD55" s="90"/>
      <c r="AE55" s="11" t="str">
        <f t="shared" si="54"/>
        <v/>
      </c>
      <c r="AF55" s="21" t="str">
        <f>IF(Q53="","",Q53)</f>
        <v/>
      </c>
      <c r="AG55" s="130"/>
      <c r="AH55" s="130"/>
      <c r="AI55" s="130"/>
      <c r="AJ55" s="130"/>
      <c r="AT55" s="49" t="str">
        <f t="shared" si="5"/>
        <v>C</v>
      </c>
      <c r="AU55" s="53">
        <f t="shared" si="6"/>
        <v>0</v>
      </c>
      <c r="AV55" s="54">
        <f t="shared" si="7"/>
        <v>0</v>
      </c>
      <c r="AW55" s="54">
        <f t="shared" si="8"/>
        <v>0</v>
      </c>
      <c r="AX55" s="54">
        <f t="shared" si="9"/>
        <v>0</v>
      </c>
      <c r="AY55" s="54">
        <f t="shared" si="10"/>
        <v>0</v>
      </c>
      <c r="AZ55" s="54">
        <f t="shared" si="11"/>
        <v>0</v>
      </c>
      <c r="BA55" s="54">
        <f t="shared" si="12"/>
        <v>0</v>
      </c>
      <c r="BB55" s="54">
        <f t="shared" si="13"/>
        <v>0</v>
      </c>
      <c r="BC55" s="54">
        <f t="shared" si="14"/>
        <v>0</v>
      </c>
      <c r="BD55" s="54">
        <f t="shared" si="15"/>
        <v>0</v>
      </c>
      <c r="BE55" s="54">
        <f t="shared" si="16"/>
        <v>0</v>
      </c>
      <c r="BF55" s="55">
        <f t="shared" si="17"/>
        <v>0</v>
      </c>
      <c r="BG55" s="53">
        <f t="shared" si="18"/>
        <v>0</v>
      </c>
      <c r="BH55" s="54">
        <f t="shared" si="19"/>
        <v>0</v>
      </c>
      <c r="BI55" s="54">
        <f t="shared" si="20"/>
        <v>0</v>
      </c>
      <c r="BJ55" s="54">
        <f t="shared" si="21"/>
        <v>0</v>
      </c>
      <c r="BK55" s="54">
        <f t="shared" si="22"/>
        <v>0</v>
      </c>
      <c r="BL55" s="54">
        <f t="shared" si="23"/>
        <v>0</v>
      </c>
      <c r="BM55" s="54">
        <f t="shared" si="24"/>
        <v>0</v>
      </c>
      <c r="BN55" s="54">
        <f t="shared" si="25"/>
        <v>0</v>
      </c>
      <c r="BO55" s="54">
        <f t="shared" si="26"/>
        <v>0</v>
      </c>
      <c r="BP55" s="54">
        <f t="shared" si="27"/>
        <v>0</v>
      </c>
      <c r="BQ55" s="54">
        <f t="shared" si="28"/>
        <v>0</v>
      </c>
      <c r="BR55" s="55">
        <f t="shared" si="29"/>
        <v>0</v>
      </c>
      <c r="BS55" s="53">
        <f t="shared" si="30"/>
        <v>0</v>
      </c>
      <c r="BT55" s="54">
        <f t="shared" si="31"/>
        <v>0</v>
      </c>
      <c r="BU55" s="54">
        <f t="shared" si="32"/>
        <v>0</v>
      </c>
      <c r="BV55" s="54">
        <f t="shared" si="33"/>
        <v>0</v>
      </c>
      <c r="BW55" s="54">
        <f t="shared" si="34"/>
        <v>0</v>
      </c>
      <c r="BX55" s="54">
        <f t="shared" si="35"/>
        <v>0</v>
      </c>
      <c r="BY55" s="54">
        <f t="shared" si="36"/>
        <v>0</v>
      </c>
      <c r="BZ55" s="54">
        <f t="shared" si="37"/>
        <v>0</v>
      </c>
      <c r="CA55" s="54">
        <f t="shared" si="38"/>
        <v>0</v>
      </c>
      <c r="CB55" s="54">
        <f t="shared" si="39"/>
        <v>0</v>
      </c>
      <c r="CC55" s="54">
        <f t="shared" si="40"/>
        <v>0</v>
      </c>
      <c r="CD55" s="55">
        <f t="shared" si="41"/>
        <v>0</v>
      </c>
      <c r="CE55" s="53">
        <f t="shared" si="42"/>
        <v>0</v>
      </c>
      <c r="CF55" s="54">
        <f t="shared" si="43"/>
        <v>0</v>
      </c>
      <c r="CG55" s="54">
        <f t="shared" si="44"/>
        <v>0</v>
      </c>
      <c r="CH55" s="54">
        <f t="shared" si="45"/>
        <v>0</v>
      </c>
      <c r="CI55" s="54">
        <f t="shared" si="46"/>
        <v>0</v>
      </c>
      <c r="CJ55" s="54">
        <f t="shared" si="47"/>
        <v>0</v>
      </c>
      <c r="CK55" s="54">
        <f t="shared" si="48"/>
        <v>0</v>
      </c>
      <c r="CL55" s="54">
        <f t="shared" si="49"/>
        <v>0</v>
      </c>
      <c r="CM55" s="54">
        <f t="shared" si="50"/>
        <v>0</v>
      </c>
      <c r="CN55" s="54">
        <f t="shared" si="51"/>
        <v>0</v>
      </c>
      <c r="CO55" s="54">
        <f t="shared" si="52"/>
        <v>0</v>
      </c>
      <c r="CP55" s="55">
        <f t="shared" si="53"/>
        <v>0</v>
      </c>
    </row>
    <row r="56" spans="2:94" ht="12" customHeight="1">
      <c r="B56" s="1" t="str">
        <f>IF(Q56="","",Q56)</f>
        <v/>
      </c>
      <c r="C56" s="163">
        <v>15</v>
      </c>
      <c r="D56" s="166"/>
      <c r="E56" s="167"/>
      <c r="F56" s="168"/>
      <c r="G56" s="175"/>
      <c r="H56" s="176"/>
      <c r="I56" s="181"/>
      <c r="J56" s="182"/>
      <c r="K56" s="182"/>
      <c r="L56" s="183"/>
      <c r="M56" s="166"/>
      <c r="N56" s="168"/>
      <c r="O56" s="131"/>
      <c r="P56" s="190"/>
      <c r="Q56" s="190"/>
      <c r="R56" s="17" t="s">
        <v>47</v>
      </c>
      <c r="S56" s="95"/>
      <c r="T56" s="95"/>
      <c r="U56" s="95"/>
      <c r="V56" s="95"/>
      <c r="W56" s="95"/>
      <c r="X56" s="95"/>
      <c r="Y56" s="89"/>
      <c r="Z56" s="89"/>
      <c r="AA56" s="89"/>
      <c r="AB56" s="89"/>
      <c r="AC56" s="89"/>
      <c r="AD56" s="89"/>
      <c r="AE56" s="16" t="str">
        <f t="shared" si="54"/>
        <v/>
      </c>
      <c r="AF56" s="21" t="str">
        <f>IF(Q56="","",Q56)</f>
        <v/>
      </c>
      <c r="AG56" s="130" t="str">
        <f>IFERROR(VLOOKUP(M56,$AP$13:$AQ$16,2,FALSE),"")</f>
        <v/>
      </c>
      <c r="AH56" s="130" t="str">
        <f>IFERROR(VLOOKUP(O56,$AP$18:$AQ$24,2,FALSE),"")</f>
        <v/>
      </c>
      <c r="AI56" s="130" t="str">
        <f>IFERROR(AG56+AH56,"")</f>
        <v/>
      </c>
      <c r="AJ56" s="130" t="str">
        <f>IF(SUM(AE56:AE58)=0,"",SUM(AE56:AE58))</f>
        <v/>
      </c>
      <c r="AT56" s="49" t="str">
        <f t="shared" si="5"/>
        <v>A</v>
      </c>
      <c r="AU56" s="53">
        <f t="shared" si="6"/>
        <v>0</v>
      </c>
      <c r="AV56" s="54">
        <f t="shared" si="7"/>
        <v>0</v>
      </c>
      <c r="AW56" s="54">
        <f t="shared" si="8"/>
        <v>0</v>
      </c>
      <c r="AX56" s="54">
        <f t="shared" si="9"/>
        <v>0</v>
      </c>
      <c r="AY56" s="54">
        <f t="shared" si="10"/>
        <v>0</v>
      </c>
      <c r="AZ56" s="54">
        <f t="shared" si="11"/>
        <v>0</v>
      </c>
      <c r="BA56" s="54">
        <f t="shared" si="12"/>
        <v>0</v>
      </c>
      <c r="BB56" s="54">
        <f t="shared" si="13"/>
        <v>0</v>
      </c>
      <c r="BC56" s="54">
        <f t="shared" si="14"/>
        <v>0</v>
      </c>
      <c r="BD56" s="54">
        <f t="shared" si="15"/>
        <v>0</v>
      </c>
      <c r="BE56" s="54">
        <f t="shared" si="16"/>
        <v>0</v>
      </c>
      <c r="BF56" s="55">
        <f t="shared" si="17"/>
        <v>0</v>
      </c>
      <c r="BG56" s="53">
        <f t="shared" si="18"/>
        <v>0</v>
      </c>
      <c r="BH56" s="54">
        <f t="shared" si="19"/>
        <v>0</v>
      </c>
      <c r="BI56" s="54">
        <f t="shared" si="20"/>
        <v>0</v>
      </c>
      <c r="BJ56" s="54">
        <f t="shared" si="21"/>
        <v>0</v>
      </c>
      <c r="BK56" s="54">
        <f t="shared" si="22"/>
        <v>0</v>
      </c>
      <c r="BL56" s="54">
        <f t="shared" si="23"/>
        <v>0</v>
      </c>
      <c r="BM56" s="54">
        <f t="shared" si="24"/>
        <v>0</v>
      </c>
      <c r="BN56" s="54">
        <f t="shared" si="25"/>
        <v>0</v>
      </c>
      <c r="BO56" s="54">
        <f t="shared" si="26"/>
        <v>0</v>
      </c>
      <c r="BP56" s="54">
        <f t="shared" si="27"/>
        <v>0</v>
      </c>
      <c r="BQ56" s="54">
        <f t="shared" si="28"/>
        <v>0</v>
      </c>
      <c r="BR56" s="55">
        <f t="shared" si="29"/>
        <v>0</v>
      </c>
      <c r="BS56" s="53">
        <f t="shared" si="30"/>
        <v>0</v>
      </c>
      <c r="BT56" s="54">
        <f t="shared" si="31"/>
        <v>0</v>
      </c>
      <c r="BU56" s="54">
        <f t="shared" si="32"/>
        <v>0</v>
      </c>
      <c r="BV56" s="54">
        <f t="shared" si="33"/>
        <v>0</v>
      </c>
      <c r="BW56" s="54">
        <f t="shared" si="34"/>
        <v>0</v>
      </c>
      <c r="BX56" s="54">
        <f t="shared" si="35"/>
        <v>0</v>
      </c>
      <c r="BY56" s="54">
        <f t="shared" si="36"/>
        <v>0</v>
      </c>
      <c r="BZ56" s="54">
        <f t="shared" si="37"/>
        <v>0</v>
      </c>
      <c r="CA56" s="54">
        <f t="shared" si="38"/>
        <v>0</v>
      </c>
      <c r="CB56" s="54">
        <f t="shared" si="39"/>
        <v>0</v>
      </c>
      <c r="CC56" s="54">
        <f t="shared" si="40"/>
        <v>0</v>
      </c>
      <c r="CD56" s="55">
        <f t="shared" si="41"/>
        <v>0</v>
      </c>
      <c r="CE56" s="53">
        <f t="shared" si="42"/>
        <v>0</v>
      </c>
      <c r="CF56" s="54">
        <f t="shared" si="43"/>
        <v>0</v>
      </c>
      <c r="CG56" s="54">
        <f t="shared" si="44"/>
        <v>0</v>
      </c>
      <c r="CH56" s="54">
        <f t="shared" si="45"/>
        <v>0</v>
      </c>
      <c r="CI56" s="54">
        <f t="shared" si="46"/>
        <v>0</v>
      </c>
      <c r="CJ56" s="54">
        <f t="shared" si="47"/>
        <v>0</v>
      </c>
      <c r="CK56" s="54">
        <f t="shared" si="48"/>
        <v>0</v>
      </c>
      <c r="CL56" s="54">
        <f t="shared" si="49"/>
        <v>0</v>
      </c>
      <c r="CM56" s="54">
        <f t="shared" si="50"/>
        <v>0</v>
      </c>
      <c r="CN56" s="54">
        <f t="shared" si="51"/>
        <v>0</v>
      </c>
      <c r="CO56" s="54">
        <f t="shared" si="52"/>
        <v>0</v>
      </c>
      <c r="CP56" s="55">
        <f t="shared" si="53"/>
        <v>0</v>
      </c>
    </row>
    <row r="57" spans="2:94" ht="12" customHeight="1">
      <c r="B57" s="1" t="str">
        <f>IF(Q56="","",Q56)</f>
        <v/>
      </c>
      <c r="C57" s="164"/>
      <c r="D57" s="169"/>
      <c r="E57" s="170"/>
      <c r="F57" s="171"/>
      <c r="G57" s="177"/>
      <c r="H57" s="178"/>
      <c r="I57" s="184"/>
      <c r="J57" s="185"/>
      <c r="K57" s="185"/>
      <c r="L57" s="186"/>
      <c r="M57" s="169"/>
      <c r="N57" s="171"/>
      <c r="O57" s="132"/>
      <c r="P57" s="191"/>
      <c r="Q57" s="191"/>
      <c r="R57" s="15" t="s">
        <v>49</v>
      </c>
      <c r="S57" s="94"/>
      <c r="T57" s="94"/>
      <c r="U57" s="94"/>
      <c r="V57" s="94"/>
      <c r="W57" s="94"/>
      <c r="X57" s="94"/>
      <c r="Y57" s="90"/>
      <c r="Z57" s="90"/>
      <c r="AA57" s="90"/>
      <c r="AB57" s="90"/>
      <c r="AC57" s="90"/>
      <c r="AD57" s="90"/>
      <c r="AE57" s="11" t="str">
        <f t="shared" si="54"/>
        <v/>
      </c>
      <c r="AF57" s="21" t="str">
        <f>IF(Q56="","",Q56)</f>
        <v/>
      </c>
      <c r="AG57" s="130"/>
      <c r="AH57" s="130"/>
      <c r="AI57" s="130"/>
      <c r="AJ57" s="130"/>
      <c r="AT57" s="49" t="str">
        <f t="shared" si="5"/>
        <v>B</v>
      </c>
      <c r="AU57" s="53">
        <f t="shared" si="6"/>
        <v>0</v>
      </c>
      <c r="AV57" s="54">
        <f t="shared" si="7"/>
        <v>0</v>
      </c>
      <c r="AW57" s="54">
        <f t="shared" si="8"/>
        <v>0</v>
      </c>
      <c r="AX57" s="54">
        <f t="shared" si="9"/>
        <v>0</v>
      </c>
      <c r="AY57" s="54">
        <f t="shared" si="10"/>
        <v>0</v>
      </c>
      <c r="AZ57" s="54">
        <f t="shared" si="11"/>
        <v>0</v>
      </c>
      <c r="BA57" s="54">
        <f t="shared" si="12"/>
        <v>0</v>
      </c>
      <c r="BB57" s="54">
        <f t="shared" si="13"/>
        <v>0</v>
      </c>
      <c r="BC57" s="54">
        <f t="shared" si="14"/>
        <v>0</v>
      </c>
      <c r="BD57" s="54">
        <f t="shared" si="15"/>
        <v>0</v>
      </c>
      <c r="BE57" s="54">
        <f t="shared" si="16"/>
        <v>0</v>
      </c>
      <c r="BF57" s="55">
        <f t="shared" si="17"/>
        <v>0</v>
      </c>
      <c r="BG57" s="53">
        <f t="shared" si="18"/>
        <v>0</v>
      </c>
      <c r="BH57" s="54">
        <f t="shared" si="19"/>
        <v>0</v>
      </c>
      <c r="BI57" s="54">
        <f t="shared" si="20"/>
        <v>0</v>
      </c>
      <c r="BJ57" s="54">
        <f t="shared" si="21"/>
        <v>0</v>
      </c>
      <c r="BK57" s="54">
        <f t="shared" si="22"/>
        <v>0</v>
      </c>
      <c r="BL57" s="54">
        <f t="shared" si="23"/>
        <v>0</v>
      </c>
      <c r="BM57" s="54">
        <f t="shared" si="24"/>
        <v>0</v>
      </c>
      <c r="BN57" s="54">
        <f t="shared" si="25"/>
        <v>0</v>
      </c>
      <c r="BO57" s="54">
        <f t="shared" si="26"/>
        <v>0</v>
      </c>
      <c r="BP57" s="54">
        <f t="shared" si="27"/>
        <v>0</v>
      </c>
      <c r="BQ57" s="54">
        <f t="shared" si="28"/>
        <v>0</v>
      </c>
      <c r="BR57" s="55">
        <f t="shared" si="29"/>
        <v>0</v>
      </c>
      <c r="BS57" s="53">
        <f t="shared" si="30"/>
        <v>0</v>
      </c>
      <c r="BT57" s="54">
        <f t="shared" si="31"/>
        <v>0</v>
      </c>
      <c r="BU57" s="54">
        <f t="shared" si="32"/>
        <v>0</v>
      </c>
      <c r="BV57" s="54">
        <f t="shared" si="33"/>
        <v>0</v>
      </c>
      <c r="BW57" s="54">
        <f t="shared" si="34"/>
        <v>0</v>
      </c>
      <c r="BX57" s="54">
        <f t="shared" si="35"/>
        <v>0</v>
      </c>
      <c r="BY57" s="54">
        <f t="shared" si="36"/>
        <v>0</v>
      </c>
      <c r="BZ57" s="54">
        <f t="shared" si="37"/>
        <v>0</v>
      </c>
      <c r="CA57" s="54">
        <f t="shared" si="38"/>
        <v>0</v>
      </c>
      <c r="CB57" s="54">
        <f t="shared" si="39"/>
        <v>0</v>
      </c>
      <c r="CC57" s="54">
        <f t="shared" si="40"/>
        <v>0</v>
      </c>
      <c r="CD57" s="55">
        <f t="shared" si="41"/>
        <v>0</v>
      </c>
      <c r="CE57" s="53">
        <f t="shared" si="42"/>
        <v>0</v>
      </c>
      <c r="CF57" s="54">
        <f t="shared" si="43"/>
        <v>0</v>
      </c>
      <c r="CG57" s="54">
        <f t="shared" si="44"/>
        <v>0</v>
      </c>
      <c r="CH57" s="54">
        <f t="shared" si="45"/>
        <v>0</v>
      </c>
      <c r="CI57" s="54">
        <f t="shared" si="46"/>
        <v>0</v>
      </c>
      <c r="CJ57" s="54">
        <f t="shared" si="47"/>
        <v>0</v>
      </c>
      <c r="CK57" s="54">
        <f t="shared" si="48"/>
        <v>0</v>
      </c>
      <c r="CL57" s="54">
        <f t="shared" si="49"/>
        <v>0</v>
      </c>
      <c r="CM57" s="54">
        <f t="shared" si="50"/>
        <v>0</v>
      </c>
      <c r="CN57" s="54">
        <f t="shared" si="51"/>
        <v>0</v>
      </c>
      <c r="CO57" s="54">
        <f t="shared" si="52"/>
        <v>0</v>
      </c>
      <c r="CP57" s="55">
        <f t="shared" si="53"/>
        <v>0</v>
      </c>
    </row>
    <row r="58" spans="2:94" ht="12" customHeight="1" thickBot="1">
      <c r="B58" s="1" t="str">
        <f>IF(Q56="","",Q56)</f>
        <v/>
      </c>
      <c r="C58" s="165"/>
      <c r="D58" s="172"/>
      <c r="E58" s="173"/>
      <c r="F58" s="174"/>
      <c r="G58" s="179"/>
      <c r="H58" s="180"/>
      <c r="I58" s="187"/>
      <c r="J58" s="188"/>
      <c r="K58" s="188"/>
      <c r="L58" s="189"/>
      <c r="M58" s="172"/>
      <c r="N58" s="174"/>
      <c r="O58" s="133"/>
      <c r="P58" s="192"/>
      <c r="Q58" s="192"/>
      <c r="R58" s="15" t="s">
        <v>48</v>
      </c>
      <c r="S58" s="94"/>
      <c r="T58" s="94"/>
      <c r="U58" s="94"/>
      <c r="V58" s="94"/>
      <c r="W58" s="94"/>
      <c r="X58" s="94"/>
      <c r="Y58" s="90"/>
      <c r="Z58" s="90"/>
      <c r="AA58" s="90"/>
      <c r="AB58" s="90"/>
      <c r="AC58" s="90"/>
      <c r="AD58" s="90"/>
      <c r="AE58" s="11" t="str">
        <f t="shared" si="54"/>
        <v/>
      </c>
      <c r="AF58" s="21" t="str">
        <f>IF(Q56="","",Q56)</f>
        <v/>
      </c>
      <c r="AG58" s="130"/>
      <c r="AH58" s="130"/>
      <c r="AI58" s="130"/>
      <c r="AJ58" s="130"/>
      <c r="AT58" s="49" t="str">
        <f t="shared" si="5"/>
        <v>C</v>
      </c>
      <c r="AU58" s="53">
        <f t="shared" si="6"/>
        <v>0</v>
      </c>
      <c r="AV58" s="54">
        <f t="shared" si="7"/>
        <v>0</v>
      </c>
      <c r="AW58" s="54">
        <f t="shared" si="8"/>
        <v>0</v>
      </c>
      <c r="AX58" s="54">
        <f t="shared" si="9"/>
        <v>0</v>
      </c>
      <c r="AY58" s="54">
        <f t="shared" si="10"/>
        <v>0</v>
      </c>
      <c r="AZ58" s="54">
        <f t="shared" si="11"/>
        <v>0</v>
      </c>
      <c r="BA58" s="54">
        <f t="shared" si="12"/>
        <v>0</v>
      </c>
      <c r="BB58" s="54">
        <f t="shared" si="13"/>
        <v>0</v>
      </c>
      <c r="BC58" s="54">
        <f t="shared" si="14"/>
        <v>0</v>
      </c>
      <c r="BD58" s="54">
        <f t="shared" si="15"/>
        <v>0</v>
      </c>
      <c r="BE58" s="54">
        <f t="shared" si="16"/>
        <v>0</v>
      </c>
      <c r="BF58" s="55">
        <f t="shared" si="17"/>
        <v>0</v>
      </c>
      <c r="BG58" s="53">
        <f t="shared" si="18"/>
        <v>0</v>
      </c>
      <c r="BH58" s="54">
        <f t="shared" si="19"/>
        <v>0</v>
      </c>
      <c r="BI58" s="54">
        <f t="shared" si="20"/>
        <v>0</v>
      </c>
      <c r="BJ58" s="54">
        <f t="shared" si="21"/>
        <v>0</v>
      </c>
      <c r="BK58" s="54">
        <f t="shared" si="22"/>
        <v>0</v>
      </c>
      <c r="BL58" s="54">
        <f t="shared" si="23"/>
        <v>0</v>
      </c>
      <c r="BM58" s="54">
        <f t="shared" si="24"/>
        <v>0</v>
      </c>
      <c r="BN58" s="54">
        <f t="shared" si="25"/>
        <v>0</v>
      </c>
      <c r="BO58" s="54">
        <f t="shared" si="26"/>
        <v>0</v>
      </c>
      <c r="BP58" s="54">
        <f t="shared" si="27"/>
        <v>0</v>
      </c>
      <c r="BQ58" s="54">
        <f t="shared" si="28"/>
        <v>0</v>
      </c>
      <c r="BR58" s="55">
        <f t="shared" si="29"/>
        <v>0</v>
      </c>
      <c r="BS58" s="53">
        <f t="shared" si="30"/>
        <v>0</v>
      </c>
      <c r="BT58" s="54">
        <f t="shared" si="31"/>
        <v>0</v>
      </c>
      <c r="BU58" s="54">
        <f t="shared" si="32"/>
        <v>0</v>
      </c>
      <c r="BV58" s="54">
        <f t="shared" si="33"/>
        <v>0</v>
      </c>
      <c r="BW58" s="54">
        <f t="shared" si="34"/>
        <v>0</v>
      </c>
      <c r="BX58" s="54">
        <f t="shared" si="35"/>
        <v>0</v>
      </c>
      <c r="BY58" s="54">
        <f t="shared" si="36"/>
        <v>0</v>
      </c>
      <c r="BZ58" s="54">
        <f t="shared" si="37"/>
        <v>0</v>
      </c>
      <c r="CA58" s="54">
        <f t="shared" si="38"/>
        <v>0</v>
      </c>
      <c r="CB58" s="54">
        <f t="shared" si="39"/>
        <v>0</v>
      </c>
      <c r="CC58" s="54">
        <f t="shared" si="40"/>
        <v>0</v>
      </c>
      <c r="CD58" s="55">
        <f t="shared" si="41"/>
        <v>0</v>
      </c>
      <c r="CE58" s="53">
        <f t="shared" si="42"/>
        <v>0</v>
      </c>
      <c r="CF58" s="54">
        <f t="shared" si="43"/>
        <v>0</v>
      </c>
      <c r="CG58" s="54">
        <f t="shared" si="44"/>
        <v>0</v>
      </c>
      <c r="CH58" s="54">
        <f t="shared" si="45"/>
        <v>0</v>
      </c>
      <c r="CI58" s="54">
        <f t="shared" si="46"/>
        <v>0</v>
      </c>
      <c r="CJ58" s="54">
        <f t="shared" si="47"/>
        <v>0</v>
      </c>
      <c r="CK58" s="54">
        <f t="shared" si="48"/>
        <v>0</v>
      </c>
      <c r="CL58" s="54">
        <f t="shared" si="49"/>
        <v>0</v>
      </c>
      <c r="CM58" s="54">
        <f t="shared" si="50"/>
        <v>0</v>
      </c>
      <c r="CN58" s="54">
        <f t="shared" si="51"/>
        <v>0</v>
      </c>
      <c r="CO58" s="54">
        <f t="shared" si="52"/>
        <v>0</v>
      </c>
      <c r="CP58" s="55">
        <f t="shared" si="53"/>
        <v>0</v>
      </c>
    </row>
    <row r="59" spans="2:94" ht="12" customHeight="1">
      <c r="B59" s="1" t="str">
        <f>IF(Q59="","",Q59)</f>
        <v/>
      </c>
      <c r="C59" s="163">
        <v>16</v>
      </c>
      <c r="D59" s="166"/>
      <c r="E59" s="167"/>
      <c r="F59" s="168"/>
      <c r="G59" s="175"/>
      <c r="H59" s="176"/>
      <c r="I59" s="181"/>
      <c r="J59" s="182"/>
      <c r="K59" s="182"/>
      <c r="L59" s="183"/>
      <c r="M59" s="166"/>
      <c r="N59" s="168"/>
      <c r="O59" s="131"/>
      <c r="P59" s="190"/>
      <c r="Q59" s="190"/>
      <c r="R59" s="17" t="s">
        <v>14</v>
      </c>
      <c r="S59" s="95"/>
      <c r="T59" s="95"/>
      <c r="U59" s="95"/>
      <c r="V59" s="95"/>
      <c r="W59" s="95"/>
      <c r="X59" s="95"/>
      <c r="Y59" s="89"/>
      <c r="Z59" s="89"/>
      <c r="AA59" s="89"/>
      <c r="AB59" s="89"/>
      <c r="AC59" s="89"/>
      <c r="AD59" s="89"/>
      <c r="AE59" s="16" t="str">
        <f t="shared" si="54"/>
        <v/>
      </c>
      <c r="AF59" s="21" t="str">
        <f>IF(Q59="","",Q59)</f>
        <v/>
      </c>
      <c r="AG59" s="130" t="str">
        <f>IFERROR(VLOOKUP(M59,$AP$13:$AQ$16,2,FALSE),"")</f>
        <v/>
      </c>
      <c r="AH59" s="130" t="str">
        <f>IFERROR(VLOOKUP(O59,$AP$18:$AQ$24,2,FALSE),"")</f>
        <v/>
      </c>
      <c r="AI59" s="130" t="str">
        <f>IFERROR(AG59+AH59,"")</f>
        <v/>
      </c>
      <c r="AJ59" s="130" t="str">
        <f>IF(SUM(AE59:AE61)=0,"",SUM(AE59:AE61))</f>
        <v/>
      </c>
      <c r="AT59" s="49" t="str">
        <f t="shared" si="5"/>
        <v>A</v>
      </c>
      <c r="AU59" s="53">
        <f t="shared" si="6"/>
        <v>0</v>
      </c>
      <c r="AV59" s="54">
        <f t="shared" si="7"/>
        <v>0</v>
      </c>
      <c r="AW59" s="54">
        <f t="shared" si="8"/>
        <v>0</v>
      </c>
      <c r="AX59" s="54">
        <f t="shared" si="9"/>
        <v>0</v>
      </c>
      <c r="AY59" s="54">
        <f t="shared" si="10"/>
        <v>0</v>
      </c>
      <c r="AZ59" s="54">
        <f t="shared" si="11"/>
        <v>0</v>
      </c>
      <c r="BA59" s="54">
        <f t="shared" si="12"/>
        <v>0</v>
      </c>
      <c r="BB59" s="54">
        <f t="shared" si="13"/>
        <v>0</v>
      </c>
      <c r="BC59" s="54">
        <f t="shared" si="14"/>
        <v>0</v>
      </c>
      <c r="BD59" s="54">
        <f t="shared" si="15"/>
        <v>0</v>
      </c>
      <c r="BE59" s="54">
        <f t="shared" si="16"/>
        <v>0</v>
      </c>
      <c r="BF59" s="55">
        <f t="shared" si="17"/>
        <v>0</v>
      </c>
      <c r="BG59" s="53">
        <f t="shared" si="18"/>
        <v>0</v>
      </c>
      <c r="BH59" s="54">
        <f t="shared" si="19"/>
        <v>0</v>
      </c>
      <c r="BI59" s="54">
        <f t="shared" si="20"/>
        <v>0</v>
      </c>
      <c r="BJ59" s="54">
        <f t="shared" si="21"/>
        <v>0</v>
      </c>
      <c r="BK59" s="54">
        <f t="shared" si="22"/>
        <v>0</v>
      </c>
      <c r="BL59" s="54">
        <f t="shared" si="23"/>
        <v>0</v>
      </c>
      <c r="BM59" s="54">
        <f t="shared" si="24"/>
        <v>0</v>
      </c>
      <c r="BN59" s="54">
        <f t="shared" si="25"/>
        <v>0</v>
      </c>
      <c r="BO59" s="54">
        <f t="shared" si="26"/>
        <v>0</v>
      </c>
      <c r="BP59" s="54">
        <f t="shared" si="27"/>
        <v>0</v>
      </c>
      <c r="BQ59" s="54">
        <f t="shared" si="28"/>
        <v>0</v>
      </c>
      <c r="BR59" s="55">
        <f t="shared" si="29"/>
        <v>0</v>
      </c>
      <c r="BS59" s="53">
        <f t="shared" si="30"/>
        <v>0</v>
      </c>
      <c r="BT59" s="54">
        <f t="shared" si="31"/>
        <v>0</v>
      </c>
      <c r="BU59" s="54">
        <f t="shared" si="32"/>
        <v>0</v>
      </c>
      <c r="BV59" s="54">
        <f t="shared" si="33"/>
        <v>0</v>
      </c>
      <c r="BW59" s="54">
        <f t="shared" si="34"/>
        <v>0</v>
      </c>
      <c r="BX59" s="54">
        <f t="shared" si="35"/>
        <v>0</v>
      </c>
      <c r="BY59" s="54">
        <f t="shared" si="36"/>
        <v>0</v>
      </c>
      <c r="BZ59" s="54">
        <f t="shared" si="37"/>
        <v>0</v>
      </c>
      <c r="CA59" s="54">
        <f t="shared" si="38"/>
        <v>0</v>
      </c>
      <c r="CB59" s="54">
        <f t="shared" si="39"/>
        <v>0</v>
      </c>
      <c r="CC59" s="54">
        <f t="shared" si="40"/>
        <v>0</v>
      </c>
      <c r="CD59" s="55">
        <f t="shared" si="41"/>
        <v>0</v>
      </c>
      <c r="CE59" s="53">
        <f t="shared" si="42"/>
        <v>0</v>
      </c>
      <c r="CF59" s="54">
        <f t="shared" si="43"/>
        <v>0</v>
      </c>
      <c r="CG59" s="54">
        <f t="shared" si="44"/>
        <v>0</v>
      </c>
      <c r="CH59" s="54">
        <f t="shared" si="45"/>
        <v>0</v>
      </c>
      <c r="CI59" s="54">
        <f t="shared" si="46"/>
        <v>0</v>
      </c>
      <c r="CJ59" s="54">
        <f t="shared" si="47"/>
        <v>0</v>
      </c>
      <c r="CK59" s="54">
        <f t="shared" si="48"/>
        <v>0</v>
      </c>
      <c r="CL59" s="54">
        <f t="shared" si="49"/>
        <v>0</v>
      </c>
      <c r="CM59" s="54">
        <f t="shared" si="50"/>
        <v>0</v>
      </c>
      <c r="CN59" s="54">
        <f t="shared" si="51"/>
        <v>0</v>
      </c>
      <c r="CO59" s="54">
        <f t="shared" si="52"/>
        <v>0</v>
      </c>
      <c r="CP59" s="55">
        <f t="shared" si="53"/>
        <v>0</v>
      </c>
    </row>
    <row r="60" spans="2:94" ht="12" customHeight="1">
      <c r="B60" s="1" t="str">
        <f>IF(Q59="","",Q59)</f>
        <v/>
      </c>
      <c r="C60" s="164"/>
      <c r="D60" s="169"/>
      <c r="E60" s="170"/>
      <c r="F60" s="171"/>
      <c r="G60" s="177"/>
      <c r="H60" s="178"/>
      <c r="I60" s="184"/>
      <c r="J60" s="185"/>
      <c r="K60" s="185"/>
      <c r="L60" s="186"/>
      <c r="M60" s="169"/>
      <c r="N60" s="171"/>
      <c r="O60" s="132"/>
      <c r="P60" s="191"/>
      <c r="Q60" s="191"/>
      <c r="R60" s="15" t="s">
        <v>45</v>
      </c>
      <c r="S60" s="94"/>
      <c r="T60" s="94"/>
      <c r="U60" s="94"/>
      <c r="V60" s="94"/>
      <c r="W60" s="94"/>
      <c r="X60" s="94"/>
      <c r="Y60" s="90"/>
      <c r="Z60" s="90"/>
      <c r="AA60" s="90"/>
      <c r="AB60" s="90"/>
      <c r="AC60" s="90"/>
      <c r="AD60" s="90"/>
      <c r="AE60" s="11" t="str">
        <f t="shared" si="54"/>
        <v/>
      </c>
      <c r="AF60" s="21" t="str">
        <f>IF(Q59="","",Q59)</f>
        <v/>
      </c>
      <c r="AG60" s="130"/>
      <c r="AH60" s="130"/>
      <c r="AI60" s="130"/>
      <c r="AJ60" s="130"/>
      <c r="AT60" s="49" t="str">
        <f t="shared" si="5"/>
        <v>B</v>
      </c>
      <c r="AU60" s="53">
        <f t="shared" si="6"/>
        <v>0</v>
      </c>
      <c r="AV60" s="54">
        <f t="shared" si="7"/>
        <v>0</v>
      </c>
      <c r="AW60" s="54">
        <f t="shared" si="8"/>
        <v>0</v>
      </c>
      <c r="AX60" s="54">
        <f t="shared" si="9"/>
        <v>0</v>
      </c>
      <c r="AY60" s="54">
        <f t="shared" si="10"/>
        <v>0</v>
      </c>
      <c r="AZ60" s="54">
        <f t="shared" si="11"/>
        <v>0</v>
      </c>
      <c r="BA60" s="54">
        <f t="shared" si="12"/>
        <v>0</v>
      </c>
      <c r="BB60" s="54">
        <f t="shared" si="13"/>
        <v>0</v>
      </c>
      <c r="BC60" s="54">
        <f t="shared" si="14"/>
        <v>0</v>
      </c>
      <c r="BD60" s="54">
        <f t="shared" si="15"/>
        <v>0</v>
      </c>
      <c r="BE60" s="54">
        <f t="shared" si="16"/>
        <v>0</v>
      </c>
      <c r="BF60" s="55">
        <f t="shared" si="17"/>
        <v>0</v>
      </c>
      <c r="BG60" s="53">
        <f t="shared" si="18"/>
        <v>0</v>
      </c>
      <c r="BH60" s="54">
        <f t="shared" si="19"/>
        <v>0</v>
      </c>
      <c r="BI60" s="54">
        <f t="shared" si="20"/>
        <v>0</v>
      </c>
      <c r="BJ60" s="54">
        <f t="shared" si="21"/>
        <v>0</v>
      </c>
      <c r="BK60" s="54">
        <f t="shared" si="22"/>
        <v>0</v>
      </c>
      <c r="BL60" s="54">
        <f t="shared" si="23"/>
        <v>0</v>
      </c>
      <c r="BM60" s="54">
        <f t="shared" si="24"/>
        <v>0</v>
      </c>
      <c r="BN60" s="54">
        <f t="shared" si="25"/>
        <v>0</v>
      </c>
      <c r="BO60" s="54">
        <f t="shared" si="26"/>
        <v>0</v>
      </c>
      <c r="BP60" s="54">
        <f t="shared" si="27"/>
        <v>0</v>
      </c>
      <c r="BQ60" s="54">
        <f t="shared" si="28"/>
        <v>0</v>
      </c>
      <c r="BR60" s="55">
        <f t="shared" si="29"/>
        <v>0</v>
      </c>
      <c r="BS60" s="53">
        <f t="shared" si="30"/>
        <v>0</v>
      </c>
      <c r="BT60" s="54">
        <f t="shared" si="31"/>
        <v>0</v>
      </c>
      <c r="BU60" s="54">
        <f t="shared" si="32"/>
        <v>0</v>
      </c>
      <c r="BV60" s="54">
        <f t="shared" si="33"/>
        <v>0</v>
      </c>
      <c r="BW60" s="54">
        <f t="shared" si="34"/>
        <v>0</v>
      </c>
      <c r="BX60" s="54">
        <f t="shared" si="35"/>
        <v>0</v>
      </c>
      <c r="BY60" s="54">
        <f t="shared" si="36"/>
        <v>0</v>
      </c>
      <c r="BZ60" s="54">
        <f t="shared" si="37"/>
        <v>0</v>
      </c>
      <c r="CA60" s="54">
        <f t="shared" si="38"/>
        <v>0</v>
      </c>
      <c r="CB60" s="54">
        <f t="shared" si="39"/>
        <v>0</v>
      </c>
      <c r="CC60" s="54">
        <f t="shared" si="40"/>
        <v>0</v>
      </c>
      <c r="CD60" s="55">
        <f t="shared" si="41"/>
        <v>0</v>
      </c>
      <c r="CE60" s="53">
        <f t="shared" si="42"/>
        <v>0</v>
      </c>
      <c r="CF60" s="54">
        <f t="shared" si="43"/>
        <v>0</v>
      </c>
      <c r="CG60" s="54">
        <f t="shared" si="44"/>
        <v>0</v>
      </c>
      <c r="CH60" s="54">
        <f t="shared" si="45"/>
        <v>0</v>
      </c>
      <c r="CI60" s="54">
        <f t="shared" si="46"/>
        <v>0</v>
      </c>
      <c r="CJ60" s="54">
        <f t="shared" si="47"/>
        <v>0</v>
      </c>
      <c r="CK60" s="54">
        <f t="shared" si="48"/>
        <v>0</v>
      </c>
      <c r="CL60" s="54">
        <f t="shared" si="49"/>
        <v>0</v>
      </c>
      <c r="CM60" s="54">
        <f t="shared" si="50"/>
        <v>0</v>
      </c>
      <c r="CN60" s="54">
        <f t="shared" si="51"/>
        <v>0</v>
      </c>
      <c r="CO60" s="54">
        <f t="shared" si="52"/>
        <v>0</v>
      </c>
      <c r="CP60" s="55">
        <f t="shared" si="53"/>
        <v>0</v>
      </c>
    </row>
    <row r="61" spans="2:94" ht="12" customHeight="1" thickBot="1">
      <c r="B61" s="1" t="str">
        <f>IF(Q59="","",Q59)</f>
        <v/>
      </c>
      <c r="C61" s="165"/>
      <c r="D61" s="172"/>
      <c r="E61" s="173"/>
      <c r="F61" s="174"/>
      <c r="G61" s="179"/>
      <c r="H61" s="180"/>
      <c r="I61" s="187"/>
      <c r="J61" s="188"/>
      <c r="K61" s="188"/>
      <c r="L61" s="189"/>
      <c r="M61" s="172"/>
      <c r="N61" s="174"/>
      <c r="O61" s="133"/>
      <c r="P61" s="192"/>
      <c r="Q61" s="192"/>
      <c r="R61" s="15" t="s">
        <v>48</v>
      </c>
      <c r="S61" s="94"/>
      <c r="T61" s="94"/>
      <c r="U61" s="94"/>
      <c r="V61" s="94"/>
      <c r="W61" s="94"/>
      <c r="X61" s="94"/>
      <c r="Y61" s="90"/>
      <c r="Z61" s="90"/>
      <c r="AA61" s="90"/>
      <c r="AB61" s="90"/>
      <c r="AC61" s="90"/>
      <c r="AD61" s="90"/>
      <c r="AE61" s="11" t="str">
        <f t="shared" si="54"/>
        <v/>
      </c>
      <c r="AF61" s="21" t="str">
        <f>IF(Q59="","",Q59)</f>
        <v/>
      </c>
      <c r="AG61" s="130"/>
      <c r="AH61" s="130"/>
      <c r="AI61" s="130"/>
      <c r="AJ61" s="130"/>
      <c r="AT61" s="49" t="str">
        <f t="shared" si="5"/>
        <v>C</v>
      </c>
      <c r="AU61" s="53">
        <f t="shared" si="6"/>
        <v>0</v>
      </c>
      <c r="AV61" s="54">
        <f t="shared" si="7"/>
        <v>0</v>
      </c>
      <c r="AW61" s="54">
        <f t="shared" si="8"/>
        <v>0</v>
      </c>
      <c r="AX61" s="54">
        <f t="shared" si="9"/>
        <v>0</v>
      </c>
      <c r="AY61" s="54">
        <f t="shared" si="10"/>
        <v>0</v>
      </c>
      <c r="AZ61" s="54">
        <f t="shared" si="11"/>
        <v>0</v>
      </c>
      <c r="BA61" s="54">
        <f t="shared" si="12"/>
        <v>0</v>
      </c>
      <c r="BB61" s="54">
        <f t="shared" si="13"/>
        <v>0</v>
      </c>
      <c r="BC61" s="54">
        <f t="shared" si="14"/>
        <v>0</v>
      </c>
      <c r="BD61" s="54">
        <f t="shared" si="15"/>
        <v>0</v>
      </c>
      <c r="BE61" s="54">
        <f t="shared" si="16"/>
        <v>0</v>
      </c>
      <c r="BF61" s="55">
        <f t="shared" si="17"/>
        <v>0</v>
      </c>
      <c r="BG61" s="53">
        <f t="shared" si="18"/>
        <v>0</v>
      </c>
      <c r="BH61" s="54">
        <f t="shared" si="19"/>
        <v>0</v>
      </c>
      <c r="BI61" s="54">
        <f t="shared" si="20"/>
        <v>0</v>
      </c>
      <c r="BJ61" s="54">
        <f t="shared" si="21"/>
        <v>0</v>
      </c>
      <c r="BK61" s="54">
        <f t="shared" si="22"/>
        <v>0</v>
      </c>
      <c r="BL61" s="54">
        <f t="shared" si="23"/>
        <v>0</v>
      </c>
      <c r="BM61" s="54">
        <f t="shared" si="24"/>
        <v>0</v>
      </c>
      <c r="BN61" s="54">
        <f t="shared" si="25"/>
        <v>0</v>
      </c>
      <c r="BO61" s="54">
        <f t="shared" si="26"/>
        <v>0</v>
      </c>
      <c r="BP61" s="54">
        <f t="shared" si="27"/>
        <v>0</v>
      </c>
      <c r="BQ61" s="54">
        <f t="shared" si="28"/>
        <v>0</v>
      </c>
      <c r="BR61" s="55">
        <f t="shared" si="29"/>
        <v>0</v>
      </c>
      <c r="BS61" s="53">
        <f t="shared" si="30"/>
        <v>0</v>
      </c>
      <c r="BT61" s="54">
        <f t="shared" si="31"/>
        <v>0</v>
      </c>
      <c r="BU61" s="54">
        <f t="shared" si="32"/>
        <v>0</v>
      </c>
      <c r="BV61" s="54">
        <f t="shared" si="33"/>
        <v>0</v>
      </c>
      <c r="BW61" s="54">
        <f t="shared" si="34"/>
        <v>0</v>
      </c>
      <c r="BX61" s="54">
        <f t="shared" si="35"/>
        <v>0</v>
      </c>
      <c r="BY61" s="54">
        <f t="shared" si="36"/>
        <v>0</v>
      </c>
      <c r="BZ61" s="54">
        <f t="shared" si="37"/>
        <v>0</v>
      </c>
      <c r="CA61" s="54">
        <f t="shared" si="38"/>
        <v>0</v>
      </c>
      <c r="CB61" s="54">
        <f t="shared" si="39"/>
        <v>0</v>
      </c>
      <c r="CC61" s="54">
        <f t="shared" si="40"/>
        <v>0</v>
      </c>
      <c r="CD61" s="55">
        <f t="shared" si="41"/>
        <v>0</v>
      </c>
      <c r="CE61" s="53">
        <f t="shared" si="42"/>
        <v>0</v>
      </c>
      <c r="CF61" s="54">
        <f t="shared" si="43"/>
        <v>0</v>
      </c>
      <c r="CG61" s="54">
        <f t="shared" si="44"/>
        <v>0</v>
      </c>
      <c r="CH61" s="54">
        <f t="shared" si="45"/>
        <v>0</v>
      </c>
      <c r="CI61" s="54">
        <f t="shared" si="46"/>
        <v>0</v>
      </c>
      <c r="CJ61" s="54">
        <f t="shared" si="47"/>
        <v>0</v>
      </c>
      <c r="CK61" s="54">
        <f t="shared" si="48"/>
        <v>0</v>
      </c>
      <c r="CL61" s="54">
        <f t="shared" si="49"/>
        <v>0</v>
      </c>
      <c r="CM61" s="54">
        <f t="shared" si="50"/>
        <v>0</v>
      </c>
      <c r="CN61" s="54">
        <f t="shared" si="51"/>
        <v>0</v>
      </c>
      <c r="CO61" s="54">
        <f t="shared" si="52"/>
        <v>0</v>
      </c>
      <c r="CP61" s="55">
        <f t="shared" si="53"/>
        <v>0</v>
      </c>
    </row>
    <row r="62" spans="2:94" ht="12" customHeight="1">
      <c r="B62" s="1" t="str">
        <f>IF(Q62="","",Q62)</f>
        <v/>
      </c>
      <c r="C62" s="163">
        <v>17</v>
      </c>
      <c r="D62" s="166"/>
      <c r="E62" s="167"/>
      <c r="F62" s="168"/>
      <c r="G62" s="175"/>
      <c r="H62" s="176"/>
      <c r="I62" s="181"/>
      <c r="J62" s="182"/>
      <c r="K62" s="182"/>
      <c r="L62" s="183"/>
      <c r="M62" s="166"/>
      <c r="N62" s="168"/>
      <c r="O62" s="131"/>
      <c r="P62" s="190"/>
      <c r="Q62" s="190"/>
      <c r="R62" s="17" t="s">
        <v>14</v>
      </c>
      <c r="S62" s="95"/>
      <c r="T62" s="95"/>
      <c r="U62" s="95"/>
      <c r="V62" s="95"/>
      <c r="W62" s="95"/>
      <c r="X62" s="95"/>
      <c r="Y62" s="89"/>
      <c r="Z62" s="89"/>
      <c r="AA62" s="89"/>
      <c r="AB62" s="89"/>
      <c r="AC62" s="89"/>
      <c r="AD62" s="89"/>
      <c r="AE62" s="16" t="str">
        <f t="shared" si="54"/>
        <v/>
      </c>
      <c r="AF62" s="21" t="str">
        <f>IF(Q62="","",Q62)</f>
        <v/>
      </c>
      <c r="AG62" s="130" t="str">
        <f>IFERROR(VLOOKUP(M62,$AP$13:$AQ$16,2,FALSE),"")</f>
        <v/>
      </c>
      <c r="AH62" s="130" t="str">
        <f>IFERROR(VLOOKUP(O62,$AP$18:$AQ$24,2,FALSE),"")</f>
        <v/>
      </c>
      <c r="AI62" s="130" t="str">
        <f>IFERROR(AG62+AH62,"")</f>
        <v/>
      </c>
      <c r="AJ62" s="130" t="str">
        <f>IF(SUM(AE62:AE64)=0,"",SUM(AE62:AE64))</f>
        <v/>
      </c>
      <c r="AT62" s="49" t="str">
        <f t="shared" si="5"/>
        <v>A</v>
      </c>
      <c r="AU62" s="53">
        <f t="shared" si="6"/>
        <v>0</v>
      </c>
      <c r="AV62" s="54">
        <f t="shared" si="7"/>
        <v>0</v>
      </c>
      <c r="AW62" s="54">
        <f t="shared" si="8"/>
        <v>0</v>
      </c>
      <c r="AX62" s="54">
        <f t="shared" si="9"/>
        <v>0</v>
      </c>
      <c r="AY62" s="54">
        <f t="shared" si="10"/>
        <v>0</v>
      </c>
      <c r="AZ62" s="54">
        <f t="shared" si="11"/>
        <v>0</v>
      </c>
      <c r="BA62" s="54">
        <f t="shared" si="12"/>
        <v>0</v>
      </c>
      <c r="BB62" s="54">
        <f t="shared" si="13"/>
        <v>0</v>
      </c>
      <c r="BC62" s="54">
        <f t="shared" si="14"/>
        <v>0</v>
      </c>
      <c r="BD62" s="54">
        <f t="shared" si="15"/>
        <v>0</v>
      </c>
      <c r="BE62" s="54">
        <f t="shared" si="16"/>
        <v>0</v>
      </c>
      <c r="BF62" s="55">
        <f t="shared" si="17"/>
        <v>0</v>
      </c>
      <c r="BG62" s="53">
        <f t="shared" si="18"/>
        <v>0</v>
      </c>
      <c r="BH62" s="54">
        <f t="shared" si="19"/>
        <v>0</v>
      </c>
      <c r="BI62" s="54">
        <f t="shared" si="20"/>
        <v>0</v>
      </c>
      <c r="BJ62" s="54">
        <f t="shared" si="21"/>
        <v>0</v>
      </c>
      <c r="BK62" s="54">
        <f t="shared" si="22"/>
        <v>0</v>
      </c>
      <c r="BL62" s="54">
        <f t="shared" si="23"/>
        <v>0</v>
      </c>
      <c r="BM62" s="54">
        <f t="shared" si="24"/>
        <v>0</v>
      </c>
      <c r="BN62" s="54">
        <f t="shared" si="25"/>
        <v>0</v>
      </c>
      <c r="BO62" s="54">
        <f t="shared" si="26"/>
        <v>0</v>
      </c>
      <c r="BP62" s="54">
        <f t="shared" si="27"/>
        <v>0</v>
      </c>
      <c r="BQ62" s="54">
        <f t="shared" si="28"/>
        <v>0</v>
      </c>
      <c r="BR62" s="55">
        <f t="shared" si="29"/>
        <v>0</v>
      </c>
      <c r="BS62" s="53">
        <f t="shared" si="30"/>
        <v>0</v>
      </c>
      <c r="BT62" s="54">
        <f t="shared" si="31"/>
        <v>0</v>
      </c>
      <c r="BU62" s="54">
        <f t="shared" si="32"/>
        <v>0</v>
      </c>
      <c r="BV62" s="54">
        <f t="shared" si="33"/>
        <v>0</v>
      </c>
      <c r="BW62" s="54">
        <f t="shared" si="34"/>
        <v>0</v>
      </c>
      <c r="BX62" s="54">
        <f t="shared" si="35"/>
        <v>0</v>
      </c>
      <c r="BY62" s="54">
        <f t="shared" si="36"/>
        <v>0</v>
      </c>
      <c r="BZ62" s="54">
        <f t="shared" si="37"/>
        <v>0</v>
      </c>
      <c r="CA62" s="54">
        <f t="shared" si="38"/>
        <v>0</v>
      </c>
      <c r="CB62" s="54">
        <f t="shared" si="39"/>
        <v>0</v>
      </c>
      <c r="CC62" s="54">
        <f t="shared" si="40"/>
        <v>0</v>
      </c>
      <c r="CD62" s="55">
        <f t="shared" si="41"/>
        <v>0</v>
      </c>
      <c r="CE62" s="53">
        <f t="shared" si="42"/>
        <v>0</v>
      </c>
      <c r="CF62" s="54">
        <f t="shared" si="43"/>
        <v>0</v>
      </c>
      <c r="CG62" s="54">
        <f t="shared" si="44"/>
        <v>0</v>
      </c>
      <c r="CH62" s="54">
        <f t="shared" si="45"/>
        <v>0</v>
      </c>
      <c r="CI62" s="54">
        <f t="shared" si="46"/>
        <v>0</v>
      </c>
      <c r="CJ62" s="54">
        <f t="shared" si="47"/>
        <v>0</v>
      </c>
      <c r="CK62" s="54">
        <f t="shared" si="48"/>
        <v>0</v>
      </c>
      <c r="CL62" s="54">
        <f t="shared" si="49"/>
        <v>0</v>
      </c>
      <c r="CM62" s="54">
        <f t="shared" si="50"/>
        <v>0</v>
      </c>
      <c r="CN62" s="54">
        <f t="shared" si="51"/>
        <v>0</v>
      </c>
      <c r="CO62" s="54">
        <f t="shared" si="52"/>
        <v>0</v>
      </c>
      <c r="CP62" s="55">
        <f t="shared" si="53"/>
        <v>0</v>
      </c>
    </row>
    <row r="63" spans="2:94" ht="12" customHeight="1">
      <c r="B63" s="1" t="str">
        <f>IF(Q62="","",Q62)</f>
        <v/>
      </c>
      <c r="C63" s="164"/>
      <c r="D63" s="169"/>
      <c r="E63" s="170"/>
      <c r="F63" s="171"/>
      <c r="G63" s="177"/>
      <c r="H63" s="178"/>
      <c r="I63" s="184"/>
      <c r="J63" s="185"/>
      <c r="K63" s="185"/>
      <c r="L63" s="186"/>
      <c r="M63" s="169"/>
      <c r="N63" s="171"/>
      <c r="O63" s="132"/>
      <c r="P63" s="191"/>
      <c r="Q63" s="191"/>
      <c r="R63" s="15" t="s">
        <v>49</v>
      </c>
      <c r="S63" s="94"/>
      <c r="T63" s="94"/>
      <c r="U63" s="94"/>
      <c r="V63" s="94"/>
      <c r="W63" s="94"/>
      <c r="X63" s="94"/>
      <c r="Y63" s="90"/>
      <c r="Z63" s="90"/>
      <c r="AA63" s="90"/>
      <c r="AB63" s="90"/>
      <c r="AC63" s="90"/>
      <c r="AD63" s="90"/>
      <c r="AE63" s="11" t="str">
        <f t="shared" si="54"/>
        <v/>
      </c>
      <c r="AF63" s="21" t="str">
        <f>IF(Q62="","",Q62)</f>
        <v/>
      </c>
      <c r="AG63" s="130"/>
      <c r="AH63" s="130"/>
      <c r="AI63" s="130"/>
      <c r="AJ63" s="130"/>
      <c r="AT63" s="49" t="str">
        <f t="shared" si="5"/>
        <v>B</v>
      </c>
      <c r="AU63" s="53">
        <f t="shared" si="6"/>
        <v>0</v>
      </c>
      <c r="AV63" s="54">
        <f t="shared" si="7"/>
        <v>0</v>
      </c>
      <c r="AW63" s="54">
        <f t="shared" si="8"/>
        <v>0</v>
      </c>
      <c r="AX63" s="54">
        <f t="shared" si="9"/>
        <v>0</v>
      </c>
      <c r="AY63" s="54">
        <f t="shared" si="10"/>
        <v>0</v>
      </c>
      <c r="AZ63" s="54">
        <f t="shared" si="11"/>
        <v>0</v>
      </c>
      <c r="BA63" s="54">
        <f t="shared" si="12"/>
        <v>0</v>
      </c>
      <c r="BB63" s="54">
        <f t="shared" si="13"/>
        <v>0</v>
      </c>
      <c r="BC63" s="54">
        <f t="shared" si="14"/>
        <v>0</v>
      </c>
      <c r="BD63" s="54">
        <f t="shared" si="15"/>
        <v>0</v>
      </c>
      <c r="BE63" s="54">
        <f t="shared" si="16"/>
        <v>0</v>
      </c>
      <c r="BF63" s="55">
        <f t="shared" si="17"/>
        <v>0</v>
      </c>
      <c r="BG63" s="53">
        <f t="shared" si="18"/>
        <v>0</v>
      </c>
      <c r="BH63" s="54">
        <f t="shared" si="19"/>
        <v>0</v>
      </c>
      <c r="BI63" s="54">
        <f t="shared" si="20"/>
        <v>0</v>
      </c>
      <c r="BJ63" s="54">
        <f t="shared" si="21"/>
        <v>0</v>
      </c>
      <c r="BK63" s="54">
        <f t="shared" si="22"/>
        <v>0</v>
      </c>
      <c r="BL63" s="54">
        <f t="shared" si="23"/>
        <v>0</v>
      </c>
      <c r="BM63" s="54">
        <f t="shared" si="24"/>
        <v>0</v>
      </c>
      <c r="BN63" s="54">
        <f t="shared" si="25"/>
        <v>0</v>
      </c>
      <c r="BO63" s="54">
        <f t="shared" si="26"/>
        <v>0</v>
      </c>
      <c r="BP63" s="54">
        <f t="shared" si="27"/>
        <v>0</v>
      </c>
      <c r="BQ63" s="54">
        <f t="shared" si="28"/>
        <v>0</v>
      </c>
      <c r="BR63" s="55">
        <f t="shared" si="29"/>
        <v>0</v>
      </c>
      <c r="BS63" s="53">
        <f t="shared" si="30"/>
        <v>0</v>
      </c>
      <c r="BT63" s="54">
        <f t="shared" si="31"/>
        <v>0</v>
      </c>
      <c r="BU63" s="54">
        <f t="shared" si="32"/>
        <v>0</v>
      </c>
      <c r="BV63" s="54">
        <f t="shared" si="33"/>
        <v>0</v>
      </c>
      <c r="BW63" s="54">
        <f t="shared" si="34"/>
        <v>0</v>
      </c>
      <c r="BX63" s="54">
        <f t="shared" si="35"/>
        <v>0</v>
      </c>
      <c r="BY63" s="54">
        <f t="shared" si="36"/>
        <v>0</v>
      </c>
      <c r="BZ63" s="54">
        <f t="shared" si="37"/>
        <v>0</v>
      </c>
      <c r="CA63" s="54">
        <f t="shared" si="38"/>
        <v>0</v>
      </c>
      <c r="CB63" s="54">
        <f t="shared" si="39"/>
        <v>0</v>
      </c>
      <c r="CC63" s="54">
        <f t="shared" si="40"/>
        <v>0</v>
      </c>
      <c r="CD63" s="55">
        <f t="shared" si="41"/>
        <v>0</v>
      </c>
      <c r="CE63" s="53">
        <f t="shared" si="42"/>
        <v>0</v>
      </c>
      <c r="CF63" s="54">
        <f t="shared" si="43"/>
        <v>0</v>
      </c>
      <c r="CG63" s="54">
        <f t="shared" si="44"/>
        <v>0</v>
      </c>
      <c r="CH63" s="54">
        <f t="shared" si="45"/>
        <v>0</v>
      </c>
      <c r="CI63" s="54">
        <f t="shared" si="46"/>
        <v>0</v>
      </c>
      <c r="CJ63" s="54">
        <f t="shared" si="47"/>
        <v>0</v>
      </c>
      <c r="CK63" s="54">
        <f t="shared" si="48"/>
        <v>0</v>
      </c>
      <c r="CL63" s="54">
        <f t="shared" si="49"/>
        <v>0</v>
      </c>
      <c r="CM63" s="54">
        <f t="shared" si="50"/>
        <v>0</v>
      </c>
      <c r="CN63" s="54">
        <f t="shared" si="51"/>
        <v>0</v>
      </c>
      <c r="CO63" s="54">
        <f t="shared" si="52"/>
        <v>0</v>
      </c>
      <c r="CP63" s="55">
        <f t="shared" si="53"/>
        <v>0</v>
      </c>
    </row>
    <row r="64" spans="2:94" ht="12" customHeight="1" thickBot="1">
      <c r="B64" s="1" t="str">
        <f>IF(Q62="","",Q62)</f>
        <v/>
      </c>
      <c r="C64" s="165"/>
      <c r="D64" s="172"/>
      <c r="E64" s="173"/>
      <c r="F64" s="174"/>
      <c r="G64" s="179"/>
      <c r="H64" s="180"/>
      <c r="I64" s="187"/>
      <c r="J64" s="188"/>
      <c r="K64" s="188"/>
      <c r="L64" s="189"/>
      <c r="M64" s="172"/>
      <c r="N64" s="174"/>
      <c r="O64" s="133"/>
      <c r="P64" s="192"/>
      <c r="Q64" s="192"/>
      <c r="R64" s="15" t="s">
        <v>48</v>
      </c>
      <c r="S64" s="94"/>
      <c r="T64" s="94"/>
      <c r="U64" s="94"/>
      <c r="V64" s="94"/>
      <c r="W64" s="94"/>
      <c r="X64" s="94"/>
      <c r="Y64" s="90"/>
      <c r="Z64" s="90"/>
      <c r="AA64" s="90"/>
      <c r="AB64" s="90"/>
      <c r="AC64" s="90"/>
      <c r="AD64" s="90"/>
      <c r="AE64" s="11" t="str">
        <f t="shared" si="54"/>
        <v/>
      </c>
      <c r="AF64" s="21" t="str">
        <f>IF(Q62="","",Q62)</f>
        <v/>
      </c>
      <c r="AG64" s="130"/>
      <c r="AH64" s="130"/>
      <c r="AI64" s="130"/>
      <c r="AJ64" s="130"/>
      <c r="AT64" s="49" t="str">
        <f t="shared" si="5"/>
        <v>C</v>
      </c>
      <c r="AU64" s="53">
        <f t="shared" si="6"/>
        <v>0</v>
      </c>
      <c r="AV64" s="54">
        <f t="shared" si="7"/>
        <v>0</v>
      </c>
      <c r="AW64" s="54">
        <f t="shared" si="8"/>
        <v>0</v>
      </c>
      <c r="AX64" s="54">
        <f t="shared" si="9"/>
        <v>0</v>
      </c>
      <c r="AY64" s="54">
        <f t="shared" si="10"/>
        <v>0</v>
      </c>
      <c r="AZ64" s="54">
        <f t="shared" si="11"/>
        <v>0</v>
      </c>
      <c r="BA64" s="54">
        <f t="shared" si="12"/>
        <v>0</v>
      </c>
      <c r="BB64" s="54">
        <f t="shared" si="13"/>
        <v>0</v>
      </c>
      <c r="BC64" s="54">
        <f t="shared" si="14"/>
        <v>0</v>
      </c>
      <c r="BD64" s="54">
        <f t="shared" si="15"/>
        <v>0</v>
      </c>
      <c r="BE64" s="54">
        <f t="shared" si="16"/>
        <v>0</v>
      </c>
      <c r="BF64" s="55">
        <f t="shared" si="17"/>
        <v>0</v>
      </c>
      <c r="BG64" s="53">
        <f t="shared" si="18"/>
        <v>0</v>
      </c>
      <c r="BH64" s="54">
        <f t="shared" si="19"/>
        <v>0</v>
      </c>
      <c r="BI64" s="54">
        <f t="shared" si="20"/>
        <v>0</v>
      </c>
      <c r="BJ64" s="54">
        <f t="shared" si="21"/>
        <v>0</v>
      </c>
      <c r="BK64" s="54">
        <f t="shared" si="22"/>
        <v>0</v>
      </c>
      <c r="BL64" s="54">
        <f t="shared" si="23"/>
        <v>0</v>
      </c>
      <c r="BM64" s="54">
        <f t="shared" si="24"/>
        <v>0</v>
      </c>
      <c r="BN64" s="54">
        <f t="shared" si="25"/>
        <v>0</v>
      </c>
      <c r="BO64" s="54">
        <f t="shared" si="26"/>
        <v>0</v>
      </c>
      <c r="BP64" s="54">
        <f t="shared" si="27"/>
        <v>0</v>
      </c>
      <c r="BQ64" s="54">
        <f t="shared" si="28"/>
        <v>0</v>
      </c>
      <c r="BR64" s="55">
        <f t="shared" si="29"/>
        <v>0</v>
      </c>
      <c r="BS64" s="53">
        <f t="shared" si="30"/>
        <v>0</v>
      </c>
      <c r="BT64" s="54">
        <f t="shared" si="31"/>
        <v>0</v>
      </c>
      <c r="BU64" s="54">
        <f t="shared" si="32"/>
        <v>0</v>
      </c>
      <c r="BV64" s="54">
        <f t="shared" si="33"/>
        <v>0</v>
      </c>
      <c r="BW64" s="54">
        <f t="shared" si="34"/>
        <v>0</v>
      </c>
      <c r="BX64" s="54">
        <f t="shared" si="35"/>
        <v>0</v>
      </c>
      <c r="BY64" s="54">
        <f t="shared" si="36"/>
        <v>0</v>
      </c>
      <c r="BZ64" s="54">
        <f t="shared" si="37"/>
        <v>0</v>
      </c>
      <c r="CA64" s="54">
        <f t="shared" si="38"/>
        <v>0</v>
      </c>
      <c r="CB64" s="54">
        <f t="shared" si="39"/>
        <v>0</v>
      </c>
      <c r="CC64" s="54">
        <f t="shared" si="40"/>
        <v>0</v>
      </c>
      <c r="CD64" s="55">
        <f t="shared" si="41"/>
        <v>0</v>
      </c>
      <c r="CE64" s="53">
        <f t="shared" si="42"/>
        <v>0</v>
      </c>
      <c r="CF64" s="54">
        <f t="shared" si="43"/>
        <v>0</v>
      </c>
      <c r="CG64" s="54">
        <f t="shared" si="44"/>
        <v>0</v>
      </c>
      <c r="CH64" s="54">
        <f t="shared" si="45"/>
        <v>0</v>
      </c>
      <c r="CI64" s="54">
        <f t="shared" si="46"/>
        <v>0</v>
      </c>
      <c r="CJ64" s="54">
        <f t="shared" si="47"/>
        <v>0</v>
      </c>
      <c r="CK64" s="54">
        <f t="shared" si="48"/>
        <v>0</v>
      </c>
      <c r="CL64" s="54">
        <f t="shared" si="49"/>
        <v>0</v>
      </c>
      <c r="CM64" s="54">
        <f t="shared" si="50"/>
        <v>0</v>
      </c>
      <c r="CN64" s="54">
        <f t="shared" si="51"/>
        <v>0</v>
      </c>
      <c r="CO64" s="54">
        <f t="shared" si="52"/>
        <v>0</v>
      </c>
      <c r="CP64" s="55">
        <f t="shared" si="53"/>
        <v>0</v>
      </c>
    </row>
    <row r="65" spans="2:94" ht="12" customHeight="1">
      <c r="B65" s="1" t="str">
        <f>IF(Q65="","",Q65)</f>
        <v/>
      </c>
      <c r="C65" s="163">
        <v>18</v>
      </c>
      <c r="D65" s="166"/>
      <c r="E65" s="167"/>
      <c r="F65" s="168"/>
      <c r="G65" s="175"/>
      <c r="H65" s="176"/>
      <c r="I65" s="181"/>
      <c r="J65" s="182"/>
      <c r="K65" s="182"/>
      <c r="L65" s="183"/>
      <c r="M65" s="166"/>
      <c r="N65" s="168"/>
      <c r="O65" s="131"/>
      <c r="P65" s="190"/>
      <c r="Q65" s="190"/>
      <c r="R65" s="17" t="s">
        <v>46</v>
      </c>
      <c r="S65" s="95"/>
      <c r="T65" s="95"/>
      <c r="U65" s="95"/>
      <c r="V65" s="95"/>
      <c r="W65" s="95"/>
      <c r="X65" s="95"/>
      <c r="Y65" s="89"/>
      <c r="Z65" s="89"/>
      <c r="AA65" s="89"/>
      <c r="AB65" s="89"/>
      <c r="AC65" s="89"/>
      <c r="AD65" s="89"/>
      <c r="AE65" s="16" t="str">
        <f t="shared" si="54"/>
        <v/>
      </c>
      <c r="AF65" s="21" t="str">
        <f>IF(Q65="","",Q65)</f>
        <v/>
      </c>
      <c r="AG65" s="130" t="str">
        <f>IFERROR(VLOOKUP(M65,$AP$13:$AQ$16,2,FALSE),"")</f>
        <v/>
      </c>
      <c r="AH65" s="130" t="str">
        <f>IFERROR(VLOOKUP(O65,$AP$18:$AQ$24,2,FALSE),"")</f>
        <v/>
      </c>
      <c r="AI65" s="130" t="str">
        <f>IFERROR(AG65+AH65,"")</f>
        <v/>
      </c>
      <c r="AJ65" s="130" t="str">
        <f>IF(SUM(AE65:AE67)=0,"",SUM(AE65:AE67))</f>
        <v/>
      </c>
      <c r="AT65" s="49" t="str">
        <f t="shared" si="5"/>
        <v>A</v>
      </c>
      <c r="AU65" s="53">
        <f t="shared" si="6"/>
        <v>0</v>
      </c>
      <c r="AV65" s="54">
        <f t="shared" si="7"/>
        <v>0</v>
      </c>
      <c r="AW65" s="54">
        <f t="shared" si="8"/>
        <v>0</v>
      </c>
      <c r="AX65" s="54">
        <f t="shared" si="9"/>
        <v>0</v>
      </c>
      <c r="AY65" s="54">
        <f t="shared" si="10"/>
        <v>0</v>
      </c>
      <c r="AZ65" s="54">
        <f t="shared" si="11"/>
        <v>0</v>
      </c>
      <c r="BA65" s="54">
        <f t="shared" si="12"/>
        <v>0</v>
      </c>
      <c r="BB65" s="54">
        <f t="shared" si="13"/>
        <v>0</v>
      </c>
      <c r="BC65" s="54">
        <f t="shared" si="14"/>
        <v>0</v>
      </c>
      <c r="BD65" s="54">
        <f t="shared" si="15"/>
        <v>0</v>
      </c>
      <c r="BE65" s="54">
        <f t="shared" si="16"/>
        <v>0</v>
      </c>
      <c r="BF65" s="55">
        <f t="shared" si="17"/>
        <v>0</v>
      </c>
      <c r="BG65" s="53">
        <f t="shared" si="18"/>
        <v>0</v>
      </c>
      <c r="BH65" s="54">
        <f t="shared" si="19"/>
        <v>0</v>
      </c>
      <c r="BI65" s="54">
        <f t="shared" si="20"/>
        <v>0</v>
      </c>
      <c r="BJ65" s="54">
        <f t="shared" si="21"/>
        <v>0</v>
      </c>
      <c r="BK65" s="54">
        <f t="shared" si="22"/>
        <v>0</v>
      </c>
      <c r="BL65" s="54">
        <f t="shared" si="23"/>
        <v>0</v>
      </c>
      <c r="BM65" s="54">
        <f t="shared" si="24"/>
        <v>0</v>
      </c>
      <c r="BN65" s="54">
        <f t="shared" si="25"/>
        <v>0</v>
      </c>
      <c r="BO65" s="54">
        <f t="shared" si="26"/>
        <v>0</v>
      </c>
      <c r="BP65" s="54">
        <f t="shared" si="27"/>
        <v>0</v>
      </c>
      <c r="BQ65" s="54">
        <f t="shared" si="28"/>
        <v>0</v>
      </c>
      <c r="BR65" s="55">
        <f t="shared" si="29"/>
        <v>0</v>
      </c>
      <c r="BS65" s="53">
        <f t="shared" si="30"/>
        <v>0</v>
      </c>
      <c r="BT65" s="54">
        <f t="shared" si="31"/>
        <v>0</v>
      </c>
      <c r="BU65" s="54">
        <f t="shared" si="32"/>
        <v>0</v>
      </c>
      <c r="BV65" s="54">
        <f t="shared" si="33"/>
        <v>0</v>
      </c>
      <c r="BW65" s="54">
        <f t="shared" si="34"/>
        <v>0</v>
      </c>
      <c r="BX65" s="54">
        <f t="shared" si="35"/>
        <v>0</v>
      </c>
      <c r="BY65" s="54">
        <f t="shared" si="36"/>
        <v>0</v>
      </c>
      <c r="BZ65" s="54">
        <f t="shared" si="37"/>
        <v>0</v>
      </c>
      <c r="CA65" s="54">
        <f t="shared" si="38"/>
        <v>0</v>
      </c>
      <c r="CB65" s="54">
        <f t="shared" si="39"/>
        <v>0</v>
      </c>
      <c r="CC65" s="54">
        <f t="shared" si="40"/>
        <v>0</v>
      </c>
      <c r="CD65" s="55">
        <f t="shared" si="41"/>
        <v>0</v>
      </c>
      <c r="CE65" s="53">
        <f t="shared" si="42"/>
        <v>0</v>
      </c>
      <c r="CF65" s="54">
        <f t="shared" si="43"/>
        <v>0</v>
      </c>
      <c r="CG65" s="54">
        <f t="shared" si="44"/>
        <v>0</v>
      </c>
      <c r="CH65" s="54">
        <f t="shared" si="45"/>
        <v>0</v>
      </c>
      <c r="CI65" s="54">
        <f t="shared" si="46"/>
        <v>0</v>
      </c>
      <c r="CJ65" s="54">
        <f t="shared" si="47"/>
        <v>0</v>
      </c>
      <c r="CK65" s="54">
        <f t="shared" si="48"/>
        <v>0</v>
      </c>
      <c r="CL65" s="54">
        <f t="shared" si="49"/>
        <v>0</v>
      </c>
      <c r="CM65" s="54">
        <f t="shared" si="50"/>
        <v>0</v>
      </c>
      <c r="CN65" s="54">
        <f t="shared" si="51"/>
        <v>0</v>
      </c>
      <c r="CO65" s="54">
        <f t="shared" si="52"/>
        <v>0</v>
      </c>
      <c r="CP65" s="55">
        <f t="shared" si="53"/>
        <v>0</v>
      </c>
    </row>
    <row r="66" spans="2:94" ht="12" customHeight="1">
      <c r="B66" s="1" t="str">
        <f>IF(Q65="","",Q65)</f>
        <v/>
      </c>
      <c r="C66" s="164"/>
      <c r="D66" s="169"/>
      <c r="E66" s="170"/>
      <c r="F66" s="171"/>
      <c r="G66" s="177"/>
      <c r="H66" s="178"/>
      <c r="I66" s="184"/>
      <c r="J66" s="185"/>
      <c r="K66" s="185"/>
      <c r="L66" s="186"/>
      <c r="M66" s="169"/>
      <c r="N66" s="171"/>
      <c r="O66" s="132"/>
      <c r="P66" s="191"/>
      <c r="Q66" s="191"/>
      <c r="R66" s="15" t="s">
        <v>15</v>
      </c>
      <c r="S66" s="94"/>
      <c r="T66" s="94"/>
      <c r="U66" s="94"/>
      <c r="V66" s="94"/>
      <c r="W66" s="94"/>
      <c r="X66" s="94"/>
      <c r="Y66" s="90"/>
      <c r="Z66" s="90"/>
      <c r="AA66" s="90"/>
      <c r="AB66" s="90"/>
      <c r="AC66" s="90"/>
      <c r="AD66" s="90"/>
      <c r="AE66" s="11" t="str">
        <f t="shared" si="54"/>
        <v/>
      </c>
      <c r="AF66" s="21" t="str">
        <f>IF(Q65="","",Q65)</f>
        <v/>
      </c>
      <c r="AG66" s="130"/>
      <c r="AH66" s="130"/>
      <c r="AI66" s="130"/>
      <c r="AJ66" s="130"/>
      <c r="AT66" s="49" t="str">
        <f t="shared" si="5"/>
        <v>B</v>
      </c>
      <c r="AU66" s="53">
        <f t="shared" si="6"/>
        <v>0</v>
      </c>
      <c r="AV66" s="54">
        <f t="shared" si="7"/>
        <v>0</v>
      </c>
      <c r="AW66" s="54">
        <f t="shared" si="8"/>
        <v>0</v>
      </c>
      <c r="AX66" s="54">
        <f t="shared" si="9"/>
        <v>0</v>
      </c>
      <c r="AY66" s="54">
        <f t="shared" si="10"/>
        <v>0</v>
      </c>
      <c r="AZ66" s="54">
        <f t="shared" si="11"/>
        <v>0</v>
      </c>
      <c r="BA66" s="54">
        <f t="shared" si="12"/>
        <v>0</v>
      </c>
      <c r="BB66" s="54">
        <f t="shared" si="13"/>
        <v>0</v>
      </c>
      <c r="BC66" s="54">
        <f t="shared" si="14"/>
        <v>0</v>
      </c>
      <c r="BD66" s="54">
        <f t="shared" si="15"/>
        <v>0</v>
      </c>
      <c r="BE66" s="54">
        <f t="shared" si="16"/>
        <v>0</v>
      </c>
      <c r="BF66" s="55">
        <f t="shared" si="17"/>
        <v>0</v>
      </c>
      <c r="BG66" s="53">
        <f t="shared" si="18"/>
        <v>0</v>
      </c>
      <c r="BH66" s="54">
        <f t="shared" si="19"/>
        <v>0</v>
      </c>
      <c r="BI66" s="54">
        <f t="shared" si="20"/>
        <v>0</v>
      </c>
      <c r="BJ66" s="54">
        <f t="shared" si="21"/>
        <v>0</v>
      </c>
      <c r="BK66" s="54">
        <f t="shared" si="22"/>
        <v>0</v>
      </c>
      <c r="BL66" s="54">
        <f t="shared" si="23"/>
        <v>0</v>
      </c>
      <c r="BM66" s="54">
        <f t="shared" si="24"/>
        <v>0</v>
      </c>
      <c r="BN66" s="54">
        <f t="shared" si="25"/>
        <v>0</v>
      </c>
      <c r="BO66" s="54">
        <f t="shared" si="26"/>
        <v>0</v>
      </c>
      <c r="BP66" s="54">
        <f t="shared" si="27"/>
        <v>0</v>
      </c>
      <c r="BQ66" s="54">
        <f t="shared" si="28"/>
        <v>0</v>
      </c>
      <c r="BR66" s="55">
        <f t="shared" si="29"/>
        <v>0</v>
      </c>
      <c r="BS66" s="53">
        <f t="shared" si="30"/>
        <v>0</v>
      </c>
      <c r="BT66" s="54">
        <f t="shared" si="31"/>
        <v>0</v>
      </c>
      <c r="BU66" s="54">
        <f t="shared" si="32"/>
        <v>0</v>
      </c>
      <c r="BV66" s="54">
        <f t="shared" si="33"/>
        <v>0</v>
      </c>
      <c r="BW66" s="54">
        <f t="shared" si="34"/>
        <v>0</v>
      </c>
      <c r="BX66" s="54">
        <f t="shared" si="35"/>
        <v>0</v>
      </c>
      <c r="BY66" s="54">
        <f t="shared" si="36"/>
        <v>0</v>
      </c>
      <c r="BZ66" s="54">
        <f t="shared" si="37"/>
        <v>0</v>
      </c>
      <c r="CA66" s="54">
        <f t="shared" si="38"/>
        <v>0</v>
      </c>
      <c r="CB66" s="54">
        <f t="shared" si="39"/>
        <v>0</v>
      </c>
      <c r="CC66" s="54">
        <f t="shared" si="40"/>
        <v>0</v>
      </c>
      <c r="CD66" s="55">
        <f t="shared" si="41"/>
        <v>0</v>
      </c>
      <c r="CE66" s="53">
        <f t="shared" si="42"/>
        <v>0</v>
      </c>
      <c r="CF66" s="54">
        <f t="shared" si="43"/>
        <v>0</v>
      </c>
      <c r="CG66" s="54">
        <f t="shared" si="44"/>
        <v>0</v>
      </c>
      <c r="CH66" s="54">
        <f t="shared" si="45"/>
        <v>0</v>
      </c>
      <c r="CI66" s="54">
        <f t="shared" si="46"/>
        <v>0</v>
      </c>
      <c r="CJ66" s="54">
        <f t="shared" si="47"/>
        <v>0</v>
      </c>
      <c r="CK66" s="54">
        <f t="shared" si="48"/>
        <v>0</v>
      </c>
      <c r="CL66" s="54">
        <f t="shared" si="49"/>
        <v>0</v>
      </c>
      <c r="CM66" s="54">
        <f t="shared" si="50"/>
        <v>0</v>
      </c>
      <c r="CN66" s="54">
        <f t="shared" si="51"/>
        <v>0</v>
      </c>
      <c r="CO66" s="54">
        <f t="shared" si="52"/>
        <v>0</v>
      </c>
      <c r="CP66" s="55">
        <f t="shared" si="53"/>
        <v>0</v>
      </c>
    </row>
    <row r="67" spans="2:94" ht="12" customHeight="1" thickBot="1">
      <c r="B67" s="1" t="str">
        <f>IF(Q65="","",Q65)</f>
        <v/>
      </c>
      <c r="C67" s="165"/>
      <c r="D67" s="172"/>
      <c r="E67" s="173"/>
      <c r="F67" s="174"/>
      <c r="G67" s="179"/>
      <c r="H67" s="180"/>
      <c r="I67" s="187"/>
      <c r="J67" s="188"/>
      <c r="K67" s="188"/>
      <c r="L67" s="189"/>
      <c r="M67" s="172"/>
      <c r="N67" s="174"/>
      <c r="O67" s="133"/>
      <c r="P67" s="192"/>
      <c r="Q67" s="192"/>
      <c r="R67" s="15" t="s">
        <v>16</v>
      </c>
      <c r="S67" s="94"/>
      <c r="T67" s="94"/>
      <c r="U67" s="94"/>
      <c r="V67" s="94"/>
      <c r="W67" s="94"/>
      <c r="X67" s="94"/>
      <c r="Y67" s="90"/>
      <c r="Z67" s="90"/>
      <c r="AA67" s="90"/>
      <c r="AB67" s="90"/>
      <c r="AC67" s="90"/>
      <c r="AD67" s="90"/>
      <c r="AE67" s="11" t="str">
        <f t="shared" si="54"/>
        <v/>
      </c>
      <c r="AF67" s="21" t="str">
        <f>IF(Q65="","",Q65)</f>
        <v/>
      </c>
      <c r="AG67" s="130"/>
      <c r="AH67" s="130"/>
      <c r="AI67" s="130"/>
      <c r="AJ67" s="130"/>
      <c r="AT67" s="49" t="str">
        <f t="shared" si="5"/>
        <v>C</v>
      </c>
      <c r="AU67" s="53">
        <f t="shared" si="6"/>
        <v>0</v>
      </c>
      <c r="AV67" s="54">
        <f t="shared" si="7"/>
        <v>0</v>
      </c>
      <c r="AW67" s="54">
        <f t="shared" si="8"/>
        <v>0</v>
      </c>
      <c r="AX67" s="54">
        <f t="shared" si="9"/>
        <v>0</v>
      </c>
      <c r="AY67" s="54">
        <f t="shared" si="10"/>
        <v>0</v>
      </c>
      <c r="AZ67" s="54">
        <f t="shared" si="11"/>
        <v>0</v>
      </c>
      <c r="BA67" s="54">
        <f t="shared" si="12"/>
        <v>0</v>
      </c>
      <c r="BB67" s="54">
        <f t="shared" si="13"/>
        <v>0</v>
      </c>
      <c r="BC67" s="54">
        <f t="shared" si="14"/>
        <v>0</v>
      </c>
      <c r="BD67" s="54">
        <f t="shared" si="15"/>
        <v>0</v>
      </c>
      <c r="BE67" s="54">
        <f t="shared" si="16"/>
        <v>0</v>
      </c>
      <c r="BF67" s="55">
        <f t="shared" si="17"/>
        <v>0</v>
      </c>
      <c r="BG67" s="53">
        <f t="shared" si="18"/>
        <v>0</v>
      </c>
      <c r="BH67" s="54">
        <f t="shared" si="19"/>
        <v>0</v>
      </c>
      <c r="BI67" s="54">
        <f t="shared" si="20"/>
        <v>0</v>
      </c>
      <c r="BJ67" s="54">
        <f t="shared" si="21"/>
        <v>0</v>
      </c>
      <c r="BK67" s="54">
        <f t="shared" si="22"/>
        <v>0</v>
      </c>
      <c r="BL67" s="54">
        <f t="shared" si="23"/>
        <v>0</v>
      </c>
      <c r="BM67" s="54">
        <f t="shared" si="24"/>
        <v>0</v>
      </c>
      <c r="BN67" s="54">
        <f t="shared" si="25"/>
        <v>0</v>
      </c>
      <c r="BO67" s="54">
        <f t="shared" si="26"/>
        <v>0</v>
      </c>
      <c r="BP67" s="54">
        <f t="shared" si="27"/>
        <v>0</v>
      </c>
      <c r="BQ67" s="54">
        <f t="shared" si="28"/>
        <v>0</v>
      </c>
      <c r="BR67" s="55">
        <f t="shared" si="29"/>
        <v>0</v>
      </c>
      <c r="BS67" s="53">
        <f t="shared" si="30"/>
        <v>0</v>
      </c>
      <c r="BT67" s="54">
        <f t="shared" si="31"/>
        <v>0</v>
      </c>
      <c r="BU67" s="54">
        <f t="shared" si="32"/>
        <v>0</v>
      </c>
      <c r="BV67" s="54">
        <f t="shared" si="33"/>
        <v>0</v>
      </c>
      <c r="BW67" s="54">
        <f t="shared" si="34"/>
        <v>0</v>
      </c>
      <c r="BX67" s="54">
        <f t="shared" si="35"/>
        <v>0</v>
      </c>
      <c r="BY67" s="54">
        <f t="shared" si="36"/>
        <v>0</v>
      </c>
      <c r="BZ67" s="54">
        <f t="shared" si="37"/>
        <v>0</v>
      </c>
      <c r="CA67" s="54">
        <f t="shared" si="38"/>
        <v>0</v>
      </c>
      <c r="CB67" s="54">
        <f t="shared" si="39"/>
        <v>0</v>
      </c>
      <c r="CC67" s="54">
        <f t="shared" si="40"/>
        <v>0</v>
      </c>
      <c r="CD67" s="55">
        <f t="shared" si="41"/>
        <v>0</v>
      </c>
      <c r="CE67" s="53">
        <f t="shared" si="42"/>
        <v>0</v>
      </c>
      <c r="CF67" s="54">
        <f t="shared" si="43"/>
        <v>0</v>
      </c>
      <c r="CG67" s="54">
        <f t="shared" si="44"/>
        <v>0</v>
      </c>
      <c r="CH67" s="54">
        <f t="shared" si="45"/>
        <v>0</v>
      </c>
      <c r="CI67" s="54">
        <f t="shared" si="46"/>
        <v>0</v>
      </c>
      <c r="CJ67" s="54">
        <f t="shared" si="47"/>
        <v>0</v>
      </c>
      <c r="CK67" s="54">
        <f t="shared" si="48"/>
        <v>0</v>
      </c>
      <c r="CL67" s="54">
        <f t="shared" si="49"/>
        <v>0</v>
      </c>
      <c r="CM67" s="54">
        <f t="shared" si="50"/>
        <v>0</v>
      </c>
      <c r="CN67" s="54">
        <f t="shared" si="51"/>
        <v>0</v>
      </c>
      <c r="CO67" s="54">
        <f t="shared" si="52"/>
        <v>0</v>
      </c>
      <c r="CP67" s="55">
        <f t="shared" si="53"/>
        <v>0</v>
      </c>
    </row>
    <row r="68" spans="2:94" ht="12" customHeight="1">
      <c r="B68" s="1" t="str">
        <f>IF(Q68="","",Q68)</f>
        <v/>
      </c>
      <c r="C68" s="163">
        <v>19</v>
      </c>
      <c r="D68" s="166"/>
      <c r="E68" s="167"/>
      <c r="F68" s="168"/>
      <c r="G68" s="175"/>
      <c r="H68" s="176"/>
      <c r="I68" s="181"/>
      <c r="J68" s="182"/>
      <c r="K68" s="182"/>
      <c r="L68" s="183"/>
      <c r="M68" s="166"/>
      <c r="N68" s="168"/>
      <c r="O68" s="131"/>
      <c r="P68" s="190"/>
      <c r="Q68" s="190"/>
      <c r="R68" s="17" t="s">
        <v>47</v>
      </c>
      <c r="S68" s="95"/>
      <c r="T68" s="95"/>
      <c r="U68" s="95"/>
      <c r="V68" s="95"/>
      <c r="W68" s="95"/>
      <c r="X68" s="95"/>
      <c r="Y68" s="89"/>
      <c r="Z68" s="89"/>
      <c r="AA68" s="89"/>
      <c r="AB68" s="89"/>
      <c r="AC68" s="89"/>
      <c r="AD68" s="89"/>
      <c r="AE68" s="16" t="str">
        <f t="shared" si="54"/>
        <v/>
      </c>
      <c r="AF68" s="21" t="str">
        <f>IF(Q68="","",Q68)</f>
        <v/>
      </c>
      <c r="AG68" s="130" t="str">
        <f>IFERROR(VLOOKUP(M68,$AP$13:$AQ$16,2,FALSE),"")</f>
        <v/>
      </c>
      <c r="AH68" s="130" t="str">
        <f>IFERROR(VLOOKUP(O68,$AP$18:$AQ$24,2,FALSE),"")</f>
        <v/>
      </c>
      <c r="AI68" s="130" t="str">
        <f>IFERROR(AG68+AH68,"")</f>
        <v/>
      </c>
      <c r="AJ68" s="130" t="str">
        <f>IF(SUM(AE68:AE70)=0,"",SUM(AE68:AE70))</f>
        <v/>
      </c>
      <c r="AT68" s="49" t="str">
        <f t="shared" si="5"/>
        <v>A</v>
      </c>
      <c r="AU68" s="53">
        <f t="shared" si="6"/>
        <v>0</v>
      </c>
      <c r="AV68" s="54">
        <f t="shared" si="7"/>
        <v>0</v>
      </c>
      <c r="AW68" s="54">
        <f t="shared" si="8"/>
        <v>0</v>
      </c>
      <c r="AX68" s="54">
        <f t="shared" si="9"/>
        <v>0</v>
      </c>
      <c r="AY68" s="54">
        <f t="shared" si="10"/>
        <v>0</v>
      </c>
      <c r="AZ68" s="54">
        <f t="shared" si="11"/>
        <v>0</v>
      </c>
      <c r="BA68" s="54">
        <f t="shared" si="12"/>
        <v>0</v>
      </c>
      <c r="BB68" s="54">
        <f t="shared" si="13"/>
        <v>0</v>
      </c>
      <c r="BC68" s="54">
        <f t="shared" si="14"/>
        <v>0</v>
      </c>
      <c r="BD68" s="54">
        <f t="shared" si="15"/>
        <v>0</v>
      </c>
      <c r="BE68" s="54">
        <f t="shared" si="16"/>
        <v>0</v>
      </c>
      <c r="BF68" s="55">
        <f t="shared" si="17"/>
        <v>0</v>
      </c>
      <c r="BG68" s="53">
        <f t="shared" si="18"/>
        <v>0</v>
      </c>
      <c r="BH68" s="54">
        <f t="shared" si="19"/>
        <v>0</v>
      </c>
      <c r="BI68" s="54">
        <f t="shared" si="20"/>
        <v>0</v>
      </c>
      <c r="BJ68" s="54">
        <f t="shared" si="21"/>
        <v>0</v>
      </c>
      <c r="BK68" s="54">
        <f t="shared" si="22"/>
        <v>0</v>
      </c>
      <c r="BL68" s="54">
        <f t="shared" si="23"/>
        <v>0</v>
      </c>
      <c r="BM68" s="54">
        <f t="shared" si="24"/>
        <v>0</v>
      </c>
      <c r="BN68" s="54">
        <f t="shared" si="25"/>
        <v>0</v>
      </c>
      <c r="BO68" s="54">
        <f t="shared" si="26"/>
        <v>0</v>
      </c>
      <c r="BP68" s="54">
        <f t="shared" si="27"/>
        <v>0</v>
      </c>
      <c r="BQ68" s="54">
        <f t="shared" si="28"/>
        <v>0</v>
      </c>
      <c r="BR68" s="55">
        <f t="shared" si="29"/>
        <v>0</v>
      </c>
      <c r="BS68" s="53">
        <f t="shared" si="30"/>
        <v>0</v>
      </c>
      <c r="BT68" s="54">
        <f t="shared" si="31"/>
        <v>0</v>
      </c>
      <c r="BU68" s="54">
        <f t="shared" si="32"/>
        <v>0</v>
      </c>
      <c r="BV68" s="54">
        <f t="shared" si="33"/>
        <v>0</v>
      </c>
      <c r="BW68" s="54">
        <f t="shared" si="34"/>
        <v>0</v>
      </c>
      <c r="BX68" s="54">
        <f t="shared" si="35"/>
        <v>0</v>
      </c>
      <c r="BY68" s="54">
        <f t="shared" si="36"/>
        <v>0</v>
      </c>
      <c r="BZ68" s="54">
        <f t="shared" si="37"/>
        <v>0</v>
      </c>
      <c r="CA68" s="54">
        <f t="shared" si="38"/>
        <v>0</v>
      </c>
      <c r="CB68" s="54">
        <f t="shared" si="39"/>
        <v>0</v>
      </c>
      <c r="CC68" s="54">
        <f t="shared" si="40"/>
        <v>0</v>
      </c>
      <c r="CD68" s="55">
        <f t="shared" si="41"/>
        <v>0</v>
      </c>
      <c r="CE68" s="53">
        <f t="shared" si="42"/>
        <v>0</v>
      </c>
      <c r="CF68" s="54">
        <f t="shared" si="43"/>
        <v>0</v>
      </c>
      <c r="CG68" s="54">
        <f t="shared" si="44"/>
        <v>0</v>
      </c>
      <c r="CH68" s="54">
        <f t="shared" si="45"/>
        <v>0</v>
      </c>
      <c r="CI68" s="54">
        <f t="shared" si="46"/>
        <v>0</v>
      </c>
      <c r="CJ68" s="54">
        <f t="shared" si="47"/>
        <v>0</v>
      </c>
      <c r="CK68" s="54">
        <f t="shared" si="48"/>
        <v>0</v>
      </c>
      <c r="CL68" s="54">
        <f t="shared" si="49"/>
        <v>0</v>
      </c>
      <c r="CM68" s="54">
        <f t="shared" si="50"/>
        <v>0</v>
      </c>
      <c r="CN68" s="54">
        <f t="shared" si="51"/>
        <v>0</v>
      </c>
      <c r="CO68" s="54">
        <f t="shared" si="52"/>
        <v>0</v>
      </c>
      <c r="CP68" s="55">
        <f t="shared" si="53"/>
        <v>0</v>
      </c>
    </row>
    <row r="69" spans="2:94" ht="12" customHeight="1">
      <c r="B69" s="1" t="str">
        <f>IF(Q68="","",Q68)</f>
        <v/>
      </c>
      <c r="C69" s="164"/>
      <c r="D69" s="169"/>
      <c r="E69" s="170"/>
      <c r="F69" s="171"/>
      <c r="G69" s="177"/>
      <c r="H69" s="178"/>
      <c r="I69" s="184"/>
      <c r="J69" s="185"/>
      <c r="K69" s="185"/>
      <c r="L69" s="186"/>
      <c r="M69" s="169"/>
      <c r="N69" s="171"/>
      <c r="O69" s="132"/>
      <c r="P69" s="191"/>
      <c r="Q69" s="191"/>
      <c r="R69" s="15" t="s">
        <v>45</v>
      </c>
      <c r="S69" s="94"/>
      <c r="T69" s="94"/>
      <c r="U69" s="94"/>
      <c r="V69" s="94"/>
      <c r="W69" s="94"/>
      <c r="X69" s="94"/>
      <c r="Y69" s="90"/>
      <c r="Z69" s="90"/>
      <c r="AA69" s="90"/>
      <c r="AB69" s="90"/>
      <c r="AC69" s="90"/>
      <c r="AD69" s="90"/>
      <c r="AE69" s="11" t="str">
        <f t="shared" si="54"/>
        <v/>
      </c>
      <c r="AF69" s="21" t="str">
        <f>IF(Q68="","",Q68)</f>
        <v/>
      </c>
      <c r="AG69" s="130"/>
      <c r="AH69" s="130"/>
      <c r="AI69" s="130"/>
      <c r="AJ69" s="130"/>
      <c r="AT69" s="49" t="str">
        <f t="shared" si="5"/>
        <v>B</v>
      </c>
      <c r="AU69" s="53">
        <f t="shared" si="6"/>
        <v>0</v>
      </c>
      <c r="AV69" s="54">
        <f t="shared" si="7"/>
        <v>0</v>
      </c>
      <c r="AW69" s="54">
        <f t="shared" si="8"/>
        <v>0</v>
      </c>
      <c r="AX69" s="54">
        <f t="shared" si="9"/>
        <v>0</v>
      </c>
      <c r="AY69" s="54">
        <f t="shared" si="10"/>
        <v>0</v>
      </c>
      <c r="AZ69" s="54">
        <f t="shared" si="11"/>
        <v>0</v>
      </c>
      <c r="BA69" s="54">
        <f t="shared" si="12"/>
        <v>0</v>
      </c>
      <c r="BB69" s="54">
        <f t="shared" si="13"/>
        <v>0</v>
      </c>
      <c r="BC69" s="54">
        <f t="shared" si="14"/>
        <v>0</v>
      </c>
      <c r="BD69" s="54">
        <f t="shared" si="15"/>
        <v>0</v>
      </c>
      <c r="BE69" s="54">
        <f t="shared" si="16"/>
        <v>0</v>
      </c>
      <c r="BF69" s="55">
        <f t="shared" si="17"/>
        <v>0</v>
      </c>
      <c r="BG69" s="53">
        <f t="shared" si="18"/>
        <v>0</v>
      </c>
      <c r="BH69" s="54">
        <f t="shared" si="19"/>
        <v>0</v>
      </c>
      <c r="BI69" s="54">
        <f t="shared" si="20"/>
        <v>0</v>
      </c>
      <c r="BJ69" s="54">
        <f t="shared" si="21"/>
        <v>0</v>
      </c>
      <c r="BK69" s="54">
        <f t="shared" si="22"/>
        <v>0</v>
      </c>
      <c r="BL69" s="54">
        <f t="shared" si="23"/>
        <v>0</v>
      </c>
      <c r="BM69" s="54">
        <f t="shared" si="24"/>
        <v>0</v>
      </c>
      <c r="BN69" s="54">
        <f t="shared" si="25"/>
        <v>0</v>
      </c>
      <c r="BO69" s="54">
        <f t="shared" si="26"/>
        <v>0</v>
      </c>
      <c r="BP69" s="54">
        <f t="shared" si="27"/>
        <v>0</v>
      </c>
      <c r="BQ69" s="54">
        <f t="shared" si="28"/>
        <v>0</v>
      </c>
      <c r="BR69" s="55">
        <f t="shared" si="29"/>
        <v>0</v>
      </c>
      <c r="BS69" s="53">
        <f t="shared" si="30"/>
        <v>0</v>
      </c>
      <c r="BT69" s="54">
        <f t="shared" si="31"/>
        <v>0</v>
      </c>
      <c r="BU69" s="54">
        <f t="shared" si="32"/>
        <v>0</v>
      </c>
      <c r="BV69" s="54">
        <f t="shared" si="33"/>
        <v>0</v>
      </c>
      <c r="BW69" s="54">
        <f t="shared" si="34"/>
        <v>0</v>
      </c>
      <c r="BX69" s="54">
        <f t="shared" si="35"/>
        <v>0</v>
      </c>
      <c r="BY69" s="54">
        <f t="shared" si="36"/>
        <v>0</v>
      </c>
      <c r="BZ69" s="54">
        <f t="shared" si="37"/>
        <v>0</v>
      </c>
      <c r="CA69" s="54">
        <f t="shared" si="38"/>
        <v>0</v>
      </c>
      <c r="CB69" s="54">
        <f t="shared" si="39"/>
        <v>0</v>
      </c>
      <c r="CC69" s="54">
        <f t="shared" si="40"/>
        <v>0</v>
      </c>
      <c r="CD69" s="55">
        <f t="shared" si="41"/>
        <v>0</v>
      </c>
      <c r="CE69" s="53">
        <f t="shared" si="42"/>
        <v>0</v>
      </c>
      <c r="CF69" s="54">
        <f t="shared" si="43"/>
        <v>0</v>
      </c>
      <c r="CG69" s="54">
        <f t="shared" si="44"/>
        <v>0</v>
      </c>
      <c r="CH69" s="54">
        <f t="shared" si="45"/>
        <v>0</v>
      </c>
      <c r="CI69" s="54">
        <f t="shared" si="46"/>
        <v>0</v>
      </c>
      <c r="CJ69" s="54">
        <f t="shared" si="47"/>
        <v>0</v>
      </c>
      <c r="CK69" s="54">
        <f t="shared" si="48"/>
        <v>0</v>
      </c>
      <c r="CL69" s="54">
        <f t="shared" si="49"/>
        <v>0</v>
      </c>
      <c r="CM69" s="54">
        <f t="shared" si="50"/>
        <v>0</v>
      </c>
      <c r="CN69" s="54">
        <f t="shared" si="51"/>
        <v>0</v>
      </c>
      <c r="CO69" s="54">
        <f t="shared" si="52"/>
        <v>0</v>
      </c>
      <c r="CP69" s="55">
        <f t="shared" si="53"/>
        <v>0</v>
      </c>
    </row>
    <row r="70" spans="2:94" ht="12" customHeight="1" thickBot="1">
      <c r="B70" s="1" t="str">
        <f>IF(Q68="","",Q68)</f>
        <v/>
      </c>
      <c r="C70" s="165"/>
      <c r="D70" s="172"/>
      <c r="E70" s="173"/>
      <c r="F70" s="174"/>
      <c r="G70" s="179"/>
      <c r="H70" s="180"/>
      <c r="I70" s="187"/>
      <c r="J70" s="188"/>
      <c r="K70" s="188"/>
      <c r="L70" s="189"/>
      <c r="M70" s="172"/>
      <c r="N70" s="174"/>
      <c r="O70" s="133"/>
      <c r="P70" s="192"/>
      <c r="Q70" s="192"/>
      <c r="R70" s="15" t="s">
        <v>16</v>
      </c>
      <c r="S70" s="94"/>
      <c r="T70" s="94"/>
      <c r="U70" s="94"/>
      <c r="V70" s="94"/>
      <c r="W70" s="94"/>
      <c r="X70" s="94"/>
      <c r="Y70" s="90"/>
      <c r="Z70" s="90"/>
      <c r="AA70" s="90"/>
      <c r="AB70" s="90"/>
      <c r="AC70" s="90"/>
      <c r="AD70" s="90"/>
      <c r="AE70" s="11" t="str">
        <f t="shared" si="54"/>
        <v/>
      </c>
      <c r="AF70" s="21" t="str">
        <f>IF(Q68="","",Q68)</f>
        <v/>
      </c>
      <c r="AG70" s="130"/>
      <c r="AH70" s="130"/>
      <c r="AI70" s="130"/>
      <c r="AJ70" s="130"/>
      <c r="AT70" s="49" t="str">
        <f t="shared" si="5"/>
        <v>C</v>
      </c>
      <c r="AU70" s="53">
        <f t="shared" si="6"/>
        <v>0</v>
      </c>
      <c r="AV70" s="54">
        <f t="shared" si="7"/>
        <v>0</v>
      </c>
      <c r="AW70" s="54">
        <f t="shared" si="8"/>
        <v>0</v>
      </c>
      <c r="AX70" s="54">
        <f t="shared" si="9"/>
        <v>0</v>
      </c>
      <c r="AY70" s="54">
        <f t="shared" si="10"/>
        <v>0</v>
      </c>
      <c r="AZ70" s="54">
        <f t="shared" si="11"/>
        <v>0</v>
      </c>
      <c r="BA70" s="54">
        <f t="shared" si="12"/>
        <v>0</v>
      </c>
      <c r="BB70" s="54">
        <f t="shared" si="13"/>
        <v>0</v>
      </c>
      <c r="BC70" s="54">
        <f t="shared" si="14"/>
        <v>0</v>
      </c>
      <c r="BD70" s="54">
        <f t="shared" si="15"/>
        <v>0</v>
      </c>
      <c r="BE70" s="54">
        <f t="shared" si="16"/>
        <v>0</v>
      </c>
      <c r="BF70" s="55">
        <f t="shared" si="17"/>
        <v>0</v>
      </c>
      <c r="BG70" s="53">
        <f t="shared" si="18"/>
        <v>0</v>
      </c>
      <c r="BH70" s="54">
        <f t="shared" si="19"/>
        <v>0</v>
      </c>
      <c r="BI70" s="54">
        <f t="shared" si="20"/>
        <v>0</v>
      </c>
      <c r="BJ70" s="54">
        <f t="shared" si="21"/>
        <v>0</v>
      </c>
      <c r="BK70" s="54">
        <f t="shared" si="22"/>
        <v>0</v>
      </c>
      <c r="BL70" s="54">
        <f t="shared" si="23"/>
        <v>0</v>
      </c>
      <c r="BM70" s="54">
        <f t="shared" si="24"/>
        <v>0</v>
      </c>
      <c r="BN70" s="54">
        <f t="shared" si="25"/>
        <v>0</v>
      </c>
      <c r="BO70" s="54">
        <f t="shared" si="26"/>
        <v>0</v>
      </c>
      <c r="BP70" s="54">
        <f t="shared" si="27"/>
        <v>0</v>
      </c>
      <c r="BQ70" s="54">
        <f t="shared" si="28"/>
        <v>0</v>
      </c>
      <c r="BR70" s="55">
        <f t="shared" si="29"/>
        <v>0</v>
      </c>
      <c r="BS70" s="53">
        <f t="shared" si="30"/>
        <v>0</v>
      </c>
      <c r="BT70" s="54">
        <f t="shared" si="31"/>
        <v>0</v>
      </c>
      <c r="BU70" s="54">
        <f t="shared" si="32"/>
        <v>0</v>
      </c>
      <c r="BV70" s="54">
        <f t="shared" si="33"/>
        <v>0</v>
      </c>
      <c r="BW70" s="54">
        <f t="shared" si="34"/>
        <v>0</v>
      </c>
      <c r="BX70" s="54">
        <f t="shared" si="35"/>
        <v>0</v>
      </c>
      <c r="BY70" s="54">
        <f t="shared" si="36"/>
        <v>0</v>
      </c>
      <c r="BZ70" s="54">
        <f t="shared" si="37"/>
        <v>0</v>
      </c>
      <c r="CA70" s="54">
        <f t="shared" si="38"/>
        <v>0</v>
      </c>
      <c r="CB70" s="54">
        <f t="shared" si="39"/>
        <v>0</v>
      </c>
      <c r="CC70" s="54">
        <f t="shared" si="40"/>
        <v>0</v>
      </c>
      <c r="CD70" s="55">
        <f t="shared" si="41"/>
        <v>0</v>
      </c>
      <c r="CE70" s="53">
        <f t="shared" si="42"/>
        <v>0</v>
      </c>
      <c r="CF70" s="54">
        <f t="shared" si="43"/>
        <v>0</v>
      </c>
      <c r="CG70" s="54">
        <f t="shared" si="44"/>
        <v>0</v>
      </c>
      <c r="CH70" s="54">
        <f t="shared" si="45"/>
        <v>0</v>
      </c>
      <c r="CI70" s="54">
        <f t="shared" si="46"/>
        <v>0</v>
      </c>
      <c r="CJ70" s="54">
        <f t="shared" si="47"/>
        <v>0</v>
      </c>
      <c r="CK70" s="54">
        <f t="shared" si="48"/>
        <v>0</v>
      </c>
      <c r="CL70" s="54">
        <f t="shared" si="49"/>
        <v>0</v>
      </c>
      <c r="CM70" s="54">
        <f t="shared" si="50"/>
        <v>0</v>
      </c>
      <c r="CN70" s="54">
        <f t="shared" si="51"/>
        <v>0</v>
      </c>
      <c r="CO70" s="54">
        <f t="shared" si="52"/>
        <v>0</v>
      </c>
      <c r="CP70" s="55">
        <f t="shared" si="53"/>
        <v>0</v>
      </c>
    </row>
    <row r="71" spans="2:94" ht="12" customHeight="1">
      <c r="B71" s="1" t="str">
        <f>IF(Q71="","",Q71)</f>
        <v/>
      </c>
      <c r="C71" s="163">
        <v>20</v>
      </c>
      <c r="D71" s="166"/>
      <c r="E71" s="167"/>
      <c r="F71" s="168"/>
      <c r="G71" s="175"/>
      <c r="H71" s="176"/>
      <c r="I71" s="181"/>
      <c r="J71" s="182"/>
      <c r="K71" s="182"/>
      <c r="L71" s="183"/>
      <c r="M71" s="166"/>
      <c r="N71" s="168"/>
      <c r="O71" s="131"/>
      <c r="P71" s="190"/>
      <c r="Q71" s="190"/>
      <c r="R71" s="17" t="s">
        <v>47</v>
      </c>
      <c r="S71" s="95"/>
      <c r="T71" s="95"/>
      <c r="U71" s="95"/>
      <c r="V71" s="95"/>
      <c r="W71" s="95"/>
      <c r="X71" s="95"/>
      <c r="Y71" s="89"/>
      <c r="Z71" s="89"/>
      <c r="AA71" s="89"/>
      <c r="AB71" s="89"/>
      <c r="AC71" s="89"/>
      <c r="AD71" s="89"/>
      <c r="AE71" s="16" t="str">
        <f t="shared" si="54"/>
        <v/>
      </c>
      <c r="AF71" s="21" t="str">
        <f>IF(Q71="","",Q71)</f>
        <v/>
      </c>
      <c r="AG71" s="130" t="str">
        <f>IFERROR(VLOOKUP(M71,$AP$13:$AQ$16,2,FALSE),"")</f>
        <v/>
      </c>
      <c r="AH71" s="130" t="str">
        <f>IFERROR(VLOOKUP(O71,$AP$18:$AQ$24,2,FALSE),"")</f>
        <v/>
      </c>
      <c r="AI71" s="130" t="str">
        <f>IFERROR(AG71+AH71,"")</f>
        <v/>
      </c>
      <c r="AJ71" s="130" t="str">
        <f>IF(SUM(AE71:AE73)=0,"",SUM(AE71:AE73))</f>
        <v/>
      </c>
      <c r="AT71" s="49" t="str">
        <f t="shared" si="5"/>
        <v>A</v>
      </c>
      <c r="AU71" s="53">
        <f t="shared" si="6"/>
        <v>0</v>
      </c>
      <c r="AV71" s="54">
        <f t="shared" si="7"/>
        <v>0</v>
      </c>
      <c r="AW71" s="54">
        <f t="shared" si="8"/>
        <v>0</v>
      </c>
      <c r="AX71" s="54">
        <f t="shared" si="9"/>
        <v>0</v>
      </c>
      <c r="AY71" s="54">
        <f t="shared" si="10"/>
        <v>0</v>
      </c>
      <c r="AZ71" s="54">
        <f t="shared" si="11"/>
        <v>0</v>
      </c>
      <c r="BA71" s="54">
        <f t="shared" si="12"/>
        <v>0</v>
      </c>
      <c r="BB71" s="54">
        <f t="shared" si="13"/>
        <v>0</v>
      </c>
      <c r="BC71" s="54">
        <f t="shared" si="14"/>
        <v>0</v>
      </c>
      <c r="BD71" s="54">
        <f t="shared" si="15"/>
        <v>0</v>
      </c>
      <c r="BE71" s="54">
        <f t="shared" si="16"/>
        <v>0</v>
      </c>
      <c r="BF71" s="55">
        <f t="shared" si="17"/>
        <v>0</v>
      </c>
      <c r="BG71" s="53">
        <f t="shared" si="18"/>
        <v>0</v>
      </c>
      <c r="BH71" s="54">
        <f t="shared" si="19"/>
        <v>0</v>
      </c>
      <c r="BI71" s="54">
        <f t="shared" si="20"/>
        <v>0</v>
      </c>
      <c r="BJ71" s="54">
        <f t="shared" si="21"/>
        <v>0</v>
      </c>
      <c r="BK71" s="54">
        <f t="shared" si="22"/>
        <v>0</v>
      </c>
      <c r="BL71" s="54">
        <f t="shared" si="23"/>
        <v>0</v>
      </c>
      <c r="BM71" s="54">
        <f t="shared" si="24"/>
        <v>0</v>
      </c>
      <c r="BN71" s="54">
        <f t="shared" si="25"/>
        <v>0</v>
      </c>
      <c r="BO71" s="54">
        <f t="shared" si="26"/>
        <v>0</v>
      </c>
      <c r="BP71" s="54">
        <f t="shared" si="27"/>
        <v>0</v>
      </c>
      <c r="BQ71" s="54">
        <f t="shared" si="28"/>
        <v>0</v>
      </c>
      <c r="BR71" s="55">
        <f t="shared" si="29"/>
        <v>0</v>
      </c>
      <c r="BS71" s="53">
        <f t="shared" si="30"/>
        <v>0</v>
      </c>
      <c r="BT71" s="54">
        <f t="shared" si="31"/>
        <v>0</v>
      </c>
      <c r="BU71" s="54">
        <f t="shared" si="32"/>
        <v>0</v>
      </c>
      <c r="BV71" s="54">
        <f t="shared" si="33"/>
        <v>0</v>
      </c>
      <c r="BW71" s="54">
        <f t="shared" si="34"/>
        <v>0</v>
      </c>
      <c r="BX71" s="54">
        <f t="shared" si="35"/>
        <v>0</v>
      </c>
      <c r="BY71" s="54">
        <f t="shared" si="36"/>
        <v>0</v>
      </c>
      <c r="BZ71" s="54">
        <f t="shared" si="37"/>
        <v>0</v>
      </c>
      <c r="CA71" s="54">
        <f t="shared" si="38"/>
        <v>0</v>
      </c>
      <c r="CB71" s="54">
        <f t="shared" si="39"/>
        <v>0</v>
      </c>
      <c r="CC71" s="54">
        <f t="shared" si="40"/>
        <v>0</v>
      </c>
      <c r="CD71" s="55">
        <f t="shared" si="41"/>
        <v>0</v>
      </c>
      <c r="CE71" s="53">
        <f t="shared" si="42"/>
        <v>0</v>
      </c>
      <c r="CF71" s="54">
        <f t="shared" si="43"/>
        <v>0</v>
      </c>
      <c r="CG71" s="54">
        <f t="shared" si="44"/>
        <v>0</v>
      </c>
      <c r="CH71" s="54">
        <f t="shared" si="45"/>
        <v>0</v>
      </c>
      <c r="CI71" s="54">
        <f t="shared" si="46"/>
        <v>0</v>
      </c>
      <c r="CJ71" s="54">
        <f t="shared" si="47"/>
        <v>0</v>
      </c>
      <c r="CK71" s="54">
        <f t="shared" si="48"/>
        <v>0</v>
      </c>
      <c r="CL71" s="54">
        <f t="shared" si="49"/>
        <v>0</v>
      </c>
      <c r="CM71" s="54">
        <f t="shared" si="50"/>
        <v>0</v>
      </c>
      <c r="CN71" s="54">
        <f t="shared" si="51"/>
        <v>0</v>
      </c>
      <c r="CO71" s="54">
        <f t="shared" si="52"/>
        <v>0</v>
      </c>
      <c r="CP71" s="55">
        <f t="shared" si="53"/>
        <v>0</v>
      </c>
    </row>
    <row r="72" spans="2:94" ht="12" customHeight="1">
      <c r="B72" s="1" t="str">
        <f>IF(Q71="","",Q71)</f>
        <v/>
      </c>
      <c r="C72" s="164"/>
      <c r="D72" s="169"/>
      <c r="E72" s="170"/>
      <c r="F72" s="171"/>
      <c r="G72" s="177"/>
      <c r="H72" s="178"/>
      <c r="I72" s="184"/>
      <c r="J72" s="185"/>
      <c r="K72" s="185"/>
      <c r="L72" s="186"/>
      <c r="M72" s="169"/>
      <c r="N72" s="171"/>
      <c r="O72" s="132"/>
      <c r="P72" s="191"/>
      <c r="Q72" s="191"/>
      <c r="R72" s="15" t="s">
        <v>15</v>
      </c>
      <c r="S72" s="94"/>
      <c r="T72" s="94"/>
      <c r="U72" s="94"/>
      <c r="V72" s="94"/>
      <c r="W72" s="94"/>
      <c r="X72" s="94"/>
      <c r="Y72" s="90"/>
      <c r="Z72" s="90"/>
      <c r="AA72" s="90"/>
      <c r="AB72" s="90"/>
      <c r="AC72" s="90"/>
      <c r="AD72" s="90"/>
      <c r="AE72" s="11" t="str">
        <f t="shared" si="54"/>
        <v/>
      </c>
      <c r="AF72" s="21" t="str">
        <f>IF(Q71="","",Q71)</f>
        <v/>
      </c>
      <c r="AG72" s="130"/>
      <c r="AH72" s="130"/>
      <c r="AI72" s="130"/>
      <c r="AJ72" s="130"/>
      <c r="AT72" s="49" t="str">
        <f t="shared" si="5"/>
        <v>B</v>
      </c>
      <c r="AU72" s="53">
        <f t="shared" si="6"/>
        <v>0</v>
      </c>
      <c r="AV72" s="54">
        <f t="shared" si="7"/>
        <v>0</v>
      </c>
      <c r="AW72" s="54">
        <f t="shared" si="8"/>
        <v>0</v>
      </c>
      <c r="AX72" s="54">
        <f t="shared" si="9"/>
        <v>0</v>
      </c>
      <c r="AY72" s="54">
        <f t="shared" si="10"/>
        <v>0</v>
      </c>
      <c r="AZ72" s="54">
        <f t="shared" si="11"/>
        <v>0</v>
      </c>
      <c r="BA72" s="54">
        <f t="shared" si="12"/>
        <v>0</v>
      </c>
      <c r="BB72" s="54">
        <f t="shared" si="13"/>
        <v>0</v>
      </c>
      <c r="BC72" s="54">
        <f t="shared" si="14"/>
        <v>0</v>
      </c>
      <c r="BD72" s="54">
        <f t="shared" si="15"/>
        <v>0</v>
      </c>
      <c r="BE72" s="54">
        <f t="shared" si="16"/>
        <v>0</v>
      </c>
      <c r="BF72" s="55">
        <f t="shared" si="17"/>
        <v>0</v>
      </c>
      <c r="BG72" s="53">
        <f t="shared" si="18"/>
        <v>0</v>
      </c>
      <c r="BH72" s="54">
        <f t="shared" si="19"/>
        <v>0</v>
      </c>
      <c r="BI72" s="54">
        <f t="shared" si="20"/>
        <v>0</v>
      </c>
      <c r="BJ72" s="54">
        <f t="shared" si="21"/>
        <v>0</v>
      </c>
      <c r="BK72" s="54">
        <f t="shared" si="22"/>
        <v>0</v>
      </c>
      <c r="BL72" s="54">
        <f t="shared" si="23"/>
        <v>0</v>
      </c>
      <c r="BM72" s="54">
        <f t="shared" si="24"/>
        <v>0</v>
      </c>
      <c r="BN72" s="54">
        <f t="shared" si="25"/>
        <v>0</v>
      </c>
      <c r="BO72" s="54">
        <f t="shared" si="26"/>
        <v>0</v>
      </c>
      <c r="BP72" s="54">
        <f t="shared" si="27"/>
        <v>0</v>
      </c>
      <c r="BQ72" s="54">
        <f t="shared" si="28"/>
        <v>0</v>
      </c>
      <c r="BR72" s="55">
        <f t="shared" si="29"/>
        <v>0</v>
      </c>
      <c r="BS72" s="53">
        <f t="shared" si="30"/>
        <v>0</v>
      </c>
      <c r="BT72" s="54">
        <f t="shared" si="31"/>
        <v>0</v>
      </c>
      <c r="BU72" s="54">
        <f t="shared" si="32"/>
        <v>0</v>
      </c>
      <c r="BV72" s="54">
        <f t="shared" si="33"/>
        <v>0</v>
      </c>
      <c r="BW72" s="54">
        <f t="shared" si="34"/>
        <v>0</v>
      </c>
      <c r="BX72" s="54">
        <f t="shared" si="35"/>
        <v>0</v>
      </c>
      <c r="BY72" s="54">
        <f t="shared" si="36"/>
        <v>0</v>
      </c>
      <c r="BZ72" s="54">
        <f t="shared" si="37"/>
        <v>0</v>
      </c>
      <c r="CA72" s="54">
        <f t="shared" si="38"/>
        <v>0</v>
      </c>
      <c r="CB72" s="54">
        <f t="shared" si="39"/>
        <v>0</v>
      </c>
      <c r="CC72" s="54">
        <f t="shared" si="40"/>
        <v>0</v>
      </c>
      <c r="CD72" s="55">
        <f t="shared" si="41"/>
        <v>0</v>
      </c>
      <c r="CE72" s="53">
        <f t="shared" si="42"/>
        <v>0</v>
      </c>
      <c r="CF72" s="54">
        <f t="shared" si="43"/>
        <v>0</v>
      </c>
      <c r="CG72" s="54">
        <f t="shared" si="44"/>
        <v>0</v>
      </c>
      <c r="CH72" s="54">
        <f t="shared" si="45"/>
        <v>0</v>
      </c>
      <c r="CI72" s="54">
        <f t="shared" si="46"/>
        <v>0</v>
      </c>
      <c r="CJ72" s="54">
        <f t="shared" si="47"/>
        <v>0</v>
      </c>
      <c r="CK72" s="54">
        <f t="shared" si="48"/>
        <v>0</v>
      </c>
      <c r="CL72" s="54">
        <f t="shared" si="49"/>
        <v>0</v>
      </c>
      <c r="CM72" s="54">
        <f t="shared" si="50"/>
        <v>0</v>
      </c>
      <c r="CN72" s="54">
        <f t="shared" si="51"/>
        <v>0</v>
      </c>
      <c r="CO72" s="54">
        <f t="shared" si="52"/>
        <v>0</v>
      </c>
      <c r="CP72" s="55">
        <f t="shared" si="53"/>
        <v>0</v>
      </c>
    </row>
    <row r="73" spans="2:94" ht="12" customHeight="1" thickBot="1">
      <c r="B73" s="1" t="str">
        <f>IF(Q71="","",Q71)</f>
        <v/>
      </c>
      <c r="C73" s="165"/>
      <c r="D73" s="172"/>
      <c r="E73" s="173"/>
      <c r="F73" s="174"/>
      <c r="G73" s="179"/>
      <c r="H73" s="180"/>
      <c r="I73" s="187"/>
      <c r="J73" s="188"/>
      <c r="K73" s="188"/>
      <c r="L73" s="189"/>
      <c r="M73" s="172"/>
      <c r="N73" s="174"/>
      <c r="O73" s="133"/>
      <c r="P73" s="192"/>
      <c r="Q73" s="192"/>
      <c r="R73" s="9" t="s">
        <v>48</v>
      </c>
      <c r="S73" s="96"/>
      <c r="T73" s="96"/>
      <c r="U73" s="96"/>
      <c r="V73" s="96"/>
      <c r="W73" s="96"/>
      <c r="X73" s="96"/>
      <c r="Y73" s="91"/>
      <c r="Z73" s="91"/>
      <c r="AA73" s="91"/>
      <c r="AB73" s="91"/>
      <c r="AC73" s="91"/>
      <c r="AD73" s="91"/>
      <c r="AE73" s="8" t="str">
        <f t="shared" si="54"/>
        <v/>
      </c>
      <c r="AF73" s="21" t="str">
        <f>IF(Q71="","",Q71)</f>
        <v/>
      </c>
      <c r="AG73" s="130"/>
      <c r="AH73" s="130"/>
      <c r="AI73" s="130"/>
      <c r="AJ73" s="130"/>
      <c r="AT73" s="49" t="str">
        <f t="shared" si="5"/>
        <v>C</v>
      </c>
      <c r="AU73" s="53">
        <f t="shared" si="6"/>
        <v>0</v>
      </c>
      <c r="AV73" s="54">
        <f t="shared" si="7"/>
        <v>0</v>
      </c>
      <c r="AW73" s="54">
        <f t="shared" si="8"/>
        <v>0</v>
      </c>
      <c r="AX73" s="54">
        <f t="shared" si="9"/>
        <v>0</v>
      </c>
      <c r="AY73" s="54">
        <f t="shared" si="10"/>
        <v>0</v>
      </c>
      <c r="AZ73" s="54">
        <f t="shared" si="11"/>
        <v>0</v>
      </c>
      <c r="BA73" s="54">
        <f t="shared" si="12"/>
        <v>0</v>
      </c>
      <c r="BB73" s="54">
        <f t="shared" si="13"/>
        <v>0</v>
      </c>
      <c r="BC73" s="54">
        <f t="shared" si="14"/>
        <v>0</v>
      </c>
      <c r="BD73" s="54">
        <f t="shared" si="15"/>
        <v>0</v>
      </c>
      <c r="BE73" s="54">
        <f t="shared" si="16"/>
        <v>0</v>
      </c>
      <c r="BF73" s="55">
        <f t="shared" si="17"/>
        <v>0</v>
      </c>
      <c r="BG73" s="53">
        <f t="shared" si="18"/>
        <v>0</v>
      </c>
      <c r="BH73" s="54">
        <f t="shared" si="19"/>
        <v>0</v>
      </c>
      <c r="BI73" s="54">
        <f t="shared" si="20"/>
        <v>0</v>
      </c>
      <c r="BJ73" s="54">
        <f t="shared" si="21"/>
        <v>0</v>
      </c>
      <c r="BK73" s="54">
        <f t="shared" si="22"/>
        <v>0</v>
      </c>
      <c r="BL73" s="54">
        <f t="shared" si="23"/>
        <v>0</v>
      </c>
      <c r="BM73" s="54">
        <f t="shared" si="24"/>
        <v>0</v>
      </c>
      <c r="BN73" s="54">
        <f t="shared" si="25"/>
        <v>0</v>
      </c>
      <c r="BO73" s="54">
        <f t="shared" si="26"/>
        <v>0</v>
      </c>
      <c r="BP73" s="54">
        <f t="shared" si="27"/>
        <v>0</v>
      </c>
      <c r="BQ73" s="54">
        <f t="shared" si="28"/>
        <v>0</v>
      </c>
      <c r="BR73" s="55">
        <f t="shared" si="29"/>
        <v>0</v>
      </c>
      <c r="BS73" s="53">
        <f t="shared" si="30"/>
        <v>0</v>
      </c>
      <c r="BT73" s="54">
        <f t="shared" si="31"/>
        <v>0</v>
      </c>
      <c r="BU73" s="54">
        <f t="shared" si="32"/>
        <v>0</v>
      </c>
      <c r="BV73" s="54">
        <f t="shared" si="33"/>
        <v>0</v>
      </c>
      <c r="BW73" s="54">
        <f t="shared" si="34"/>
        <v>0</v>
      </c>
      <c r="BX73" s="54">
        <f t="shared" si="35"/>
        <v>0</v>
      </c>
      <c r="BY73" s="54">
        <f t="shared" si="36"/>
        <v>0</v>
      </c>
      <c r="BZ73" s="54">
        <f t="shared" si="37"/>
        <v>0</v>
      </c>
      <c r="CA73" s="54">
        <f t="shared" si="38"/>
        <v>0</v>
      </c>
      <c r="CB73" s="54">
        <f t="shared" si="39"/>
        <v>0</v>
      </c>
      <c r="CC73" s="54">
        <f t="shared" si="40"/>
        <v>0</v>
      </c>
      <c r="CD73" s="55">
        <f t="shared" si="41"/>
        <v>0</v>
      </c>
      <c r="CE73" s="53">
        <f t="shared" si="42"/>
        <v>0</v>
      </c>
      <c r="CF73" s="54">
        <f t="shared" si="43"/>
        <v>0</v>
      </c>
      <c r="CG73" s="54">
        <f t="shared" si="44"/>
        <v>0</v>
      </c>
      <c r="CH73" s="54">
        <f t="shared" si="45"/>
        <v>0</v>
      </c>
      <c r="CI73" s="54">
        <f t="shared" si="46"/>
        <v>0</v>
      </c>
      <c r="CJ73" s="54">
        <f t="shared" si="47"/>
        <v>0</v>
      </c>
      <c r="CK73" s="54">
        <f t="shared" si="48"/>
        <v>0</v>
      </c>
      <c r="CL73" s="54">
        <f t="shared" si="49"/>
        <v>0</v>
      </c>
      <c r="CM73" s="54">
        <f t="shared" si="50"/>
        <v>0</v>
      </c>
      <c r="CN73" s="54">
        <f t="shared" si="51"/>
        <v>0</v>
      </c>
      <c r="CO73" s="54">
        <f t="shared" si="52"/>
        <v>0</v>
      </c>
      <c r="CP73" s="55">
        <f t="shared" si="53"/>
        <v>0</v>
      </c>
    </row>
    <row r="74" spans="2:94" ht="12" customHeight="1">
      <c r="B74" s="1" t="str">
        <f>IF(Q74="","",Q74)</f>
        <v/>
      </c>
      <c r="C74" s="163">
        <v>21</v>
      </c>
      <c r="D74" s="166"/>
      <c r="E74" s="167"/>
      <c r="F74" s="168"/>
      <c r="G74" s="175"/>
      <c r="H74" s="176"/>
      <c r="I74" s="181"/>
      <c r="J74" s="182"/>
      <c r="K74" s="182"/>
      <c r="L74" s="183"/>
      <c r="M74" s="166"/>
      <c r="N74" s="168"/>
      <c r="O74" s="131"/>
      <c r="P74" s="190"/>
      <c r="Q74" s="190"/>
      <c r="R74" s="17" t="s">
        <v>47</v>
      </c>
      <c r="S74" s="89"/>
      <c r="T74" s="89"/>
      <c r="U74" s="89"/>
      <c r="V74" s="89"/>
      <c r="W74" s="89"/>
      <c r="X74" s="95"/>
      <c r="Y74" s="95"/>
      <c r="Z74" s="95"/>
      <c r="AA74" s="95"/>
      <c r="AB74" s="95"/>
      <c r="AC74" s="95"/>
      <c r="AD74" s="95"/>
      <c r="AE74" s="16" t="str">
        <f t="shared" si="54"/>
        <v/>
      </c>
      <c r="AF74" s="21" t="str">
        <f>IF(Q74="","",Q74)</f>
        <v/>
      </c>
      <c r="AG74" s="130" t="str">
        <f>IFERROR(VLOOKUP(M74,$AP$13:$AQ$16,2,FALSE),"")</f>
        <v/>
      </c>
      <c r="AH74" s="130" t="str">
        <f>IFERROR(VLOOKUP(O74,$AP$18:$AQ$24,2,FALSE),"")</f>
        <v/>
      </c>
      <c r="AI74" s="130" t="str">
        <f>IFERROR(AG74+AH74,"")</f>
        <v/>
      </c>
      <c r="AJ74" s="130" t="str">
        <f>IF(SUM(AE74:AE76)=0,"",SUM(AE74:AE76))</f>
        <v/>
      </c>
      <c r="AT74" s="49" t="str">
        <f t="shared" si="5"/>
        <v>A</v>
      </c>
      <c r="AU74" s="53">
        <f t="shared" si="6"/>
        <v>0</v>
      </c>
      <c r="AV74" s="54">
        <f t="shared" si="7"/>
        <v>0</v>
      </c>
      <c r="AW74" s="54">
        <f t="shared" si="8"/>
        <v>0</v>
      </c>
      <c r="AX74" s="54">
        <f t="shared" si="9"/>
        <v>0</v>
      </c>
      <c r="AY74" s="54">
        <f t="shared" si="10"/>
        <v>0</v>
      </c>
      <c r="AZ74" s="54">
        <f t="shared" si="11"/>
        <v>0</v>
      </c>
      <c r="BA74" s="54">
        <f t="shared" si="12"/>
        <v>0</v>
      </c>
      <c r="BB74" s="54">
        <f t="shared" si="13"/>
        <v>0</v>
      </c>
      <c r="BC74" s="54">
        <f t="shared" si="14"/>
        <v>0</v>
      </c>
      <c r="BD74" s="54">
        <f t="shared" si="15"/>
        <v>0</v>
      </c>
      <c r="BE74" s="54">
        <f t="shared" si="16"/>
        <v>0</v>
      </c>
      <c r="BF74" s="55">
        <f t="shared" si="17"/>
        <v>0</v>
      </c>
      <c r="BG74" s="53">
        <f t="shared" si="18"/>
        <v>0</v>
      </c>
      <c r="BH74" s="54">
        <f t="shared" si="19"/>
        <v>0</v>
      </c>
      <c r="BI74" s="54">
        <f t="shared" si="20"/>
        <v>0</v>
      </c>
      <c r="BJ74" s="54">
        <f t="shared" si="21"/>
        <v>0</v>
      </c>
      <c r="BK74" s="54">
        <f t="shared" si="22"/>
        <v>0</v>
      </c>
      <c r="BL74" s="54">
        <f t="shared" si="23"/>
        <v>0</v>
      </c>
      <c r="BM74" s="54">
        <f t="shared" si="24"/>
        <v>0</v>
      </c>
      <c r="BN74" s="54">
        <f t="shared" si="25"/>
        <v>0</v>
      </c>
      <c r="BO74" s="54">
        <f t="shared" si="26"/>
        <v>0</v>
      </c>
      <c r="BP74" s="54">
        <f t="shared" si="27"/>
        <v>0</v>
      </c>
      <c r="BQ74" s="54">
        <f t="shared" si="28"/>
        <v>0</v>
      </c>
      <c r="BR74" s="55">
        <f t="shared" si="29"/>
        <v>0</v>
      </c>
      <c r="BS74" s="53">
        <f t="shared" si="30"/>
        <v>0</v>
      </c>
      <c r="BT74" s="54">
        <f t="shared" si="31"/>
        <v>0</v>
      </c>
      <c r="BU74" s="54">
        <f t="shared" si="32"/>
        <v>0</v>
      </c>
      <c r="BV74" s="54">
        <f t="shared" si="33"/>
        <v>0</v>
      </c>
      <c r="BW74" s="54">
        <f t="shared" si="34"/>
        <v>0</v>
      </c>
      <c r="BX74" s="54">
        <f t="shared" si="35"/>
        <v>0</v>
      </c>
      <c r="BY74" s="54">
        <f t="shared" si="36"/>
        <v>0</v>
      </c>
      <c r="BZ74" s="54">
        <f t="shared" si="37"/>
        <v>0</v>
      </c>
      <c r="CA74" s="54">
        <f t="shared" si="38"/>
        <v>0</v>
      </c>
      <c r="CB74" s="54">
        <f t="shared" si="39"/>
        <v>0</v>
      </c>
      <c r="CC74" s="54">
        <f t="shared" si="40"/>
        <v>0</v>
      </c>
      <c r="CD74" s="55">
        <f t="shared" si="41"/>
        <v>0</v>
      </c>
      <c r="CE74" s="53">
        <f t="shared" si="42"/>
        <v>0</v>
      </c>
      <c r="CF74" s="54">
        <f t="shared" si="43"/>
        <v>0</v>
      </c>
      <c r="CG74" s="54">
        <f t="shared" si="44"/>
        <v>0</v>
      </c>
      <c r="CH74" s="54">
        <f t="shared" si="45"/>
        <v>0</v>
      </c>
      <c r="CI74" s="54">
        <f t="shared" si="46"/>
        <v>0</v>
      </c>
      <c r="CJ74" s="54">
        <f t="shared" si="47"/>
        <v>0</v>
      </c>
      <c r="CK74" s="54">
        <f t="shared" si="48"/>
        <v>0</v>
      </c>
      <c r="CL74" s="54">
        <f t="shared" si="49"/>
        <v>0</v>
      </c>
      <c r="CM74" s="54">
        <f t="shared" si="50"/>
        <v>0</v>
      </c>
      <c r="CN74" s="54">
        <f t="shared" si="51"/>
        <v>0</v>
      </c>
      <c r="CO74" s="54">
        <f t="shared" si="52"/>
        <v>0</v>
      </c>
      <c r="CP74" s="55">
        <f t="shared" si="53"/>
        <v>0</v>
      </c>
    </row>
    <row r="75" spans="2:94" ht="12" customHeight="1">
      <c r="B75" s="1" t="str">
        <f>IF(Q74="","",Q74)</f>
        <v/>
      </c>
      <c r="C75" s="164"/>
      <c r="D75" s="169"/>
      <c r="E75" s="170"/>
      <c r="F75" s="171"/>
      <c r="G75" s="177"/>
      <c r="H75" s="178"/>
      <c r="I75" s="184"/>
      <c r="J75" s="185"/>
      <c r="K75" s="185"/>
      <c r="L75" s="186"/>
      <c r="M75" s="169"/>
      <c r="N75" s="171"/>
      <c r="O75" s="132"/>
      <c r="P75" s="191"/>
      <c r="Q75" s="191"/>
      <c r="R75" s="15" t="s">
        <v>45</v>
      </c>
      <c r="S75" s="90"/>
      <c r="T75" s="90"/>
      <c r="U75" s="90"/>
      <c r="V75" s="90"/>
      <c r="W75" s="90"/>
      <c r="X75" s="94"/>
      <c r="Y75" s="94"/>
      <c r="Z75" s="94"/>
      <c r="AA75" s="94"/>
      <c r="AB75" s="94"/>
      <c r="AC75" s="94"/>
      <c r="AD75" s="94"/>
      <c r="AE75" s="11" t="str">
        <f t="shared" si="54"/>
        <v/>
      </c>
      <c r="AF75" s="21" t="str">
        <f>IF(Q74="","",Q74)</f>
        <v/>
      </c>
      <c r="AG75" s="130"/>
      <c r="AH75" s="130"/>
      <c r="AI75" s="130"/>
      <c r="AJ75" s="130"/>
      <c r="AT75" s="49" t="str">
        <f t="shared" si="5"/>
        <v>B</v>
      </c>
      <c r="AU75" s="53">
        <f t="shared" si="6"/>
        <v>0</v>
      </c>
      <c r="AV75" s="54">
        <f t="shared" si="7"/>
        <v>0</v>
      </c>
      <c r="AW75" s="54">
        <f t="shared" si="8"/>
        <v>0</v>
      </c>
      <c r="AX75" s="54">
        <f t="shared" si="9"/>
        <v>0</v>
      </c>
      <c r="AY75" s="54">
        <f t="shared" si="10"/>
        <v>0</v>
      </c>
      <c r="AZ75" s="54">
        <f t="shared" si="11"/>
        <v>0</v>
      </c>
      <c r="BA75" s="54">
        <f t="shared" si="12"/>
        <v>0</v>
      </c>
      <c r="BB75" s="54">
        <f t="shared" si="13"/>
        <v>0</v>
      </c>
      <c r="BC75" s="54">
        <f t="shared" si="14"/>
        <v>0</v>
      </c>
      <c r="BD75" s="54">
        <f t="shared" si="15"/>
        <v>0</v>
      </c>
      <c r="BE75" s="54">
        <f t="shared" si="16"/>
        <v>0</v>
      </c>
      <c r="BF75" s="55">
        <f t="shared" si="17"/>
        <v>0</v>
      </c>
      <c r="BG75" s="53">
        <f t="shared" si="18"/>
        <v>0</v>
      </c>
      <c r="BH75" s="54">
        <f t="shared" si="19"/>
        <v>0</v>
      </c>
      <c r="BI75" s="54">
        <f t="shared" si="20"/>
        <v>0</v>
      </c>
      <c r="BJ75" s="54">
        <f t="shared" si="21"/>
        <v>0</v>
      </c>
      <c r="BK75" s="54">
        <f t="shared" si="22"/>
        <v>0</v>
      </c>
      <c r="BL75" s="54">
        <f t="shared" si="23"/>
        <v>0</v>
      </c>
      <c r="BM75" s="54">
        <f t="shared" si="24"/>
        <v>0</v>
      </c>
      <c r="BN75" s="54">
        <f t="shared" si="25"/>
        <v>0</v>
      </c>
      <c r="BO75" s="54">
        <f t="shared" si="26"/>
        <v>0</v>
      </c>
      <c r="BP75" s="54">
        <f t="shared" si="27"/>
        <v>0</v>
      </c>
      <c r="BQ75" s="54">
        <f t="shared" si="28"/>
        <v>0</v>
      </c>
      <c r="BR75" s="55">
        <f t="shared" si="29"/>
        <v>0</v>
      </c>
      <c r="BS75" s="53">
        <f t="shared" si="30"/>
        <v>0</v>
      </c>
      <c r="BT75" s="54">
        <f t="shared" si="31"/>
        <v>0</v>
      </c>
      <c r="BU75" s="54">
        <f t="shared" si="32"/>
        <v>0</v>
      </c>
      <c r="BV75" s="54">
        <f t="shared" si="33"/>
        <v>0</v>
      </c>
      <c r="BW75" s="54">
        <f t="shared" si="34"/>
        <v>0</v>
      </c>
      <c r="BX75" s="54">
        <f t="shared" si="35"/>
        <v>0</v>
      </c>
      <c r="BY75" s="54">
        <f t="shared" si="36"/>
        <v>0</v>
      </c>
      <c r="BZ75" s="54">
        <f t="shared" si="37"/>
        <v>0</v>
      </c>
      <c r="CA75" s="54">
        <f t="shared" si="38"/>
        <v>0</v>
      </c>
      <c r="CB75" s="54">
        <f t="shared" si="39"/>
        <v>0</v>
      </c>
      <c r="CC75" s="54">
        <f t="shared" si="40"/>
        <v>0</v>
      </c>
      <c r="CD75" s="55">
        <f t="shared" si="41"/>
        <v>0</v>
      </c>
      <c r="CE75" s="53">
        <f t="shared" si="42"/>
        <v>0</v>
      </c>
      <c r="CF75" s="54">
        <f t="shared" si="43"/>
        <v>0</v>
      </c>
      <c r="CG75" s="54">
        <f t="shared" si="44"/>
        <v>0</v>
      </c>
      <c r="CH75" s="54">
        <f t="shared" si="45"/>
        <v>0</v>
      </c>
      <c r="CI75" s="54">
        <f t="shared" si="46"/>
        <v>0</v>
      </c>
      <c r="CJ75" s="54">
        <f t="shared" si="47"/>
        <v>0</v>
      </c>
      <c r="CK75" s="54">
        <f t="shared" si="48"/>
        <v>0</v>
      </c>
      <c r="CL75" s="54">
        <f t="shared" si="49"/>
        <v>0</v>
      </c>
      <c r="CM75" s="54">
        <f t="shared" si="50"/>
        <v>0</v>
      </c>
      <c r="CN75" s="54">
        <f t="shared" si="51"/>
        <v>0</v>
      </c>
      <c r="CO75" s="54">
        <f t="shared" si="52"/>
        <v>0</v>
      </c>
      <c r="CP75" s="55">
        <f t="shared" si="53"/>
        <v>0</v>
      </c>
    </row>
    <row r="76" spans="2:94" ht="12" customHeight="1" thickBot="1">
      <c r="B76" s="1" t="str">
        <f>IF(Q74="","",Q74)</f>
        <v/>
      </c>
      <c r="C76" s="165"/>
      <c r="D76" s="172"/>
      <c r="E76" s="173"/>
      <c r="F76" s="174"/>
      <c r="G76" s="179"/>
      <c r="H76" s="180"/>
      <c r="I76" s="187"/>
      <c r="J76" s="188"/>
      <c r="K76" s="188"/>
      <c r="L76" s="189"/>
      <c r="M76" s="172"/>
      <c r="N76" s="174"/>
      <c r="O76" s="133"/>
      <c r="P76" s="192"/>
      <c r="Q76" s="192"/>
      <c r="R76" s="9" t="s">
        <v>16</v>
      </c>
      <c r="S76" s="91"/>
      <c r="T76" s="91"/>
      <c r="U76" s="91"/>
      <c r="V76" s="91"/>
      <c r="W76" s="91"/>
      <c r="X76" s="96"/>
      <c r="Y76" s="96"/>
      <c r="Z76" s="96"/>
      <c r="AA76" s="96"/>
      <c r="AB76" s="96"/>
      <c r="AC76" s="96"/>
      <c r="AD76" s="96"/>
      <c r="AE76" s="11" t="str">
        <f t="shared" si="54"/>
        <v/>
      </c>
      <c r="AF76" s="21" t="str">
        <f>IF(Q74="","",Q74)</f>
        <v/>
      </c>
      <c r="AG76" s="130"/>
      <c r="AH76" s="130"/>
      <c r="AI76" s="130"/>
      <c r="AJ76" s="130"/>
      <c r="AT76" s="49" t="str">
        <f t="shared" si="5"/>
        <v>C</v>
      </c>
      <c r="AU76" s="53">
        <f t="shared" si="6"/>
        <v>0</v>
      </c>
      <c r="AV76" s="54">
        <f t="shared" si="7"/>
        <v>0</v>
      </c>
      <c r="AW76" s="54">
        <f t="shared" si="8"/>
        <v>0</v>
      </c>
      <c r="AX76" s="54">
        <f t="shared" si="9"/>
        <v>0</v>
      </c>
      <c r="AY76" s="54">
        <f t="shared" si="10"/>
        <v>0</v>
      </c>
      <c r="AZ76" s="54">
        <f t="shared" si="11"/>
        <v>0</v>
      </c>
      <c r="BA76" s="54">
        <f t="shared" si="12"/>
        <v>0</v>
      </c>
      <c r="BB76" s="54">
        <f t="shared" si="13"/>
        <v>0</v>
      </c>
      <c r="BC76" s="54">
        <f t="shared" si="14"/>
        <v>0</v>
      </c>
      <c r="BD76" s="54">
        <f t="shared" si="15"/>
        <v>0</v>
      </c>
      <c r="BE76" s="54">
        <f t="shared" si="16"/>
        <v>0</v>
      </c>
      <c r="BF76" s="55">
        <f t="shared" si="17"/>
        <v>0</v>
      </c>
      <c r="BG76" s="53">
        <f t="shared" si="18"/>
        <v>0</v>
      </c>
      <c r="BH76" s="54">
        <f t="shared" si="19"/>
        <v>0</v>
      </c>
      <c r="BI76" s="54">
        <f t="shared" si="20"/>
        <v>0</v>
      </c>
      <c r="BJ76" s="54">
        <f t="shared" si="21"/>
        <v>0</v>
      </c>
      <c r="BK76" s="54">
        <f t="shared" si="22"/>
        <v>0</v>
      </c>
      <c r="BL76" s="54">
        <f t="shared" si="23"/>
        <v>0</v>
      </c>
      <c r="BM76" s="54">
        <f t="shared" si="24"/>
        <v>0</v>
      </c>
      <c r="BN76" s="54">
        <f t="shared" si="25"/>
        <v>0</v>
      </c>
      <c r="BO76" s="54">
        <f t="shared" si="26"/>
        <v>0</v>
      </c>
      <c r="BP76" s="54">
        <f t="shared" si="27"/>
        <v>0</v>
      </c>
      <c r="BQ76" s="54">
        <f t="shared" si="28"/>
        <v>0</v>
      </c>
      <c r="BR76" s="55">
        <f t="shared" si="29"/>
        <v>0</v>
      </c>
      <c r="BS76" s="53">
        <f t="shared" si="30"/>
        <v>0</v>
      </c>
      <c r="BT76" s="54">
        <f t="shared" si="31"/>
        <v>0</v>
      </c>
      <c r="BU76" s="54">
        <f t="shared" si="32"/>
        <v>0</v>
      </c>
      <c r="BV76" s="54">
        <f t="shared" si="33"/>
        <v>0</v>
      </c>
      <c r="BW76" s="54">
        <f t="shared" si="34"/>
        <v>0</v>
      </c>
      <c r="BX76" s="54">
        <f t="shared" si="35"/>
        <v>0</v>
      </c>
      <c r="BY76" s="54">
        <f t="shared" si="36"/>
        <v>0</v>
      </c>
      <c r="BZ76" s="54">
        <f t="shared" si="37"/>
        <v>0</v>
      </c>
      <c r="CA76" s="54">
        <f t="shared" si="38"/>
        <v>0</v>
      </c>
      <c r="CB76" s="54">
        <f t="shared" si="39"/>
        <v>0</v>
      </c>
      <c r="CC76" s="54">
        <f t="shared" si="40"/>
        <v>0</v>
      </c>
      <c r="CD76" s="55">
        <f t="shared" si="41"/>
        <v>0</v>
      </c>
      <c r="CE76" s="53">
        <f t="shared" si="42"/>
        <v>0</v>
      </c>
      <c r="CF76" s="54">
        <f t="shared" si="43"/>
        <v>0</v>
      </c>
      <c r="CG76" s="54">
        <f t="shared" si="44"/>
        <v>0</v>
      </c>
      <c r="CH76" s="54">
        <f t="shared" si="45"/>
        <v>0</v>
      </c>
      <c r="CI76" s="54">
        <f t="shared" si="46"/>
        <v>0</v>
      </c>
      <c r="CJ76" s="54">
        <f t="shared" si="47"/>
        <v>0</v>
      </c>
      <c r="CK76" s="54">
        <f t="shared" si="48"/>
        <v>0</v>
      </c>
      <c r="CL76" s="54">
        <f t="shared" si="49"/>
        <v>0</v>
      </c>
      <c r="CM76" s="54">
        <f t="shared" si="50"/>
        <v>0</v>
      </c>
      <c r="CN76" s="54">
        <f t="shared" si="51"/>
        <v>0</v>
      </c>
      <c r="CO76" s="54">
        <f t="shared" si="52"/>
        <v>0</v>
      </c>
      <c r="CP76" s="55">
        <f t="shared" si="53"/>
        <v>0</v>
      </c>
    </row>
    <row r="77" spans="2:94" ht="12" customHeight="1">
      <c r="B77" s="1" t="str">
        <f>IF(Q77="","",Q77)</f>
        <v/>
      </c>
      <c r="C77" s="163">
        <v>22</v>
      </c>
      <c r="D77" s="166"/>
      <c r="E77" s="167"/>
      <c r="F77" s="168"/>
      <c r="G77" s="175"/>
      <c r="H77" s="176"/>
      <c r="I77" s="181"/>
      <c r="J77" s="182"/>
      <c r="K77" s="182"/>
      <c r="L77" s="183"/>
      <c r="M77" s="166"/>
      <c r="N77" s="168"/>
      <c r="O77" s="131"/>
      <c r="P77" s="190"/>
      <c r="Q77" s="190"/>
      <c r="R77" s="12" t="s">
        <v>14</v>
      </c>
      <c r="S77" s="92"/>
      <c r="T77" s="92"/>
      <c r="U77" s="92"/>
      <c r="V77" s="92"/>
      <c r="W77" s="92"/>
      <c r="X77" s="92"/>
      <c r="Y77" s="93"/>
      <c r="Z77" s="93"/>
      <c r="AA77" s="93"/>
      <c r="AB77" s="93"/>
      <c r="AC77" s="93"/>
      <c r="AD77" s="93"/>
      <c r="AE77" s="16" t="str">
        <f t="shared" si="54"/>
        <v/>
      </c>
      <c r="AF77" s="21" t="str">
        <f>IF(Q77="","",Q77)</f>
        <v/>
      </c>
      <c r="AG77" s="130" t="str">
        <f>IFERROR(VLOOKUP(M77,$AP$13:$AQ$16,2,FALSE),"")</f>
        <v/>
      </c>
      <c r="AH77" s="130" t="str">
        <f>IFERROR(VLOOKUP(O77,$AP$18:$AQ$24,2,FALSE),"")</f>
        <v/>
      </c>
      <c r="AI77" s="130" t="str">
        <f>IFERROR(AG77+AH77,"")</f>
        <v/>
      </c>
      <c r="AJ77" s="130" t="str">
        <f>IF(SUM(AE77:AE79)=0,"",SUM(AE77:AE79))</f>
        <v/>
      </c>
      <c r="AT77" s="49" t="str">
        <f t="shared" si="5"/>
        <v>A</v>
      </c>
      <c r="AU77" s="53">
        <f t="shared" si="6"/>
        <v>0</v>
      </c>
      <c r="AV77" s="54">
        <f t="shared" si="7"/>
        <v>0</v>
      </c>
      <c r="AW77" s="54">
        <f t="shared" si="8"/>
        <v>0</v>
      </c>
      <c r="AX77" s="54">
        <f t="shared" si="9"/>
        <v>0</v>
      </c>
      <c r="AY77" s="54">
        <f t="shared" si="10"/>
        <v>0</v>
      </c>
      <c r="AZ77" s="54">
        <f t="shared" si="11"/>
        <v>0</v>
      </c>
      <c r="BA77" s="54">
        <f t="shared" si="12"/>
        <v>0</v>
      </c>
      <c r="BB77" s="54">
        <f t="shared" si="13"/>
        <v>0</v>
      </c>
      <c r="BC77" s="54">
        <f t="shared" si="14"/>
        <v>0</v>
      </c>
      <c r="BD77" s="54">
        <f t="shared" si="15"/>
        <v>0</v>
      </c>
      <c r="BE77" s="54">
        <f t="shared" si="16"/>
        <v>0</v>
      </c>
      <c r="BF77" s="55">
        <f t="shared" si="17"/>
        <v>0</v>
      </c>
      <c r="BG77" s="53">
        <f t="shared" si="18"/>
        <v>0</v>
      </c>
      <c r="BH77" s="54">
        <f t="shared" si="19"/>
        <v>0</v>
      </c>
      <c r="BI77" s="54">
        <f t="shared" si="20"/>
        <v>0</v>
      </c>
      <c r="BJ77" s="54">
        <f t="shared" si="21"/>
        <v>0</v>
      </c>
      <c r="BK77" s="54">
        <f t="shared" si="22"/>
        <v>0</v>
      </c>
      <c r="BL77" s="54">
        <f t="shared" si="23"/>
        <v>0</v>
      </c>
      <c r="BM77" s="54">
        <f t="shared" si="24"/>
        <v>0</v>
      </c>
      <c r="BN77" s="54">
        <f t="shared" si="25"/>
        <v>0</v>
      </c>
      <c r="BO77" s="54">
        <f t="shared" si="26"/>
        <v>0</v>
      </c>
      <c r="BP77" s="54">
        <f t="shared" si="27"/>
        <v>0</v>
      </c>
      <c r="BQ77" s="54">
        <f t="shared" si="28"/>
        <v>0</v>
      </c>
      <c r="BR77" s="55">
        <f t="shared" si="29"/>
        <v>0</v>
      </c>
      <c r="BS77" s="53">
        <f t="shared" si="30"/>
        <v>0</v>
      </c>
      <c r="BT77" s="54">
        <f t="shared" si="31"/>
        <v>0</v>
      </c>
      <c r="BU77" s="54">
        <f t="shared" si="32"/>
        <v>0</v>
      </c>
      <c r="BV77" s="54">
        <f t="shared" si="33"/>
        <v>0</v>
      </c>
      <c r="BW77" s="54">
        <f t="shared" si="34"/>
        <v>0</v>
      </c>
      <c r="BX77" s="54">
        <f t="shared" si="35"/>
        <v>0</v>
      </c>
      <c r="BY77" s="54">
        <f t="shared" si="36"/>
        <v>0</v>
      </c>
      <c r="BZ77" s="54">
        <f t="shared" si="37"/>
        <v>0</v>
      </c>
      <c r="CA77" s="54">
        <f t="shared" si="38"/>
        <v>0</v>
      </c>
      <c r="CB77" s="54">
        <f t="shared" si="39"/>
        <v>0</v>
      </c>
      <c r="CC77" s="54">
        <f t="shared" si="40"/>
        <v>0</v>
      </c>
      <c r="CD77" s="55">
        <f t="shared" si="41"/>
        <v>0</v>
      </c>
      <c r="CE77" s="53">
        <f t="shared" si="42"/>
        <v>0</v>
      </c>
      <c r="CF77" s="54">
        <f t="shared" si="43"/>
        <v>0</v>
      </c>
      <c r="CG77" s="54">
        <f t="shared" si="44"/>
        <v>0</v>
      </c>
      <c r="CH77" s="54">
        <f t="shared" si="45"/>
        <v>0</v>
      </c>
      <c r="CI77" s="54">
        <f t="shared" si="46"/>
        <v>0</v>
      </c>
      <c r="CJ77" s="54">
        <f t="shared" si="47"/>
        <v>0</v>
      </c>
      <c r="CK77" s="54">
        <f t="shared" si="48"/>
        <v>0</v>
      </c>
      <c r="CL77" s="54">
        <f t="shared" si="49"/>
        <v>0</v>
      </c>
      <c r="CM77" s="54">
        <f t="shared" si="50"/>
        <v>0</v>
      </c>
      <c r="CN77" s="54">
        <f t="shared" si="51"/>
        <v>0</v>
      </c>
      <c r="CO77" s="54">
        <f t="shared" si="52"/>
        <v>0</v>
      </c>
      <c r="CP77" s="55">
        <f t="shared" si="53"/>
        <v>0</v>
      </c>
    </row>
    <row r="78" spans="2:94" ht="12" customHeight="1">
      <c r="B78" s="1" t="str">
        <f>IF(Q77="","",Q77)</f>
        <v/>
      </c>
      <c r="C78" s="164"/>
      <c r="D78" s="169"/>
      <c r="E78" s="170"/>
      <c r="F78" s="171"/>
      <c r="G78" s="177"/>
      <c r="H78" s="178"/>
      <c r="I78" s="184"/>
      <c r="J78" s="185"/>
      <c r="K78" s="185"/>
      <c r="L78" s="186"/>
      <c r="M78" s="169"/>
      <c r="N78" s="171"/>
      <c r="O78" s="132"/>
      <c r="P78" s="191"/>
      <c r="Q78" s="191"/>
      <c r="R78" s="15" t="s">
        <v>15</v>
      </c>
      <c r="S78" s="94"/>
      <c r="T78" s="94"/>
      <c r="U78" s="94"/>
      <c r="V78" s="94"/>
      <c r="W78" s="94"/>
      <c r="X78" s="94"/>
      <c r="Y78" s="90"/>
      <c r="Z78" s="90"/>
      <c r="AA78" s="90"/>
      <c r="AB78" s="90"/>
      <c r="AC78" s="90"/>
      <c r="AD78" s="90"/>
      <c r="AE78" s="11" t="str">
        <f t="shared" ref="AE78:AE109" si="55">IF(SUM(S78:AD78)=0,"",SUM(S78:AD78))</f>
        <v/>
      </c>
      <c r="AF78" s="21" t="str">
        <f>IF(Q77="","",Q77)</f>
        <v/>
      </c>
      <c r="AG78" s="130"/>
      <c r="AH78" s="130"/>
      <c r="AI78" s="130"/>
      <c r="AJ78" s="130"/>
      <c r="AT78" s="49" t="str">
        <f t="shared" si="5"/>
        <v>B</v>
      </c>
      <c r="AU78" s="53">
        <f t="shared" si="6"/>
        <v>0</v>
      </c>
      <c r="AV78" s="54">
        <f t="shared" si="7"/>
        <v>0</v>
      </c>
      <c r="AW78" s="54">
        <f t="shared" si="8"/>
        <v>0</v>
      </c>
      <c r="AX78" s="54">
        <f t="shared" si="9"/>
        <v>0</v>
      </c>
      <c r="AY78" s="54">
        <f t="shared" si="10"/>
        <v>0</v>
      </c>
      <c r="AZ78" s="54">
        <f t="shared" si="11"/>
        <v>0</v>
      </c>
      <c r="BA78" s="54">
        <f t="shared" si="12"/>
        <v>0</v>
      </c>
      <c r="BB78" s="54">
        <f t="shared" si="13"/>
        <v>0</v>
      </c>
      <c r="BC78" s="54">
        <f t="shared" si="14"/>
        <v>0</v>
      </c>
      <c r="BD78" s="54">
        <f t="shared" si="15"/>
        <v>0</v>
      </c>
      <c r="BE78" s="54">
        <f t="shared" si="16"/>
        <v>0</v>
      </c>
      <c r="BF78" s="55">
        <f t="shared" si="17"/>
        <v>0</v>
      </c>
      <c r="BG78" s="53">
        <f t="shared" si="18"/>
        <v>0</v>
      </c>
      <c r="BH78" s="54">
        <f t="shared" si="19"/>
        <v>0</v>
      </c>
      <c r="BI78" s="54">
        <f t="shared" si="20"/>
        <v>0</v>
      </c>
      <c r="BJ78" s="54">
        <f t="shared" si="21"/>
        <v>0</v>
      </c>
      <c r="BK78" s="54">
        <f t="shared" si="22"/>
        <v>0</v>
      </c>
      <c r="BL78" s="54">
        <f t="shared" si="23"/>
        <v>0</v>
      </c>
      <c r="BM78" s="54">
        <f t="shared" si="24"/>
        <v>0</v>
      </c>
      <c r="BN78" s="54">
        <f t="shared" si="25"/>
        <v>0</v>
      </c>
      <c r="BO78" s="54">
        <f t="shared" si="26"/>
        <v>0</v>
      </c>
      <c r="BP78" s="54">
        <f t="shared" si="27"/>
        <v>0</v>
      </c>
      <c r="BQ78" s="54">
        <f t="shared" si="28"/>
        <v>0</v>
      </c>
      <c r="BR78" s="55">
        <f t="shared" si="29"/>
        <v>0</v>
      </c>
      <c r="BS78" s="53">
        <f t="shared" si="30"/>
        <v>0</v>
      </c>
      <c r="BT78" s="54">
        <f t="shared" si="31"/>
        <v>0</v>
      </c>
      <c r="BU78" s="54">
        <f t="shared" si="32"/>
        <v>0</v>
      </c>
      <c r="BV78" s="54">
        <f t="shared" si="33"/>
        <v>0</v>
      </c>
      <c r="BW78" s="54">
        <f t="shared" si="34"/>
        <v>0</v>
      </c>
      <c r="BX78" s="54">
        <f t="shared" si="35"/>
        <v>0</v>
      </c>
      <c r="BY78" s="54">
        <f t="shared" si="36"/>
        <v>0</v>
      </c>
      <c r="BZ78" s="54">
        <f t="shared" si="37"/>
        <v>0</v>
      </c>
      <c r="CA78" s="54">
        <f t="shared" si="38"/>
        <v>0</v>
      </c>
      <c r="CB78" s="54">
        <f t="shared" si="39"/>
        <v>0</v>
      </c>
      <c r="CC78" s="54">
        <f t="shared" si="40"/>
        <v>0</v>
      </c>
      <c r="CD78" s="55">
        <f t="shared" si="41"/>
        <v>0</v>
      </c>
      <c r="CE78" s="53">
        <f t="shared" si="42"/>
        <v>0</v>
      </c>
      <c r="CF78" s="54">
        <f t="shared" si="43"/>
        <v>0</v>
      </c>
      <c r="CG78" s="54">
        <f t="shared" si="44"/>
        <v>0</v>
      </c>
      <c r="CH78" s="54">
        <f t="shared" si="45"/>
        <v>0</v>
      </c>
      <c r="CI78" s="54">
        <f t="shared" si="46"/>
        <v>0</v>
      </c>
      <c r="CJ78" s="54">
        <f t="shared" si="47"/>
        <v>0</v>
      </c>
      <c r="CK78" s="54">
        <f t="shared" si="48"/>
        <v>0</v>
      </c>
      <c r="CL78" s="54">
        <f t="shared" si="49"/>
        <v>0</v>
      </c>
      <c r="CM78" s="54">
        <f t="shared" si="50"/>
        <v>0</v>
      </c>
      <c r="CN78" s="54">
        <f t="shared" si="51"/>
        <v>0</v>
      </c>
      <c r="CO78" s="54">
        <f t="shared" si="52"/>
        <v>0</v>
      </c>
      <c r="CP78" s="55">
        <f t="shared" si="53"/>
        <v>0</v>
      </c>
    </row>
    <row r="79" spans="2:94" ht="12" customHeight="1" thickBot="1">
      <c r="B79" s="1" t="str">
        <f>IF(Q77="","",Q77)</f>
        <v/>
      </c>
      <c r="C79" s="165"/>
      <c r="D79" s="172"/>
      <c r="E79" s="173"/>
      <c r="F79" s="174"/>
      <c r="G79" s="179"/>
      <c r="H79" s="180"/>
      <c r="I79" s="187"/>
      <c r="J79" s="188"/>
      <c r="K79" s="188"/>
      <c r="L79" s="189"/>
      <c r="M79" s="172"/>
      <c r="N79" s="174"/>
      <c r="O79" s="133"/>
      <c r="P79" s="192"/>
      <c r="Q79" s="192"/>
      <c r="R79" s="15" t="s">
        <v>48</v>
      </c>
      <c r="S79" s="94"/>
      <c r="T79" s="94"/>
      <c r="U79" s="94"/>
      <c r="V79" s="94"/>
      <c r="W79" s="94"/>
      <c r="X79" s="94"/>
      <c r="Y79" s="90"/>
      <c r="Z79" s="90"/>
      <c r="AA79" s="90"/>
      <c r="AB79" s="90"/>
      <c r="AC79" s="90"/>
      <c r="AD79" s="90"/>
      <c r="AE79" s="11" t="str">
        <f t="shared" si="55"/>
        <v/>
      </c>
      <c r="AF79" s="21" t="str">
        <f>IF(Q77="","",Q77)</f>
        <v/>
      </c>
      <c r="AG79" s="130"/>
      <c r="AH79" s="130"/>
      <c r="AI79" s="130"/>
      <c r="AJ79" s="130"/>
      <c r="AT79" s="49" t="str">
        <f t="shared" ref="AT79:AT142" si="56">R79</f>
        <v>C</v>
      </c>
      <c r="AU79" s="53">
        <f t="shared" ref="AU79:AU142" si="57">IF(OR(AF79=$AP$3,AF79=$AP$4,AF79=$AP$9),S79,0)</f>
        <v>0</v>
      </c>
      <c r="AV79" s="54">
        <f t="shared" ref="AV79:AV142" si="58">IF(OR(AF79=$AP$3,AF79=$AP$4,AF79=$AP$9),T79,0)</f>
        <v>0</v>
      </c>
      <c r="AW79" s="54">
        <f t="shared" ref="AW79:AW142" si="59">IF(OR(AF79=$AP$3,AF79=$AP$4,AF79=$AP$9),U79,0)</f>
        <v>0</v>
      </c>
      <c r="AX79" s="54">
        <f t="shared" ref="AX79:AX142" si="60">IF(OR(AF79=$AP$3,AF79=$AP$4,AF79=$AP$9),V79,0)</f>
        <v>0</v>
      </c>
      <c r="AY79" s="54">
        <f t="shared" ref="AY79:AY142" si="61">IF(OR(AF79=$AP$3,AF79=$AP$4,AF79=$AP$9),W79,0)</f>
        <v>0</v>
      </c>
      <c r="AZ79" s="54">
        <f t="shared" ref="AZ79:AZ142" si="62">IF(OR(AF79=$AP$3,AF79=$AP$4,AF79=$AP$9),X79,0)</f>
        <v>0</v>
      </c>
      <c r="BA79" s="54">
        <f t="shared" ref="BA79:BA142" si="63">IF(OR(AF79=$AP$3,AF79=$AP$4,AF79=$AP$9),Y79,0)</f>
        <v>0</v>
      </c>
      <c r="BB79" s="54">
        <f t="shared" ref="BB79:BB142" si="64">IF(OR(AF79=$AP$3,AF79=$AP$4,AF79=$AP$9),Z79,0)</f>
        <v>0</v>
      </c>
      <c r="BC79" s="54">
        <f t="shared" ref="BC79:BC142" si="65">IF(OR(AF79=$AP$3,AF79=$AP$4,AF79=$AP$9),AA79,0)</f>
        <v>0</v>
      </c>
      <c r="BD79" s="54">
        <f t="shared" ref="BD79:BD142" si="66">IF(OR(AF79=$AP$3,AF79=$AP$4,AF79=$AP$9),AB79,0)</f>
        <v>0</v>
      </c>
      <c r="BE79" s="54">
        <f t="shared" ref="BE79:BE142" si="67">IF(OR(AF79=$AP$3,AF79=$AP$4,AF79=$AP$9),AC79,0)</f>
        <v>0</v>
      </c>
      <c r="BF79" s="55">
        <f t="shared" ref="BF79:BF142" si="68">IF(OR(AF79=$AP$3,AF79=$AP$4,AF79=$AP$9),AD79,0)</f>
        <v>0</v>
      </c>
      <c r="BG79" s="53">
        <f t="shared" ref="BG79:BG142" si="69">IF(OR(AF79=$AP$5,AF79=$AP$6,AF79=$AP$10),S79,0)</f>
        <v>0</v>
      </c>
      <c r="BH79" s="54">
        <f t="shared" ref="BH79:BH142" si="70">IF(OR(AF79=$AP$5,AF79=$AP$6,AF79=$AP$10),T79,0)</f>
        <v>0</v>
      </c>
      <c r="BI79" s="54">
        <f t="shared" ref="BI79:BI142" si="71">IF(OR(AF79=$AP$5,AF79=$AP$6,AF79=$AP$10),U79,0)</f>
        <v>0</v>
      </c>
      <c r="BJ79" s="54">
        <f t="shared" ref="BJ79:BJ142" si="72">IF(OR(AF79=$AP$5,AF79=$AP$6,AF79=$AP$10),V79,0)</f>
        <v>0</v>
      </c>
      <c r="BK79" s="54">
        <f t="shared" ref="BK79:BK142" si="73">IF(OR(AF79=$AP$5,AF79=$AP$6,AF79=$AP$10),W79,0)</f>
        <v>0</v>
      </c>
      <c r="BL79" s="54">
        <f t="shared" ref="BL79:BL142" si="74">IF(OR(AF79=$AP$5,AF79=$AP$6,AF79=$AP$10),X79,0)</f>
        <v>0</v>
      </c>
      <c r="BM79" s="54">
        <f t="shared" ref="BM79:BM142" si="75">IF(OR(AF79=$AP$5,AF79=$AP$6,AF79=$AP$10),Y79,0)</f>
        <v>0</v>
      </c>
      <c r="BN79" s="54">
        <f t="shared" ref="BN79:BN142" si="76">IF(OR(AF79=$AP$5,AF79=$AP$6,AF79=$AP$10),Z79,0)</f>
        <v>0</v>
      </c>
      <c r="BO79" s="54">
        <f t="shared" ref="BO79:BO142" si="77">IF(OR(AF79=$AP$5,AF79=$AP$6,AF79=$AP$10),AA79,0)</f>
        <v>0</v>
      </c>
      <c r="BP79" s="54">
        <f t="shared" ref="BP79:BP142" si="78">IF(OR(AF79=$AP$5,AF79=$AP$6,AF79=$AP$10),AB79,0)</f>
        <v>0</v>
      </c>
      <c r="BQ79" s="54">
        <f t="shared" ref="BQ79:BQ142" si="79">IF(OR(AF79=$AP$5,AF79=$AP$6,AF79=$AP$10),AC79,0)</f>
        <v>0</v>
      </c>
      <c r="BR79" s="55">
        <f t="shared" ref="BR79:BR142" si="80">IF(OR(AF79=$AP$5,AF79=$AP$6,AF79=$AP$10),AD79,0)</f>
        <v>0</v>
      </c>
      <c r="BS79" s="53">
        <f t="shared" ref="BS79:BS142" si="81">IF(OR(AF79=$AP$7,AF79=$AP$8,AF79=$AP$11),S79,0)</f>
        <v>0</v>
      </c>
      <c r="BT79" s="54">
        <f t="shared" ref="BT79:BT142" si="82">IF(OR(AF79=$AP$7,AF79=$AP$8,AF79=$AP$11),T79,0)</f>
        <v>0</v>
      </c>
      <c r="BU79" s="54">
        <f t="shared" ref="BU79:BU142" si="83">IF(OR(AF79=$AP$7,AF79=$AP$8,AF79=$AP$11),U79,0)</f>
        <v>0</v>
      </c>
      <c r="BV79" s="54">
        <f t="shared" ref="BV79:BV142" si="84">IF(OR(AF79=$AP$7,AF79=$AP$8,AF79=$AP$11),V79,0)</f>
        <v>0</v>
      </c>
      <c r="BW79" s="54">
        <f t="shared" ref="BW79:BW142" si="85">IF(OR(AF79=$AP$7,AF79=$AP$8,AF79=$AP$11),W79,0)</f>
        <v>0</v>
      </c>
      <c r="BX79" s="54">
        <f t="shared" ref="BX79:BX142" si="86">IF(OR(AF79=$AP$7,AF79=$AP$8,AF79=$AP$11),X79,0)</f>
        <v>0</v>
      </c>
      <c r="BY79" s="54">
        <f t="shared" ref="BY79:BY142" si="87">IF(OR(AF79=$AP$7,AF79=$AP$8,AF79=$AP$11),Y79,0)</f>
        <v>0</v>
      </c>
      <c r="BZ79" s="54">
        <f t="shared" ref="BZ79:BZ142" si="88">IF(OR(AF79=$AP$7,AF79=$AP$8,AF79=$AP$11),Z79,0)</f>
        <v>0</v>
      </c>
      <c r="CA79" s="54">
        <f t="shared" ref="CA79:CA142" si="89">IF(OR(AF79=$AP$7,AF79=$AP$8,AF79=$AP$11),AA79,0)</f>
        <v>0</v>
      </c>
      <c r="CB79" s="54">
        <f t="shared" ref="CB79:CB142" si="90">IF(OR(AF79=$AP$7,AF79=$AP$8,AF79=$AP$11),AB79,0)</f>
        <v>0</v>
      </c>
      <c r="CC79" s="54">
        <f t="shared" ref="CC79:CC142" si="91">IF(OR(AF79=$AP$7,AF79=$AP$8,AF79=$AP$11),AC79,0)</f>
        <v>0</v>
      </c>
      <c r="CD79" s="55">
        <f t="shared" ref="CD79:CD142" si="92">IF(OR(AF79=$AP$7,AF79=$AP$8,AF79=$AP$11),AD79,0)</f>
        <v>0</v>
      </c>
      <c r="CE79" s="53">
        <f t="shared" ref="CE79:CE142" si="93">IF(AF79=$AP$12,S79,0)</f>
        <v>0</v>
      </c>
      <c r="CF79" s="54">
        <f t="shared" ref="CF79:CF142" si="94">IF(AF79=$AP$12,T79,0)</f>
        <v>0</v>
      </c>
      <c r="CG79" s="54">
        <f t="shared" ref="CG79:CG142" si="95">IF(AF79=$AP$12,U79,0)</f>
        <v>0</v>
      </c>
      <c r="CH79" s="54">
        <f t="shared" ref="CH79:CH142" si="96">IF(AF79=$AP$12,V79,0)</f>
        <v>0</v>
      </c>
      <c r="CI79" s="54">
        <f t="shared" ref="CI79:CI142" si="97">IF(AF79=$AP$12,W79,0)</f>
        <v>0</v>
      </c>
      <c r="CJ79" s="54">
        <f t="shared" ref="CJ79:CJ142" si="98">IF(AF79=$AP$12,X79,0)</f>
        <v>0</v>
      </c>
      <c r="CK79" s="54">
        <f t="shared" ref="CK79:CK142" si="99">IF(AF79=$AP$12,Y79,0)</f>
        <v>0</v>
      </c>
      <c r="CL79" s="54">
        <f t="shared" ref="CL79:CL142" si="100">IF(AF79=$AP$12,Z79,0)</f>
        <v>0</v>
      </c>
      <c r="CM79" s="54">
        <f t="shared" ref="CM79:CM142" si="101">IF(AF79=$AP$12,AA79,0)</f>
        <v>0</v>
      </c>
      <c r="CN79" s="54">
        <f t="shared" ref="CN79:CN142" si="102">IF(AF79=$AP$12,AB79,0)</f>
        <v>0</v>
      </c>
      <c r="CO79" s="54">
        <f t="shared" ref="CO79:CO142" si="103">IF(AF79=$AP$12,AC79,0)</f>
        <v>0</v>
      </c>
      <c r="CP79" s="55">
        <f t="shared" ref="CP79:CP142" si="104">IF(AF79=$AP$12,AD79,0)</f>
        <v>0</v>
      </c>
    </row>
    <row r="80" spans="2:94" ht="12" customHeight="1">
      <c r="B80" s="1" t="str">
        <f>IF(Q80="","",Q80)</f>
        <v/>
      </c>
      <c r="C80" s="163">
        <v>23</v>
      </c>
      <c r="D80" s="166"/>
      <c r="E80" s="167"/>
      <c r="F80" s="168"/>
      <c r="G80" s="175"/>
      <c r="H80" s="176"/>
      <c r="I80" s="181"/>
      <c r="J80" s="182"/>
      <c r="K80" s="182"/>
      <c r="L80" s="183"/>
      <c r="M80" s="166"/>
      <c r="N80" s="168"/>
      <c r="O80" s="131"/>
      <c r="P80" s="190"/>
      <c r="Q80" s="190"/>
      <c r="R80" s="17" t="s">
        <v>14</v>
      </c>
      <c r="S80" s="95"/>
      <c r="T80" s="95"/>
      <c r="U80" s="95"/>
      <c r="V80" s="95"/>
      <c r="W80" s="95"/>
      <c r="X80" s="95"/>
      <c r="Y80" s="89"/>
      <c r="Z80" s="89"/>
      <c r="AA80" s="89"/>
      <c r="AB80" s="89"/>
      <c r="AC80" s="89"/>
      <c r="AD80" s="89"/>
      <c r="AE80" s="16" t="str">
        <f t="shared" si="55"/>
        <v/>
      </c>
      <c r="AF80" s="21" t="str">
        <f>IF(Q80="","",Q80)</f>
        <v/>
      </c>
      <c r="AG80" s="130" t="str">
        <f>IFERROR(VLOOKUP(M80,$AP$13:$AQ$16,2,FALSE),"")</f>
        <v/>
      </c>
      <c r="AH80" s="130" t="str">
        <f>IFERROR(VLOOKUP(O80,$AP$18:$AQ$24,2,FALSE),"")</f>
        <v/>
      </c>
      <c r="AI80" s="130" t="str">
        <f>IFERROR(AG80+AH80,"")</f>
        <v/>
      </c>
      <c r="AJ80" s="130" t="str">
        <f>IF(SUM(AE80:AE82)=0,"",SUM(AE80:AE82))</f>
        <v/>
      </c>
      <c r="AT80" s="49" t="str">
        <f t="shared" si="56"/>
        <v>A</v>
      </c>
      <c r="AU80" s="53">
        <f t="shared" si="57"/>
        <v>0</v>
      </c>
      <c r="AV80" s="54">
        <f t="shared" si="58"/>
        <v>0</v>
      </c>
      <c r="AW80" s="54">
        <f t="shared" si="59"/>
        <v>0</v>
      </c>
      <c r="AX80" s="54">
        <f t="shared" si="60"/>
        <v>0</v>
      </c>
      <c r="AY80" s="54">
        <f t="shared" si="61"/>
        <v>0</v>
      </c>
      <c r="AZ80" s="54">
        <f t="shared" si="62"/>
        <v>0</v>
      </c>
      <c r="BA80" s="54">
        <f t="shared" si="63"/>
        <v>0</v>
      </c>
      <c r="BB80" s="54">
        <f t="shared" si="64"/>
        <v>0</v>
      </c>
      <c r="BC80" s="54">
        <f t="shared" si="65"/>
        <v>0</v>
      </c>
      <c r="BD80" s="54">
        <f t="shared" si="66"/>
        <v>0</v>
      </c>
      <c r="BE80" s="54">
        <f t="shared" si="67"/>
        <v>0</v>
      </c>
      <c r="BF80" s="55">
        <f t="shared" si="68"/>
        <v>0</v>
      </c>
      <c r="BG80" s="53">
        <f t="shared" si="69"/>
        <v>0</v>
      </c>
      <c r="BH80" s="54">
        <f t="shared" si="70"/>
        <v>0</v>
      </c>
      <c r="BI80" s="54">
        <f t="shared" si="71"/>
        <v>0</v>
      </c>
      <c r="BJ80" s="54">
        <f t="shared" si="72"/>
        <v>0</v>
      </c>
      <c r="BK80" s="54">
        <f t="shared" si="73"/>
        <v>0</v>
      </c>
      <c r="BL80" s="54">
        <f t="shared" si="74"/>
        <v>0</v>
      </c>
      <c r="BM80" s="54">
        <f t="shared" si="75"/>
        <v>0</v>
      </c>
      <c r="BN80" s="54">
        <f t="shared" si="76"/>
        <v>0</v>
      </c>
      <c r="BO80" s="54">
        <f t="shared" si="77"/>
        <v>0</v>
      </c>
      <c r="BP80" s="54">
        <f t="shared" si="78"/>
        <v>0</v>
      </c>
      <c r="BQ80" s="54">
        <f t="shared" si="79"/>
        <v>0</v>
      </c>
      <c r="BR80" s="55">
        <f t="shared" si="80"/>
        <v>0</v>
      </c>
      <c r="BS80" s="53">
        <f t="shared" si="81"/>
        <v>0</v>
      </c>
      <c r="BT80" s="54">
        <f t="shared" si="82"/>
        <v>0</v>
      </c>
      <c r="BU80" s="54">
        <f t="shared" si="83"/>
        <v>0</v>
      </c>
      <c r="BV80" s="54">
        <f t="shared" si="84"/>
        <v>0</v>
      </c>
      <c r="BW80" s="54">
        <f t="shared" si="85"/>
        <v>0</v>
      </c>
      <c r="BX80" s="54">
        <f t="shared" si="86"/>
        <v>0</v>
      </c>
      <c r="BY80" s="54">
        <f t="shared" si="87"/>
        <v>0</v>
      </c>
      <c r="BZ80" s="54">
        <f t="shared" si="88"/>
        <v>0</v>
      </c>
      <c r="CA80" s="54">
        <f t="shared" si="89"/>
        <v>0</v>
      </c>
      <c r="CB80" s="54">
        <f t="shared" si="90"/>
        <v>0</v>
      </c>
      <c r="CC80" s="54">
        <f t="shared" si="91"/>
        <v>0</v>
      </c>
      <c r="CD80" s="55">
        <f t="shared" si="92"/>
        <v>0</v>
      </c>
      <c r="CE80" s="53">
        <f t="shared" si="93"/>
        <v>0</v>
      </c>
      <c r="CF80" s="54">
        <f t="shared" si="94"/>
        <v>0</v>
      </c>
      <c r="CG80" s="54">
        <f t="shared" si="95"/>
        <v>0</v>
      </c>
      <c r="CH80" s="54">
        <f t="shared" si="96"/>
        <v>0</v>
      </c>
      <c r="CI80" s="54">
        <f t="shared" si="97"/>
        <v>0</v>
      </c>
      <c r="CJ80" s="54">
        <f t="shared" si="98"/>
        <v>0</v>
      </c>
      <c r="CK80" s="54">
        <f t="shared" si="99"/>
        <v>0</v>
      </c>
      <c r="CL80" s="54">
        <f t="shared" si="100"/>
        <v>0</v>
      </c>
      <c r="CM80" s="54">
        <f t="shared" si="101"/>
        <v>0</v>
      </c>
      <c r="CN80" s="54">
        <f t="shared" si="102"/>
        <v>0</v>
      </c>
      <c r="CO80" s="54">
        <f t="shared" si="103"/>
        <v>0</v>
      </c>
      <c r="CP80" s="55">
        <f t="shared" si="104"/>
        <v>0</v>
      </c>
    </row>
    <row r="81" spans="2:94" ht="12" customHeight="1">
      <c r="B81" s="1" t="str">
        <f>IF(Q80="","",Q80)</f>
        <v/>
      </c>
      <c r="C81" s="164"/>
      <c r="D81" s="169"/>
      <c r="E81" s="170"/>
      <c r="F81" s="171"/>
      <c r="G81" s="177"/>
      <c r="H81" s="178"/>
      <c r="I81" s="184"/>
      <c r="J81" s="185"/>
      <c r="K81" s="185"/>
      <c r="L81" s="186"/>
      <c r="M81" s="169"/>
      <c r="N81" s="171"/>
      <c r="O81" s="132"/>
      <c r="P81" s="191"/>
      <c r="Q81" s="191"/>
      <c r="R81" s="15" t="s">
        <v>15</v>
      </c>
      <c r="S81" s="94"/>
      <c r="T81" s="94"/>
      <c r="U81" s="94"/>
      <c r="V81" s="94"/>
      <c r="W81" s="94"/>
      <c r="X81" s="94"/>
      <c r="Y81" s="90"/>
      <c r="Z81" s="90"/>
      <c r="AA81" s="90"/>
      <c r="AB81" s="90"/>
      <c r="AC81" s="90"/>
      <c r="AD81" s="90"/>
      <c r="AE81" s="11" t="str">
        <f t="shared" si="55"/>
        <v/>
      </c>
      <c r="AF81" s="21" t="str">
        <f>IF(Q80="","",Q80)</f>
        <v/>
      </c>
      <c r="AG81" s="130"/>
      <c r="AH81" s="130"/>
      <c r="AI81" s="130"/>
      <c r="AJ81" s="130"/>
      <c r="AT81" s="49" t="str">
        <f t="shared" si="56"/>
        <v>B</v>
      </c>
      <c r="AU81" s="53">
        <f t="shared" si="57"/>
        <v>0</v>
      </c>
      <c r="AV81" s="54">
        <f t="shared" si="58"/>
        <v>0</v>
      </c>
      <c r="AW81" s="54">
        <f t="shared" si="59"/>
        <v>0</v>
      </c>
      <c r="AX81" s="54">
        <f t="shared" si="60"/>
        <v>0</v>
      </c>
      <c r="AY81" s="54">
        <f t="shared" si="61"/>
        <v>0</v>
      </c>
      <c r="AZ81" s="54">
        <f t="shared" si="62"/>
        <v>0</v>
      </c>
      <c r="BA81" s="54">
        <f t="shared" si="63"/>
        <v>0</v>
      </c>
      <c r="BB81" s="54">
        <f t="shared" si="64"/>
        <v>0</v>
      </c>
      <c r="BC81" s="54">
        <f t="shared" si="65"/>
        <v>0</v>
      </c>
      <c r="BD81" s="54">
        <f t="shared" si="66"/>
        <v>0</v>
      </c>
      <c r="BE81" s="54">
        <f t="shared" si="67"/>
        <v>0</v>
      </c>
      <c r="BF81" s="55">
        <f t="shared" si="68"/>
        <v>0</v>
      </c>
      <c r="BG81" s="53">
        <f t="shared" si="69"/>
        <v>0</v>
      </c>
      <c r="BH81" s="54">
        <f t="shared" si="70"/>
        <v>0</v>
      </c>
      <c r="BI81" s="54">
        <f t="shared" si="71"/>
        <v>0</v>
      </c>
      <c r="BJ81" s="54">
        <f t="shared" si="72"/>
        <v>0</v>
      </c>
      <c r="BK81" s="54">
        <f t="shared" si="73"/>
        <v>0</v>
      </c>
      <c r="BL81" s="54">
        <f t="shared" si="74"/>
        <v>0</v>
      </c>
      <c r="BM81" s="54">
        <f t="shared" si="75"/>
        <v>0</v>
      </c>
      <c r="BN81" s="54">
        <f t="shared" si="76"/>
        <v>0</v>
      </c>
      <c r="BO81" s="54">
        <f t="shared" si="77"/>
        <v>0</v>
      </c>
      <c r="BP81" s="54">
        <f t="shared" si="78"/>
        <v>0</v>
      </c>
      <c r="BQ81" s="54">
        <f t="shared" si="79"/>
        <v>0</v>
      </c>
      <c r="BR81" s="55">
        <f t="shared" si="80"/>
        <v>0</v>
      </c>
      <c r="BS81" s="53">
        <f t="shared" si="81"/>
        <v>0</v>
      </c>
      <c r="BT81" s="54">
        <f t="shared" si="82"/>
        <v>0</v>
      </c>
      <c r="BU81" s="54">
        <f t="shared" si="83"/>
        <v>0</v>
      </c>
      <c r="BV81" s="54">
        <f t="shared" si="84"/>
        <v>0</v>
      </c>
      <c r="BW81" s="54">
        <f t="shared" si="85"/>
        <v>0</v>
      </c>
      <c r="BX81" s="54">
        <f t="shared" si="86"/>
        <v>0</v>
      </c>
      <c r="BY81" s="54">
        <f t="shared" si="87"/>
        <v>0</v>
      </c>
      <c r="BZ81" s="54">
        <f t="shared" si="88"/>
        <v>0</v>
      </c>
      <c r="CA81" s="54">
        <f t="shared" si="89"/>
        <v>0</v>
      </c>
      <c r="CB81" s="54">
        <f t="shared" si="90"/>
        <v>0</v>
      </c>
      <c r="CC81" s="54">
        <f t="shared" si="91"/>
        <v>0</v>
      </c>
      <c r="CD81" s="55">
        <f t="shared" si="92"/>
        <v>0</v>
      </c>
      <c r="CE81" s="53">
        <f t="shared" si="93"/>
        <v>0</v>
      </c>
      <c r="CF81" s="54">
        <f t="shared" si="94"/>
        <v>0</v>
      </c>
      <c r="CG81" s="54">
        <f t="shared" si="95"/>
        <v>0</v>
      </c>
      <c r="CH81" s="54">
        <f t="shared" si="96"/>
        <v>0</v>
      </c>
      <c r="CI81" s="54">
        <f t="shared" si="97"/>
        <v>0</v>
      </c>
      <c r="CJ81" s="54">
        <f t="shared" si="98"/>
        <v>0</v>
      </c>
      <c r="CK81" s="54">
        <f t="shared" si="99"/>
        <v>0</v>
      </c>
      <c r="CL81" s="54">
        <f t="shared" si="100"/>
        <v>0</v>
      </c>
      <c r="CM81" s="54">
        <f t="shared" si="101"/>
        <v>0</v>
      </c>
      <c r="CN81" s="54">
        <f t="shared" si="102"/>
        <v>0</v>
      </c>
      <c r="CO81" s="54">
        <f t="shared" si="103"/>
        <v>0</v>
      </c>
      <c r="CP81" s="55">
        <f t="shared" si="104"/>
        <v>0</v>
      </c>
    </row>
    <row r="82" spans="2:94" ht="12" customHeight="1" thickBot="1">
      <c r="B82" s="1" t="str">
        <f>IF(Q80="","",Q80)</f>
        <v/>
      </c>
      <c r="C82" s="165"/>
      <c r="D82" s="172"/>
      <c r="E82" s="173"/>
      <c r="F82" s="174"/>
      <c r="G82" s="179"/>
      <c r="H82" s="180"/>
      <c r="I82" s="187"/>
      <c r="J82" s="188"/>
      <c r="K82" s="188"/>
      <c r="L82" s="189"/>
      <c r="M82" s="172"/>
      <c r="N82" s="174"/>
      <c r="O82" s="133"/>
      <c r="P82" s="192"/>
      <c r="Q82" s="192"/>
      <c r="R82" s="15" t="s">
        <v>16</v>
      </c>
      <c r="S82" s="94"/>
      <c r="T82" s="94"/>
      <c r="U82" s="94"/>
      <c r="V82" s="94"/>
      <c r="W82" s="94"/>
      <c r="X82" s="94"/>
      <c r="Y82" s="90"/>
      <c r="Z82" s="90"/>
      <c r="AA82" s="90"/>
      <c r="AB82" s="90"/>
      <c r="AC82" s="90"/>
      <c r="AD82" s="90"/>
      <c r="AE82" s="11" t="str">
        <f t="shared" si="55"/>
        <v/>
      </c>
      <c r="AF82" s="21" t="str">
        <f>IF(Q80="","",Q80)</f>
        <v/>
      </c>
      <c r="AG82" s="130"/>
      <c r="AH82" s="130"/>
      <c r="AI82" s="130"/>
      <c r="AJ82" s="130"/>
      <c r="AT82" s="49" t="str">
        <f t="shared" si="56"/>
        <v>C</v>
      </c>
      <c r="AU82" s="53">
        <f t="shared" si="57"/>
        <v>0</v>
      </c>
      <c r="AV82" s="54">
        <f t="shared" si="58"/>
        <v>0</v>
      </c>
      <c r="AW82" s="54">
        <f t="shared" si="59"/>
        <v>0</v>
      </c>
      <c r="AX82" s="54">
        <f t="shared" si="60"/>
        <v>0</v>
      </c>
      <c r="AY82" s="54">
        <f t="shared" si="61"/>
        <v>0</v>
      </c>
      <c r="AZ82" s="54">
        <f t="shared" si="62"/>
        <v>0</v>
      </c>
      <c r="BA82" s="54">
        <f t="shared" si="63"/>
        <v>0</v>
      </c>
      <c r="BB82" s="54">
        <f t="shared" si="64"/>
        <v>0</v>
      </c>
      <c r="BC82" s="54">
        <f t="shared" si="65"/>
        <v>0</v>
      </c>
      <c r="BD82" s="54">
        <f t="shared" si="66"/>
        <v>0</v>
      </c>
      <c r="BE82" s="54">
        <f t="shared" si="67"/>
        <v>0</v>
      </c>
      <c r="BF82" s="55">
        <f t="shared" si="68"/>
        <v>0</v>
      </c>
      <c r="BG82" s="53">
        <f t="shared" si="69"/>
        <v>0</v>
      </c>
      <c r="BH82" s="54">
        <f t="shared" si="70"/>
        <v>0</v>
      </c>
      <c r="BI82" s="54">
        <f t="shared" si="71"/>
        <v>0</v>
      </c>
      <c r="BJ82" s="54">
        <f t="shared" si="72"/>
        <v>0</v>
      </c>
      <c r="BK82" s="54">
        <f t="shared" si="73"/>
        <v>0</v>
      </c>
      <c r="BL82" s="54">
        <f t="shared" si="74"/>
        <v>0</v>
      </c>
      <c r="BM82" s="54">
        <f t="shared" si="75"/>
        <v>0</v>
      </c>
      <c r="BN82" s="54">
        <f t="shared" si="76"/>
        <v>0</v>
      </c>
      <c r="BO82" s="54">
        <f t="shared" si="77"/>
        <v>0</v>
      </c>
      <c r="BP82" s="54">
        <f t="shared" si="78"/>
        <v>0</v>
      </c>
      <c r="BQ82" s="54">
        <f t="shared" si="79"/>
        <v>0</v>
      </c>
      <c r="BR82" s="55">
        <f t="shared" si="80"/>
        <v>0</v>
      </c>
      <c r="BS82" s="53">
        <f t="shared" si="81"/>
        <v>0</v>
      </c>
      <c r="BT82" s="54">
        <f t="shared" si="82"/>
        <v>0</v>
      </c>
      <c r="BU82" s="54">
        <f t="shared" si="83"/>
        <v>0</v>
      </c>
      <c r="BV82" s="54">
        <f t="shared" si="84"/>
        <v>0</v>
      </c>
      <c r="BW82" s="54">
        <f t="shared" si="85"/>
        <v>0</v>
      </c>
      <c r="BX82" s="54">
        <f t="shared" si="86"/>
        <v>0</v>
      </c>
      <c r="BY82" s="54">
        <f t="shared" si="87"/>
        <v>0</v>
      </c>
      <c r="BZ82" s="54">
        <f t="shared" si="88"/>
        <v>0</v>
      </c>
      <c r="CA82" s="54">
        <f t="shared" si="89"/>
        <v>0</v>
      </c>
      <c r="CB82" s="54">
        <f t="shared" si="90"/>
        <v>0</v>
      </c>
      <c r="CC82" s="54">
        <f t="shared" si="91"/>
        <v>0</v>
      </c>
      <c r="CD82" s="55">
        <f t="shared" si="92"/>
        <v>0</v>
      </c>
      <c r="CE82" s="53">
        <f t="shared" si="93"/>
        <v>0</v>
      </c>
      <c r="CF82" s="54">
        <f t="shared" si="94"/>
        <v>0</v>
      </c>
      <c r="CG82" s="54">
        <f t="shared" si="95"/>
        <v>0</v>
      </c>
      <c r="CH82" s="54">
        <f t="shared" si="96"/>
        <v>0</v>
      </c>
      <c r="CI82" s="54">
        <f t="shared" si="97"/>
        <v>0</v>
      </c>
      <c r="CJ82" s="54">
        <f t="shared" si="98"/>
        <v>0</v>
      </c>
      <c r="CK82" s="54">
        <f t="shared" si="99"/>
        <v>0</v>
      </c>
      <c r="CL82" s="54">
        <f t="shared" si="100"/>
        <v>0</v>
      </c>
      <c r="CM82" s="54">
        <f t="shared" si="101"/>
        <v>0</v>
      </c>
      <c r="CN82" s="54">
        <f t="shared" si="102"/>
        <v>0</v>
      </c>
      <c r="CO82" s="54">
        <f t="shared" si="103"/>
        <v>0</v>
      </c>
      <c r="CP82" s="55">
        <f t="shared" si="104"/>
        <v>0</v>
      </c>
    </row>
    <row r="83" spans="2:94" ht="12" customHeight="1">
      <c r="B83" s="1" t="str">
        <f>IF(Q83="","",Q83)</f>
        <v/>
      </c>
      <c r="C83" s="163">
        <v>24</v>
      </c>
      <c r="D83" s="166"/>
      <c r="E83" s="167"/>
      <c r="F83" s="168"/>
      <c r="G83" s="175"/>
      <c r="H83" s="176"/>
      <c r="I83" s="181"/>
      <c r="J83" s="182"/>
      <c r="K83" s="182"/>
      <c r="L83" s="183"/>
      <c r="M83" s="166"/>
      <c r="N83" s="168"/>
      <c r="O83" s="131"/>
      <c r="P83" s="190"/>
      <c r="Q83" s="190"/>
      <c r="R83" s="17" t="s">
        <v>46</v>
      </c>
      <c r="S83" s="95"/>
      <c r="T83" s="95"/>
      <c r="U83" s="95"/>
      <c r="V83" s="95"/>
      <c r="W83" s="95"/>
      <c r="X83" s="95"/>
      <c r="Y83" s="89"/>
      <c r="Z83" s="89"/>
      <c r="AA83" s="89"/>
      <c r="AB83" s="89"/>
      <c r="AC83" s="89"/>
      <c r="AD83" s="89"/>
      <c r="AE83" s="16" t="str">
        <f t="shared" si="55"/>
        <v/>
      </c>
      <c r="AF83" s="21" t="str">
        <f>IF(Q83="","",Q83)</f>
        <v/>
      </c>
      <c r="AG83" s="130" t="str">
        <f>IFERROR(VLOOKUP(M83,$AP$13:$AQ$16,2,FALSE),"")</f>
        <v/>
      </c>
      <c r="AH83" s="130" t="str">
        <f>IFERROR(VLOOKUP(O83,$AP$18:$AQ$24,2,FALSE),"")</f>
        <v/>
      </c>
      <c r="AI83" s="130" t="str">
        <f>IFERROR(AG83+AH83,"")</f>
        <v/>
      </c>
      <c r="AJ83" s="130" t="str">
        <f>IF(SUM(AE83:AE85)=0,"",SUM(AE83:AE85))</f>
        <v/>
      </c>
      <c r="AT83" s="49" t="str">
        <f t="shared" si="56"/>
        <v>A</v>
      </c>
      <c r="AU83" s="53">
        <f t="shared" si="57"/>
        <v>0</v>
      </c>
      <c r="AV83" s="54">
        <f t="shared" si="58"/>
        <v>0</v>
      </c>
      <c r="AW83" s="54">
        <f t="shared" si="59"/>
        <v>0</v>
      </c>
      <c r="AX83" s="54">
        <f t="shared" si="60"/>
        <v>0</v>
      </c>
      <c r="AY83" s="54">
        <f t="shared" si="61"/>
        <v>0</v>
      </c>
      <c r="AZ83" s="54">
        <f t="shared" si="62"/>
        <v>0</v>
      </c>
      <c r="BA83" s="54">
        <f t="shared" si="63"/>
        <v>0</v>
      </c>
      <c r="BB83" s="54">
        <f t="shared" si="64"/>
        <v>0</v>
      </c>
      <c r="BC83" s="54">
        <f t="shared" si="65"/>
        <v>0</v>
      </c>
      <c r="BD83" s="54">
        <f t="shared" si="66"/>
        <v>0</v>
      </c>
      <c r="BE83" s="54">
        <f t="shared" si="67"/>
        <v>0</v>
      </c>
      <c r="BF83" s="55">
        <f t="shared" si="68"/>
        <v>0</v>
      </c>
      <c r="BG83" s="53">
        <f t="shared" si="69"/>
        <v>0</v>
      </c>
      <c r="BH83" s="54">
        <f t="shared" si="70"/>
        <v>0</v>
      </c>
      <c r="BI83" s="54">
        <f t="shared" si="71"/>
        <v>0</v>
      </c>
      <c r="BJ83" s="54">
        <f t="shared" si="72"/>
        <v>0</v>
      </c>
      <c r="BK83" s="54">
        <f t="shared" si="73"/>
        <v>0</v>
      </c>
      <c r="BL83" s="54">
        <f t="shared" si="74"/>
        <v>0</v>
      </c>
      <c r="BM83" s="54">
        <f t="shared" si="75"/>
        <v>0</v>
      </c>
      <c r="BN83" s="54">
        <f t="shared" si="76"/>
        <v>0</v>
      </c>
      <c r="BO83" s="54">
        <f t="shared" si="77"/>
        <v>0</v>
      </c>
      <c r="BP83" s="54">
        <f t="shared" si="78"/>
        <v>0</v>
      </c>
      <c r="BQ83" s="54">
        <f t="shared" si="79"/>
        <v>0</v>
      </c>
      <c r="BR83" s="55">
        <f t="shared" si="80"/>
        <v>0</v>
      </c>
      <c r="BS83" s="53">
        <f t="shared" si="81"/>
        <v>0</v>
      </c>
      <c r="BT83" s="54">
        <f t="shared" si="82"/>
        <v>0</v>
      </c>
      <c r="BU83" s="54">
        <f t="shared" si="83"/>
        <v>0</v>
      </c>
      <c r="BV83" s="54">
        <f t="shared" si="84"/>
        <v>0</v>
      </c>
      <c r="BW83" s="54">
        <f t="shared" si="85"/>
        <v>0</v>
      </c>
      <c r="BX83" s="54">
        <f t="shared" si="86"/>
        <v>0</v>
      </c>
      <c r="BY83" s="54">
        <f t="shared" si="87"/>
        <v>0</v>
      </c>
      <c r="BZ83" s="54">
        <f t="shared" si="88"/>
        <v>0</v>
      </c>
      <c r="CA83" s="54">
        <f t="shared" si="89"/>
        <v>0</v>
      </c>
      <c r="CB83" s="54">
        <f t="shared" si="90"/>
        <v>0</v>
      </c>
      <c r="CC83" s="54">
        <f t="shared" si="91"/>
        <v>0</v>
      </c>
      <c r="CD83" s="55">
        <f t="shared" si="92"/>
        <v>0</v>
      </c>
      <c r="CE83" s="53">
        <f t="shared" si="93"/>
        <v>0</v>
      </c>
      <c r="CF83" s="54">
        <f t="shared" si="94"/>
        <v>0</v>
      </c>
      <c r="CG83" s="54">
        <f t="shared" si="95"/>
        <v>0</v>
      </c>
      <c r="CH83" s="54">
        <f t="shared" si="96"/>
        <v>0</v>
      </c>
      <c r="CI83" s="54">
        <f t="shared" si="97"/>
        <v>0</v>
      </c>
      <c r="CJ83" s="54">
        <f t="shared" si="98"/>
        <v>0</v>
      </c>
      <c r="CK83" s="54">
        <f t="shared" si="99"/>
        <v>0</v>
      </c>
      <c r="CL83" s="54">
        <f t="shared" si="100"/>
        <v>0</v>
      </c>
      <c r="CM83" s="54">
        <f t="shared" si="101"/>
        <v>0</v>
      </c>
      <c r="CN83" s="54">
        <f t="shared" si="102"/>
        <v>0</v>
      </c>
      <c r="CO83" s="54">
        <f t="shared" si="103"/>
        <v>0</v>
      </c>
      <c r="CP83" s="55">
        <f t="shared" si="104"/>
        <v>0</v>
      </c>
    </row>
    <row r="84" spans="2:94" ht="12" customHeight="1">
      <c r="B84" s="1" t="str">
        <f>IF(Q83="","",Q83)</f>
        <v/>
      </c>
      <c r="C84" s="164"/>
      <c r="D84" s="169"/>
      <c r="E84" s="170"/>
      <c r="F84" s="171"/>
      <c r="G84" s="177"/>
      <c r="H84" s="178"/>
      <c r="I84" s="184"/>
      <c r="J84" s="185"/>
      <c r="K84" s="185"/>
      <c r="L84" s="186"/>
      <c r="M84" s="169"/>
      <c r="N84" s="171"/>
      <c r="O84" s="132"/>
      <c r="P84" s="191"/>
      <c r="Q84" s="191"/>
      <c r="R84" s="15" t="s">
        <v>49</v>
      </c>
      <c r="S84" s="94"/>
      <c r="T84" s="94"/>
      <c r="U84" s="94"/>
      <c r="V84" s="94"/>
      <c r="W84" s="94"/>
      <c r="X84" s="94"/>
      <c r="Y84" s="90"/>
      <c r="Z84" s="90"/>
      <c r="AA84" s="90"/>
      <c r="AB84" s="90"/>
      <c r="AC84" s="90"/>
      <c r="AD84" s="90"/>
      <c r="AE84" s="11" t="str">
        <f t="shared" si="55"/>
        <v/>
      </c>
      <c r="AF84" s="21" t="str">
        <f>IF(Q83="","",Q83)</f>
        <v/>
      </c>
      <c r="AG84" s="130"/>
      <c r="AH84" s="130"/>
      <c r="AI84" s="130"/>
      <c r="AJ84" s="130"/>
      <c r="AT84" s="49" t="str">
        <f t="shared" si="56"/>
        <v>B</v>
      </c>
      <c r="AU84" s="53">
        <f t="shared" si="57"/>
        <v>0</v>
      </c>
      <c r="AV84" s="54">
        <f t="shared" si="58"/>
        <v>0</v>
      </c>
      <c r="AW84" s="54">
        <f t="shared" si="59"/>
        <v>0</v>
      </c>
      <c r="AX84" s="54">
        <f t="shared" si="60"/>
        <v>0</v>
      </c>
      <c r="AY84" s="54">
        <f t="shared" si="61"/>
        <v>0</v>
      </c>
      <c r="AZ84" s="54">
        <f t="shared" si="62"/>
        <v>0</v>
      </c>
      <c r="BA84" s="54">
        <f t="shared" si="63"/>
        <v>0</v>
      </c>
      <c r="BB84" s="54">
        <f t="shared" si="64"/>
        <v>0</v>
      </c>
      <c r="BC84" s="54">
        <f t="shared" si="65"/>
        <v>0</v>
      </c>
      <c r="BD84" s="54">
        <f t="shared" si="66"/>
        <v>0</v>
      </c>
      <c r="BE84" s="54">
        <f t="shared" si="67"/>
        <v>0</v>
      </c>
      <c r="BF84" s="55">
        <f t="shared" si="68"/>
        <v>0</v>
      </c>
      <c r="BG84" s="53">
        <f t="shared" si="69"/>
        <v>0</v>
      </c>
      <c r="BH84" s="54">
        <f t="shared" si="70"/>
        <v>0</v>
      </c>
      <c r="BI84" s="54">
        <f t="shared" si="71"/>
        <v>0</v>
      </c>
      <c r="BJ84" s="54">
        <f t="shared" si="72"/>
        <v>0</v>
      </c>
      <c r="BK84" s="54">
        <f t="shared" si="73"/>
        <v>0</v>
      </c>
      <c r="BL84" s="54">
        <f t="shared" si="74"/>
        <v>0</v>
      </c>
      <c r="BM84" s="54">
        <f t="shared" si="75"/>
        <v>0</v>
      </c>
      <c r="BN84" s="54">
        <f t="shared" si="76"/>
        <v>0</v>
      </c>
      <c r="BO84" s="54">
        <f t="shared" si="77"/>
        <v>0</v>
      </c>
      <c r="BP84" s="54">
        <f t="shared" si="78"/>
        <v>0</v>
      </c>
      <c r="BQ84" s="54">
        <f t="shared" si="79"/>
        <v>0</v>
      </c>
      <c r="BR84" s="55">
        <f t="shared" si="80"/>
        <v>0</v>
      </c>
      <c r="BS84" s="53">
        <f t="shared" si="81"/>
        <v>0</v>
      </c>
      <c r="BT84" s="54">
        <f t="shared" si="82"/>
        <v>0</v>
      </c>
      <c r="BU84" s="54">
        <f t="shared" si="83"/>
        <v>0</v>
      </c>
      <c r="BV84" s="54">
        <f t="shared" si="84"/>
        <v>0</v>
      </c>
      <c r="BW84" s="54">
        <f t="shared" si="85"/>
        <v>0</v>
      </c>
      <c r="BX84" s="54">
        <f t="shared" si="86"/>
        <v>0</v>
      </c>
      <c r="BY84" s="54">
        <f t="shared" si="87"/>
        <v>0</v>
      </c>
      <c r="BZ84" s="54">
        <f t="shared" si="88"/>
        <v>0</v>
      </c>
      <c r="CA84" s="54">
        <f t="shared" si="89"/>
        <v>0</v>
      </c>
      <c r="CB84" s="54">
        <f t="shared" si="90"/>
        <v>0</v>
      </c>
      <c r="CC84" s="54">
        <f t="shared" si="91"/>
        <v>0</v>
      </c>
      <c r="CD84" s="55">
        <f t="shared" si="92"/>
        <v>0</v>
      </c>
      <c r="CE84" s="53">
        <f t="shared" si="93"/>
        <v>0</v>
      </c>
      <c r="CF84" s="54">
        <f t="shared" si="94"/>
        <v>0</v>
      </c>
      <c r="CG84" s="54">
        <f t="shared" si="95"/>
        <v>0</v>
      </c>
      <c r="CH84" s="54">
        <f t="shared" si="96"/>
        <v>0</v>
      </c>
      <c r="CI84" s="54">
        <f t="shared" si="97"/>
        <v>0</v>
      </c>
      <c r="CJ84" s="54">
        <f t="shared" si="98"/>
        <v>0</v>
      </c>
      <c r="CK84" s="54">
        <f t="shared" si="99"/>
        <v>0</v>
      </c>
      <c r="CL84" s="54">
        <f t="shared" si="100"/>
        <v>0</v>
      </c>
      <c r="CM84" s="54">
        <f t="shared" si="101"/>
        <v>0</v>
      </c>
      <c r="CN84" s="54">
        <f t="shared" si="102"/>
        <v>0</v>
      </c>
      <c r="CO84" s="54">
        <f t="shared" si="103"/>
        <v>0</v>
      </c>
      <c r="CP84" s="55">
        <f t="shared" si="104"/>
        <v>0</v>
      </c>
    </row>
    <row r="85" spans="2:94" ht="12" customHeight="1" thickBot="1">
      <c r="B85" s="1" t="str">
        <f>IF(Q83="","",Q83)</f>
        <v/>
      </c>
      <c r="C85" s="165"/>
      <c r="D85" s="172"/>
      <c r="E85" s="173"/>
      <c r="F85" s="174"/>
      <c r="G85" s="179"/>
      <c r="H85" s="180"/>
      <c r="I85" s="187"/>
      <c r="J85" s="188"/>
      <c r="K85" s="188"/>
      <c r="L85" s="189"/>
      <c r="M85" s="172"/>
      <c r="N85" s="174"/>
      <c r="O85" s="133"/>
      <c r="P85" s="192"/>
      <c r="Q85" s="192"/>
      <c r="R85" s="15" t="s">
        <v>48</v>
      </c>
      <c r="S85" s="94"/>
      <c r="T85" s="94"/>
      <c r="U85" s="94"/>
      <c r="V85" s="94"/>
      <c r="W85" s="94"/>
      <c r="X85" s="94"/>
      <c r="Y85" s="90"/>
      <c r="Z85" s="90"/>
      <c r="AA85" s="90"/>
      <c r="AB85" s="90"/>
      <c r="AC85" s="90"/>
      <c r="AD85" s="90"/>
      <c r="AE85" s="11" t="str">
        <f t="shared" si="55"/>
        <v/>
      </c>
      <c r="AF85" s="21" t="str">
        <f>IF(Q83="","",Q83)</f>
        <v/>
      </c>
      <c r="AG85" s="130"/>
      <c r="AH85" s="130"/>
      <c r="AI85" s="130"/>
      <c r="AJ85" s="130"/>
      <c r="AT85" s="49" t="str">
        <f t="shared" si="56"/>
        <v>C</v>
      </c>
      <c r="AU85" s="53">
        <f t="shared" si="57"/>
        <v>0</v>
      </c>
      <c r="AV85" s="54">
        <f t="shared" si="58"/>
        <v>0</v>
      </c>
      <c r="AW85" s="54">
        <f t="shared" si="59"/>
        <v>0</v>
      </c>
      <c r="AX85" s="54">
        <f t="shared" si="60"/>
        <v>0</v>
      </c>
      <c r="AY85" s="54">
        <f t="shared" si="61"/>
        <v>0</v>
      </c>
      <c r="AZ85" s="54">
        <f t="shared" si="62"/>
        <v>0</v>
      </c>
      <c r="BA85" s="54">
        <f t="shared" si="63"/>
        <v>0</v>
      </c>
      <c r="BB85" s="54">
        <f t="shared" si="64"/>
        <v>0</v>
      </c>
      <c r="BC85" s="54">
        <f t="shared" si="65"/>
        <v>0</v>
      </c>
      <c r="BD85" s="54">
        <f t="shared" si="66"/>
        <v>0</v>
      </c>
      <c r="BE85" s="54">
        <f t="shared" si="67"/>
        <v>0</v>
      </c>
      <c r="BF85" s="55">
        <f t="shared" si="68"/>
        <v>0</v>
      </c>
      <c r="BG85" s="53">
        <f t="shared" si="69"/>
        <v>0</v>
      </c>
      <c r="BH85" s="54">
        <f t="shared" si="70"/>
        <v>0</v>
      </c>
      <c r="BI85" s="54">
        <f t="shared" si="71"/>
        <v>0</v>
      </c>
      <c r="BJ85" s="54">
        <f t="shared" si="72"/>
        <v>0</v>
      </c>
      <c r="BK85" s="54">
        <f t="shared" si="73"/>
        <v>0</v>
      </c>
      <c r="BL85" s="54">
        <f t="shared" si="74"/>
        <v>0</v>
      </c>
      <c r="BM85" s="54">
        <f t="shared" si="75"/>
        <v>0</v>
      </c>
      <c r="BN85" s="54">
        <f t="shared" si="76"/>
        <v>0</v>
      </c>
      <c r="BO85" s="54">
        <f t="shared" si="77"/>
        <v>0</v>
      </c>
      <c r="BP85" s="54">
        <f t="shared" si="78"/>
        <v>0</v>
      </c>
      <c r="BQ85" s="54">
        <f t="shared" si="79"/>
        <v>0</v>
      </c>
      <c r="BR85" s="55">
        <f t="shared" si="80"/>
        <v>0</v>
      </c>
      <c r="BS85" s="53">
        <f t="shared" si="81"/>
        <v>0</v>
      </c>
      <c r="BT85" s="54">
        <f t="shared" si="82"/>
        <v>0</v>
      </c>
      <c r="BU85" s="54">
        <f t="shared" si="83"/>
        <v>0</v>
      </c>
      <c r="BV85" s="54">
        <f t="shared" si="84"/>
        <v>0</v>
      </c>
      <c r="BW85" s="54">
        <f t="shared" si="85"/>
        <v>0</v>
      </c>
      <c r="BX85" s="54">
        <f t="shared" si="86"/>
        <v>0</v>
      </c>
      <c r="BY85" s="54">
        <f t="shared" si="87"/>
        <v>0</v>
      </c>
      <c r="BZ85" s="54">
        <f t="shared" si="88"/>
        <v>0</v>
      </c>
      <c r="CA85" s="54">
        <f t="shared" si="89"/>
        <v>0</v>
      </c>
      <c r="CB85" s="54">
        <f t="shared" si="90"/>
        <v>0</v>
      </c>
      <c r="CC85" s="54">
        <f t="shared" si="91"/>
        <v>0</v>
      </c>
      <c r="CD85" s="55">
        <f t="shared" si="92"/>
        <v>0</v>
      </c>
      <c r="CE85" s="53">
        <f t="shared" si="93"/>
        <v>0</v>
      </c>
      <c r="CF85" s="54">
        <f t="shared" si="94"/>
        <v>0</v>
      </c>
      <c r="CG85" s="54">
        <f t="shared" si="95"/>
        <v>0</v>
      </c>
      <c r="CH85" s="54">
        <f t="shared" si="96"/>
        <v>0</v>
      </c>
      <c r="CI85" s="54">
        <f t="shared" si="97"/>
        <v>0</v>
      </c>
      <c r="CJ85" s="54">
        <f t="shared" si="98"/>
        <v>0</v>
      </c>
      <c r="CK85" s="54">
        <f t="shared" si="99"/>
        <v>0</v>
      </c>
      <c r="CL85" s="54">
        <f t="shared" si="100"/>
        <v>0</v>
      </c>
      <c r="CM85" s="54">
        <f t="shared" si="101"/>
        <v>0</v>
      </c>
      <c r="CN85" s="54">
        <f t="shared" si="102"/>
        <v>0</v>
      </c>
      <c r="CO85" s="54">
        <f t="shared" si="103"/>
        <v>0</v>
      </c>
      <c r="CP85" s="55">
        <f t="shared" si="104"/>
        <v>0</v>
      </c>
    </row>
    <row r="86" spans="2:94" ht="12" customHeight="1">
      <c r="B86" s="1" t="str">
        <f>IF(Q86="","",Q86)</f>
        <v/>
      </c>
      <c r="C86" s="163">
        <v>25</v>
      </c>
      <c r="D86" s="166"/>
      <c r="E86" s="167"/>
      <c r="F86" s="168"/>
      <c r="G86" s="175"/>
      <c r="H86" s="176"/>
      <c r="I86" s="181"/>
      <c r="J86" s="182"/>
      <c r="K86" s="182"/>
      <c r="L86" s="183"/>
      <c r="M86" s="166"/>
      <c r="N86" s="168"/>
      <c r="O86" s="131"/>
      <c r="P86" s="190"/>
      <c r="Q86" s="190"/>
      <c r="R86" s="17" t="s">
        <v>14</v>
      </c>
      <c r="S86" s="95"/>
      <c r="T86" s="95"/>
      <c r="U86" s="95"/>
      <c r="V86" s="95"/>
      <c r="W86" s="95"/>
      <c r="X86" s="95"/>
      <c r="Y86" s="89"/>
      <c r="Z86" s="89"/>
      <c r="AA86" s="89"/>
      <c r="AB86" s="89"/>
      <c r="AC86" s="89"/>
      <c r="AD86" s="89"/>
      <c r="AE86" s="16" t="str">
        <f t="shared" si="55"/>
        <v/>
      </c>
      <c r="AF86" s="21" t="str">
        <f>IF(Q86="","",Q86)</f>
        <v/>
      </c>
      <c r="AG86" s="130" t="str">
        <f>IFERROR(VLOOKUP(M86,$AP$13:$AQ$16,2,FALSE),"")</f>
        <v/>
      </c>
      <c r="AH86" s="130" t="str">
        <f>IFERROR(VLOOKUP(O86,$AP$18:$AQ$24,2,FALSE),"")</f>
        <v/>
      </c>
      <c r="AI86" s="130" t="str">
        <f>IFERROR(AG86+AH86,"")</f>
        <v/>
      </c>
      <c r="AJ86" s="130" t="str">
        <f>IF(SUM(AE86:AE88)=0,"",SUM(AE86:AE88))</f>
        <v/>
      </c>
      <c r="AT86" s="49" t="str">
        <f t="shared" si="56"/>
        <v>A</v>
      </c>
      <c r="AU86" s="53">
        <f t="shared" si="57"/>
        <v>0</v>
      </c>
      <c r="AV86" s="54">
        <f t="shared" si="58"/>
        <v>0</v>
      </c>
      <c r="AW86" s="54">
        <f t="shared" si="59"/>
        <v>0</v>
      </c>
      <c r="AX86" s="54">
        <f t="shared" si="60"/>
        <v>0</v>
      </c>
      <c r="AY86" s="54">
        <f t="shared" si="61"/>
        <v>0</v>
      </c>
      <c r="AZ86" s="54">
        <f t="shared" si="62"/>
        <v>0</v>
      </c>
      <c r="BA86" s="54">
        <f t="shared" si="63"/>
        <v>0</v>
      </c>
      <c r="BB86" s="54">
        <f t="shared" si="64"/>
        <v>0</v>
      </c>
      <c r="BC86" s="54">
        <f t="shared" si="65"/>
        <v>0</v>
      </c>
      <c r="BD86" s="54">
        <f t="shared" si="66"/>
        <v>0</v>
      </c>
      <c r="BE86" s="54">
        <f t="shared" si="67"/>
        <v>0</v>
      </c>
      <c r="BF86" s="55">
        <f t="shared" si="68"/>
        <v>0</v>
      </c>
      <c r="BG86" s="53">
        <f t="shared" si="69"/>
        <v>0</v>
      </c>
      <c r="BH86" s="54">
        <f t="shared" si="70"/>
        <v>0</v>
      </c>
      <c r="BI86" s="54">
        <f t="shared" si="71"/>
        <v>0</v>
      </c>
      <c r="BJ86" s="54">
        <f t="shared" si="72"/>
        <v>0</v>
      </c>
      <c r="BK86" s="54">
        <f t="shared" si="73"/>
        <v>0</v>
      </c>
      <c r="BL86" s="54">
        <f t="shared" si="74"/>
        <v>0</v>
      </c>
      <c r="BM86" s="54">
        <f t="shared" si="75"/>
        <v>0</v>
      </c>
      <c r="BN86" s="54">
        <f t="shared" si="76"/>
        <v>0</v>
      </c>
      <c r="BO86" s="54">
        <f t="shared" si="77"/>
        <v>0</v>
      </c>
      <c r="BP86" s="54">
        <f t="shared" si="78"/>
        <v>0</v>
      </c>
      <c r="BQ86" s="54">
        <f t="shared" si="79"/>
        <v>0</v>
      </c>
      <c r="BR86" s="55">
        <f t="shared" si="80"/>
        <v>0</v>
      </c>
      <c r="BS86" s="53">
        <f t="shared" si="81"/>
        <v>0</v>
      </c>
      <c r="BT86" s="54">
        <f t="shared" si="82"/>
        <v>0</v>
      </c>
      <c r="BU86" s="54">
        <f t="shared" si="83"/>
        <v>0</v>
      </c>
      <c r="BV86" s="54">
        <f t="shared" si="84"/>
        <v>0</v>
      </c>
      <c r="BW86" s="54">
        <f t="shared" si="85"/>
        <v>0</v>
      </c>
      <c r="BX86" s="54">
        <f t="shared" si="86"/>
        <v>0</v>
      </c>
      <c r="BY86" s="54">
        <f t="shared" si="87"/>
        <v>0</v>
      </c>
      <c r="BZ86" s="54">
        <f t="shared" si="88"/>
        <v>0</v>
      </c>
      <c r="CA86" s="54">
        <f t="shared" si="89"/>
        <v>0</v>
      </c>
      <c r="CB86" s="54">
        <f t="shared" si="90"/>
        <v>0</v>
      </c>
      <c r="CC86" s="54">
        <f t="shared" si="91"/>
        <v>0</v>
      </c>
      <c r="CD86" s="55">
        <f t="shared" si="92"/>
        <v>0</v>
      </c>
      <c r="CE86" s="53">
        <f t="shared" si="93"/>
        <v>0</v>
      </c>
      <c r="CF86" s="54">
        <f t="shared" si="94"/>
        <v>0</v>
      </c>
      <c r="CG86" s="54">
        <f t="shared" si="95"/>
        <v>0</v>
      </c>
      <c r="CH86" s="54">
        <f t="shared" si="96"/>
        <v>0</v>
      </c>
      <c r="CI86" s="54">
        <f t="shared" si="97"/>
        <v>0</v>
      </c>
      <c r="CJ86" s="54">
        <f t="shared" si="98"/>
        <v>0</v>
      </c>
      <c r="CK86" s="54">
        <f t="shared" si="99"/>
        <v>0</v>
      </c>
      <c r="CL86" s="54">
        <f t="shared" si="100"/>
        <v>0</v>
      </c>
      <c r="CM86" s="54">
        <f t="shared" si="101"/>
        <v>0</v>
      </c>
      <c r="CN86" s="54">
        <f t="shared" si="102"/>
        <v>0</v>
      </c>
      <c r="CO86" s="54">
        <f t="shared" si="103"/>
        <v>0</v>
      </c>
      <c r="CP86" s="55">
        <f t="shared" si="104"/>
        <v>0</v>
      </c>
    </row>
    <row r="87" spans="2:94" ht="12" customHeight="1">
      <c r="B87" s="1" t="str">
        <f>IF(Q86="","",Q86)</f>
        <v/>
      </c>
      <c r="C87" s="164"/>
      <c r="D87" s="169"/>
      <c r="E87" s="170"/>
      <c r="F87" s="171"/>
      <c r="G87" s="177"/>
      <c r="H87" s="178"/>
      <c r="I87" s="184"/>
      <c r="J87" s="185"/>
      <c r="K87" s="185"/>
      <c r="L87" s="186"/>
      <c r="M87" s="169"/>
      <c r="N87" s="171"/>
      <c r="O87" s="132"/>
      <c r="P87" s="191"/>
      <c r="Q87" s="191"/>
      <c r="R87" s="15" t="s">
        <v>15</v>
      </c>
      <c r="S87" s="94"/>
      <c r="T87" s="94"/>
      <c r="U87" s="94"/>
      <c r="V87" s="94"/>
      <c r="W87" s="94"/>
      <c r="X87" s="94"/>
      <c r="Y87" s="90"/>
      <c r="Z87" s="90"/>
      <c r="AA87" s="90"/>
      <c r="AB87" s="90"/>
      <c r="AC87" s="90"/>
      <c r="AD87" s="90"/>
      <c r="AE87" s="11" t="str">
        <f t="shared" si="55"/>
        <v/>
      </c>
      <c r="AF87" s="21" t="str">
        <f>IF(Q86="","",Q86)</f>
        <v/>
      </c>
      <c r="AG87" s="130"/>
      <c r="AH87" s="130"/>
      <c r="AI87" s="130"/>
      <c r="AJ87" s="130"/>
      <c r="AT87" s="49" t="str">
        <f t="shared" si="56"/>
        <v>B</v>
      </c>
      <c r="AU87" s="53">
        <f t="shared" si="57"/>
        <v>0</v>
      </c>
      <c r="AV87" s="54">
        <f t="shared" si="58"/>
        <v>0</v>
      </c>
      <c r="AW87" s="54">
        <f t="shared" si="59"/>
        <v>0</v>
      </c>
      <c r="AX87" s="54">
        <f t="shared" si="60"/>
        <v>0</v>
      </c>
      <c r="AY87" s="54">
        <f t="shared" si="61"/>
        <v>0</v>
      </c>
      <c r="AZ87" s="54">
        <f t="shared" si="62"/>
        <v>0</v>
      </c>
      <c r="BA87" s="54">
        <f t="shared" si="63"/>
        <v>0</v>
      </c>
      <c r="BB87" s="54">
        <f t="shared" si="64"/>
        <v>0</v>
      </c>
      <c r="BC87" s="54">
        <f t="shared" si="65"/>
        <v>0</v>
      </c>
      <c r="BD87" s="54">
        <f t="shared" si="66"/>
        <v>0</v>
      </c>
      <c r="BE87" s="54">
        <f t="shared" si="67"/>
        <v>0</v>
      </c>
      <c r="BF87" s="55">
        <f t="shared" si="68"/>
        <v>0</v>
      </c>
      <c r="BG87" s="53">
        <f t="shared" si="69"/>
        <v>0</v>
      </c>
      <c r="BH87" s="54">
        <f t="shared" si="70"/>
        <v>0</v>
      </c>
      <c r="BI87" s="54">
        <f t="shared" si="71"/>
        <v>0</v>
      </c>
      <c r="BJ87" s="54">
        <f t="shared" si="72"/>
        <v>0</v>
      </c>
      <c r="BK87" s="54">
        <f t="shared" si="73"/>
        <v>0</v>
      </c>
      <c r="BL87" s="54">
        <f t="shared" si="74"/>
        <v>0</v>
      </c>
      <c r="BM87" s="54">
        <f t="shared" si="75"/>
        <v>0</v>
      </c>
      <c r="BN87" s="54">
        <f t="shared" si="76"/>
        <v>0</v>
      </c>
      <c r="BO87" s="54">
        <f t="shared" si="77"/>
        <v>0</v>
      </c>
      <c r="BP87" s="54">
        <f t="shared" si="78"/>
        <v>0</v>
      </c>
      <c r="BQ87" s="54">
        <f t="shared" si="79"/>
        <v>0</v>
      </c>
      <c r="BR87" s="55">
        <f t="shared" si="80"/>
        <v>0</v>
      </c>
      <c r="BS87" s="53">
        <f t="shared" si="81"/>
        <v>0</v>
      </c>
      <c r="BT87" s="54">
        <f t="shared" si="82"/>
        <v>0</v>
      </c>
      <c r="BU87" s="54">
        <f t="shared" si="83"/>
        <v>0</v>
      </c>
      <c r="BV87" s="54">
        <f t="shared" si="84"/>
        <v>0</v>
      </c>
      <c r="BW87" s="54">
        <f t="shared" si="85"/>
        <v>0</v>
      </c>
      <c r="BX87" s="54">
        <f t="shared" si="86"/>
        <v>0</v>
      </c>
      <c r="BY87" s="54">
        <f t="shared" si="87"/>
        <v>0</v>
      </c>
      <c r="BZ87" s="54">
        <f t="shared" si="88"/>
        <v>0</v>
      </c>
      <c r="CA87" s="54">
        <f t="shared" si="89"/>
        <v>0</v>
      </c>
      <c r="CB87" s="54">
        <f t="shared" si="90"/>
        <v>0</v>
      </c>
      <c r="CC87" s="54">
        <f t="shared" si="91"/>
        <v>0</v>
      </c>
      <c r="CD87" s="55">
        <f t="shared" si="92"/>
        <v>0</v>
      </c>
      <c r="CE87" s="53">
        <f t="shared" si="93"/>
        <v>0</v>
      </c>
      <c r="CF87" s="54">
        <f t="shared" si="94"/>
        <v>0</v>
      </c>
      <c r="CG87" s="54">
        <f t="shared" si="95"/>
        <v>0</v>
      </c>
      <c r="CH87" s="54">
        <f t="shared" si="96"/>
        <v>0</v>
      </c>
      <c r="CI87" s="54">
        <f t="shared" si="97"/>
        <v>0</v>
      </c>
      <c r="CJ87" s="54">
        <f t="shared" si="98"/>
        <v>0</v>
      </c>
      <c r="CK87" s="54">
        <f t="shared" si="99"/>
        <v>0</v>
      </c>
      <c r="CL87" s="54">
        <f t="shared" si="100"/>
        <v>0</v>
      </c>
      <c r="CM87" s="54">
        <f t="shared" si="101"/>
        <v>0</v>
      </c>
      <c r="CN87" s="54">
        <f t="shared" si="102"/>
        <v>0</v>
      </c>
      <c r="CO87" s="54">
        <f t="shared" si="103"/>
        <v>0</v>
      </c>
      <c r="CP87" s="55">
        <f t="shared" si="104"/>
        <v>0</v>
      </c>
    </row>
    <row r="88" spans="2:94" ht="12" customHeight="1" thickBot="1">
      <c r="B88" s="1" t="str">
        <f>IF(Q86="","",Q86)</f>
        <v/>
      </c>
      <c r="C88" s="165"/>
      <c r="D88" s="172"/>
      <c r="E88" s="173"/>
      <c r="F88" s="174"/>
      <c r="G88" s="179"/>
      <c r="H88" s="180"/>
      <c r="I88" s="187"/>
      <c r="J88" s="188"/>
      <c r="K88" s="188"/>
      <c r="L88" s="189"/>
      <c r="M88" s="172"/>
      <c r="N88" s="174"/>
      <c r="O88" s="133"/>
      <c r="P88" s="192"/>
      <c r="Q88" s="192"/>
      <c r="R88" s="15" t="s">
        <v>16</v>
      </c>
      <c r="S88" s="94"/>
      <c r="T88" s="94"/>
      <c r="U88" s="94"/>
      <c r="V88" s="94"/>
      <c r="W88" s="94"/>
      <c r="X88" s="94"/>
      <c r="Y88" s="90"/>
      <c r="Z88" s="90"/>
      <c r="AA88" s="90"/>
      <c r="AB88" s="90"/>
      <c r="AC88" s="90"/>
      <c r="AD88" s="90"/>
      <c r="AE88" s="8" t="str">
        <f t="shared" si="55"/>
        <v/>
      </c>
      <c r="AF88" s="21" t="str">
        <f>IF(Q86="","",Q86)</f>
        <v/>
      </c>
      <c r="AG88" s="130"/>
      <c r="AH88" s="130"/>
      <c r="AI88" s="130"/>
      <c r="AJ88" s="130"/>
      <c r="AT88" s="49" t="str">
        <f t="shared" si="56"/>
        <v>C</v>
      </c>
      <c r="AU88" s="53">
        <f t="shared" si="57"/>
        <v>0</v>
      </c>
      <c r="AV88" s="54">
        <f t="shared" si="58"/>
        <v>0</v>
      </c>
      <c r="AW88" s="54">
        <f t="shared" si="59"/>
        <v>0</v>
      </c>
      <c r="AX88" s="54">
        <f t="shared" si="60"/>
        <v>0</v>
      </c>
      <c r="AY88" s="54">
        <f t="shared" si="61"/>
        <v>0</v>
      </c>
      <c r="AZ88" s="54">
        <f t="shared" si="62"/>
        <v>0</v>
      </c>
      <c r="BA88" s="54">
        <f t="shared" si="63"/>
        <v>0</v>
      </c>
      <c r="BB88" s="54">
        <f t="shared" si="64"/>
        <v>0</v>
      </c>
      <c r="BC88" s="54">
        <f t="shared" si="65"/>
        <v>0</v>
      </c>
      <c r="BD88" s="54">
        <f t="shared" si="66"/>
        <v>0</v>
      </c>
      <c r="BE88" s="54">
        <f t="shared" si="67"/>
        <v>0</v>
      </c>
      <c r="BF88" s="55">
        <f t="shared" si="68"/>
        <v>0</v>
      </c>
      <c r="BG88" s="53">
        <f t="shared" si="69"/>
        <v>0</v>
      </c>
      <c r="BH88" s="54">
        <f t="shared" si="70"/>
        <v>0</v>
      </c>
      <c r="BI88" s="54">
        <f t="shared" si="71"/>
        <v>0</v>
      </c>
      <c r="BJ88" s="54">
        <f t="shared" si="72"/>
        <v>0</v>
      </c>
      <c r="BK88" s="54">
        <f t="shared" si="73"/>
        <v>0</v>
      </c>
      <c r="BL88" s="54">
        <f t="shared" si="74"/>
        <v>0</v>
      </c>
      <c r="BM88" s="54">
        <f t="shared" si="75"/>
        <v>0</v>
      </c>
      <c r="BN88" s="54">
        <f t="shared" si="76"/>
        <v>0</v>
      </c>
      <c r="BO88" s="54">
        <f t="shared" si="77"/>
        <v>0</v>
      </c>
      <c r="BP88" s="54">
        <f t="shared" si="78"/>
        <v>0</v>
      </c>
      <c r="BQ88" s="54">
        <f t="shared" si="79"/>
        <v>0</v>
      </c>
      <c r="BR88" s="55">
        <f t="shared" si="80"/>
        <v>0</v>
      </c>
      <c r="BS88" s="53">
        <f t="shared" si="81"/>
        <v>0</v>
      </c>
      <c r="BT88" s="54">
        <f t="shared" si="82"/>
        <v>0</v>
      </c>
      <c r="BU88" s="54">
        <f t="shared" si="83"/>
        <v>0</v>
      </c>
      <c r="BV88" s="54">
        <f t="shared" si="84"/>
        <v>0</v>
      </c>
      <c r="BW88" s="54">
        <f t="shared" si="85"/>
        <v>0</v>
      </c>
      <c r="BX88" s="54">
        <f t="shared" si="86"/>
        <v>0</v>
      </c>
      <c r="BY88" s="54">
        <f t="shared" si="87"/>
        <v>0</v>
      </c>
      <c r="BZ88" s="54">
        <f t="shared" si="88"/>
        <v>0</v>
      </c>
      <c r="CA88" s="54">
        <f t="shared" si="89"/>
        <v>0</v>
      </c>
      <c r="CB88" s="54">
        <f t="shared" si="90"/>
        <v>0</v>
      </c>
      <c r="CC88" s="54">
        <f t="shared" si="91"/>
        <v>0</v>
      </c>
      <c r="CD88" s="55">
        <f t="shared" si="92"/>
        <v>0</v>
      </c>
      <c r="CE88" s="53">
        <f t="shared" si="93"/>
        <v>0</v>
      </c>
      <c r="CF88" s="54">
        <f t="shared" si="94"/>
        <v>0</v>
      </c>
      <c r="CG88" s="54">
        <f t="shared" si="95"/>
        <v>0</v>
      </c>
      <c r="CH88" s="54">
        <f t="shared" si="96"/>
        <v>0</v>
      </c>
      <c r="CI88" s="54">
        <f t="shared" si="97"/>
        <v>0</v>
      </c>
      <c r="CJ88" s="54">
        <f t="shared" si="98"/>
        <v>0</v>
      </c>
      <c r="CK88" s="54">
        <f t="shared" si="99"/>
        <v>0</v>
      </c>
      <c r="CL88" s="54">
        <f t="shared" si="100"/>
        <v>0</v>
      </c>
      <c r="CM88" s="54">
        <f t="shared" si="101"/>
        <v>0</v>
      </c>
      <c r="CN88" s="54">
        <f t="shared" si="102"/>
        <v>0</v>
      </c>
      <c r="CO88" s="54">
        <f t="shared" si="103"/>
        <v>0</v>
      </c>
      <c r="CP88" s="55">
        <f t="shared" si="104"/>
        <v>0</v>
      </c>
    </row>
    <row r="89" spans="2:94" ht="12" customHeight="1">
      <c r="B89" s="1" t="str">
        <f>IF(Q89="","",Q89)</f>
        <v/>
      </c>
      <c r="C89" s="163">
        <v>26</v>
      </c>
      <c r="D89" s="166"/>
      <c r="E89" s="167"/>
      <c r="F89" s="168"/>
      <c r="G89" s="175"/>
      <c r="H89" s="176"/>
      <c r="I89" s="181"/>
      <c r="J89" s="182"/>
      <c r="K89" s="182"/>
      <c r="L89" s="183"/>
      <c r="M89" s="166"/>
      <c r="N89" s="168"/>
      <c r="O89" s="131"/>
      <c r="P89" s="190"/>
      <c r="Q89" s="190"/>
      <c r="R89" s="17" t="s">
        <v>14</v>
      </c>
      <c r="S89" s="95"/>
      <c r="T89" s="95"/>
      <c r="U89" s="95"/>
      <c r="V89" s="95"/>
      <c r="W89" s="95"/>
      <c r="X89" s="95"/>
      <c r="Y89" s="89"/>
      <c r="Z89" s="89"/>
      <c r="AA89" s="89"/>
      <c r="AB89" s="89"/>
      <c r="AC89" s="89"/>
      <c r="AD89" s="89"/>
      <c r="AE89" s="18" t="str">
        <f t="shared" si="55"/>
        <v/>
      </c>
      <c r="AF89" s="21" t="str">
        <f>IF(Q89="","",Q89)</f>
        <v/>
      </c>
      <c r="AG89" s="130" t="str">
        <f>IFERROR(VLOOKUP(M89,$AP$13:$AQ$16,2,FALSE),"")</f>
        <v/>
      </c>
      <c r="AH89" s="130" t="str">
        <f>IFERROR(VLOOKUP(O89,$AP$18:$AQ$24,2,FALSE),"")</f>
        <v/>
      </c>
      <c r="AI89" s="130" t="str">
        <f>IFERROR(AG89+AH89,"")</f>
        <v/>
      </c>
      <c r="AJ89" s="130" t="str">
        <f>IF(SUM(AE89:AE91)=0,"",SUM(AE89:AE91))</f>
        <v/>
      </c>
      <c r="AT89" s="49" t="str">
        <f t="shared" si="56"/>
        <v>A</v>
      </c>
      <c r="AU89" s="53">
        <f t="shared" si="57"/>
        <v>0</v>
      </c>
      <c r="AV89" s="54">
        <f t="shared" si="58"/>
        <v>0</v>
      </c>
      <c r="AW89" s="54">
        <f t="shared" si="59"/>
        <v>0</v>
      </c>
      <c r="AX89" s="54">
        <f t="shared" si="60"/>
        <v>0</v>
      </c>
      <c r="AY89" s="54">
        <f t="shared" si="61"/>
        <v>0</v>
      </c>
      <c r="AZ89" s="54">
        <f t="shared" si="62"/>
        <v>0</v>
      </c>
      <c r="BA89" s="54">
        <f t="shared" si="63"/>
        <v>0</v>
      </c>
      <c r="BB89" s="54">
        <f t="shared" si="64"/>
        <v>0</v>
      </c>
      <c r="BC89" s="54">
        <f t="shared" si="65"/>
        <v>0</v>
      </c>
      <c r="BD89" s="54">
        <f t="shared" si="66"/>
        <v>0</v>
      </c>
      <c r="BE89" s="54">
        <f t="shared" si="67"/>
        <v>0</v>
      </c>
      <c r="BF89" s="55">
        <f t="shared" si="68"/>
        <v>0</v>
      </c>
      <c r="BG89" s="53">
        <f t="shared" si="69"/>
        <v>0</v>
      </c>
      <c r="BH89" s="54">
        <f t="shared" si="70"/>
        <v>0</v>
      </c>
      <c r="BI89" s="54">
        <f t="shared" si="71"/>
        <v>0</v>
      </c>
      <c r="BJ89" s="54">
        <f t="shared" si="72"/>
        <v>0</v>
      </c>
      <c r="BK89" s="54">
        <f t="shared" si="73"/>
        <v>0</v>
      </c>
      <c r="BL89" s="54">
        <f t="shared" si="74"/>
        <v>0</v>
      </c>
      <c r="BM89" s="54">
        <f t="shared" si="75"/>
        <v>0</v>
      </c>
      <c r="BN89" s="54">
        <f t="shared" si="76"/>
        <v>0</v>
      </c>
      <c r="BO89" s="54">
        <f t="shared" si="77"/>
        <v>0</v>
      </c>
      <c r="BP89" s="54">
        <f t="shared" si="78"/>
        <v>0</v>
      </c>
      <c r="BQ89" s="54">
        <f t="shared" si="79"/>
        <v>0</v>
      </c>
      <c r="BR89" s="55">
        <f t="shared" si="80"/>
        <v>0</v>
      </c>
      <c r="BS89" s="53">
        <f t="shared" si="81"/>
        <v>0</v>
      </c>
      <c r="BT89" s="54">
        <f t="shared" si="82"/>
        <v>0</v>
      </c>
      <c r="BU89" s="54">
        <f t="shared" si="83"/>
        <v>0</v>
      </c>
      <c r="BV89" s="54">
        <f t="shared" si="84"/>
        <v>0</v>
      </c>
      <c r="BW89" s="54">
        <f t="shared" si="85"/>
        <v>0</v>
      </c>
      <c r="BX89" s="54">
        <f t="shared" si="86"/>
        <v>0</v>
      </c>
      <c r="BY89" s="54">
        <f t="shared" si="87"/>
        <v>0</v>
      </c>
      <c r="BZ89" s="54">
        <f t="shared" si="88"/>
        <v>0</v>
      </c>
      <c r="CA89" s="54">
        <f t="shared" si="89"/>
        <v>0</v>
      </c>
      <c r="CB89" s="54">
        <f t="shared" si="90"/>
        <v>0</v>
      </c>
      <c r="CC89" s="54">
        <f t="shared" si="91"/>
        <v>0</v>
      </c>
      <c r="CD89" s="55">
        <f t="shared" si="92"/>
        <v>0</v>
      </c>
      <c r="CE89" s="53">
        <f t="shared" si="93"/>
        <v>0</v>
      </c>
      <c r="CF89" s="54">
        <f t="shared" si="94"/>
        <v>0</v>
      </c>
      <c r="CG89" s="54">
        <f t="shared" si="95"/>
        <v>0</v>
      </c>
      <c r="CH89" s="54">
        <f t="shared" si="96"/>
        <v>0</v>
      </c>
      <c r="CI89" s="54">
        <f t="shared" si="97"/>
        <v>0</v>
      </c>
      <c r="CJ89" s="54">
        <f t="shared" si="98"/>
        <v>0</v>
      </c>
      <c r="CK89" s="54">
        <f t="shared" si="99"/>
        <v>0</v>
      </c>
      <c r="CL89" s="54">
        <f t="shared" si="100"/>
        <v>0</v>
      </c>
      <c r="CM89" s="54">
        <f t="shared" si="101"/>
        <v>0</v>
      </c>
      <c r="CN89" s="54">
        <f t="shared" si="102"/>
        <v>0</v>
      </c>
      <c r="CO89" s="54">
        <f t="shared" si="103"/>
        <v>0</v>
      </c>
      <c r="CP89" s="55">
        <f t="shared" si="104"/>
        <v>0</v>
      </c>
    </row>
    <row r="90" spans="2:94" ht="12" customHeight="1">
      <c r="B90" s="1" t="str">
        <f>IF(Q89="","",Q89)</f>
        <v/>
      </c>
      <c r="C90" s="164"/>
      <c r="D90" s="169"/>
      <c r="E90" s="170"/>
      <c r="F90" s="171"/>
      <c r="G90" s="177"/>
      <c r="H90" s="178"/>
      <c r="I90" s="184"/>
      <c r="J90" s="185"/>
      <c r="K90" s="185"/>
      <c r="L90" s="186"/>
      <c r="M90" s="169"/>
      <c r="N90" s="171"/>
      <c r="O90" s="132"/>
      <c r="P90" s="191"/>
      <c r="Q90" s="191"/>
      <c r="R90" s="15" t="s">
        <v>15</v>
      </c>
      <c r="S90" s="94"/>
      <c r="T90" s="94"/>
      <c r="U90" s="94"/>
      <c r="V90" s="94"/>
      <c r="W90" s="94"/>
      <c r="X90" s="94"/>
      <c r="Y90" s="90"/>
      <c r="Z90" s="90"/>
      <c r="AA90" s="90"/>
      <c r="AB90" s="90"/>
      <c r="AC90" s="90"/>
      <c r="AD90" s="90"/>
      <c r="AE90" s="11" t="str">
        <f t="shared" si="55"/>
        <v/>
      </c>
      <c r="AF90" s="21" t="str">
        <f>IF(Q89="","",Q89)</f>
        <v/>
      </c>
      <c r="AG90" s="130"/>
      <c r="AH90" s="130"/>
      <c r="AI90" s="130"/>
      <c r="AJ90" s="130"/>
      <c r="AT90" s="49" t="str">
        <f t="shared" si="56"/>
        <v>B</v>
      </c>
      <c r="AU90" s="53">
        <f t="shared" si="57"/>
        <v>0</v>
      </c>
      <c r="AV90" s="54">
        <f t="shared" si="58"/>
        <v>0</v>
      </c>
      <c r="AW90" s="54">
        <f t="shared" si="59"/>
        <v>0</v>
      </c>
      <c r="AX90" s="54">
        <f t="shared" si="60"/>
        <v>0</v>
      </c>
      <c r="AY90" s="54">
        <f t="shared" si="61"/>
        <v>0</v>
      </c>
      <c r="AZ90" s="54">
        <f t="shared" si="62"/>
        <v>0</v>
      </c>
      <c r="BA90" s="54">
        <f t="shared" si="63"/>
        <v>0</v>
      </c>
      <c r="BB90" s="54">
        <f t="shared" si="64"/>
        <v>0</v>
      </c>
      <c r="BC90" s="54">
        <f t="shared" si="65"/>
        <v>0</v>
      </c>
      <c r="BD90" s="54">
        <f t="shared" si="66"/>
        <v>0</v>
      </c>
      <c r="BE90" s="54">
        <f t="shared" si="67"/>
        <v>0</v>
      </c>
      <c r="BF90" s="55">
        <f t="shared" si="68"/>
        <v>0</v>
      </c>
      <c r="BG90" s="53">
        <f t="shared" si="69"/>
        <v>0</v>
      </c>
      <c r="BH90" s="54">
        <f t="shared" si="70"/>
        <v>0</v>
      </c>
      <c r="BI90" s="54">
        <f t="shared" si="71"/>
        <v>0</v>
      </c>
      <c r="BJ90" s="54">
        <f t="shared" si="72"/>
        <v>0</v>
      </c>
      <c r="BK90" s="54">
        <f t="shared" si="73"/>
        <v>0</v>
      </c>
      <c r="BL90" s="54">
        <f t="shared" si="74"/>
        <v>0</v>
      </c>
      <c r="BM90" s="54">
        <f t="shared" si="75"/>
        <v>0</v>
      </c>
      <c r="BN90" s="54">
        <f t="shared" si="76"/>
        <v>0</v>
      </c>
      <c r="BO90" s="54">
        <f t="shared" si="77"/>
        <v>0</v>
      </c>
      <c r="BP90" s="54">
        <f t="shared" si="78"/>
        <v>0</v>
      </c>
      <c r="BQ90" s="54">
        <f t="shared" si="79"/>
        <v>0</v>
      </c>
      <c r="BR90" s="55">
        <f t="shared" si="80"/>
        <v>0</v>
      </c>
      <c r="BS90" s="53">
        <f t="shared" si="81"/>
        <v>0</v>
      </c>
      <c r="BT90" s="54">
        <f t="shared" si="82"/>
        <v>0</v>
      </c>
      <c r="BU90" s="54">
        <f t="shared" si="83"/>
        <v>0</v>
      </c>
      <c r="BV90" s="54">
        <f t="shared" si="84"/>
        <v>0</v>
      </c>
      <c r="BW90" s="54">
        <f t="shared" si="85"/>
        <v>0</v>
      </c>
      <c r="BX90" s="54">
        <f t="shared" si="86"/>
        <v>0</v>
      </c>
      <c r="BY90" s="54">
        <f t="shared" si="87"/>
        <v>0</v>
      </c>
      <c r="BZ90" s="54">
        <f t="shared" si="88"/>
        <v>0</v>
      </c>
      <c r="CA90" s="54">
        <f t="shared" si="89"/>
        <v>0</v>
      </c>
      <c r="CB90" s="54">
        <f t="shared" si="90"/>
        <v>0</v>
      </c>
      <c r="CC90" s="54">
        <f t="shared" si="91"/>
        <v>0</v>
      </c>
      <c r="CD90" s="55">
        <f t="shared" si="92"/>
        <v>0</v>
      </c>
      <c r="CE90" s="53">
        <f t="shared" si="93"/>
        <v>0</v>
      </c>
      <c r="CF90" s="54">
        <f t="shared" si="94"/>
        <v>0</v>
      </c>
      <c r="CG90" s="54">
        <f t="shared" si="95"/>
        <v>0</v>
      </c>
      <c r="CH90" s="54">
        <f t="shared" si="96"/>
        <v>0</v>
      </c>
      <c r="CI90" s="54">
        <f t="shared" si="97"/>
        <v>0</v>
      </c>
      <c r="CJ90" s="54">
        <f t="shared" si="98"/>
        <v>0</v>
      </c>
      <c r="CK90" s="54">
        <f t="shared" si="99"/>
        <v>0</v>
      </c>
      <c r="CL90" s="54">
        <f t="shared" si="100"/>
        <v>0</v>
      </c>
      <c r="CM90" s="54">
        <f t="shared" si="101"/>
        <v>0</v>
      </c>
      <c r="CN90" s="54">
        <f t="shared" si="102"/>
        <v>0</v>
      </c>
      <c r="CO90" s="54">
        <f t="shared" si="103"/>
        <v>0</v>
      </c>
      <c r="CP90" s="55">
        <f t="shared" si="104"/>
        <v>0</v>
      </c>
    </row>
    <row r="91" spans="2:94" ht="12" customHeight="1" thickBot="1">
      <c r="B91" s="1" t="str">
        <f>IF(Q89="","",Q89)</f>
        <v/>
      </c>
      <c r="C91" s="165"/>
      <c r="D91" s="172"/>
      <c r="E91" s="173"/>
      <c r="F91" s="174"/>
      <c r="G91" s="179"/>
      <c r="H91" s="180"/>
      <c r="I91" s="187"/>
      <c r="J91" s="188"/>
      <c r="K91" s="188"/>
      <c r="L91" s="189"/>
      <c r="M91" s="172"/>
      <c r="N91" s="174"/>
      <c r="O91" s="133"/>
      <c r="P91" s="192"/>
      <c r="Q91" s="192"/>
      <c r="R91" s="15" t="s">
        <v>44</v>
      </c>
      <c r="S91" s="94"/>
      <c r="T91" s="94"/>
      <c r="U91" s="94"/>
      <c r="V91" s="94"/>
      <c r="W91" s="94"/>
      <c r="X91" s="94"/>
      <c r="Y91" s="90"/>
      <c r="Z91" s="90"/>
      <c r="AA91" s="90"/>
      <c r="AB91" s="90"/>
      <c r="AC91" s="90"/>
      <c r="AD91" s="90"/>
      <c r="AE91" s="11" t="str">
        <f t="shared" si="55"/>
        <v/>
      </c>
      <c r="AF91" s="21" t="str">
        <f>IF(Q89="","",Q89)</f>
        <v/>
      </c>
      <c r="AG91" s="130"/>
      <c r="AH91" s="130"/>
      <c r="AI91" s="130"/>
      <c r="AJ91" s="130"/>
      <c r="AT91" s="49" t="str">
        <f t="shared" si="56"/>
        <v>C</v>
      </c>
      <c r="AU91" s="53">
        <f t="shared" si="57"/>
        <v>0</v>
      </c>
      <c r="AV91" s="54">
        <f t="shared" si="58"/>
        <v>0</v>
      </c>
      <c r="AW91" s="54">
        <f t="shared" si="59"/>
        <v>0</v>
      </c>
      <c r="AX91" s="54">
        <f t="shared" si="60"/>
        <v>0</v>
      </c>
      <c r="AY91" s="54">
        <f t="shared" si="61"/>
        <v>0</v>
      </c>
      <c r="AZ91" s="54">
        <f t="shared" si="62"/>
        <v>0</v>
      </c>
      <c r="BA91" s="54">
        <f t="shared" si="63"/>
        <v>0</v>
      </c>
      <c r="BB91" s="54">
        <f t="shared" si="64"/>
        <v>0</v>
      </c>
      <c r="BC91" s="54">
        <f t="shared" si="65"/>
        <v>0</v>
      </c>
      <c r="BD91" s="54">
        <f t="shared" si="66"/>
        <v>0</v>
      </c>
      <c r="BE91" s="54">
        <f t="shared" si="67"/>
        <v>0</v>
      </c>
      <c r="BF91" s="55">
        <f t="shared" si="68"/>
        <v>0</v>
      </c>
      <c r="BG91" s="53">
        <f t="shared" si="69"/>
        <v>0</v>
      </c>
      <c r="BH91" s="54">
        <f t="shared" si="70"/>
        <v>0</v>
      </c>
      <c r="BI91" s="54">
        <f t="shared" si="71"/>
        <v>0</v>
      </c>
      <c r="BJ91" s="54">
        <f t="shared" si="72"/>
        <v>0</v>
      </c>
      <c r="BK91" s="54">
        <f t="shared" si="73"/>
        <v>0</v>
      </c>
      <c r="BL91" s="54">
        <f t="shared" si="74"/>
        <v>0</v>
      </c>
      <c r="BM91" s="54">
        <f t="shared" si="75"/>
        <v>0</v>
      </c>
      <c r="BN91" s="54">
        <f t="shared" si="76"/>
        <v>0</v>
      </c>
      <c r="BO91" s="54">
        <f t="shared" si="77"/>
        <v>0</v>
      </c>
      <c r="BP91" s="54">
        <f t="shared" si="78"/>
        <v>0</v>
      </c>
      <c r="BQ91" s="54">
        <f t="shared" si="79"/>
        <v>0</v>
      </c>
      <c r="BR91" s="55">
        <f t="shared" si="80"/>
        <v>0</v>
      </c>
      <c r="BS91" s="53">
        <f t="shared" si="81"/>
        <v>0</v>
      </c>
      <c r="BT91" s="54">
        <f t="shared" si="82"/>
        <v>0</v>
      </c>
      <c r="BU91" s="54">
        <f t="shared" si="83"/>
        <v>0</v>
      </c>
      <c r="BV91" s="54">
        <f t="shared" si="84"/>
        <v>0</v>
      </c>
      <c r="BW91" s="54">
        <f t="shared" si="85"/>
        <v>0</v>
      </c>
      <c r="BX91" s="54">
        <f t="shared" si="86"/>
        <v>0</v>
      </c>
      <c r="BY91" s="54">
        <f t="shared" si="87"/>
        <v>0</v>
      </c>
      <c r="BZ91" s="54">
        <f t="shared" si="88"/>
        <v>0</v>
      </c>
      <c r="CA91" s="54">
        <f t="shared" si="89"/>
        <v>0</v>
      </c>
      <c r="CB91" s="54">
        <f t="shared" si="90"/>
        <v>0</v>
      </c>
      <c r="CC91" s="54">
        <f t="shared" si="91"/>
        <v>0</v>
      </c>
      <c r="CD91" s="55">
        <f t="shared" si="92"/>
        <v>0</v>
      </c>
      <c r="CE91" s="53">
        <f t="shared" si="93"/>
        <v>0</v>
      </c>
      <c r="CF91" s="54">
        <f t="shared" si="94"/>
        <v>0</v>
      </c>
      <c r="CG91" s="54">
        <f t="shared" si="95"/>
        <v>0</v>
      </c>
      <c r="CH91" s="54">
        <f t="shared" si="96"/>
        <v>0</v>
      </c>
      <c r="CI91" s="54">
        <f t="shared" si="97"/>
        <v>0</v>
      </c>
      <c r="CJ91" s="54">
        <f t="shared" si="98"/>
        <v>0</v>
      </c>
      <c r="CK91" s="54">
        <f t="shared" si="99"/>
        <v>0</v>
      </c>
      <c r="CL91" s="54">
        <f t="shared" si="100"/>
        <v>0</v>
      </c>
      <c r="CM91" s="54">
        <f t="shared" si="101"/>
        <v>0</v>
      </c>
      <c r="CN91" s="54">
        <f t="shared" si="102"/>
        <v>0</v>
      </c>
      <c r="CO91" s="54">
        <f t="shared" si="103"/>
        <v>0</v>
      </c>
      <c r="CP91" s="55">
        <f t="shared" si="104"/>
        <v>0</v>
      </c>
    </row>
    <row r="92" spans="2:94" ht="12" customHeight="1">
      <c r="B92" s="1" t="str">
        <f>IF(Q92="","",Q92)</f>
        <v/>
      </c>
      <c r="C92" s="163">
        <v>27</v>
      </c>
      <c r="D92" s="166"/>
      <c r="E92" s="167"/>
      <c r="F92" s="168"/>
      <c r="G92" s="175"/>
      <c r="H92" s="176"/>
      <c r="I92" s="181"/>
      <c r="J92" s="182"/>
      <c r="K92" s="182"/>
      <c r="L92" s="183"/>
      <c r="M92" s="166"/>
      <c r="N92" s="168"/>
      <c r="O92" s="131"/>
      <c r="P92" s="190"/>
      <c r="Q92" s="190"/>
      <c r="R92" s="17" t="s">
        <v>14</v>
      </c>
      <c r="S92" s="95"/>
      <c r="T92" s="95"/>
      <c r="U92" s="95"/>
      <c r="V92" s="95"/>
      <c r="W92" s="95"/>
      <c r="X92" s="95"/>
      <c r="Y92" s="89"/>
      <c r="Z92" s="89"/>
      <c r="AA92" s="89"/>
      <c r="AB92" s="89"/>
      <c r="AC92" s="89"/>
      <c r="AD92" s="89"/>
      <c r="AE92" s="16" t="str">
        <f t="shared" si="55"/>
        <v/>
      </c>
      <c r="AF92" s="21" t="str">
        <f>IF(Q92="","",Q92)</f>
        <v/>
      </c>
      <c r="AG92" s="130" t="str">
        <f>IFERROR(VLOOKUP(M92,$AP$13:$AQ$16,2,FALSE),"")</f>
        <v/>
      </c>
      <c r="AH92" s="130" t="str">
        <f>IFERROR(VLOOKUP(O92,$AP$18:$AQ$24,2,FALSE),"")</f>
        <v/>
      </c>
      <c r="AI92" s="130" t="str">
        <f>IFERROR(AG92+AH92,"")</f>
        <v/>
      </c>
      <c r="AJ92" s="130" t="str">
        <f>IF(SUM(AE92:AE94)=0,"",SUM(AE92:AE94))</f>
        <v/>
      </c>
      <c r="AT92" s="49" t="str">
        <f t="shared" si="56"/>
        <v>A</v>
      </c>
      <c r="AU92" s="53">
        <f t="shared" si="57"/>
        <v>0</v>
      </c>
      <c r="AV92" s="54">
        <f t="shared" si="58"/>
        <v>0</v>
      </c>
      <c r="AW92" s="54">
        <f t="shared" si="59"/>
        <v>0</v>
      </c>
      <c r="AX92" s="54">
        <f t="shared" si="60"/>
        <v>0</v>
      </c>
      <c r="AY92" s="54">
        <f t="shared" si="61"/>
        <v>0</v>
      </c>
      <c r="AZ92" s="54">
        <f t="shared" si="62"/>
        <v>0</v>
      </c>
      <c r="BA92" s="54">
        <f t="shared" si="63"/>
        <v>0</v>
      </c>
      <c r="BB92" s="54">
        <f t="shared" si="64"/>
        <v>0</v>
      </c>
      <c r="BC92" s="54">
        <f t="shared" si="65"/>
        <v>0</v>
      </c>
      <c r="BD92" s="54">
        <f t="shared" si="66"/>
        <v>0</v>
      </c>
      <c r="BE92" s="54">
        <f t="shared" si="67"/>
        <v>0</v>
      </c>
      <c r="BF92" s="55">
        <f t="shared" si="68"/>
        <v>0</v>
      </c>
      <c r="BG92" s="53">
        <f t="shared" si="69"/>
        <v>0</v>
      </c>
      <c r="BH92" s="54">
        <f t="shared" si="70"/>
        <v>0</v>
      </c>
      <c r="BI92" s="54">
        <f t="shared" si="71"/>
        <v>0</v>
      </c>
      <c r="BJ92" s="54">
        <f t="shared" si="72"/>
        <v>0</v>
      </c>
      <c r="BK92" s="54">
        <f t="shared" si="73"/>
        <v>0</v>
      </c>
      <c r="BL92" s="54">
        <f t="shared" si="74"/>
        <v>0</v>
      </c>
      <c r="BM92" s="54">
        <f t="shared" si="75"/>
        <v>0</v>
      </c>
      <c r="BN92" s="54">
        <f t="shared" si="76"/>
        <v>0</v>
      </c>
      <c r="BO92" s="54">
        <f t="shared" si="77"/>
        <v>0</v>
      </c>
      <c r="BP92" s="54">
        <f t="shared" si="78"/>
        <v>0</v>
      </c>
      <c r="BQ92" s="54">
        <f t="shared" si="79"/>
        <v>0</v>
      </c>
      <c r="BR92" s="55">
        <f t="shared" si="80"/>
        <v>0</v>
      </c>
      <c r="BS92" s="53">
        <f t="shared" si="81"/>
        <v>0</v>
      </c>
      <c r="BT92" s="54">
        <f t="shared" si="82"/>
        <v>0</v>
      </c>
      <c r="BU92" s="54">
        <f t="shared" si="83"/>
        <v>0</v>
      </c>
      <c r="BV92" s="54">
        <f t="shared" si="84"/>
        <v>0</v>
      </c>
      <c r="BW92" s="54">
        <f t="shared" si="85"/>
        <v>0</v>
      </c>
      <c r="BX92" s="54">
        <f t="shared" si="86"/>
        <v>0</v>
      </c>
      <c r="BY92" s="54">
        <f t="shared" si="87"/>
        <v>0</v>
      </c>
      <c r="BZ92" s="54">
        <f t="shared" si="88"/>
        <v>0</v>
      </c>
      <c r="CA92" s="54">
        <f t="shared" si="89"/>
        <v>0</v>
      </c>
      <c r="CB92" s="54">
        <f t="shared" si="90"/>
        <v>0</v>
      </c>
      <c r="CC92" s="54">
        <f t="shared" si="91"/>
        <v>0</v>
      </c>
      <c r="CD92" s="55">
        <f t="shared" si="92"/>
        <v>0</v>
      </c>
      <c r="CE92" s="53">
        <f t="shared" si="93"/>
        <v>0</v>
      </c>
      <c r="CF92" s="54">
        <f t="shared" si="94"/>
        <v>0</v>
      </c>
      <c r="CG92" s="54">
        <f t="shared" si="95"/>
        <v>0</v>
      </c>
      <c r="CH92" s="54">
        <f t="shared" si="96"/>
        <v>0</v>
      </c>
      <c r="CI92" s="54">
        <f t="shared" si="97"/>
        <v>0</v>
      </c>
      <c r="CJ92" s="54">
        <f t="shared" si="98"/>
        <v>0</v>
      </c>
      <c r="CK92" s="54">
        <f t="shared" si="99"/>
        <v>0</v>
      </c>
      <c r="CL92" s="54">
        <f t="shared" si="100"/>
        <v>0</v>
      </c>
      <c r="CM92" s="54">
        <f t="shared" si="101"/>
        <v>0</v>
      </c>
      <c r="CN92" s="54">
        <f t="shared" si="102"/>
        <v>0</v>
      </c>
      <c r="CO92" s="54">
        <f t="shared" si="103"/>
        <v>0</v>
      </c>
      <c r="CP92" s="55">
        <f t="shared" si="104"/>
        <v>0</v>
      </c>
    </row>
    <row r="93" spans="2:94" ht="12" customHeight="1">
      <c r="B93" s="1" t="str">
        <f>IF(Q92="","",Q92)</f>
        <v/>
      </c>
      <c r="C93" s="164"/>
      <c r="D93" s="169"/>
      <c r="E93" s="170"/>
      <c r="F93" s="171"/>
      <c r="G93" s="177"/>
      <c r="H93" s="178"/>
      <c r="I93" s="184"/>
      <c r="J93" s="185"/>
      <c r="K93" s="185"/>
      <c r="L93" s="186"/>
      <c r="M93" s="169"/>
      <c r="N93" s="171"/>
      <c r="O93" s="132"/>
      <c r="P93" s="191"/>
      <c r="Q93" s="191"/>
      <c r="R93" s="15" t="s">
        <v>15</v>
      </c>
      <c r="S93" s="94"/>
      <c r="T93" s="94"/>
      <c r="U93" s="94"/>
      <c r="V93" s="94"/>
      <c r="W93" s="94"/>
      <c r="X93" s="94"/>
      <c r="Y93" s="90"/>
      <c r="Z93" s="90"/>
      <c r="AA93" s="90"/>
      <c r="AB93" s="90"/>
      <c r="AC93" s="90"/>
      <c r="AD93" s="90"/>
      <c r="AE93" s="11" t="str">
        <f t="shared" si="55"/>
        <v/>
      </c>
      <c r="AF93" s="21" t="str">
        <f>IF(Q92="","",Q92)</f>
        <v/>
      </c>
      <c r="AG93" s="130"/>
      <c r="AH93" s="130"/>
      <c r="AI93" s="130"/>
      <c r="AJ93" s="130"/>
      <c r="AT93" s="49" t="str">
        <f t="shared" si="56"/>
        <v>B</v>
      </c>
      <c r="AU93" s="53">
        <f t="shared" si="57"/>
        <v>0</v>
      </c>
      <c r="AV93" s="54">
        <f t="shared" si="58"/>
        <v>0</v>
      </c>
      <c r="AW93" s="54">
        <f t="shared" si="59"/>
        <v>0</v>
      </c>
      <c r="AX93" s="54">
        <f t="shared" si="60"/>
        <v>0</v>
      </c>
      <c r="AY93" s="54">
        <f t="shared" si="61"/>
        <v>0</v>
      </c>
      <c r="AZ93" s="54">
        <f t="shared" si="62"/>
        <v>0</v>
      </c>
      <c r="BA93" s="54">
        <f t="shared" si="63"/>
        <v>0</v>
      </c>
      <c r="BB93" s="54">
        <f t="shared" si="64"/>
        <v>0</v>
      </c>
      <c r="BC93" s="54">
        <f t="shared" si="65"/>
        <v>0</v>
      </c>
      <c r="BD93" s="54">
        <f t="shared" si="66"/>
        <v>0</v>
      </c>
      <c r="BE93" s="54">
        <f t="shared" si="67"/>
        <v>0</v>
      </c>
      <c r="BF93" s="55">
        <f t="shared" si="68"/>
        <v>0</v>
      </c>
      <c r="BG93" s="53">
        <f t="shared" si="69"/>
        <v>0</v>
      </c>
      <c r="BH93" s="54">
        <f t="shared" si="70"/>
        <v>0</v>
      </c>
      <c r="BI93" s="54">
        <f t="shared" si="71"/>
        <v>0</v>
      </c>
      <c r="BJ93" s="54">
        <f t="shared" si="72"/>
        <v>0</v>
      </c>
      <c r="BK93" s="54">
        <f t="shared" si="73"/>
        <v>0</v>
      </c>
      <c r="BL93" s="54">
        <f t="shared" si="74"/>
        <v>0</v>
      </c>
      <c r="BM93" s="54">
        <f t="shared" si="75"/>
        <v>0</v>
      </c>
      <c r="BN93" s="54">
        <f t="shared" si="76"/>
        <v>0</v>
      </c>
      <c r="BO93" s="54">
        <f t="shared" si="77"/>
        <v>0</v>
      </c>
      <c r="BP93" s="54">
        <f t="shared" si="78"/>
        <v>0</v>
      </c>
      <c r="BQ93" s="54">
        <f t="shared" si="79"/>
        <v>0</v>
      </c>
      <c r="BR93" s="55">
        <f t="shared" si="80"/>
        <v>0</v>
      </c>
      <c r="BS93" s="53">
        <f t="shared" si="81"/>
        <v>0</v>
      </c>
      <c r="BT93" s="54">
        <f t="shared" si="82"/>
        <v>0</v>
      </c>
      <c r="BU93" s="54">
        <f t="shared" si="83"/>
        <v>0</v>
      </c>
      <c r="BV93" s="54">
        <f t="shared" si="84"/>
        <v>0</v>
      </c>
      <c r="BW93" s="54">
        <f t="shared" si="85"/>
        <v>0</v>
      </c>
      <c r="BX93" s="54">
        <f t="shared" si="86"/>
        <v>0</v>
      </c>
      <c r="BY93" s="54">
        <f t="shared" si="87"/>
        <v>0</v>
      </c>
      <c r="BZ93" s="54">
        <f t="shared" si="88"/>
        <v>0</v>
      </c>
      <c r="CA93" s="54">
        <f t="shared" si="89"/>
        <v>0</v>
      </c>
      <c r="CB93" s="54">
        <f t="shared" si="90"/>
        <v>0</v>
      </c>
      <c r="CC93" s="54">
        <f t="shared" si="91"/>
        <v>0</v>
      </c>
      <c r="CD93" s="55">
        <f t="shared" si="92"/>
        <v>0</v>
      </c>
      <c r="CE93" s="53">
        <f t="shared" si="93"/>
        <v>0</v>
      </c>
      <c r="CF93" s="54">
        <f t="shared" si="94"/>
        <v>0</v>
      </c>
      <c r="CG93" s="54">
        <f t="shared" si="95"/>
        <v>0</v>
      </c>
      <c r="CH93" s="54">
        <f t="shared" si="96"/>
        <v>0</v>
      </c>
      <c r="CI93" s="54">
        <f t="shared" si="97"/>
        <v>0</v>
      </c>
      <c r="CJ93" s="54">
        <f t="shared" si="98"/>
        <v>0</v>
      </c>
      <c r="CK93" s="54">
        <f t="shared" si="99"/>
        <v>0</v>
      </c>
      <c r="CL93" s="54">
        <f t="shared" si="100"/>
        <v>0</v>
      </c>
      <c r="CM93" s="54">
        <f t="shared" si="101"/>
        <v>0</v>
      </c>
      <c r="CN93" s="54">
        <f t="shared" si="102"/>
        <v>0</v>
      </c>
      <c r="CO93" s="54">
        <f t="shared" si="103"/>
        <v>0</v>
      </c>
      <c r="CP93" s="55">
        <f t="shared" si="104"/>
        <v>0</v>
      </c>
    </row>
    <row r="94" spans="2:94" ht="12" customHeight="1" thickBot="1">
      <c r="B94" s="1" t="str">
        <f>IF(Q92="","",Q92)</f>
        <v/>
      </c>
      <c r="C94" s="165"/>
      <c r="D94" s="172"/>
      <c r="E94" s="173"/>
      <c r="F94" s="174"/>
      <c r="G94" s="179"/>
      <c r="H94" s="180"/>
      <c r="I94" s="187"/>
      <c r="J94" s="188"/>
      <c r="K94" s="188"/>
      <c r="L94" s="189"/>
      <c r="M94" s="172"/>
      <c r="N94" s="174"/>
      <c r="O94" s="133"/>
      <c r="P94" s="192"/>
      <c r="Q94" s="192"/>
      <c r="R94" s="15" t="s">
        <v>44</v>
      </c>
      <c r="S94" s="94"/>
      <c r="T94" s="94"/>
      <c r="U94" s="94"/>
      <c r="V94" s="94"/>
      <c r="W94" s="94"/>
      <c r="X94" s="94"/>
      <c r="Y94" s="90"/>
      <c r="Z94" s="90"/>
      <c r="AA94" s="90"/>
      <c r="AB94" s="90"/>
      <c r="AC94" s="90"/>
      <c r="AD94" s="90"/>
      <c r="AE94" s="11" t="str">
        <f t="shared" si="55"/>
        <v/>
      </c>
      <c r="AF94" s="21" t="str">
        <f>IF(Q92="","",Q92)</f>
        <v/>
      </c>
      <c r="AG94" s="130"/>
      <c r="AH94" s="130"/>
      <c r="AI94" s="130"/>
      <c r="AJ94" s="130"/>
      <c r="AT94" s="49" t="str">
        <f t="shared" si="56"/>
        <v>C</v>
      </c>
      <c r="AU94" s="53">
        <f t="shared" si="57"/>
        <v>0</v>
      </c>
      <c r="AV94" s="54">
        <f t="shared" si="58"/>
        <v>0</v>
      </c>
      <c r="AW94" s="54">
        <f t="shared" si="59"/>
        <v>0</v>
      </c>
      <c r="AX94" s="54">
        <f t="shared" si="60"/>
        <v>0</v>
      </c>
      <c r="AY94" s="54">
        <f t="shared" si="61"/>
        <v>0</v>
      </c>
      <c r="AZ94" s="54">
        <f t="shared" si="62"/>
        <v>0</v>
      </c>
      <c r="BA94" s="54">
        <f t="shared" si="63"/>
        <v>0</v>
      </c>
      <c r="BB94" s="54">
        <f t="shared" si="64"/>
        <v>0</v>
      </c>
      <c r="BC94" s="54">
        <f t="shared" si="65"/>
        <v>0</v>
      </c>
      <c r="BD94" s="54">
        <f t="shared" si="66"/>
        <v>0</v>
      </c>
      <c r="BE94" s="54">
        <f t="shared" si="67"/>
        <v>0</v>
      </c>
      <c r="BF94" s="55">
        <f t="shared" si="68"/>
        <v>0</v>
      </c>
      <c r="BG94" s="53">
        <f t="shared" si="69"/>
        <v>0</v>
      </c>
      <c r="BH94" s="54">
        <f t="shared" si="70"/>
        <v>0</v>
      </c>
      <c r="BI94" s="54">
        <f t="shared" si="71"/>
        <v>0</v>
      </c>
      <c r="BJ94" s="54">
        <f t="shared" si="72"/>
        <v>0</v>
      </c>
      <c r="BK94" s="54">
        <f t="shared" si="73"/>
        <v>0</v>
      </c>
      <c r="BL94" s="54">
        <f t="shared" si="74"/>
        <v>0</v>
      </c>
      <c r="BM94" s="54">
        <f t="shared" si="75"/>
        <v>0</v>
      </c>
      <c r="BN94" s="54">
        <f t="shared" si="76"/>
        <v>0</v>
      </c>
      <c r="BO94" s="54">
        <f t="shared" si="77"/>
        <v>0</v>
      </c>
      <c r="BP94" s="54">
        <f t="shared" si="78"/>
        <v>0</v>
      </c>
      <c r="BQ94" s="54">
        <f t="shared" si="79"/>
        <v>0</v>
      </c>
      <c r="BR94" s="55">
        <f t="shared" si="80"/>
        <v>0</v>
      </c>
      <c r="BS94" s="53">
        <f t="shared" si="81"/>
        <v>0</v>
      </c>
      <c r="BT94" s="54">
        <f t="shared" si="82"/>
        <v>0</v>
      </c>
      <c r="BU94" s="54">
        <f t="shared" si="83"/>
        <v>0</v>
      </c>
      <c r="BV94" s="54">
        <f t="shared" si="84"/>
        <v>0</v>
      </c>
      <c r="BW94" s="54">
        <f t="shared" si="85"/>
        <v>0</v>
      </c>
      <c r="BX94" s="54">
        <f t="shared" si="86"/>
        <v>0</v>
      </c>
      <c r="BY94" s="54">
        <f t="shared" si="87"/>
        <v>0</v>
      </c>
      <c r="BZ94" s="54">
        <f t="shared" si="88"/>
        <v>0</v>
      </c>
      <c r="CA94" s="54">
        <f t="shared" si="89"/>
        <v>0</v>
      </c>
      <c r="CB94" s="54">
        <f t="shared" si="90"/>
        <v>0</v>
      </c>
      <c r="CC94" s="54">
        <f t="shared" si="91"/>
        <v>0</v>
      </c>
      <c r="CD94" s="55">
        <f t="shared" si="92"/>
        <v>0</v>
      </c>
      <c r="CE94" s="53">
        <f t="shared" si="93"/>
        <v>0</v>
      </c>
      <c r="CF94" s="54">
        <f t="shared" si="94"/>
        <v>0</v>
      </c>
      <c r="CG94" s="54">
        <f t="shared" si="95"/>
        <v>0</v>
      </c>
      <c r="CH94" s="54">
        <f t="shared" si="96"/>
        <v>0</v>
      </c>
      <c r="CI94" s="54">
        <f t="shared" si="97"/>
        <v>0</v>
      </c>
      <c r="CJ94" s="54">
        <f t="shared" si="98"/>
        <v>0</v>
      </c>
      <c r="CK94" s="54">
        <f t="shared" si="99"/>
        <v>0</v>
      </c>
      <c r="CL94" s="54">
        <f t="shared" si="100"/>
        <v>0</v>
      </c>
      <c r="CM94" s="54">
        <f t="shared" si="101"/>
        <v>0</v>
      </c>
      <c r="CN94" s="54">
        <f t="shared" si="102"/>
        <v>0</v>
      </c>
      <c r="CO94" s="54">
        <f t="shared" si="103"/>
        <v>0</v>
      </c>
      <c r="CP94" s="55">
        <f t="shared" si="104"/>
        <v>0</v>
      </c>
    </row>
    <row r="95" spans="2:94" ht="12" customHeight="1">
      <c r="B95" s="1" t="str">
        <f>IF(Q95="","",Q95)</f>
        <v/>
      </c>
      <c r="C95" s="163">
        <v>28</v>
      </c>
      <c r="D95" s="166"/>
      <c r="E95" s="167"/>
      <c r="F95" s="168"/>
      <c r="G95" s="175"/>
      <c r="H95" s="176"/>
      <c r="I95" s="181"/>
      <c r="J95" s="182"/>
      <c r="K95" s="182"/>
      <c r="L95" s="183"/>
      <c r="M95" s="166"/>
      <c r="N95" s="168"/>
      <c r="O95" s="131"/>
      <c r="P95" s="190"/>
      <c r="Q95" s="190"/>
      <c r="R95" s="17" t="s">
        <v>47</v>
      </c>
      <c r="S95" s="95"/>
      <c r="T95" s="95"/>
      <c r="U95" s="95"/>
      <c r="V95" s="95"/>
      <c r="W95" s="95"/>
      <c r="X95" s="95"/>
      <c r="Y95" s="89"/>
      <c r="Z95" s="89"/>
      <c r="AA95" s="89"/>
      <c r="AB95" s="89"/>
      <c r="AC95" s="89"/>
      <c r="AD95" s="89"/>
      <c r="AE95" s="16" t="str">
        <f t="shared" si="55"/>
        <v/>
      </c>
      <c r="AF95" s="21" t="str">
        <f>IF(Q95="","",Q95)</f>
        <v/>
      </c>
      <c r="AG95" s="130" t="str">
        <f>IFERROR(VLOOKUP(M95,$AP$13:$AQ$16,2,FALSE),"")</f>
        <v/>
      </c>
      <c r="AH95" s="130" t="str">
        <f>IFERROR(VLOOKUP(O95,$AP$18:$AQ$24,2,FALSE),"")</f>
        <v/>
      </c>
      <c r="AI95" s="130" t="str">
        <f>IFERROR(AG95+AH95,"")</f>
        <v/>
      </c>
      <c r="AJ95" s="130" t="str">
        <f>IF(SUM(AE95:AE97)=0,"",SUM(AE95:AE97))</f>
        <v/>
      </c>
      <c r="AT95" s="49" t="str">
        <f t="shared" si="56"/>
        <v>A</v>
      </c>
      <c r="AU95" s="53">
        <f t="shared" si="57"/>
        <v>0</v>
      </c>
      <c r="AV95" s="54">
        <f t="shared" si="58"/>
        <v>0</v>
      </c>
      <c r="AW95" s="54">
        <f t="shared" si="59"/>
        <v>0</v>
      </c>
      <c r="AX95" s="54">
        <f t="shared" si="60"/>
        <v>0</v>
      </c>
      <c r="AY95" s="54">
        <f t="shared" si="61"/>
        <v>0</v>
      </c>
      <c r="AZ95" s="54">
        <f t="shared" si="62"/>
        <v>0</v>
      </c>
      <c r="BA95" s="54">
        <f t="shared" si="63"/>
        <v>0</v>
      </c>
      <c r="BB95" s="54">
        <f t="shared" si="64"/>
        <v>0</v>
      </c>
      <c r="BC95" s="54">
        <f t="shared" si="65"/>
        <v>0</v>
      </c>
      <c r="BD95" s="54">
        <f t="shared" si="66"/>
        <v>0</v>
      </c>
      <c r="BE95" s="54">
        <f t="shared" si="67"/>
        <v>0</v>
      </c>
      <c r="BF95" s="55">
        <f t="shared" si="68"/>
        <v>0</v>
      </c>
      <c r="BG95" s="53">
        <f t="shared" si="69"/>
        <v>0</v>
      </c>
      <c r="BH95" s="54">
        <f t="shared" si="70"/>
        <v>0</v>
      </c>
      <c r="BI95" s="54">
        <f t="shared" si="71"/>
        <v>0</v>
      </c>
      <c r="BJ95" s="54">
        <f t="shared" si="72"/>
        <v>0</v>
      </c>
      <c r="BK95" s="54">
        <f t="shared" si="73"/>
        <v>0</v>
      </c>
      <c r="BL95" s="54">
        <f t="shared" si="74"/>
        <v>0</v>
      </c>
      <c r="BM95" s="54">
        <f t="shared" si="75"/>
        <v>0</v>
      </c>
      <c r="BN95" s="54">
        <f t="shared" si="76"/>
        <v>0</v>
      </c>
      <c r="BO95" s="54">
        <f t="shared" si="77"/>
        <v>0</v>
      </c>
      <c r="BP95" s="54">
        <f t="shared" si="78"/>
        <v>0</v>
      </c>
      <c r="BQ95" s="54">
        <f t="shared" si="79"/>
        <v>0</v>
      </c>
      <c r="BR95" s="55">
        <f t="shared" si="80"/>
        <v>0</v>
      </c>
      <c r="BS95" s="53">
        <f t="shared" si="81"/>
        <v>0</v>
      </c>
      <c r="BT95" s="54">
        <f t="shared" si="82"/>
        <v>0</v>
      </c>
      <c r="BU95" s="54">
        <f t="shared" si="83"/>
        <v>0</v>
      </c>
      <c r="BV95" s="54">
        <f t="shared" si="84"/>
        <v>0</v>
      </c>
      <c r="BW95" s="54">
        <f t="shared" si="85"/>
        <v>0</v>
      </c>
      <c r="BX95" s="54">
        <f t="shared" si="86"/>
        <v>0</v>
      </c>
      <c r="BY95" s="54">
        <f t="shared" si="87"/>
        <v>0</v>
      </c>
      <c r="BZ95" s="54">
        <f t="shared" si="88"/>
        <v>0</v>
      </c>
      <c r="CA95" s="54">
        <f t="shared" si="89"/>
        <v>0</v>
      </c>
      <c r="CB95" s="54">
        <f t="shared" si="90"/>
        <v>0</v>
      </c>
      <c r="CC95" s="54">
        <f t="shared" si="91"/>
        <v>0</v>
      </c>
      <c r="CD95" s="55">
        <f t="shared" si="92"/>
        <v>0</v>
      </c>
      <c r="CE95" s="53">
        <f t="shared" si="93"/>
        <v>0</v>
      </c>
      <c r="CF95" s="54">
        <f t="shared" si="94"/>
        <v>0</v>
      </c>
      <c r="CG95" s="54">
        <f t="shared" si="95"/>
        <v>0</v>
      </c>
      <c r="CH95" s="54">
        <f t="shared" si="96"/>
        <v>0</v>
      </c>
      <c r="CI95" s="54">
        <f t="shared" si="97"/>
        <v>0</v>
      </c>
      <c r="CJ95" s="54">
        <f t="shared" si="98"/>
        <v>0</v>
      </c>
      <c r="CK95" s="54">
        <f t="shared" si="99"/>
        <v>0</v>
      </c>
      <c r="CL95" s="54">
        <f t="shared" si="100"/>
        <v>0</v>
      </c>
      <c r="CM95" s="54">
        <f t="shared" si="101"/>
        <v>0</v>
      </c>
      <c r="CN95" s="54">
        <f t="shared" si="102"/>
        <v>0</v>
      </c>
      <c r="CO95" s="54">
        <f t="shared" si="103"/>
        <v>0</v>
      </c>
      <c r="CP95" s="55">
        <f t="shared" si="104"/>
        <v>0</v>
      </c>
    </row>
    <row r="96" spans="2:94" ht="12" customHeight="1">
      <c r="B96" s="1" t="str">
        <f>IF(Q95="","",Q95)</f>
        <v/>
      </c>
      <c r="C96" s="164"/>
      <c r="D96" s="169"/>
      <c r="E96" s="170"/>
      <c r="F96" s="171"/>
      <c r="G96" s="177"/>
      <c r="H96" s="178"/>
      <c r="I96" s="184"/>
      <c r="J96" s="185"/>
      <c r="K96" s="185"/>
      <c r="L96" s="186"/>
      <c r="M96" s="169"/>
      <c r="N96" s="171"/>
      <c r="O96" s="132"/>
      <c r="P96" s="191"/>
      <c r="Q96" s="191"/>
      <c r="R96" s="15" t="s">
        <v>45</v>
      </c>
      <c r="S96" s="94"/>
      <c r="T96" s="94"/>
      <c r="U96" s="94"/>
      <c r="V96" s="94"/>
      <c r="W96" s="94"/>
      <c r="X96" s="94"/>
      <c r="Y96" s="90"/>
      <c r="Z96" s="90"/>
      <c r="AA96" s="90"/>
      <c r="AB96" s="90"/>
      <c r="AC96" s="90"/>
      <c r="AD96" s="90"/>
      <c r="AE96" s="11" t="str">
        <f t="shared" si="55"/>
        <v/>
      </c>
      <c r="AF96" s="21" t="str">
        <f>IF(Q95="","",Q95)</f>
        <v/>
      </c>
      <c r="AG96" s="130"/>
      <c r="AH96" s="130"/>
      <c r="AI96" s="130"/>
      <c r="AJ96" s="130"/>
      <c r="AT96" s="49" t="str">
        <f t="shared" si="56"/>
        <v>B</v>
      </c>
      <c r="AU96" s="53">
        <f t="shared" si="57"/>
        <v>0</v>
      </c>
      <c r="AV96" s="54">
        <f t="shared" si="58"/>
        <v>0</v>
      </c>
      <c r="AW96" s="54">
        <f t="shared" si="59"/>
        <v>0</v>
      </c>
      <c r="AX96" s="54">
        <f t="shared" si="60"/>
        <v>0</v>
      </c>
      <c r="AY96" s="54">
        <f t="shared" si="61"/>
        <v>0</v>
      </c>
      <c r="AZ96" s="54">
        <f t="shared" si="62"/>
        <v>0</v>
      </c>
      <c r="BA96" s="54">
        <f t="shared" si="63"/>
        <v>0</v>
      </c>
      <c r="BB96" s="54">
        <f t="shared" si="64"/>
        <v>0</v>
      </c>
      <c r="BC96" s="54">
        <f t="shared" si="65"/>
        <v>0</v>
      </c>
      <c r="BD96" s="54">
        <f t="shared" si="66"/>
        <v>0</v>
      </c>
      <c r="BE96" s="54">
        <f t="shared" si="67"/>
        <v>0</v>
      </c>
      <c r="BF96" s="55">
        <f t="shared" si="68"/>
        <v>0</v>
      </c>
      <c r="BG96" s="53">
        <f t="shared" si="69"/>
        <v>0</v>
      </c>
      <c r="BH96" s="54">
        <f t="shared" si="70"/>
        <v>0</v>
      </c>
      <c r="BI96" s="54">
        <f t="shared" si="71"/>
        <v>0</v>
      </c>
      <c r="BJ96" s="54">
        <f t="shared" si="72"/>
        <v>0</v>
      </c>
      <c r="BK96" s="54">
        <f t="shared" si="73"/>
        <v>0</v>
      </c>
      <c r="BL96" s="54">
        <f t="shared" si="74"/>
        <v>0</v>
      </c>
      <c r="BM96" s="54">
        <f t="shared" si="75"/>
        <v>0</v>
      </c>
      <c r="BN96" s="54">
        <f t="shared" si="76"/>
        <v>0</v>
      </c>
      <c r="BO96" s="54">
        <f t="shared" si="77"/>
        <v>0</v>
      </c>
      <c r="BP96" s="54">
        <f t="shared" si="78"/>
        <v>0</v>
      </c>
      <c r="BQ96" s="54">
        <f t="shared" si="79"/>
        <v>0</v>
      </c>
      <c r="BR96" s="55">
        <f t="shared" si="80"/>
        <v>0</v>
      </c>
      <c r="BS96" s="53">
        <f t="shared" si="81"/>
        <v>0</v>
      </c>
      <c r="BT96" s="54">
        <f t="shared" si="82"/>
        <v>0</v>
      </c>
      <c r="BU96" s="54">
        <f t="shared" si="83"/>
        <v>0</v>
      </c>
      <c r="BV96" s="54">
        <f t="shared" si="84"/>
        <v>0</v>
      </c>
      <c r="BW96" s="54">
        <f t="shared" si="85"/>
        <v>0</v>
      </c>
      <c r="BX96" s="54">
        <f t="shared" si="86"/>
        <v>0</v>
      </c>
      <c r="BY96" s="54">
        <f t="shared" si="87"/>
        <v>0</v>
      </c>
      <c r="BZ96" s="54">
        <f t="shared" si="88"/>
        <v>0</v>
      </c>
      <c r="CA96" s="54">
        <f t="shared" si="89"/>
        <v>0</v>
      </c>
      <c r="CB96" s="54">
        <f t="shared" si="90"/>
        <v>0</v>
      </c>
      <c r="CC96" s="54">
        <f t="shared" si="91"/>
        <v>0</v>
      </c>
      <c r="CD96" s="55">
        <f t="shared" si="92"/>
        <v>0</v>
      </c>
      <c r="CE96" s="53">
        <f t="shared" si="93"/>
        <v>0</v>
      </c>
      <c r="CF96" s="54">
        <f t="shared" si="94"/>
        <v>0</v>
      </c>
      <c r="CG96" s="54">
        <f t="shared" si="95"/>
        <v>0</v>
      </c>
      <c r="CH96" s="54">
        <f t="shared" si="96"/>
        <v>0</v>
      </c>
      <c r="CI96" s="54">
        <f t="shared" si="97"/>
        <v>0</v>
      </c>
      <c r="CJ96" s="54">
        <f t="shared" si="98"/>
        <v>0</v>
      </c>
      <c r="CK96" s="54">
        <f t="shared" si="99"/>
        <v>0</v>
      </c>
      <c r="CL96" s="54">
        <f t="shared" si="100"/>
        <v>0</v>
      </c>
      <c r="CM96" s="54">
        <f t="shared" si="101"/>
        <v>0</v>
      </c>
      <c r="CN96" s="54">
        <f t="shared" si="102"/>
        <v>0</v>
      </c>
      <c r="CO96" s="54">
        <f t="shared" si="103"/>
        <v>0</v>
      </c>
      <c r="CP96" s="55">
        <f t="shared" si="104"/>
        <v>0</v>
      </c>
    </row>
    <row r="97" spans="2:94" ht="12" customHeight="1" thickBot="1">
      <c r="B97" s="1" t="str">
        <f>IF(Q95="","",Q95)</f>
        <v/>
      </c>
      <c r="C97" s="165"/>
      <c r="D97" s="172"/>
      <c r="E97" s="173"/>
      <c r="F97" s="174"/>
      <c r="G97" s="179"/>
      <c r="H97" s="180"/>
      <c r="I97" s="187"/>
      <c r="J97" s="188"/>
      <c r="K97" s="188"/>
      <c r="L97" s="189"/>
      <c r="M97" s="172"/>
      <c r="N97" s="174"/>
      <c r="O97" s="133"/>
      <c r="P97" s="192"/>
      <c r="Q97" s="192"/>
      <c r="R97" s="15" t="s">
        <v>16</v>
      </c>
      <c r="S97" s="94"/>
      <c r="T97" s="94"/>
      <c r="U97" s="94"/>
      <c r="V97" s="94"/>
      <c r="W97" s="94"/>
      <c r="X97" s="94"/>
      <c r="Y97" s="90"/>
      <c r="Z97" s="90"/>
      <c r="AA97" s="90"/>
      <c r="AB97" s="90"/>
      <c r="AC97" s="90"/>
      <c r="AD97" s="90"/>
      <c r="AE97" s="11" t="str">
        <f t="shared" si="55"/>
        <v/>
      </c>
      <c r="AF97" s="21" t="str">
        <f>IF(Q95="","",Q95)</f>
        <v/>
      </c>
      <c r="AG97" s="130"/>
      <c r="AH97" s="130"/>
      <c r="AI97" s="130"/>
      <c r="AJ97" s="130"/>
      <c r="AT97" s="49" t="str">
        <f t="shared" si="56"/>
        <v>C</v>
      </c>
      <c r="AU97" s="53">
        <f t="shared" si="57"/>
        <v>0</v>
      </c>
      <c r="AV97" s="54">
        <f t="shared" si="58"/>
        <v>0</v>
      </c>
      <c r="AW97" s="54">
        <f t="shared" si="59"/>
        <v>0</v>
      </c>
      <c r="AX97" s="54">
        <f t="shared" si="60"/>
        <v>0</v>
      </c>
      <c r="AY97" s="54">
        <f t="shared" si="61"/>
        <v>0</v>
      </c>
      <c r="AZ97" s="54">
        <f t="shared" si="62"/>
        <v>0</v>
      </c>
      <c r="BA97" s="54">
        <f t="shared" si="63"/>
        <v>0</v>
      </c>
      <c r="BB97" s="54">
        <f t="shared" si="64"/>
        <v>0</v>
      </c>
      <c r="BC97" s="54">
        <f t="shared" si="65"/>
        <v>0</v>
      </c>
      <c r="BD97" s="54">
        <f t="shared" si="66"/>
        <v>0</v>
      </c>
      <c r="BE97" s="54">
        <f t="shared" si="67"/>
        <v>0</v>
      </c>
      <c r="BF97" s="55">
        <f t="shared" si="68"/>
        <v>0</v>
      </c>
      <c r="BG97" s="53">
        <f t="shared" si="69"/>
        <v>0</v>
      </c>
      <c r="BH97" s="54">
        <f t="shared" si="70"/>
        <v>0</v>
      </c>
      <c r="BI97" s="54">
        <f t="shared" si="71"/>
        <v>0</v>
      </c>
      <c r="BJ97" s="54">
        <f t="shared" si="72"/>
        <v>0</v>
      </c>
      <c r="BK97" s="54">
        <f t="shared" si="73"/>
        <v>0</v>
      </c>
      <c r="BL97" s="54">
        <f t="shared" si="74"/>
        <v>0</v>
      </c>
      <c r="BM97" s="54">
        <f t="shared" si="75"/>
        <v>0</v>
      </c>
      <c r="BN97" s="54">
        <f t="shared" si="76"/>
        <v>0</v>
      </c>
      <c r="BO97" s="54">
        <f t="shared" si="77"/>
        <v>0</v>
      </c>
      <c r="BP97" s="54">
        <f t="shared" si="78"/>
        <v>0</v>
      </c>
      <c r="BQ97" s="54">
        <f t="shared" si="79"/>
        <v>0</v>
      </c>
      <c r="BR97" s="55">
        <f t="shared" si="80"/>
        <v>0</v>
      </c>
      <c r="BS97" s="53">
        <f t="shared" si="81"/>
        <v>0</v>
      </c>
      <c r="BT97" s="54">
        <f t="shared" si="82"/>
        <v>0</v>
      </c>
      <c r="BU97" s="54">
        <f t="shared" si="83"/>
        <v>0</v>
      </c>
      <c r="BV97" s="54">
        <f t="shared" si="84"/>
        <v>0</v>
      </c>
      <c r="BW97" s="54">
        <f t="shared" si="85"/>
        <v>0</v>
      </c>
      <c r="BX97" s="54">
        <f t="shared" si="86"/>
        <v>0</v>
      </c>
      <c r="BY97" s="54">
        <f t="shared" si="87"/>
        <v>0</v>
      </c>
      <c r="BZ97" s="54">
        <f t="shared" si="88"/>
        <v>0</v>
      </c>
      <c r="CA97" s="54">
        <f t="shared" si="89"/>
        <v>0</v>
      </c>
      <c r="CB97" s="54">
        <f t="shared" si="90"/>
        <v>0</v>
      </c>
      <c r="CC97" s="54">
        <f t="shared" si="91"/>
        <v>0</v>
      </c>
      <c r="CD97" s="55">
        <f t="shared" si="92"/>
        <v>0</v>
      </c>
      <c r="CE97" s="53">
        <f t="shared" si="93"/>
        <v>0</v>
      </c>
      <c r="CF97" s="54">
        <f t="shared" si="94"/>
        <v>0</v>
      </c>
      <c r="CG97" s="54">
        <f t="shared" si="95"/>
        <v>0</v>
      </c>
      <c r="CH97" s="54">
        <f t="shared" si="96"/>
        <v>0</v>
      </c>
      <c r="CI97" s="54">
        <f t="shared" si="97"/>
        <v>0</v>
      </c>
      <c r="CJ97" s="54">
        <f t="shared" si="98"/>
        <v>0</v>
      </c>
      <c r="CK97" s="54">
        <f t="shared" si="99"/>
        <v>0</v>
      </c>
      <c r="CL97" s="54">
        <f t="shared" si="100"/>
        <v>0</v>
      </c>
      <c r="CM97" s="54">
        <f t="shared" si="101"/>
        <v>0</v>
      </c>
      <c r="CN97" s="54">
        <f t="shared" si="102"/>
        <v>0</v>
      </c>
      <c r="CO97" s="54">
        <f t="shared" si="103"/>
        <v>0</v>
      </c>
      <c r="CP97" s="55">
        <f t="shared" si="104"/>
        <v>0</v>
      </c>
    </row>
    <row r="98" spans="2:94" ht="12" customHeight="1">
      <c r="B98" s="1" t="str">
        <f>IF(Q98="","",Q98)</f>
        <v/>
      </c>
      <c r="C98" s="163">
        <v>29</v>
      </c>
      <c r="D98" s="166"/>
      <c r="E98" s="167"/>
      <c r="F98" s="168"/>
      <c r="G98" s="175"/>
      <c r="H98" s="176"/>
      <c r="I98" s="181"/>
      <c r="J98" s="182"/>
      <c r="K98" s="182"/>
      <c r="L98" s="183"/>
      <c r="M98" s="166"/>
      <c r="N98" s="168"/>
      <c r="O98" s="131"/>
      <c r="P98" s="190"/>
      <c r="Q98" s="190"/>
      <c r="R98" s="17" t="s">
        <v>14</v>
      </c>
      <c r="S98" s="95"/>
      <c r="T98" s="95"/>
      <c r="U98" s="95"/>
      <c r="V98" s="95"/>
      <c r="W98" s="95"/>
      <c r="X98" s="95"/>
      <c r="Y98" s="89"/>
      <c r="Z98" s="89"/>
      <c r="AA98" s="89"/>
      <c r="AB98" s="89"/>
      <c r="AC98" s="89"/>
      <c r="AD98" s="89"/>
      <c r="AE98" s="16" t="str">
        <f t="shared" si="55"/>
        <v/>
      </c>
      <c r="AF98" s="21" t="str">
        <f>IF(Q98="","",Q98)</f>
        <v/>
      </c>
      <c r="AG98" s="130" t="str">
        <f>IFERROR(VLOOKUP(M98,$AP$13:$AQ$16,2,FALSE),"")</f>
        <v/>
      </c>
      <c r="AH98" s="130" t="str">
        <f>IFERROR(VLOOKUP(O98,$AP$18:$AQ$24,2,FALSE),"")</f>
        <v/>
      </c>
      <c r="AI98" s="130" t="str">
        <f>IFERROR(AG98+AH98,"")</f>
        <v/>
      </c>
      <c r="AJ98" s="130" t="str">
        <f>IF(SUM(AE98:AE100)=0,"",SUM(AE98:AE100))</f>
        <v/>
      </c>
      <c r="AT98" s="49" t="str">
        <f t="shared" si="56"/>
        <v>A</v>
      </c>
      <c r="AU98" s="53">
        <f t="shared" si="57"/>
        <v>0</v>
      </c>
      <c r="AV98" s="54">
        <f t="shared" si="58"/>
        <v>0</v>
      </c>
      <c r="AW98" s="54">
        <f t="shared" si="59"/>
        <v>0</v>
      </c>
      <c r="AX98" s="54">
        <f t="shared" si="60"/>
        <v>0</v>
      </c>
      <c r="AY98" s="54">
        <f t="shared" si="61"/>
        <v>0</v>
      </c>
      <c r="AZ98" s="54">
        <f t="shared" si="62"/>
        <v>0</v>
      </c>
      <c r="BA98" s="54">
        <f t="shared" si="63"/>
        <v>0</v>
      </c>
      <c r="BB98" s="54">
        <f t="shared" si="64"/>
        <v>0</v>
      </c>
      <c r="BC98" s="54">
        <f t="shared" si="65"/>
        <v>0</v>
      </c>
      <c r="BD98" s="54">
        <f t="shared" si="66"/>
        <v>0</v>
      </c>
      <c r="BE98" s="54">
        <f t="shared" si="67"/>
        <v>0</v>
      </c>
      <c r="BF98" s="55">
        <f t="shared" si="68"/>
        <v>0</v>
      </c>
      <c r="BG98" s="53">
        <f t="shared" si="69"/>
        <v>0</v>
      </c>
      <c r="BH98" s="54">
        <f t="shared" si="70"/>
        <v>0</v>
      </c>
      <c r="BI98" s="54">
        <f t="shared" si="71"/>
        <v>0</v>
      </c>
      <c r="BJ98" s="54">
        <f t="shared" si="72"/>
        <v>0</v>
      </c>
      <c r="BK98" s="54">
        <f t="shared" si="73"/>
        <v>0</v>
      </c>
      <c r="BL98" s="54">
        <f t="shared" si="74"/>
        <v>0</v>
      </c>
      <c r="BM98" s="54">
        <f t="shared" si="75"/>
        <v>0</v>
      </c>
      <c r="BN98" s="54">
        <f t="shared" si="76"/>
        <v>0</v>
      </c>
      <c r="BO98" s="54">
        <f t="shared" si="77"/>
        <v>0</v>
      </c>
      <c r="BP98" s="54">
        <f t="shared" si="78"/>
        <v>0</v>
      </c>
      <c r="BQ98" s="54">
        <f t="shared" si="79"/>
        <v>0</v>
      </c>
      <c r="BR98" s="55">
        <f t="shared" si="80"/>
        <v>0</v>
      </c>
      <c r="BS98" s="53">
        <f t="shared" si="81"/>
        <v>0</v>
      </c>
      <c r="BT98" s="54">
        <f t="shared" si="82"/>
        <v>0</v>
      </c>
      <c r="BU98" s="54">
        <f t="shared" si="83"/>
        <v>0</v>
      </c>
      <c r="BV98" s="54">
        <f t="shared" si="84"/>
        <v>0</v>
      </c>
      <c r="BW98" s="54">
        <f t="shared" si="85"/>
        <v>0</v>
      </c>
      <c r="BX98" s="54">
        <f t="shared" si="86"/>
        <v>0</v>
      </c>
      <c r="BY98" s="54">
        <f t="shared" si="87"/>
        <v>0</v>
      </c>
      <c r="BZ98" s="54">
        <f t="shared" si="88"/>
        <v>0</v>
      </c>
      <c r="CA98" s="54">
        <f t="shared" si="89"/>
        <v>0</v>
      </c>
      <c r="CB98" s="54">
        <f t="shared" si="90"/>
        <v>0</v>
      </c>
      <c r="CC98" s="54">
        <f t="shared" si="91"/>
        <v>0</v>
      </c>
      <c r="CD98" s="55">
        <f t="shared" si="92"/>
        <v>0</v>
      </c>
      <c r="CE98" s="53">
        <f t="shared" si="93"/>
        <v>0</v>
      </c>
      <c r="CF98" s="54">
        <f t="shared" si="94"/>
        <v>0</v>
      </c>
      <c r="CG98" s="54">
        <f t="shared" si="95"/>
        <v>0</v>
      </c>
      <c r="CH98" s="54">
        <f t="shared" si="96"/>
        <v>0</v>
      </c>
      <c r="CI98" s="54">
        <f t="shared" si="97"/>
        <v>0</v>
      </c>
      <c r="CJ98" s="54">
        <f t="shared" si="98"/>
        <v>0</v>
      </c>
      <c r="CK98" s="54">
        <f t="shared" si="99"/>
        <v>0</v>
      </c>
      <c r="CL98" s="54">
        <f t="shared" si="100"/>
        <v>0</v>
      </c>
      <c r="CM98" s="54">
        <f t="shared" si="101"/>
        <v>0</v>
      </c>
      <c r="CN98" s="54">
        <f t="shared" si="102"/>
        <v>0</v>
      </c>
      <c r="CO98" s="54">
        <f t="shared" si="103"/>
        <v>0</v>
      </c>
      <c r="CP98" s="55">
        <f t="shared" si="104"/>
        <v>0</v>
      </c>
    </row>
    <row r="99" spans="2:94" ht="12" customHeight="1">
      <c r="B99" s="1" t="str">
        <f>IF(Q98="","",Q98)</f>
        <v/>
      </c>
      <c r="C99" s="164"/>
      <c r="D99" s="169"/>
      <c r="E99" s="170"/>
      <c r="F99" s="171"/>
      <c r="G99" s="177"/>
      <c r="H99" s="178"/>
      <c r="I99" s="184"/>
      <c r="J99" s="185"/>
      <c r="K99" s="185"/>
      <c r="L99" s="186"/>
      <c r="M99" s="169"/>
      <c r="N99" s="171"/>
      <c r="O99" s="132"/>
      <c r="P99" s="191"/>
      <c r="Q99" s="191"/>
      <c r="R99" s="15" t="s">
        <v>49</v>
      </c>
      <c r="S99" s="94"/>
      <c r="T99" s="94"/>
      <c r="U99" s="94"/>
      <c r="V99" s="94"/>
      <c r="W99" s="94"/>
      <c r="X99" s="94"/>
      <c r="Y99" s="90"/>
      <c r="Z99" s="90"/>
      <c r="AA99" s="90"/>
      <c r="AB99" s="90"/>
      <c r="AC99" s="90"/>
      <c r="AD99" s="90"/>
      <c r="AE99" s="11" t="str">
        <f t="shared" si="55"/>
        <v/>
      </c>
      <c r="AF99" s="21" t="str">
        <f>IF(Q98="","",Q98)</f>
        <v/>
      </c>
      <c r="AG99" s="130"/>
      <c r="AH99" s="130"/>
      <c r="AI99" s="130"/>
      <c r="AJ99" s="130"/>
      <c r="AT99" s="49" t="str">
        <f t="shared" si="56"/>
        <v>B</v>
      </c>
      <c r="AU99" s="53">
        <f t="shared" si="57"/>
        <v>0</v>
      </c>
      <c r="AV99" s="54">
        <f t="shared" si="58"/>
        <v>0</v>
      </c>
      <c r="AW99" s="54">
        <f t="shared" si="59"/>
        <v>0</v>
      </c>
      <c r="AX99" s="54">
        <f t="shared" si="60"/>
        <v>0</v>
      </c>
      <c r="AY99" s="54">
        <f t="shared" si="61"/>
        <v>0</v>
      </c>
      <c r="AZ99" s="54">
        <f t="shared" si="62"/>
        <v>0</v>
      </c>
      <c r="BA99" s="54">
        <f t="shared" si="63"/>
        <v>0</v>
      </c>
      <c r="BB99" s="54">
        <f t="shared" si="64"/>
        <v>0</v>
      </c>
      <c r="BC99" s="54">
        <f t="shared" si="65"/>
        <v>0</v>
      </c>
      <c r="BD99" s="54">
        <f t="shared" si="66"/>
        <v>0</v>
      </c>
      <c r="BE99" s="54">
        <f t="shared" si="67"/>
        <v>0</v>
      </c>
      <c r="BF99" s="55">
        <f t="shared" si="68"/>
        <v>0</v>
      </c>
      <c r="BG99" s="53">
        <f t="shared" si="69"/>
        <v>0</v>
      </c>
      <c r="BH99" s="54">
        <f t="shared" si="70"/>
        <v>0</v>
      </c>
      <c r="BI99" s="54">
        <f t="shared" si="71"/>
        <v>0</v>
      </c>
      <c r="BJ99" s="54">
        <f t="shared" si="72"/>
        <v>0</v>
      </c>
      <c r="BK99" s="54">
        <f t="shared" si="73"/>
        <v>0</v>
      </c>
      <c r="BL99" s="54">
        <f t="shared" si="74"/>
        <v>0</v>
      </c>
      <c r="BM99" s="54">
        <f t="shared" si="75"/>
        <v>0</v>
      </c>
      <c r="BN99" s="54">
        <f t="shared" si="76"/>
        <v>0</v>
      </c>
      <c r="BO99" s="54">
        <f t="shared" si="77"/>
        <v>0</v>
      </c>
      <c r="BP99" s="54">
        <f t="shared" si="78"/>
        <v>0</v>
      </c>
      <c r="BQ99" s="54">
        <f t="shared" si="79"/>
        <v>0</v>
      </c>
      <c r="BR99" s="55">
        <f t="shared" si="80"/>
        <v>0</v>
      </c>
      <c r="BS99" s="53">
        <f t="shared" si="81"/>
        <v>0</v>
      </c>
      <c r="BT99" s="54">
        <f t="shared" si="82"/>
        <v>0</v>
      </c>
      <c r="BU99" s="54">
        <f t="shared" si="83"/>
        <v>0</v>
      </c>
      <c r="BV99" s="54">
        <f t="shared" si="84"/>
        <v>0</v>
      </c>
      <c r="BW99" s="54">
        <f t="shared" si="85"/>
        <v>0</v>
      </c>
      <c r="BX99" s="54">
        <f t="shared" si="86"/>
        <v>0</v>
      </c>
      <c r="BY99" s="54">
        <f t="shared" si="87"/>
        <v>0</v>
      </c>
      <c r="BZ99" s="54">
        <f t="shared" si="88"/>
        <v>0</v>
      </c>
      <c r="CA99" s="54">
        <f t="shared" si="89"/>
        <v>0</v>
      </c>
      <c r="CB99" s="54">
        <f t="shared" si="90"/>
        <v>0</v>
      </c>
      <c r="CC99" s="54">
        <f t="shared" si="91"/>
        <v>0</v>
      </c>
      <c r="CD99" s="55">
        <f t="shared" si="92"/>
        <v>0</v>
      </c>
      <c r="CE99" s="53">
        <f t="shared" si="93"/>
        <v>0</v>
      </c>
      <c r="CF99" s="54">
        <f t="shared" si="94"/>
        <v>0</v>
      </c>
      <c r="CG99" s="54">
        <f t="shared" si="95"/>
        <v>0</v>
      </c>
      <c r="CH99" s="54">
        <f t="shared" si="96"/>
        <v>0</v>
      </c>
      <c r="CI99" s="54">
        <f t="shared" si="97"/>
        <v>0</v>
      </c>
      <c r="CJ99" s="54">
        <f t="shared" si="98"/>
        <v>0</v>
      </c>
      <c r="CK99" s="54">
        <f t="shared" si="99"/>
        <v>0</v>
      </c>
      <c r="CL99" s="54">
        <f t="shared" si="100"/>
        <v>0</v>
      </c>
      <c r="CM99" s="54">
        <f t="shared" si="101"/>
        <v>0</v>
      </c>
      <c r="CN99" s="54">
        <f t="shared" si="102"/>
        <v>0</v>
      </c>
      <c r="CO99" s="54">
        <f t="shared" si="103"/>
        <v>0</v>
      </c>
      <c r="CP99" s="55">
        <f t="shared" si="104"/>
        <v>0</v>
      </c>
    </row>
    <row r="100" spans="2:94" ht="12" customHeight="1" thickBot="1">
      <c r="B100" s="1" t="str">
        <f>IF(Q98="","",Q98)</f>
        <v/>
      </c>
      <c r="C100" s="165"/>
      <c r="D100" s="172"/>
      <c r="E100" s="173"/>
      <c r="F100" s="174"/>
      <c r="G100" s="179"/>
      <c r="H100" s="180"/>
      <c r="I100" s="187"/>
      <c r="J100" s="188"/>
      <c r="K100" s="188"/>
      <c r="L100" s="189"/>
      <c r="M100" s="172"/>
      <c r="N100" s="174"/>
      <c r="O100" s="133"/>
      <c r="P100" s="192"/>
      <c r="Q100" s="192"/>
      <c r="R100" s="15" t="s">
        <v>16</v>
      </c>
      <c r="S100" s="94"/>
      <c r="T100" s="94"/>
      <c r="U100" s="94"/>
      <c r="V100" s="94"/>
      <c r="W100" s="94"/>
      <c r="X100" s="94"/>
      <c r="Y100" s="90"/>
      <c r="Z100" s="90"/>
      <c r="AA100" s="90"/>
      <c r="AB100" s="90"/>
      <c r="AC100" s="90"/>
      <c r="AD100" s="90"/>
      <c r="AE100" s="11" t="str">
        <f t="shared" si="55"/>
        <v/>
      </c>
      <c r="AF100" s="21" t="str">
        <f>IF(Q98="","",Q98)</f>
        <v/>
      </c>
      <c r="AG100" s="130"/>
      <c r="AH100" s="130"/>
      <c r="AI100" s="130"/>
      <c r="AJ100" s="130"/>
      <c r="AT100" s="49" t="str">
        <f t="shared" si="56"/>
        <v>C</v>
      </c>
      <c r="AU100" s="53">
        <f t="shared" si="57"/>
        <v>0</v>
      </c>
      <c r="AV100" s="54">
        <f t="shared" si="58"/>
        <v>0</v>
      </c>
      <c r="AW100" s="54">
        <f t="shared" si="59"/>
        <v>0</v>
      </c>
      <c r="AX100" s="54">
        <f t="shared" si="60"/>
        <v>0</v>
      </c>
      <c r="AY100" s="54">
        <f t="shared" si="61"/>
        <v>0</v>
      </c>
      <c r="AZ100" s="54">
        <f t="shared" si="62"/>
        <v>0</v>
      </c>
      <c r="BA100" s="54">
        <f t="shared" si="63"/>
        <v>0</v>
      </c>
      <c r="BB100" s="54">
        <f t="shared" si="64"/>
        <v>0</v>
      </c>
      <c r="BC100" s="54">
        <f t="shared" si="65"/>
        <v>0</v>
      </c>
      <c r="BD100" s="54">
        <f t="shared" si="66"/>
        <v>0</v>
      </c>
      <c r="BE100" s="54">
        <f t="shared" si="67"/>
        <v>0</v>
      </c>
      <c r="BF100" s="55">
        <f t="shared" si="68"/>
        <v>0</v>
      </c>
      <c r="BG100" s="53">
        <f t="shared" si="69"/>
        <v>0</v>
      </c>
      <c r="BH100" s="54">
        <f t="shared" si="70"/>
        <v>0</v>
      </c>
      <c r="BI100" s="54">
        <f t="shared" si="71"/>
        <v>0</v>
      </c>
      <c r="BJ100" s="54">
        <f t="shared" si="72"/>
        <v>0</v>
      </c>
      <c r="BK100" s="54">
        <f t="shared" si="73"/>
        <v>0</v>
      </c>
      <c r="BL100" s="54">
        <f t="shared" si="74"/>
        <v>0</v>
      </c>
      <c r="BM100" s="54">
        <f t="shared" si="75"/>
        <v>0</v>
      </c>
      <c r="BN100" s="54">
        <f t="shared" si="76"/>
        <v>0</v>
      </c>
      <c r="BO100" s="54">
        <f t="shared" si="77"/>
        <v>0</v>
      </c>
      <c r="BP100" s="54">
        <f t="shared" si="78"/>
        <v>0</v>
      </c>
      <c r="BQ100" s="54">
        <f t="shared" si="79"/>
        <v>0</v>
      </c>
      <c r="BR100" s="55">
        <f t="shared" si="80"/>
        <v>0</v>
      </c>
      <c r="BS100" s="53">
        <f t="shared" si="81"/>
        <v>0</v>
      </c>
      <c r="BT100" s="54">
        <f t="shared" si="82"/>
        <v>0</v>
      </c>
      <c r="BU100" s="54">
        <f t="shared" si="83"/>
        <v>0</v>
      </c>
      <c r="BV100" s="54">
        <f t="shared" si="84"/>
        <v>0</v>
      </c>
      <c r="BW100" s="54">
        <f t="shared" si="85"/>
        <v>0</v>
      </c>
      <c r="BX100" s="54">
        <f t="shared" si="86"/>
        <v>0</v>
      </c>
      <c r="BY100" s="54">
        <f t="shared" si="87"/>
        <v>0</v>
      </c>
      <c r="BZ100" s="54">
        <f t="shared" si="88"/>
        <v>0</v>
      </c>
      <c r="CA100" s="54">
        <f t="shared" si="89"/>
        <v>0</v>
      </c>
      <c r="CB100" s="54">
        <f t="shared" si="90"/>
        <v>0</v>
      </c>
      <c r="CC100" s="54">
        <f t="shared" si="91"/>
        <v>0</v>
      </c>
      <c r="CD100" s="55">
        <f t="shared" si="92"/>
        <v>0</v>
      </c>
      <c r="CE100" s="53">
        <f t="shared" si="93"/>
        <v>0</v>
      </c>
      <c r="CF100" s="54">
        <f t="shared" si="94"/>
        <v>0</v>
      </c>
      <c r="CG100" s="54">
        <f t="shared" si="95"/>
        <v>0</v>
      </c>
      <c r="CH100" s="54">
        <f t="shared" si="96"/>
        <v>0</v>
      </c>
      <c r="CI100" s="54">
        <f t="shared" si="97"/>
        <v>0</v>
      </c>
      <c r="CJ100" s="54">
        <f t="shared" si="98"/>
        <v>0</v>
      </c>
      <c r="CK100" s="54">
        <f t="shared" si="99"/>
        <v>0</v>
      </c>
      <c r="CL100" s="54">
        <f t="shared" si="100"/>
        <v>0</v>
      </c>
      <c r="CM100" s="54">
        <f t="shared" si="101"/>
        <v>0</v>
      </c>
      <c r="CN100" s="54">
        <f t="shared" si="102"/>
        <v>0</v>
      </c>
      <c r="CO100" s="54">
        <f t="shared" si="103"/>
        <v>0</v>
      </c>
      <c r="CP100" s="55">
        <f t="shared" si="104"/>
        <v>0</v>
      </c>
    </row>
    <row r="101" spans="2:94" ht="12" customHeight="1">
      <c r="B101" s="1" t="str">
        <f>IF(Q101="","",Q101)</f>
        <v/>
      </c>
      <c r="C101" s="163">
        <v>30</v>
      </c>
      <c r="D101" s="166"/>
      <c r="E101" s="167"/>
      <c r="F101" s="168"/>
      <c r="G101" s="175"/>
      <c r="H101" s="176"/>
      <c r="I101" s="181"/>
      <c r="J101" s="182"/>
      <c r="K101" s="182"/>
      <c r="L101" s="183"/>
      <c r="M101" s="166"/>
      <c r="N101" s="168"/>
      <c r="O101" s="131"/>
      <c r="P101" s="190"/>
      <c r="Q101" s="190"/>
      <c r="R101" s="17" t="s">
        <v>46</v>
      </c>
      <c r="S101" s="95"/>
      <c r="T101" s="95"/>
      <c r="U101" s="95"/>
      <c r="V101" s="95"/>
      <c r="W101" s="95"/>
      <c r="X101" s="95"/>
      <c r="Y101" s="89"/>
      <c r="Z101" s="89"/>
      <c r="AA101" s="89"/>
      <c r="AB101" s="89"/>
      <c r="AC101" s="89"/>
      <c r="AD101" s="89"/>
      <c r="AE101" s="16" t="str">
        <f t="shared" si="55"/>
        <v/>
      </c>
      <c r="AF101" s="21" t="str">
        <f>IF(Q101="","",Q101)</f>
        <v/>
      </c>
      <c r="AG101" s="130" t="str">
        <f>IFERROR(VLOOKUP(M101,$AP$13:$AQ$16,2,FALSE),"")</f>
        <v/>
      </c>
      <c r="AH101" s="130" t="str">
        <f>IFERROR(VLOOKUP(O101,$AP$18:$AQ$24,2,FALSE),"")</f>
        <v/>
      </c>
      <c r="AI101" s="130" t="str">
        <f>IFERROR(AG101+AH101,"")</f>
        <v/>
      </c>
      <c r="AJ101" s="130" t="str">
        <f>IF(SUM(AE101:AE103)=0,"",SUM(AE101:AE103))</f>
        <v/>
      </c>
      <c r="AT101" s="49" t="str">
        <f t="shared" si="56"/>
        <v>A</v>
      </c>
      <c r="AU101" s="53">
        <f t="shared" si="57"/>
        <v>0</v>
      </c>
      <c r="AV101" s="54">
        <f t="shared" si="58"/>
        <v>0</v>
      </c>
      <c r="AW101" s="54">
        <f t="shared" si="59"/>
        <v>0</v>
      </c>
      <c r="AX101" s="54">
        <f t="shared" si="60"/>
        <v>0</v>
      </c>
      <c r="AY101" s="54">
        <f t="shared" si="61"/>
        <v>0</v>
      </c>
      <c r="AZ101" s="54">
        <f t="shared" si="62"/>
        <v>0</v>
      </c>
      <c r="BA101" s="54">
        <f t="shared" si="63"/>
        <v>0</v>
      </c>
      <c r="BB101" s="54">
        <f t="shared" si="64"/>
        <v>0</v>
      </c>
      <c r="BC101" s="54">
        <f t="shared" si="65"/>
        <v>0</v>
      </c>
      <c r="BD101" s="54">
        <f t="shared" si="66"/>
        <v>0</v>
      </c>
      <c r="BE101" s="54">
        <f t="shared" si="67"/>
        <v>0</v>
      </c>
      <c r="BF101" s="55">
        <f t="shared" si="68"/>
        <v>0</v>
      </c>
      <c r="BG101" s="53">
        <f t="shared" si="69"/>
        <v>0</v>
      </c>
      <c r="BH101" s="54">
        <f t="shared" si="70"/>
        <v>0</v>
      </c>
      <c r="BI101" s="54">
        <f t="shared" si="71"/>
        <v>0</v>
      </c>
      <c r="BJ101" s="54">
        <f t="shared" si="72"/>
        <v>0</v>
      </c>
      <c r="BK101" s="54">
        <f t="shared" si="73"/>
        <v>0</v>
      </c>
      <c r="BL101" s="54">
        <f t="shared" si="74"/>
        <v>0</v>
      </c>
      <c r="BM101" s="54">
        <f t="shared" si="75"/>
        <v>0</v>
      </c>
      <c r="BN101" s="54">
        <f t="shared" si="76"/>
        <v>0</v>
      </c>
      <c r="BO101" s="54">
        <f t="shared" si="77"/>
        <v>0</v>
      </c>
      <c r="BP101" s="54">
        <f t="shared" si="78"/>
        <v>0</v>
      </c>
      <c r="BQ101" s="54">
        <f t="shared" si="79"/>
        <v>0</v>
      </c>
      <c r="BR101" s="55">
        <f t="shared" si="80"/>
        <v>0</v>
      </c>
      <c r="BS101" s="53">
        <f t="shared" si="81"/>
        <v>0</v>
      </c>
      <c r="BT101" s="54">
        <f t="shared" si="82"/>
        <v>0</v>
      </c>
      <c r="BU101" s="54">
        <f t="shared" si="83"/>
        <v>0</v>
      </c>
      <c r="BV101" s="54">
        <f t="shared" si="84"/>
        <v>0</v>
      </c>
      <c r="BW101" s="54">
        <f t="shared" si="85"/>
        <v>0</v>
      </c>
      <c r="BX101" s="54">
        <f t="shared" si="86"/>
        <v>0</v>
      </c>
      <c r="BY101" s="54">
        <f t="shared" si="87"/>
        <v>0</v>
      </c>
      <c r="BZ101" s="54">
        <f t="shared" si="88"/>
        <v>0</v>
      </c>
      <c r="CA101" s="54">
        <f t="shared" si="89"/>
        <v>0</v>
      </c>
      <c r="CB101" s="54">
        <f t="shared" si="90"/>
        <v>0</v>
      </c>
      <c r="CC101" s="54">
        <f t="shared" si="91"/>
        <v>0</v>
      </c>
      <c r="CD101" s="55">
        <f t="shared" si="92"/>
        <v>0</v>
      </c>
      <c r="CE101" s="53">
        <f t="shared" si="93"/>
        <v>0</v>
      </c>
      <c r="CF101" s="54">
        <f t="shared" si="94"/>
        <v>0</v>
      </c>
      <c r="CG101" s="54">
        <f t="shared" si="95"/>
        <v>0</v>
      </c>
      <c r="CH101" s="54">
        <f t="shared" si="96"/>
        <v>0</v>
      </c>
      <c r="CI101" s="54">
        <f t="shared" si="97"/>
        <v>0</v>
      </c>
      <c r="CJ101" s="54">
        <f t="shared" si="98"/>
        <v>0</v>
      </c>
      <c r="CK101" s="54">
        <f t="shared" si="99"/>
        <v>0</v>
      </c>
      <c r="CL101" s="54">
        <f t="shared" si="100"/>
        <v>0</v>
      </c>
      <c r="CM101" s="54">
        <f t="shared" si="101"/>
        <v>0</v>
      </c>
      <c r="CN101" s="54">
        <f t="shared" si="102"/>
        <v>0</v>
      </c>
      <c r="CO101" s="54">
        <f t="shared" si="103"/>
        <v>0</v>
      </c>
      <c r="CP101" s="55">
        <f t="shared" si="104"/>
        <v>0</v>
      </c>
    </row>
    <row r="102" spans="2:94" ht="12" customHeight="1">
      <c r="B102" s="1" t="str">
        <f>IF(Q101="","",Q101)</f>
        <v/>
      </c>
      <c r="C102" s="164"/>
      <c r="D102" s="169"/>
      <c r="E102" s="170"/>
      <c r="F102" s="171"/>
      <c r="G102" s="177"/>
      <c r="H102" s="178"/>
      <c r="I102" s="184"/>
      <c r="J102" s="185"/>
      <c r="K102" s="185"/>
      <c r="L102" s="186"/>
      <c r="M102" s="169"/>
      <c r="N102" s="171"/>
      <c r="O102" s="132"/>
      <c r="P102" s="191"/>
      <c r="Q102" s="191"/>
      <c r="R102" s="15" t="s">
        <v>45</v>
      </c>
      <c r="S102" s="94"/>
      <c r="T102" s="94"/>
      <c r="U102" s="94"/>
      <c r="V102" s="94"/>
      <c r="W102" s="94"/>
      <c r="X102" s="94"/>
      <c r="Y102" s="90"/>
      <c r="Z102" s="90"/>
      <c r="AA102" s="90"/>
      <c r="AB102" s="90"/>
      <c r="AC102" s="90"/>
      <c r="AD102" s="90"/>
      <c r="AE102" s="11" t="str">
        <f t="shared" si="55"/>
        <v/>
      </c>
      <c r="AF102" s="21" t="str">
        <f>IF(Q101="","",Q101)</f>
        <v/>
      </c>
      <c r="AG102" s="130"/>
      <c r="AH102" s="130"/>
      <c r="AI102" s="130"/>
      <c r="AJ102" s="130"/>
      <c r="AT102" s="49" t="str">
        <f t="shared" si="56"/>
        <v>B</v>
      </c>
      <c r="AU102" s="53">
        <f t="shared" si="57"/>
        <v>0</v>
      </c>
      <c r="AV102" s="54">
        <f t="shared" si="58"/>
        <v>0</v>
      </c>
      <c r="AW102" s="54">
        <f t="shared" si="59"/>
        <v>0</v>
      </c>
      <c r="AX102" s="54">
        <f t="shared" si="60"/>
        <v>0</v>
      </c>
      <c r="AY102" s="54">
        <f t="shared" si="61"/>
        <v>0</v>
      </c>
      <c r="AZ102" s="54">
        <f t="shared" si="62"/>
        <v>0</v>
      </c>
      <c r="BA102" s="54">
        <f t="shared" si="63"/>
        <v>0</v>
      </c>
      <c r="BB102" s="54">
        <f t="shared" si="64"/>
        <v>0</v>
      </c>
      <c r="BC102" s="54">
        <f t="shared" si="65"/>
        <v>0</v>
      </c>
      <c r="BD102" s="54">
        <f t="shared" si="66"/>
        <v>0</v>
      </c>
      <c r="BE102" s="54">
        <f t="shared" si="67"/>
        <v>0</v>
      </c>
      <c r="BF102" s="55">
        <f t="shared" si="68"/>
        <v>0</v>
      </c>
      <c r="BG102" s="53">
        <f t="shared" si="69"/>
        <v>0</v>
      </c>
      <c r="BH102" s="54">
        <f t="shared" si="70"/>
        <v>0</v>
      </c>
      <c r="BI102" s="54">
        <f t="shared" si="71"/>
        <v>0</v>
      </c>
      <c r="BJ102" s="54">
        <f t="shared" si="72"/>
        <v>0</v>
      </c>
      <c r="BK102" s="54">
        <f t="shared" si="73"/>
        <v>0</v>
      </c>
      <c r="BL102" s="54">
        <f t="shared" si="74"/>
        <v>0</v>
      </c>
      <c r="BM102" s="54">
        <f t="shared" si="75"/>
        <v>0</v>
      </c>
      <c r="BN102" s="54">
        <f t="shared" si="76"/>
        <v>0</v>
      </c>
      <c r="BO102" s="54">
        <f t="shared" si="77"/>
        <v>0</v>
      </c>
      <c r="BP102" s="54">
        <f t="shared" si="78"/>
        <v>0</v>
      </c>
      <c r="BQ102" s="54">
        <f t="shared" si="79"/>
        <v>0</v>
      </c>
      <c r="BR102" s="55">
        <f t="shared" si="80"/>
        <v>0</v>
      </c>
      <c r="BS102" s="53">
        <f t="shared" si="81"/>
        <v>0</v>
      </c>
      <c r="BT102" s="54">
        <f t="shared" si="82"/>
        <v>0</v>
      </c>
      <c r="BU102" s="54">
        <f t="shared" si="83"/>
        <v>0</v>
      </c>
      <c r="BV102" s="54">
        <f t="shared" si="84"/>
        <v>0</v>
      </c>
      <c r="BW102" s="54">
        <f t="shared" si="85"/>
        <v>0</v>
      </c>
      <c r="BX102" s="54">
        <f t="shared" si="86"/>
        <v>0</v>
      </c>
      <c r="BY102" s="54">
        <f t="shared" si="87"/>
        <v>0</v>
      </c>
      <c r="BZ102" s="54">
        <f t="shared" si="88"/>
        <v>0</v>
      </c>
      <c r="CA102" s="54">
        <f t="shared" si="89"/>
        <v>0</v>
      </c>
      <c r="CB102" s="54">
        <f t="shared" si="90"/>
        <v>0</v>
      </c>
      <c r="CC102" s="54">
        <f t="shared" si="91"/>
        <v>0</v>
      </c>
      <c r="CD102" s="55">
        <f t="shared" si="92"/>
        <v>0</v>
      </c>
      <c r="CE102" s="53">
        <f t="shared" si="93"/>
        <v>0</v>
      </c>
      <c r="CF102" s="54">
        <f t="shared" si="94"/>
        <v>0</v>
      </c>
      <c r="CG102" s="54">
        <f t="shared" si="95"/>
        <v>0</v>
      </c>
      <c r="CH102" s="54">
        <f t="shared" si="96"/>
        <v>0</v>
      </c>
      <c r="CI102" s="54">
        <f t="shared" si="97"/>
        <v>0</v>
      </c>
      <c r="CJ102" s="54">
        <f t="shared" si="98"/>
        <v>0</v>
      </c>
      <c r="CK102" s="54">
        <f t="shared" si="99"/>
        <v>0</v>
      </c>
      <c r="CL102" s="54">
        <f t="shared" si="100"/>
        <v>0</v>
      </c>
      <c r="CM102" s="54">
        <f t="shared" si="101"/>
        <v>0</v>
      </c>
      <c r="CN102" s="54">
        <f t="shared" si="102"/>
        <v>0</v>
      </c>
      <c r="CO102" s="54">
        <f t="shared" si="103"/>
        <v>0</v>
      </c>
      <c r="CP102" s="55">
        <f t="shared" si="104"/>
        <v>0</v>
      </c>
    </row>
    <row r="103" spans="2:94" ht="12" customHeight="1" thickBot="1">
      <c r="B103" s="1" t="str">
        <f>IF(Q101="","",Q101)</f>
        <v/>
      </c>
      <c r="C103" s="165"/>
      <c r="D103" s="172"/>
      <c r="E103" s="173"/>
      <c r="F103" s="174"/>
      <c r="G103" s="179"/>
      <c r="H103" s="180"/>
      <c r="I103" s="187"/>
      <c r="J103" s="188"/>
      <c r="K103" s="188"/>
      <c r="L103" s="189"/>
      <c r="M103" s="172"/>
      <c r="N103" s="174"/>
      <c r="O103" s="133"/>
      <c r="P103" s="192"/>
      <c r="Q103" s="192"/>
      <c r="R103" s="9" t="s">
        <v>48</v>
      </c>
      <c r="S103" s="96"/>
      <c r="T103" s="96"/>
      <c r="U103" s="96"/>
      <c r="V103" s="96"/>
      <c r="W103" s="96"/>
      <c r="X103" s="96"/>
      <c r="Y103" s="91"/>
      <c r="Z103" s="91"/>
      <c r="AA103" s="91"/>
      <c r="AB103" s="91"/>
      <c r="AC103" s="91"/>
      <c r="AD103" s="91"/>
      <c r="AE103" s="11" t="str">
        <f t="shared" si="55"/>
        <v/>
      </c>
      <c r="AF103" s="21" t="str">
        <f>IF(Q101="","",Q101)</f>
        <v/>
      </c>
      <c r="AG103" s="130"/>
      <c r="AH103" s="130"/>
      <c r="AI103" s="130"/>
      <c r="AJ103" s="130"/>
      <c r="AT103" s="49" t="str">
        <f t="shared" si="56"/>
        <v>C</v>
      </c>
      <c r="AU103" s="53">
        <f t="shared" si="57"/>
        <v>0</v>
      </c>
      <c r="AV103" s="54">
        <f t="shared" si="58"/>
        <v>0</v>
      </c>
      <c r="AW103" s="54">
        <f t="shared" si="59"/>
        <v>0</v>
      </c>
      <c r="AX103" s="54">
        <f t="shared" si="60"/>
        <v>0</v>
      </c>
      <c r="AY103" s="54">
        <f t="shared" si="61"/>
        <v>0</v>
      </c>
      <c r="AZ103" s="54">
        <f t="shared" si="62"/>
        <v>0</v>
      </c>
      <c r="BA103" s="54">
        <f t="shared" si="63"/>
        <v>0</v>
      </c>
      <c r="BB103" s="54">
        <f t="shared" si="64"/>
        <v>0</v>
      </c>
      <c r="BC103" s="54">
        <f t="shared" si="65"/>
        <v>0</v>
      </c>
      <c r="BD103" s="54">
        <f t="shared" si="66"/>
        <v>0</v>
      </c>
      <c r="BE103" s="54">
        <f t="shared" si="67"/>
        <v>0</v>
      </c>
      <c r="BF103" s="55">
        <f t="shared" si="68"/>
        <v>0</v>
      </c>
      <c r="BG103" s="53">
        <f t="shared" si="69"/>
        <v>0</v>
      </c>
      <c r="BH103" s="54">
        <f t="shared" si="70"/>
        <v>0</v>
      </c>
      <c r="BI103" s="54">
        <f t="shared" si="71"/>
        <v>0</v>
      </c>
      <c r="BJ103" s="54">
        <f t="shared" si="72"/>
        <v>0</v>
      </c>
      <c r="BK103" s="54">
        <f t="shared" si="73"/>
        <v>0</v>
      </c>
      <c r="BL103" s="54">
        <f t="shared" si="74"/>
        <v>0</v>
      </c>
      <c r="BM103" s="54">
        <f t="shared" si="75"/>
        <v>0</v>
      </c>
      <c r="BN103" s="54">
        <f t="shared" si="76"/>
        <v>0</v>
      </c>
      <c r="BO103" s="54">
        <f t="shared" si="77"/>
        <v>0</v>
      </c>
      <c r="BP103" s="54">
        <f t="shared" si="78"/>
        <v>0</v>
      </c>
      <c r="BQ103" s="54">
        <f t="shared" si="79"/>
        <v>0</v>
      </c>
      <c r="BR103" s="55">
        <f t="shared" si="80"/>
        <v>0</v>
      </c>
      <c r="BS103" s="53">
        <f t="shared" si="81"/>
        <v>0</v>
      </c>
      <c r="BT103" s="54">
        <f t="shared" si="82"/>
        <v>0</v>
      </c>
      <c r="BU103" s="54">
        <f t="shared" si="83"/>
        <v>0</v>
      </c>
      <c r="BV103" s="54">
        <f t="shared" si="84"/>
        <v>0</v>
      </c>
      <c r="BW103" s="54">
        <f t="shared" si="85"/>
        <v>0</v>
      </c>
      <c r="BX103" s="54">
        <f t="shared" si="86"/>
        <v>0</v>
      </c>
      <c r="BY103" s="54">
        <f t="shared" si="87"/>
        <v>0</v>
      </c>
      <c r="BZ103" s="54">
        <f t="shared" si="88"/>
        <v>0</v>
      </c>
      <c r="CA103" s="54">
        <f t="shared" si="89"/>
        <v>0</v>
      </c>
      <c r="CB103" s="54">
        <f t="shared" si="90"/>
        <v>0</v>
      </c>
      <c r="CC103" s="54">
        <f t="shared" si="91"/>
        <v>0</v>
      </c>
      <c r="CD103" s="55">
        <f t="shared" si="92"/>
        <v>0</v>
      </c>
      <c r="CE103" s="53">
        <f t="shared" si="93"/>
        <v>0</v>
      </c>
      <c r="CF103" s="54">
        <f t="shared" si="94"/>
        <v>0</v>
      </c>
      <c r="CG103" s="54">
        <f t="shared" si="95"/>
        <v>0</v>
      </c>
      <c r="CH103" s="54">
        <f t="shared" si="96"/>
        <v>0</v>
      </c>
      <c r="CI103" s="54">
        <f t="shared" si="97"/>
        <v>0</v>
      </c>
      <c r="CJ103" s="54">
        <f t="shared" si="98"/>
        <v>0</v>
      </c>
      <c r="CK103" s="54">
        <f t="shared" si="99"/>
        <v>0</v>
      </c>
      <c r="CL103" s="54">
        <f t="shared" si="100"/>
        <v>0</v>
      </c>
      <c r="CM103" s="54">
        <f t="shared" si="101"/>
        <v>0</v>
      </c>
      <c r="CN103" s="54">
        <f t="shared" si="102"/>
        <v>0</v>
      </c>
      <c r="CO103" s="54">
        <f t="shared" si="103"/>
        <v>0</v>
      </c>
      <c r="CP103" s="55">
        <f t="shared" si="104"/>
        <v>0</v>
      </c>
    </row>
    <row r="104" spans="2:94" ht="12" customHeight="1">
      <c r="B104" s="1" t="str">
        <f>IF(Q104="","",Q104)</f>
        <v/>
      </c>
      <c r="C104" s="163">
        <v>31</v>
      </c>
      <c r="D104" s="166"/>
      <c r="E104" s="167"/>
      <c r="F104" s="168"/>
      <c r="G104" s="175"/>
      <c r="H104" s="176"/>
      <c r="I104" s="181"/>
      <c r="J104" s="182"/>
      <c r="K104" s="182"/>
      <c r="L104" s="183"/>
      <c r="M104" s="166"/>
      <c r="N104" s="168"/>
      <c r="O104" s="131"/>
      <c r="P104" s="190"/>
      <c r="Q104" s="190"/>
      <c r="R104" s="17" t="s">
        <v>14</v>
      </c>
      <c r="S104" s="89"/>
      <c r="T104" s="89"/>
      <c r="U104" s="89"/>
      <c r="V104" s="89"/>
      <c r="W104" s="89"/>
      <c r="X104" s="95"/>
      <c r="Y104" s="95"/>
      <c r="Z104" s="95"/>
      <c r="AA104" s="95"/>
      <c r="AB104" s="95"/>
      <c r="AC104" s="95"/>
      <c r="AD104" s="95"/>
      <c r="AE104" s="16" t="str">
        <f t="shared" si="55"/>
        <v/>
      </c>
      <c r="AF104" s="21" t="str">
        <f>IF(Q104="","",Q104)</f>
        <v/>
      </c>
      <c r="AG104" s="130" t="str">
        <f>IFERROR(VLOOKUP(M104,$AP$13:$AQ$16,2,FALSE),"")</f>
        <v/>
      </c>
      <c r="AH104" s="130" t="str">
        <f>IFERROR(VLOOKUP(O104,$AP$18:$AQ$24,2,FALSE),"")</f>
        <v/>
      </c>
      <c r="AI104" s="130" t="str">
        <f>IFERROR(AG104+AH104,"")</f>
        <v/>
      </c>
      <c r="AJ104" s="130" t="str">
        <f>IF(SUM(AE104:AE106)=0,"",SUM(AE104:AE106))</f>
        <v/>
      </c>
      <c r="AT104" s="49" t="str">
        <f t="shared" si="56"/>
        <v>A</v>
      </c>
      <c r="AU104" s="53">
        <f t="shared" si="57"/>
        <v>0</v>
      </c>
      <c r="AV104" s="54">
        <f t="shared" si="58"/>
        <v>0</v>
      </c>
      <c r="AW104" s="54">
        <f t="shared" si="59"/>
        <v>0</v>
      </c>
      <c r="AX104" s="54">
        <f t="shared" si="60"/>
        <v>0</v>
      </c>
      <c r="AY104" s="54">
        <f t="shared" si="61"/>
        <v>0</v>
      </c>
      <c r="AZ104" s="54">
        <f t="shared" si="62"/>
        <v>0</v>
      </c>
      <c r="BA104" s="54">
        <f t="shared" si="63"/>
        <v>0</v>
      </c>
      <c r="BB104" s="54">
        <f t="shared" si="64"/>
        <v>0</v>
      </c>
      <c r="BC104" s="54">
        <f t="shared" si="65"/>
        <v>0</v>
      </c>
      <c r="BD104" s="54">
        <f t="shared" si="66"/>
        <v>0</v>
      </c>
      <c r="BE104" s="54">
        <f t="shared" si="67"/>
        <v>0</v>
      </c>
      <c r="BF104" s="55">
        <f t="shared" si="68"/>
        <v>0</v>
      </c>
      <c r="BG104" s="53">
        <f t="shared" si="69"/>
        <v>0</v>
      </c>
      <c r="BH104" s="54">
        <f t="shared" si="70"/>
        <v>0</v>
      </c>
      <c r="BI104" s="54">
        <f t="shared" si="71"/>
        <v>0</v>
      </c>
      <c r="BJ104" s="54">
        <f t="shared" si="72"/>
        <v>0</v>
      </c>
      <c r="BK104" s="54">
        <f t="shared" si="73"/>
        <v>0</v>
      </c>
      <c r="BL104" s="54">
        <f t="shared" si="74"/>
        <v>0</v>
      </c>
      <c r="BM104" s="54">
        <f t="shared" si="75"/>
        <v>0</v>
      </c>
      <c r="BN104" s="54">
        <f t="shared" si="76"/>
        <v>0</v>
      </c>
      <c r="BO104" s="54">
        <f t="shared" si="77"/>
        <v>0</v>
      </c>
      <c r="BP104" s="54">
        <f t="shared" si="78"/>
        <v>0</v>
      </c>
      <c r="BQ104" s="54">
        <f t="shared" si="79"/>
        <v>0</v>
      </c>
      <c r="BR104" s="55">
        <f t="shared" si="80"/>
        <v>0</v>
      </c>
      <c r="BS104" s="53">
        <f t="shared" si="81"/>
        <v>0</v>
      </c>
      <c r="BT104" s="54">
        <f t="shared" si="82"/>
        <v>0</v>
      </c>
      <c r="BU104" s="54">
        <f t="shared" si="83"/>
        <v>0</v>
      </c>
      <c r="BV104" s="54">
        <f t="shared" si="84"/>
        <v>0</v>
      </c>
      <c r="BW104" s="54">
        <f t="shared" si="85"/>
        <v>0</v>
      </c>
      <c r="BX104" s="54">
        <f t="shared" si="86"/>
        <v>0</v>
      </c>
      <c r="BY104" s="54">
        <f t="shared" si="87"/>
        <v>0</v>
      </c>
      <c r="BZ104" s="54">
        <f t="shared" si="88"/>
        <v>0</v>
      </c>
      <c r="CA104" s="54">
        <f t="shared" si="89"/>
        <v>0</v>
      </c>
      <c r="CB104" s="54">
        <f t="shared" si="90"/>
        <v>0</v>
      </c>
      <c r="CC104" s="54">
        <f t="shared" si="91"/>
        <v>0</v>
      </c>
      <c r="CD104" s="55">
        <f t="shared" si="92"/>
        <v>0</v>
      </c>
      <c r="CE104" s="53">
        <f t="shared" si="93"/>
        <v>0</v>
      </c>
      <c r="CF104" s="54">
        <f t="shared" si="94"/>
        <v>0</v>
      </c>
      <c r="CG104" s="54">
        <f t="shared" si="95"/>
        <v>0</v>
      </c>
      <c r="CH104" s="54">
        <f t="shared" si="96"/>
        <v>0</v>
      </c>
      <c r="CI104" s="54">
        <f t="shared" si="97"/>
        <v>0</v>
      </c>
      <c r="CJ104" s="54">
        <f t="shared" si="98"/>
        <v>0</v>
      </c>
      <c r="CK104" s="54">
        <f t="shared" si="99"/>
        <v>0</v>
      </c>
      <c r="CL104" s="54">
        <f t="shared" si="100"/>
        <v>0</v>
      </c>
      <c r="CM104" s="54">
        <f t="shared" si="101"/>
        <v>0</v>
      </c>
      <c r="CN104" s="54">
        <f t="shared" si="102"/>
        <v>0</v>
      </c>
      <c r="CO104" s="54">
        <f t="shared" si="103"/>
        <v>0</v>
      </c>
      <c r="CP104" s="55">
        <f t="shared" si="104"/>
        <v>0</v>
      </c>
    </row>
    <row r="105" spans="2:94" ht="12" customHeight="1">
      <c r="B105" s="1" t="str">
        <f>IF(Q104="","",Q104)</f>
        <v/>
      </c>
      <c r="C105" s="164"/>
      <c r="D105" s="169"/>
      <c r="E105" s="170"/>
      <c r="F105" s="171"/>
      <c r="G105" s="177"/>
      <c r="H105" s="178"/>
      <c r="I105" s="184"/>
      <c r="J105" s="185"/>
      <c r="K105" s="185"/>
      <c r="L105" s="186"/>
      <c r="M105" s="169"/>
      <c r="N105" s="171"/>
      <c r="O105" s="132"/>
      <c r="P105" s="191"/>
      <c r="Q105" s="191"/>
      <c r="R105" s="15" t="s">
        <v>15</v>
      </c>
      <c r="S105" s="90"/>
      <c r="T105" s="90"/>
      <c r="U105" s="90"/>
      <c r="V105" s="90"/>
      <c r="W105" s="90"/>
      <c r="X105" s="94"/>
      <c r="Y105" s="94"/>
      <c r="Z105" s="94"/>
      <c r="AA105" s="94"/>
      <c r="AB105" s="94"/>
      <c r="AC105" s="94"/>
      <c r="AD105" s="94"/>
      <c r="AE105" s="11" t="str">
        <f t="shared" si="55"/>
        <v/>
      </c>
      <c r="AF105" s="21" t="str">
        <f>IF(Q104="","",Q104)</f>
        <v/>
      </c>
      <c r="AG105" s="130"/>
      <c r="AH105" s="130"/>
      <c r="AI105" s="130"/>
      <c r="AJ105" s="130"/>
      <c r="AT105" s="49" t="str">
        <f t="shared" si="56"/>
        <v>B</v>
      </c>
      <c r="AU105" s="53">
        <f t="shared" si="57"/>
        <v>0</v>
      </c>
      <c r="AV105" s="54">
        <f t="shared" si="58"/>
        <v>0</v>
      </c>
      <c r="AW105" s="54">
        <f t="shared" si="59"/>
        <v>0</v>
      </c>
      <c r="AX105" s="54">
        <f t="shared" si="60"/>
        <v>0</v>
      </c>
      <c r="AY105" s="54">
        <f t="shared" si="61"/>
        <v>0</v>
      </c>
      <c r="AZ105" s="54">
        <f t="shared" si="62"/>
        <v>0</v>
      </c>
      <c r="BA105" s="54">
        <f t="shared" si="63"/>
        <v>0</v>
      </c>
      <c r="BB105" s="54">
        <f t="shared" si="64"/>
        <v>0</v>
      </c>
      <c r="BC105" s="54">
        <f t="shared" si="65"/>
        <v>0</v>
      </c>
      <c r="BD105" s="54">
        <f t="shared" si="66"/>
        <v>0</v>
      </c>
      <c r="BE105" s="54">
        <f t="shared" si="67"/>
        <v>0</v>
      </c>
      <c r="BF105" s="55">
        <f t="shared" si="68"/>
        <v>0</v>
      </c>
      <c r="BG105" s="53">
        <f t="shared" si="69"/>
        <v>0</v>
      </c>
      <c r="BH105" s="54">
        <f t="shared" si="70"/>
        <v>0</v>
      </c>
      <c r="BI105" s="54">
        <f t="shared" si="71"/>
        <v>0</v>
      </c>
      <c r="BJ105" s="54">
        <f t="shared" si="72"/>
        <v>0</v>
      </c>
      <c r="BK105" s="54">
        <f t="shared" si="73"/>
        <v>0</v>
      </c>
      <c r="BL105" s="54">
        <f t="shared" si="74"/>
        <v>0</v>
      </c>
      <c r="BM105" s="54">
        <f t="shared" si="75"/>
        <v>0</v>
      </c>
      <c r="BN105" s="54">
        <f t="shared" si="76"/>
        <v>0</v>
      </c>
      <c r="BO105" s="54">
        <f t="shared" si="77"/>
        <v>0</v>
      </c>
      <c r="BP105" s="54">
        <f t="shared" si="78"/>
        <v>0</v>
      </c>
      <c r="BQ105" s="54">
        <f t="shared" si="79"/>
        <v>0</v>
      </c>
      <c r="BR105" s="55">
        <f t="shared" si="80"/>
        <v>0</v>
      </c>
      <c r="BS105" s="53">
        <f t="shared" si="81"/>
        <v>0</v>
      </c>
      <c r="BT105" s="54">
        <f t="shared" si="82"/>
        <v>0</v>
      </c>
      <c r="BU105" s="54">
        <f t="shared" si="83"/>
        <v>0</v>
      </c>
      <c r="BV105" s="54">
        <f t="shared" si="84"/>
        <v>0</v>
      </c>
      <c r="BW105" s="54">
        <f t="shared" si="85"/>
        <v>0</v>
      </c>
      <c r="BX105" s="54">
        <f t="shared" si="86"/>
        <v>0</v>
      </c>
      <c r="BY105" s="54">
        <f t="shared" si="87"/>
        <v>0</v>
      </c>
      <c r="BZ105" s="54">
        <f t="shared" si="88"/>
        <v>0</v>
      </c>
      <c r="CA105" s="54">
        <f t="shared" si="89"/>
        <v>0</v>
      </c>
      <c r="CB105" s="54">
        <f t="shared" si="90"/>
        <v>0</v>
      </c>
      <c r="CC105" s="54">
        <f t="shared" si="91"/>
        <v>0</v>
      </c>
      <c r="CD105" s="55">
        <f t="shared" si="92"/>
        <v>0</v>
      </c>
      <c r="CE105" s="53">
        <f t="shared" si="93"/>
        <v>0</v>
      </c>
      <c r="CF105" s="54">
        <f t="shared" si="94"/>
        <v>0</v>
      </c>
      <c r="CG105" s="54">
        <f t="shared" si="95"/>
        <v>0</v>
      </c>
      <c r="CH105" s="54">
        <f t="shared" si="96"/>
        <v>0</v>
      </c>
      <c r="CI105" s="54">
        <f t="shared" si="97"/>
        <v>0</v>
      </c>
      <c r="CJ105" s="54">
        <f t="shared" si="98"/>
        <v>0</v>
      </c>
      <c r="CK105" s="54">
        <f t="shared" si="99"/>
        <v>0</v>
      </c>
      <c r="CL105" s="54">
        <f t="shared" si="100"/>
        <v>0</v>
      </c>
      <c r="CM105" s="54">
        <f t="shared" si="101"/>
        <v>0</v>
      </c>
      <c r="CN105" s="54">
        <f t="shared" si="102"/>
        <v>0</v>
      </c>
      <c r="CO105" s="54">
        <f t="shared" si="103"/>
        <v>0</v>
      </c>
      <c r="CP105" s="55">
        <f t="shared" si="104"/>
        <v>0</v>
      </c>
    </row>
    <row r="106" spans="2:94" ht="12" customHeight="1" thickBot="1">
      <c r="B106" s="1" t="str">
        <f>IF(Q104="","",Q104)</f>
        <v/>
      </c>
      <c r="C106" s="165"/>
      <c r="D106" s="172"/>
      <c r="E106" s="173"/>
      <c r="F106" s="174"/>
      <c r="G106" s="179"/>
      <c r="H106" s="180"/>
      <c r="I106" s="187"/>
      <c r="J106" s="188"/>
      <c r="K106" s="188"/>
      <c r="L106" s="189"/>
      <c r="M106" s="172"/>
      <c r="N106" s="174"/>
      <c r="O106" s="133"/>
      <c r="P106" s="192"/>
      <c r="Q106" s="192"/>
      <c r="R106" s="9" t="s">
        <v>16</v>
      </c>
      <c r="S106" s="91"/>
      <c r="T106" s="91"/>
      <c r="U106" s="91"/>
      <c r="V106" s="91"/>
      <c r="W106" s="91"/>
      <c r="X106" s="96"/>
      <c r="Y106" s="96"/>
      <c r="Z106" s="96"/>
      <c r="AA106" s="96"/>
      <c r="AB106" s="96"/>
      <c r="AC106" s="96"/>
      <c r="AD106" s="96"/>
      <c r="AE106" s="11" t="str">
        <f t="shared" si="55"/>
        <v/>
      </c>
      <c r="AF106" s="21" t="str">
        <f>IF(Q104="","",Q104)</f>
        <v/>
      </c>
      <c r="AG106" s="130"/>
      <c r="AH106" s="130"/>
      <c r="AI106" s="130"/>
      <c r="AJ106" s="130"/>
      <c r="AT106" s="49" t="str">
        <f t="shared" si="56"/>
        <v>C</v>
      </c>
      <c r="AU106" s="53">
        <f t="shared" si="57"/>
        <v>0</v>
      </c>
      <c r="AV106" s="54">
        <f t="shared" si="58"/>
        <v>0</v>
      </c>
      <c r="AW106" s="54">
        <f t="shared" si="59"/>
        <v>0</v>
      </c>
      <c r="AX106" s="54">
        <f t="shared" si="60"/>
        <v>0</v>
      </c>
      <c r="AY106" s="54">
        <f t="shared" si="61"/>
        <v>0</v>
      </c>
      <c r="AZ106" s="54">
        <f t="shared" si="62"/>
        <v>0</v>
      </c>
      <c r="BA106" s="54">
        <f t="shared" si="63"/>
        <v>0</v>
      </c>
      <c r="BB106" s="54">
        <f t="shared" si="64"/>
        <v>0</v>
      </c>
      <c r="BC106" s="54">
        <f t="shared" si="65"/>
        <v>0</v>
      </c>
      <c r="BD106" s="54">
        <f t="shared" si="66"/>
        <v>0</v>
      </c>
      <c r="BE106" s="54">
        <f t="shared" si="67"/>
        <v>0</v>
      </c>
      <c r="BF106" s="55">
        <f t="shared" si="68"/>
        <v>0</v>
      </c>
      <c r="BG106" s="53">
        <f t="shared" si="69"/>
        <v>0</v>
      </c>
      <c r="BH106" s="54">
        <f t="shared" si="70"/>
        <v>0</v>
      </c>
      <c r="BI106" s="54">
        <f t="shared" si="71"/>
        <v>0</v>
      </c>
      <c r="BJ106" s="54">
        <f t="shared" si="72"/>
        <v>0</v>
      </c>
      <c r="BK106" s="54">
        <f t="shared" si="73"/>
        <v>0</v>
      </c>
      <c r="BL106" s="54">
        <f t="shared" si="74"/>
        <v>0</v>
      </c>
      <c r="BM106" s="54">
        <f t="shared" si="75"/>
        <v>0</v>
      </c>
      <c r="BN106" s="54">
        <f t="shared" si="76"/>
        <v>0</v>
      </c>
      <c r="BO106" s="54">
        <f t="shared" si="77"/>
        <v>0</v>
      </c>
      <c r="BP106" s="54">
        <f t="shared" si="78"/>
        <v>0</v>
      </c>
      <c r="BQ106" s="54">
        <f t="shared" si="79"/>
        <v>0</v>
      </c>
      <c r="BR106" s="55">
        <f t="shared" si="80"/>
        <v>0</v>
      </c>
      <c r="BS106" s="53">
        <f t="shared" si="81"/>
        <v>0</v>
      </c>
      <c r="BT106" s="54">
        <f t="shared" si="82"/>
        <v>0</v>
      </c>
      <c r="BU106" s="54">
        <f t="shared" si="83"/>
        <v>0</v>
      </c>
      <c r="BV106" s="54">
        <f t="shared" si="84"/>
        <v>0</v>
      </c>
      <c r="BW106" s="54">
        <f t="shared" si="85"/>
        <v>0</v>
      </c>
      <c r="BX106" s="54">
        <f t="shared" si="86"/>
        <v>0</v>
      </c>
      <c r="BY106" s="54">
        <f t="shared" si="87"/>
        <v>0</v>
      </c>
      <c r="BZ106" s="54">
        <f t="shared" si="88"/>
        <v>0</v>
      </c>
      <c r="CA106" s="54">
        <f t="shared" si="89"/>
        <v>0</v>
      </c>
      <c r="CB106" s="54">
        <f t="shared" si="90"/>
        <v>0</v>
      </c>
      <c r="CC106" s="54">
        <f t="shared" si="91"/>
        <v>0</v>
      </c>
      <c r="CD106" s="55">
        <f t="shared" si="92"/>
        <v>0</v>
      </c>
      <c r="CE106" s="53">
        <f t="shared" si="93"/>
        <v>0</v>
      </c>
      <c r="CF106" s="54">
        <f t="shared" si="94"/>
        <v>0</v>
      </c>
      <c r="CG106" s="54">
        <f t="shared" si="95"/>
        <v>0</v>
      </c>
      <c r="CH106" s="54">
        <f t="shared" si="96"/>
        <v>0</v>
      </c>
      <c r="CI106" s="54">
        <f t="shared" si="97"/>
        <v>0</v>
      </c>
      <c r="CJ106" s="54">
        <f t="shared" si="98"/>
        <v>0</v>
      </c>
      <c r="CK106" s="54">
        <f t="shared" si="99"/>
        <v>0</v>
      </c>
      <c r="CL106" s="54">
        <f t="shared" si="100"/>
        <v>0</v>
      </c>
      <c r="CM106" s="54">
        <f t="shared" si="101"/>
        <v>0</v>
      </c>
      <c r="CN106" s="54">
        <f t="shared" si="102"/>
        <v>0</v>
      </c>
      <c r="CO106" s="54">
        <f t="shared" si="103"/>
        <v>0</v>
      </c>
      <c r="CP106" s="55">
        <f t="shared" si="104"/>
        <v>0</v>
      </c>
    </row>
    <row r="107" spans="2:94" ht="12" customHeight="1">
      <c r="B107" s="1" t="str">
        <f>IF(Q107="","",Q107)</f>
        <v/>
      </c>
      <c r="C107" s="163">
        <v>32</v>
      </c>
      <c r="D107" s="166"/>
      <c r="E107" s="167"/>
      <c r="F107" s="168"/>
      <c r="G107" s="175"/>
      <c r="H107" s="176"/>
      <c r="I107" s="181"/>
      <c r="J107" s="182"/>
      <c r="K107" s="182"/>
      <c r="L107" s="183"/>
      <c r="M107" s="166"/>
      <c r="N107" s="168"/>
      <c r="O107" s="131"/>
      <c r="P107" s="190"/>
      <c r="Q107" s="190"/>
      <c r="R107" s="12" t="s">
        <v>14</v>
      </c>
      <c r="S107" s="92"/>
      <c r="T107" s="92"/>
      <c r="U107" s="92"/>
      <c r="V107" s="92"/>
      <c r="W107" s="92"/>
      <c r="X107" s="92"/>
      <c r="Y107" s="93"/>
      <c r="Z107" s="93"/>
      <c r="AA107" s="93"/>
      <c r="AB107" s="93"/>
      <c r="AC107" s="93"/>
      <c r="AD107" s="93"/>
      <c r="AE107" s="16" t="str">
        <f t="shared" si="55"/>
        <v/>
      </c>
      <c r="AF107" s="21" t="str">
        <f>IF(Q107="","",Q107)</f>
        <v/>
      </c>
      <c r="AG107" s="130" t="str">
        <f>IFERROR(VLOOKUP(M107,$AP$13:$AQ$16,2,FALSE),"")</f>
        <v/>
      </c>
      <c r="AH107" s="130" t="str">
        <f>IFERROR(VLOOKUP(O107,$AP$18:$AQ$24,2,FALSE),"")</f>
        <v/>
      </c>
      <c r="AI107" s="130" t="str">
        <f>IFERROR(AG107+AH107,"")</f>
        <v/>
      </c>
      <c r="AJ107" s="130" t="str">
        <f>IF(SUM(AE107:AE109)=0,"",SUM(AE107:AE109))</f>
        <v/>
      </c>
      <c r="AT107" s="49" t="str">
        <f t="shared" si="56"/>
        <v>A</v>
      </c>
      <c r="AU107" s="53">
        <f t="shared" si="57"/>
        <v>0</v>
      </c>
      <c r="AV107" s="54">
        <f t="shared" si="58"/>
        <v>0</v>
      </c>
      <c r="AW107" s="54">
        <f t="shared" si="59"/>
        <v>0</v>
      </c>
      <c r="AX107" s="54">
        <f t="shared" si="60"/>
        <v>0</v>
      </c>
      <c r="AY107" s="54">
        <f t="shared" si="61"/>
        <v>0</v>
      </c>
      <c r="AZ107" s="54">
        <f t="shared" si="62"/>
        <v>0</v>
      </c>
      <c r="BA107" s="54">
        <f t="shared" si="63"/>
        <v>0</v>
      </c>
      <c r="BB107" s="54">
        <f t="shared" si="64"/>
        <v>0</v>
      </c>
      <c r="BC107" s="54">
        <f t="shared" si="65"/>
        <v>0</v>
      </c>
      <c r="BD107" s="54">
        <f t="shared" si="66"/>
        <v>0</v>
      </c>
      <c r="BE107" s="54">
        <f t="shared" si="67"/>
        <v>0</v>
      </c>
      <c r="BF107" s="55">
        <f t="shared" si="68"/>
        <v>0</v>
      </c>
      <c r="BG107" s="53">
        <f t="shared" si="69"/>
        <v>0</v>
      </c>
      <c r="BH107" s="54">
        <f t="shared" si="70"/>
        <v>0</v>
      </c>
      <c r="BI107" s="54">
        <f t="shared" si="71"/>
        <v>0</v>
      </c>
      <c r="BJ107" s="54">
        <f t="shared" si="72"/>
        <v>0</v>
      </c>
      <c r="BK107" s="54">
        <f t="shared" si="73"/>
        <v>0</v>
      </c>
      <c r="BL107" s="54">
        <f t="shared" si="74"/>
        <v>0</v>
      </c>
      <c r="BM107" s="54">
        <f t="shared" si="75"/>
        <v>0</v>
      </c>
      <c r="BN107" s="54">
        <f t="shared" si="76"/>
        <v>0</v>
      </c>
      <c r="BO107" s="54">
        <f t="shared" si="77"/>
        <v>0</v>
      </c>
      <c r="BP107" s="54">
        <f t="shared" si="78"/>
        <v>0</v>
      </c>
      <c r="BQ107" s="54">
        <f t="shared" si="79"/>
        <v>0</v>
      </c>
      <c r="BR107" s="55">
        <f t="shared" si="80"/>
        <v>0</v>
      </c>
      <c r="BS107" s="53">
        <f t="shared" si="81"/>
        <v>0</v>
      </c>
      <c r="BT107" s="54">
        <f t="shared" si="82"/>
        <v>0</v>
      </c>
      <c r="BU107" s="54">
        <f t="shared" si="83"/>
        <v>0</v>
      </c>
      <c r="BV107" s="54">
        <f t="shared" si="84"/>
        <v>0</v>
      </c>
      <c r="BW107" s="54">
        <f t="shared" si="85"/>
        <v>0</v>
      </c>
      <c r="BX107" s="54">
        <f t="shared" si="86"/>
        <v>0</v>
      </c>
      <c r="BY107" s="54">
        <f t="shared" si="87"/>
        <v>0</v>
      </c>
      <c r="BZ107" s="54">
        <f t="shared" si="88"/>
        <v>0</v>
      </c>
      <c r="CA107" s="54">
        <f t="shared" si="89"/>
        <v>0</v>
      </c>
      <c r="CB107" s="54">
        <f t="shared" si="90"/>
        <v>0</v>
      </c>
      <c r="CC107" s="54">
        <f t="shared" si="91"/>
        <v>0</v>
      </c>
      <c r="CD107" s="55">
        <f t="shared" si="92"/>
        <v>0</v>
      </c>
      <c r="CE107" s="53">
        <f t="shared" si="93"/>
        <v>0</v>
      </c>
      <c r="CF107" s="54">
        <f t="shared" si="94"/>
        <v>0</v>
      </c>
      <c r="CG107" s="54">
        <f t="shared" si="95"/>
        <v>0</v>
      </c>
      <c r="CH107" s="54">
        <f t="shared" si="96"/>
        <v>0</v>
      </c>
      <c r="CI107" s="54">
        <f t="shared" si="97"/>
        <v>0</v>
      </c>
      <c r="CJ107" s="54">
        <f t="shared" si="98"/>
        <v>0</v>
      </c>
      <c r="CK107" s="54">
        <f t="shared" si="99"/>
        <v>0</v>
      </c>
      <c r="CL107" s="54">
        <f t="shared" si="100"/>
        <v>0</v>
      </c>
      <c r="CM107" s="54">
        <f t="shared" si="101"/>
        <v>0</v>
      </c>
      <c r="CN107" s="54">
        <f t="shared" si="102"/>
        <v>0</v>
      </c>
      <c r="CO107" s="54">
        <f t="shared" si="103"/>
        <v>0</v>
      </c>
      <c r="CP107" s="55">
        <f t="shared" si="104"/>
        <v>0</v>
      </c>
    </row>
    <row r="108" spans="2:94" ht="12" customHeight="1">
      <c r="B108" s="1" t="str">
        <f>IF(Q107="","",Q107)</f>
        <v/>
      </c>
      <c r="C108" s="164"/>
      <c r="D108" s="169"/>
      <c r="E108" s="170"/>
      <c r="F108" s="171"/>
      <c r="G108" s="177"/>
      <c r="H108" s="178"/>
      <c r="I108" s="184"/>
      <c r="J108" s="185"/>
      <c r="K108" s="185"/>
      <c r="L108" s="186"/>
      <c r="M108" s="169"/>
      <c r="N108" s="171"/>
      <c r="O108" s="132"/>
      <c r="P108" s="191"/>
      <c r="Q108" s="191"/>
      <c r="R108" s="15" t="s">
        <v>15</v>
      </c>
      <c r="S108" s="94"/>
      <c r="T108" s="94"/>
      <c r="U108" s="94"/>
      <c r="V108" s="94"/>
      <c r="W108" s="94"/>
      <c r="X108" s="94"/>
      <c r="Y108" s="90"/>
      <c r="Z108" s="90"/>
      <c r="AA108" s="90"/>
      <c r="AB108" s="90"/>
      <c r="AC108" s="90"/>
      <c r="AD108" s="90"/>
      <c r="AE108" s="11" t="str">
        <f t="shared" si="55"/>
        <v/>
      </c>
      <c r="AF108" s="21" t="str">
        <f>IF(Q107="","",Q107)</f>
        <v/>
      </c>
      <c r="AG108" s="130"/>
      <c r="AH108" s="130"/>
      <c r="AI108" s="130"/>
      <c r="AJ108" s="130"/>
      <c r="AT108" s="49" t="str">
        <f t="shared" si="56"/>
        <v>B</v>
      </c>
      <c r="AU108" s="53">
        <f t="shared" si="57"/>
        <v>0</v>
      </c>
      <c r="AV108" s="54">
        <f t="shared" si="58"/>
        <v>0</v>
      </c>
      <c r="AW108" s="54">
        <f t="shared" si="59"/>
        <v>0</v>
      </c>
      <c r="AX108" s="54">
        <f t="shared" si="60"/>
        <v>0</v>
      </c>
      <c r="AY108" s="54">
        <f t="shared" si="61"/>
        <v>0</v>
      </c>
      <c r="AZ108" s="54">
        <f t="shared" si="62"/>
        <v>0</v>
      </c>
      <c r="BA108" s="54">
        <f t="shared" si="63"/>
        <v>0</v>
      </c>
      <c r="BB108" s="54">
        <f t="shared" si="64"/>
        <v>0</v>
      </c>
      <c r="BC108" s="54">
        <f t="shared" si="65"/>
        <v>0</v>
      </c>
      <c r="BD108" s="54">
        <f t="shared" si="66"/>
        <v>0</v>
      </c>
      <c r="BE108" s="54">
        <f t="shared" si="67"/>
        <v>0</v>
      </c>
      <c r="BF108" s="55">
        <f t="shared" si="68"/>
        <v>0</v>
      </c>
      <c r="BG108" s="53">
        <f t="shared" si="69"/>
        <v>0</v>
      </c>
      <c r="BH108" s="54">
        <f t="shared" si="70"/>
        <v>0</v>
      </c>
      <c r="BI108" s="54">
        <f t="shared" si="71"/>
        <v>0</v>
      </c>
      <c r="BJ108" s="54">
        <f t="shared" si="72"/>
        <v>0</v>
      </c>
      <c r="BK108" s="54">
        <f t="shared" si="73"/>
        <v>0</v>
      </c>
      <c r="BL108" s="54">
        <f t="shared" si="74"/>
        <v>0</v>
      </c>
      <c r="BM108" s="54">
        <f t="shared" si="75"/>
        <v>0</v>
      </c>
      <c r="BN108" s="54">
        <f t="shared" si="76"/>
        <v>0</v>
      </c>
      <c r="BO108" s="54">
        <f t="shared" si="77"/>
        <v>0</v>
      </c>
      <c r="BP108" s="54">
        <f t="shared" si="78"/>
        <v>0</v>
      </c>
      <c r="BQ108" s="54">
        <f t="shared" si="79"/>
        <v>0</v>
      </c>
      <c r="BR108" s="55">
        <f t="shared" si="80"/>
        <v>0</v>
      </c>
      <c r="BS108" s="53">
        <f t="shared" si="81"/>
        <v>0</v>
      </c>
      <c r="BT108" s="54">
        <f t="shared" si="82"/>
        <v>0</v>
      </c>
      <c r="BU108" s="54">
        <f t="shared" si="83"/>
        <v>0</v>
      </c>
      <c r="BV108" s="54">
        <f t="shared" si="84"/>
        <v>0</v>
      </c>
      <c r="BW108" s="54">
        <f t="shared" si="85"/>
        <v>0</v>
      </c>
      <c r="BX108" s="54">
        <f t="shared" si="86"/>
        <v>0</v>
      </c>
      <c r="BY108" s="54">
        <f t="shared" si="87"/>
        <v>0</v>
      </c>
      <c r="BZ108" s="54">
        <f t="shared" si="88"/>
        <v>0</v>
      </c>
      <c r="CA108" s="54">
        <f t="shared" si="89"/>
        <v>0</v>
      </c>
      <c r="CB108" s="54">
        <f t="shared" si="90"/>
        <v>0</v>
      </c>
      <c r="CC108" s="54">
        <f t="shared" si="91"/>
        <v>0</v>
      </c>
      <c r="CD108" s="55">
        <f t="shared" si="92"/>
        <v>0</v>
      </c>
      <c r="CE108" s="53">
        <f t="shared" si="93"/>
        <v>0</v>
      </c>
      <c r="CF108" s="54">
        <f t="shared" si="94"/>
        <v>0</v>
      </c>
      <c r="CG108" s="54">
        <f t="shared" si="95"/>
        <v>0</v>
      </c>
      <c r="CH108" s="54">
        <f t="shared" si="96"/>
        <v>0</v>
      </c>
      <c r="CI108" s="54">
        <f t="shared" si="97"/>
        <v>0</v>
      </c>
      <c r="CJ108" s="54">
        <f t="shared" si="98"/>
        <v>0</v>
      </c>
      <c r="CK108" s="54">
        <f t="shared" si="99"/>
        <v>0</v>
      </c>
      <c r="CL108" s="54">
        <f t="shared" si="100"/>
        <v>0</v>
      </c>
      <c r="CM108" s="54">
        <f t="shared" si="101"/>
        <v>0</v>
      </c>
      <c r="CN108" s="54">
        <f t="shared" si="102"/>
        <v>0</v>
      </c>
      <c r="CO108" s="54">
        <f t="shared" si="103"/>
        <v>0</v>
      </c>
      <c r="CP108" s="55">
        <f t="shared" si="104"/>
        <v>0</v>
      </c>
    </row>
    <row r="109" spans="2:94" ht="12" customHeight="1" thickBot="1">
      <c r="B109" s="1" t="str">
        <f>IF(Q107="","",Q107)</f>
        <v/>
      </c>
      <c r="C109" s="165"/>
      <c r="D109" s="172"/>
      <c r="E109" s="173"/>
      <c r="F109" s="174"/>
      <c r="G109" s="179"/>
      <c r="H109" s="180"/>
      <c r="I109" s="187"/>
      <c r="J109" s="188"/>
      <c r="K109" s="188"/>
      <c r="L109" s="189"/>
      <c r="M109" s="172"/>
      <c r="N109" s="174"/>
      <c r="O109" s="133"/>
      <c r="P109" s="192"/>
      <c r="Q109" s="192"/>
      <c r="R109" s="15" t="s">
        <v>16</v>
      </c>
      <c r="S109" s="94"/>
      <c r="T109" s="94"/>
      <c r="U109" s="94"/>
      <c r="V109" s="94"/>
      <c r="W109" s="94"/>
      <c r="X109" s="94"/>
      <c r="Y109" s="90"/>
      <c r="Z109" s="90"/>
      <c r="AA109" s="90"/>
      <c r="AB109" s="90"/>
      <c r="AC109" s="90"/>
      <c r="AD109" s="90"/>
      <c r="AE109" s="11" t="str">
        <f t="shared" si="55"/>
        <v/>
      </c>
      <c r="AF109" s="21" t="str">
        <f>IF(Q107="","",Q107)</f>
        <v/>
      </c>
      <c r="AG109" s="130"/>
      <c r="AH109" s="130"/>
      <c r="AI109" s="130"/>
      <c r="AJ109" s="130"/>
      <c r="AT109" s="49" t="str">
        <f t="shared" si="56"/>
        <v>C</v>
      </c>
      <c r="AU109" s="53">
        <f t="shared" si="57"/>
        <v>0</v>
      </c>
      <c r="AV109" s="54">
        <f t="shared" si="58"/>
        <v>0</v>
      </c>
      <c r="AW109" s="54">
        <f t="shared" si="59"/>
        <v>0</v>
      </c>
      <c r="AX109" s="54">
        <f t="shared" si="60"/>
        <v>0</v>
      </c>
      <c r="AY109" s="54">
        <f t="shared" si="61"/>
        <v>0</v>
      </c>
      <c r="AZ109" s="54">
        <f t="shared" si="62"/>
        <v>0</v>
      </c>
      <c r="BA109" s="54">
        <f t="shared" si="63"/>
        <v>0</v>
      </c>
      <c r="BB109" s="54">
        <f t="shared" si="64"/>
        <v>0</v>
      </c>
      <c r="BC109" s="54">
        <f t="shared" si="65"/>
        <v>0</v>
      </c>
      <c r="BD109" s="54">
        <f t="shared" si="66"/>
        <v>0</v>
      </c>
      <c r="BE109" s="54">
        <f t="shared" si="67"/>
        <v>0</v>
      </c>
      <c r="BF109" s="55">
        <f t="shared" si="68"/>
        <v>0</v>
      </c>
      <c r="BG109" s="53">
        <f t="shared" si="69"/>
        <v>0</v>
      </c>
      <c r="BH109" s="54">
        <f t="shared" si="70"/>
        <v>0</v>
      </c>
      <c r="BI109" s="54">
        <f t="shared" si="71"/>
        <v>0</v>
      </c>
      <c r="BJ109" s="54">
        <f t="shared" si="72"/>
        <v>0</v>
      </c>
      <c r="BK109" s="54">
        <f t="shared" si="73"/>
        <v>0</v>
      </c>
      <c r="BL109" s="54">
        <f t="shared" si="74"/>
        <v>0</v>
      </c>
      <c r="BM109" s="54">
        <f t="shared" si="75"/>
        <v>0</v>
      </c>
      <c r="BN109" s="54">
        <f t="shared" si="76"/>
        <v>0</v>
      </c>
      <c r="BO109" s="54">
        <f t="shared" si="77"/>
        <v>0</v>
      </c>
      <c r="BP109" s="54">
        <f t="shared" si="78"/>
        <v>0</v>
      </c>
      <c r="BQ109" s="54">
        <f t="shared" si="79"/>
        <v>0</v>
      </c>
      <c r="BR109" s="55">
        <f t="shared" si="80"/>
        <v>0</v>
      </c>
      <c r="BS109" s="53">
        <f t="shared" si="81"/>
        <v>0</v>
      </c>
      <c r="BT109" s="54">
        <f t="shared" si="82"/>
        <v>0</v>
      </c>
      <c r="BU109" s="54">
        <f t="shared" si="83"/>
        <v>0</v>
      </c>
      <c r="BV109" s="54">
        <f t="shared" si="84"/>
        <v>0</v>
      </c>
      <c r="BW109" s="54">
        <f t="shared" si="85"/>
        <v>0</v>
      </c>
      <c r="BX109" s="54">
        <f t="shared" si="86"/>
        <v>0</v>
      </c>
      <c r="BY109" s="54">
        <f t="shared" si="87"/>
        <v>0</v>
      </c>
      <c r="BZ109" s="54">
        <f t="shared" si="88"/>
        <v>0</v>
      </c>
      <c r="CA109" s="54">
        <f t="shared" si="89"/>
        <v>0</v>
      </c>
      <c r="CB109" s="54">
        <f t="shared" si="90"/>
        <v>0</v>
      </c>
      <c r="CC109" s="54">
        <f t="shared" si="91"/>
        <v>0</v>
      </c>
      <c r="CD109" s="55">
        <f t="shared" si="92"/>
        <v>0</v>
      </c>
      <c r="CE109" s="53">
        <f t="shared" si="93"/>
        <v>0</v>
      </c>
      <c r="CF109" s="54">
        <f t="shared" si="94"/>
        <v>0</v>
      </c>
      <c r="CG109" s="54">
        <f t="shared" si="95"/>
        <v>0</v>
      </c>
      <c r="CH109" s="54">
        <f t="shared" si="96"/>
        <v>0</v>
      </c>
      <c r="CI109" s="54">
        <f t="shared" si="97"/>
        <v>0</v>
      </c>
      <c r="CJ109" s="54">
        <f t="shared" si="98"/>
        <v>0</v>
      </c>
      <c r="CK109" s="54">
        <f t="shared" si="99"/>
        <v>0</v>
      </c>
      <c r="CL109" s="54">
        <f t="shared" si="100"/>
        <v>0</v>
      </c>
      <c r="CM109" s="54">
        <f t="shared" si="101"/>
        <v>0</v>
      </c>
      <c r="CN109" s="54">
        <f t="shared" si="102"/>
        <v>0</v>
      </c>
      <c r="CO109" s="54">
        <f t="shared" si="103"/>
        <v>0</v>
      </c>
      <c r="CP109" s="55">
        <f t="shared" si="104"/>
        <v>0</v>
      </c>
    </row>
    <row r="110" spans="2:94" ht="12" customHeight="1">
      <c r="B110" s="1" t="str">
        <f>IF(Q110="","",Q110)</f>
        <v/>
      </c>
      <c r="C110" s="163">
        <v>33</v>
      </c>
      <c r="D110" s="166"/>
      <c r="E110" s="167"/>
      <c r="F110" s="168"/>
      <c r="G110" s="175"/>
      <c r="H110" s="176"/>
      <c r="I110" s="181"/>
      <c r="J110" s="182"/>
      <c r="K110" s="182"/>
      <c r="L110" s="183"/>
      <c r="M110" s="166"/>
      <c r="N110" s="168"/>
      <c r="O110" s="131"/>
      <c r="P110" s="190"/>
      <c r="Q110" s="190"/>
      <c r="R110" s="17" t="s">
        <v>14</v>
      </c>
      <c r="S110" s="95"/>
      <c r="T110" s="95"/>
      <c r="U110" s="95"/>
      <c r="V110" s="95"/>
      <c r="W110" s="95"/>
      <c r="X110" s="95"/>
      <c r="Y110" s="89"/>
      <c r="Z110" s="89"/>
      <c r="AA110" s="89"/>
      <c r="AB110" s="89"/>
      <c r="AC110" s="89"/>
      <c r="AD110" s="89"/>
      <c r="AE110" s="16" t="str">
        <f t="shared" ref="AE110:AE141" si="105">IF(SUM(S110:AD110)=0,"",SUM(S110:AD110))</f>
        <v/>
      </c>
      <c r="AF110" s="21" t="str">
        <f>IF(Q110="","",Q110)</f>
        <v/>
      </c>
      <c r="AG110" s="130" t="str">
        <f>IFERROR(VLOOKUP(M110,$AP$13:$AQ$16,2,FALSE),"")</f>
        <v/>
      </c>
      <c r="AH110" s="130" t="str">
        <f>IFERROR(VLOOKUP(O110,$AP$18:$AQ$24,2,FALSE),"")</f>
        <v/>
      </c>
      <c r="AI110" s="130" t="str">
        <f>IFERROR(AG110+AH110,"")</f>
        <v/>
      </c>
      <c r="AJ110" s="130" t="str">
        <f>IF(SUM(AE110:AE112)=0,"",SUM(AE110:AE112))</f>
        <v/>
      </c>
      <c r="AT110" s="49" t="str">
        <f t="shared" si="56"/>
        <v>A</v>
      </c>
      <c r="AU110" s="53">
        <f t="shared" si="57"/>
        <v>0</v>
      </c>
      <c r="AV110" s="54">
        <f t="shared" si="58"/>
        <v>0</v>
      </c>
      <c r="AW110" s="54">
        <f t="shared" si="59"/>
        <v>0</v>
      </c>
      <c r="AX110" s="54">
        <f t="shared" si="60"/>
        <v>0</v>
      </c>
      <c r="AY110" s="54">
        <f t="shared" si="61"/>
        <v>0</v>
      </c>
      <c r="AZ110" s="54">
        <f t="shared" si="62"/>
        <v>0</v>
      </c>
      <c r="BA110" s="54">
        <f t="shared" si="63"/>
        <v>0</v>
      </c>
      <c r="BB110" s="54">
        <f t="shared" si="64"/>
        <v>0</v>
      </c>
      <c r="BC110" s="54">
        <f t="shared" si="65"/>
        <v>0</v>
      </c>
      <c r="BD110" s="54">
        <f t="shared" si="66"/>
        <v>0</v>
      </c>
      <c r="BE110" s="54">
        <f t="shared" si="67"/>
        <v>0</v>
      </c>
      <c r="BF110" s="55">
        <f t="shared" si="68"/>
        <v>0</v>
      </c>
      <c r="BG110" s="53">
        <f t="shared" si="69"/>
        <v>0</v>
      </c>
      <c r="BH110" s="54">
        <f t="shared" si="70"/>
        <v>0</v>
      </c>
      <c r="BI110" s="54">
        <f t="shared" si="71"/>
        <v>0</v>
      </c>
      <c r="BJ110" s="54">
        <f t="shared" si="72"/>
        <v>0</v>
      </c>
      <c r="BK110" s="54">
        <f t="shared" si="73"/>
        <v>0</v>
      </c>
      <c r="BL110" s="54">
        <f t="shared" si="74"/>
        <v>0</v>
      </c>
      <c r="BM110" s="54">
        <f t="shared" si="75"/>
        <v>0</v>
      </c>
      <c r="BN110" s="54">
        <f t="shared" si="76"/>
        <v>0</v>
      </c>
      <c r="BO110" s="54">
        <f t="shared" si="77"/>
        <v>0</v>
      </c>
      <c r="BP110" s="54">
        <f t="shared" si="78"/>
        <v>0</v>
      </c>
      <c r="BQ110" s="54">
        <f t="shared" si="79"/>
        <v>0</v>
      </c>
      <c r="BR110" s="55">
        <f t="shared" si="80"/>
        <v>0</v>
      </c>
      <c r="BS110" s="53">
        <f t="shared" si="81"/>
        <v>0</v>
      </c>
      <c r="BT110" s="54">
        <f t="shared" si="82"/>
        <v>0</v>
      </c>
      <c r="BU110" s="54">
        <f t="shared" si="83"/>
        <v>0</v>
      </c>
      <c r="BV110" s="54">
        <f t="shared" si="84"/>
        <v>0</v>
      </c>
      <c r="BW110" s="54">
        <f t="shared" si="85"/>
        <v>0</v>
      </c>
      <c r="BX110" s="54">
        <f t="shared" si="86"/>
        <v>0</v>
      </c>
      <c r="BY110" s="54">
        <f t="shared" si="87"/>
        <v>0</v>
      </c>
      <c r="BZ110" s="54">
        <f t="shared" si="88"/>
        <v>0</v>
      </c>
      <c r="CA110" s="54">
        <f t="shared" si="89"/>
        <v>0</v>
      </c>
      <c r="CB110" s="54">
        <f t="shared" si="90"/>
        <v>0</v>
      </c>
      <c r="CC110" s="54">
        <f t="shared" si="91"/>
        <v>0</v>
      </c>
      <c r="CD110" s="55">
        <f t="shared" si="92"/>
        <v>0</v>
      </c>
      <c r="CE110" s="53">
        <f t="shared" si="93"/>
        <v>0</v>
      </c>
      <c r="CF110" s="54">
        <f t="shared" si="94"/>
        <v>0</v>
      </c>
      <c r="CG110" s="54">
        <f t="shared" si="95"/>
        <v>0</v>
      </c>
      <c r="CH110" s="54">
        <f t="shared" si="96"/>
        <v>0</v>
      </c>
      <c r="CI110" s="54">
        <f t="shared" si="97"/>
        <v>0</v>
      </c>
      <c r="CJ110" s="54">
        <f t="shared" si="98"/>
        <v>0</v>
      </c>
      <c r="CK110" s="54">
        <f t="shared" si="99"/>
        <v>0</v>
      </c>
      <c r="CL110" s="54">
        <f t="shared" si="100"/>
        <v>0</v>
      </c>
      <c r="CM110" s="54">
        <f t="shared" si="101"/>
        <v>0</v>
      </c>
      <c r="CN110" s="54">
        <f t="shared" si="102"/>
        <v>0</v>
      </c>
      <c r="CO110" s="54">
        <f t="shared" si="103"/>
        <v>0</v>
      </c>
      <c r="CP110" s="55">
        <f t="shared" si="104"/>
        <v>0</v>
      </c>
    </row>
    <row r="111" spans="2:94" ht="12" customHeight="1">
      <c r="B111" s="1" t="str">
        <f>IF(Q110="","",Q110)</f>
        <v/>
      </c>
      <c r="C111" s="164"/>
      <c r="D111" s="169"/>
      <c r="E111" s="170"/>
      <c r="F111" s="171"/>
      <c r="G111" s="177"/>
      <c r="H111" s="178"/>
      <c r="I111" s="184"/>
      <c r="J111" s="185"/>
      <c r="K111" s="185"/>
      <c r="L111" s="186"/>
      <c r="M111" s="169"/>
      <c r="N111" s="171"/>
      <c r="O111" s="132"/>
      <c r="P111" s="191"/>
      <c r="Q111" s="191"/>
      <c r="R111" s="15" t="s">
        <v>15</v>
      </c>
      <c r="S111" s="94"/>
      <c r="T111" s="94"/>
      <c r="U111" s="94"/>
      <c r="V111" s="94"/>
      <c r="W111" s="94"/>
      <c r="X111" s="94"/>
      <c r="Y111" s="90"/>
      <c r="Z111" s="90"/>
      <c r="AA111" s="90"/>
      <c r="AB111" s="90"/>
      <c r="AC111" s="90"/>
      <c r="AD111" s="90"/>
      <c r="AE111" s="11" t="str">
        <f t="shared" si="105"/>
        <v/>
      </c>
      <c r="AF111" s="21" t="str">
        <f>IF(Q110="","",Q110)</f>
        <v/>
      </c>
      <c r="AG111" s="130"/>
      <c r="AH111" s="130"/>
      <c r="AI111" s="130"/>
      <c r="AJ111" s="130"/>
      <c r="AT111" s="49" t="str">
        <f t="shared" si="56"/>
        <v>B</v>
      </c>
      <c r="AU111" s="53">
        <f t="shared" si="57"/>
        <v>0</v>
      </c>
      <c r="AV111" s="54">
        <f t="shared" si="58"/>
        <v>0</v>
      </c>
      <c r="AW111" s="54">
        <f t="shared" si="59"/>
        <v>0</v>
      </c>
      <c r="AX111" s="54">
        <f t="shared" si="60"/>
        <v>0</v>
      </c>
      <c r="AY111" s="54">
        <f t="shared" si="61"/>
        <v>0</v>
      </c>
      <c r="AZ111" s="54">
        <f t="shared" si="62"/>
        <v>0</v>
      </c>
      <c r="BA111" s="54">
        <f t="shared" si="63"/>
        <v>0</v>
      </c>
      <c r="BB111" s="54">
        <f t="shared" si="64"/>
        <v>0</v>
      </c>
      <c r="BC111" s="54">
        <f t="shared" si="65"/>
        <v>0</v>
      </c>
      <c r="BD111" s="54">
        <f t="shared" si="66"/>
        <v>0</v>
      </c>
      <c r="BE111" s="54">
        <f t="shared" si="67"/>
        <v>0</v>
      </c>
      <c r="BF111" s="55">
        <f t="shared" si="68"/>
        <v>0</v>
      </c>
      <c r="BG111" s="53">
        <f t="shared" si="69"/>
        <v>0</v>
      </c>
      <c r="BH111" s="54">
        <f t="shared" si="70"/>
        <v>0</v>
      </c>
      <c r="BI111" s="54">
        <f t="shared" si="71"/>
        <v>0</v>
      </c>
      <c r="BJ111" s="54">
        <f t="shared" si="72"/>
        <v>0</v>
      </c>
      <c r="BK111" s="54">
        <f t="shared" si="73"/>
        <v>0</v>
      </c>
      <c r="BL111" s="54">
        <f t="shared" si="74"/>
        <v>0</v>
      </c>
      <c r="BM111" s="54">
        <f t="shared" si="75"/>
        <v>0</v>
      </c>
      <c r="BN111" s="54">
        <f t="shared" si="76"/>
        <v>0</v>
      </c>
      <c r="BO111" s="54">
        <f t="shared" si="77"/>
        <v>0</v>
      </c>
      <c r="BP111" s="54">
        <f t="shared" si="78"/>
        <v>0</v>
      </c>
      <c r="BQ111" s="54">
        <f t="shared" si="79"/>
        <v>0</v>
      </c>
      <c r="BR111" s="55">
        <f t="shared" si="80"/>
        <v>0</v>
      </c>
      <c r="BS111" s="53">
        <f t="shared" si="81"/>
        <v>0</v>
      </c>
      <c r="BT111" s="54">
        <f t="shared" si="82"/>
        <v>0</v>
      </c>
      <c r="BU111" s="54">
        <f t="shared" si="83"/>
        <v>0</v>
      </c>
      <c r="BV111" s="54">
        <f t="shared" si="84"/>
        <v>0</v>
      </c>
      <c r="BW111" s="54">
        <f t="shared" si="85"/>
        <v>0</v>
      </c>
      <c r="BX111" s="54">
        <f t="shared" si="86"/>
        <v>0</v>
      </c>
      <c r="BY111" s="54">
        <f t="shared" si="87"/>
        <v>0</v>
      </c>
      <c r="BZ111" s="54">
        <f t="shared" si="88"/>
        <v>0</v>
      </c>
      <c r="CA111" s="54">
        <f t="shared" si="89"/>
        <v>0</v>
      </c>
      <c r="CB111" s="54">
        <f t="shared" si="90"/>
        <v>0</v>
      </c>
      <c r="CC111" s="54">
        <f t="shared" si="91"/>
        <v>0</v>
      </c>
      <c r="CD111" s="55">
        <f t="shared" si="92"/>
        <v>0</v>
      </c>
      <c r="CE111" s="53">
        <f t="shared" si="93"/>
        <v>0</v>
      </c>
      <c r="CF111" s="54">
        <f t="shared" si="94"/>
        <v>0</v>
      </c>
      <c r="CG111" s="54">
        <f t="shared" si="95"/>
        <v>0</v>
      </c>
      <c r="CH111" s="54">
        <f t="shared" si="96"/>
        <v>0</v>
      </c>
      <c r="CI111" s="54">
        <f t="shared" si="97"/>
        <v>0</v>
      </c>
      <c r="CJ111" s="54">
        <f t="shared" si="98"/>
        <v>0</v>
      </c>
      <c r="CK111" s="54">
        <f t="shared" si="99"/>
        <v>0</v>
      </c>
      <c r="CL111" s="54">
        <f t="shared" si="100"/>
        <v>0</v>
      </c>
      <c r="CM111" s="54">
        <f t="shared" si="101"/>
        <v>0</v>
      </c>
      <c r="CN111" s="54">
        <f t="shared" si="102"/>
        <v>0</v>
      </c>
      <c r="CO111" s="54">
        <f t="shared" si="103"/>
        <v>0</v>
      </c>
      <c r="CP111" s="55">
        <f t="shared" si="104"/>
        <v>0</v>
      </c>
    </row>
    <row r="112" spans="2:94" ht="12" customHeight="1" thickBot="1">
      <c r="B112" s="1" t="str">
        <f>IF(Q110="","",Q110)</f>
        <v/>
      </c>
      <c r="C112" s="165"/>
      <c r="D112" s="172"/>
      <c r="E112" s="173"/>
      <c r="F112" s="174"/>
      <c r="G112" s="179"/>
      <c r="H112" s="180"/>
      <c r="I112" s="187"/>
      <c r="J112" s="188"/>
      <c r="K112" s="188"/>
      <c r="L112" s="189"/>
      <c r="M112" s="172"/>
      <c r="N112" s="174"/>
      <c r="O112" s="133"/>
      <c r="P112" s="192"/>
      <c r="Q112" s="192"/>
      <c r="R112" s="15" t="s">
        <v>16</v>
      </c>
      <c r="S112" s="94"/>
      <c r="T112" s="94"/>
      <c r="U112" s="94"/>
      <c r="V112" s="94"/>
      <c r="W112" s="94"/>
      <c r="X112" s="94"/>
      <c r="Y112" s="90"/>
      <c r="Z112" s="90"/>
      <c r="AA112" s="90"/>
      <c r="AB112" s="90"/>
      <c r="AC112" s="90"/>
      <c r="AD112" s="90"/>
      <c r="AE112" s="11" t="str">
        <f t="shared" si="105"/>
        <v/>
      </c>
      <c r="AF112" s="21" t="str">
        <f>IF(Q110="","",Q110)</f>
        <v/>
      </c>
      <c r="AG112" s="130"/>
      <c r="AH112" s="130"/>
      <c r="AI112" s="130"/>
      <c r="AJ112" s="130"/>
      <c r="AT112" s="49" t="str">
        <f t="shared" si="56"/>
        <v>C</v>
      </c>
      <c r="AU112" s="53">
        <f t="shared" si="57"/>
        <v>0</v>
      </c>
      <c r="AV112" s="54">
        <f t="shared" si="58"/>
        <v>0</v>
      </c>
      <c r="AW112" s="54">
        <f t="shared" si="59"/>
        <v>0</v>
      </c>
      <c r="AX112" s="54">
        <f t="shared" si="60"/>
        <v>0</v>
      </c>
      <c r="AY112" s="54">
        <f t="shared" si="61"/>
        <v>0</v>
      </c>
      <c r="AZ112" s="54">
        <f t="shared" si="62"/>
        <v>0</v>
      </c>
      <c r="BA112" s="54">
        <f t="shared" si="63"/>
        <v>0</v>
      </c>
      <c r="BB112" s="54">
        <f t="shared" si="64"/>
        <v>0</v>
      </c>
      <c r="BC112" s="54">
        <f t="shared" si="65"/>
        <v>0</v>
      </c>
      <c r="BD112" s="54">
        <f t="shared" si="66"/>
        <v>0</v>
      </c>
      <c r="BE112" s="54">
        <f t="shared" si="67"/>
        <v>0</v>
      </c>
      <c r="BF112" s="55">
        <f t="shared" si="68"/>
        <v>0</v>
      </c>
      <c r="BG112" s="53">
        <f t="shared" si="69"/>
        <v>0</v>
      </c>
      <c r="BH112" s="54">
        <f t="shared" si="70"/>
        <v>0</v>
      </c>
      <c r="BI112" s="54">
        <f t="shared" si="71"/>
        <v>0</v>
      </c>
      <c r="BJ112" s="54">
        <f t="shared" si="72"/>
        <v>0</v>
      </c>
      <c r="BK112" s="54">
        <f t="shared" si="73"/>
        <v>0</v>
      </c>
      <c r="BL112" s="54">
        <f t="shared" si="74"/>
        <v>0</v>
      </c>
      <c r="BM112" s="54">
        <f t="shared" si="75"/>
        <v>0</v>
      </c>
      <c r="BN112" s="54">
        <f t="shared" si="76"/>
        <v>0</v>
      </c>
      <c r="BO112" s="54">
        <f t="shared" si="77"/>
        <v>0</v>
      </c>
      <c r="BP112" s="54">
        <f t="shared" si="78"/>
        <v>0</v>
      </c>
      <c r="BQ112" s="54">
        <f t="shared" si="79"/>
        <v>0</v>
      </c>
      <c r="BR112" s="55">
        <f t="shared" si="80"/>
        <v>0</v>
      </c>
      <c r="BS112" s="53">
        <f t="shared" si="81"/>
        <v>0</v>
      </c>
      <c r="BT112" s="54">
        <f t="shared" si="82"/>
        <v>0</v>
      </c>
      <c r="BU112" s="54">
        <f t="shared" si="83"/>
        <v>0</v>
      </c>
      <c r="BV112" s="54">
        <f t="shared" si="84"/>
        <v>0</v>
      </c>
      <c r="BW112" s="54">
        <f t="shared" si="85"/>
        <v>0</v>
      </c>
      <c r="BX112" s="54">
        <f t="shared" si="86"/>
        <v>0</v>
      </c>
      <c r="BY112" s="54">
        <f t="shared" si="87"/>
        <v>0</v>
      </c>
      <c r="BZ112" s="54">
        <f t="shared" si="88"/>
        <v>0</v>
      </c>
      <c r="CA112" s="54">
        <f t="shared" si="89"/>
        <v>0</v>
      </c>
      <c r="CB112" s="54">
        <f t="shared" si="90"/>
        <v>0</v>
      </c>
      <c r="CC112" s="54">
        <f t="shared" si="91"/>
        <v>0</v>
      </c>
      <c r="CD112" s="55">
        <f t="shared" si="92"/>
        <v>0</v>
      </c>
      <c r="CE112" s="53">
        <f t="shared" si="93"/>
        <v>0</v>
      </c>
      <c r="CF112" s="54">
        <f t="shared" si="94"/>
        <v>0</v>
      </c>
      <c r="CG112" s="54">
        <f t="shared" si="95"/>
        <v>0</v>
      </c>
      <c r="CH112" s="54">
        <f t="shared" si="96"/>
        <v>0</v>
      </c>
      <c r="CI112" s="54">
        <f t="shared" si="97"/>
        <v>0</v>
      </c>
      <c r="CJ112" s="54">
        <f t="shared" si="98"/>
        <v>0</v>
      </c>
      <c r="CK112" s="54">
        <f t="shared" si="99"/>
        <v>0</v>
      </c>
      <c r="CL112" s="54">
        <f t="shared" si="100"/>
        <v>0</v>
      </c>
      <c r="CM112" s="54">
        <f t="shared" si="101"/>
        <v>0</v>
      </c>
      <c r="CN112" s="54">
        <f t="shared" si="102"/>
        <v>0</v>
      </c>
      <c r="CO112" s="54">
        <f t="shared" si="103"/>
        <v>0</v>
      </c>
      <c r="CP112" s="55">
        <f t="shared" si="104"/>
        <v>0</v>
      </c>
    </row>
    <row r="113" spans="2:94" ht="12" customHeight="1">
      <c r="B113" s="1" t="str">
        <f>IF(Q113="","",Q113)</f>
        <v/>
      </c>
      <c r="C113" s="163">
        <v>34</v>
      </c>
      <c r="D113" s="166"/>
      <c r="E113" s="167"/>
      <c r="F113" s="168"/>
      <c r="G113" s="175"/>
      <c r="H113" s="176"/>
      <c r="I113" s="181"/>
      <c r="J113" s="182"/>
      <c r="K113" s="182"/>
      <c r="L113" s="183"/>
      <c r="M113" s="166"/>
      <c r="N113" s="168"/>
      <c r="O113" s="131"/>
      <c r="P113" s="190"/>
      <c r="Q113" s="190"/>
      <c r="R113" s="17" t="s">
        <v>14</v>
      </c>
      <c r="S113" s="95"/>
      <c r="T113" s="95"/>
      <c r="U113" s="95"/>
      <c r="V113" s="95"/>
      <c r="W113" s="95"/>
      <c r="X113" s="95"/>
      <c r="Y113" s="89"/>
      <c r="Z113" s="89"/>
      <c r="AA113" s="89"/>
      <c r="AB113" s="89"/>
      <c r="AC113" s="89"/>
      <c r="AD113" s="89"/>
      <c r="AE113" s="16" t="str">
        <f t="shared" si="105"/>
        <v/>
      </c>
      <c r="AF113" s="21" t="str">
        <f>IF(Q113="","",Q113)</f>
        <v/>
      </c>
      <c r="AG113" s="130" t="str">
        <f>IFERROR(VLOOKUP(M113,$AP$13:$AQ$16,2,FALSE),"")</f>
        <v/>
      </c>
      <c r="AH113" s="130" t="str">
        <f>IFERROR(VLOOKUP(O113,$AP$18:$AQ$24,2,FALSE),"")</f>
        <v/>
      </c>
      <c r="AI113" s="130" t="str">
        <f>IFERROR(AG113+AH113,"")</f>
        <v/>
      </c>
      <c r="AJ113" s="130" t="str">
        <f>IF(SUM(AE113:AE115)=0,"",SUM(AE113:AE115))</f>
        <v/>
      </c>
      <c r="AT113" s="49" t="str">
        <f t="shared" si="56"/>
        <v>A</v>
      </c>
      <c r="AU113" s="53">
        <f t="shared" si="57"/>
        <v>0</v>
      </c>
      <c r="AV113" s="54">
        <f t="shared" si="58"/>
        <v>0</v>
      </c>
      <c r="AW113" s="54">
        <f t="shared" si="59"/>
        <v>0</v>
      </c>
      <c r="AX113" s="54">
        <f t="shared" si="60"/>
        <v>0</v>
      </c>
      <c r="AY113" s="54">
        <f t="shared" si="61"/>
        <v>0</v>
      </c>
      <c r="AZ113" s="54">
        <f t="shared" si="62"/>
        <v>0</v>
      </c>
      <c r="BA113" s="54">
        <f t="shared" si="63"/>
        <v>0</v>
      </c>
      <c r="BB113" s="54">
        <f t="shared" si="64"/>
        <v>0</v>
      </c>
      <c r="BC113" s="54">
        <f t="shared" si="65"/>
        <v>0</v>
      </c>
      <c r="BD113" s="54">
        <f t="shared" si="66"/>
        <v>0</v>
      </c>
      <c r="BE113" s="54">
        <f t="shared" si="67"/>
        <v>0</v>
      </c>
      <c r="BF113" s="55">
        <f t="shared" si="68"/>
        <v>0</v>
      </c>
      <c r="BG113" s="53">
        <f t="shared" si="69"/>
        <v>0</v>
      </c>
      <c r="BH113" s="54">
        <f t="shared" si="70"/>
        <v>0</v>
      </c>
      <c r="BI113" s="54">
        <f t="shared" si="71"/>
        <v>0</v>
      </c>
      <c r="BJ113" s="54">
        <f t="shared" si="72"/>
        <v>0</v>
      </c>
      <c r="BK113" s="54">
        <f t="shared" si="73"/>
        <v>0</v>
      </c>
      <c r="BL113" s="54">
        <f t="shared" si="74"/>
        <v>0</v>
      </c>
      <c r="BM113" s="54">
        <f t="shared" si="75"/>
        <v>0</v>
      </c>
      <c r="BN113" s="54">
        <f t="shared" si="76"/>
        <v>0</v>
      </c>
      <c r="BO113" s="54">
        <f t="shared" si="77"/>
        <v>0</v>
      </c>
      <c r="BP113" s="54">
        <f t="shared" si="78"/>
        <v>0</v>
      </c>
      <c r="BQ113" s="54">
        <f t="shared" si="79"/>
        <v>0</v>
      </c>
      <c r="BR113" s="55">
        <f t="shared" si="80"/>
        <v>0</v>
      </c>
      <c r="BS113" s="53">
        <f t="shared" si="81"/>
        <v>0</v>
      </c>
      <c r="BT113" s="54">
        <f t="shared" si="82"/>
        <v>0</v>
      </c>
      <c r="BU113" s="54">
        <f t="shared" si="83"/>
        <v>0</v>
      </c>
      <c r="BV113" s="54">
        <f t="shared" si="84"/>
        <v>0</v>
      </c>
      <c r="BW113" s="54">
        <f t="shared" si="85"/>
        <v>0</v>
      </c>
      <c r="BX113" s="54">
        <f t="shared" si="86"/>
        <v>0</v>
      </c>
      <c r="BY113" s="54">
        <f t="shared" si="87"/>
        <v>0</v>
      </c>
      <c r="BZ113" s="54">
        <f t="shared" si="88"/>
        <v>0</v>
      </c>
      <c r="CA113" s="54">
        <f t="shared" si="89"/>
        <v>0</v>
      </c>
      <c r="CB113" s="54">
        <f t="shared" si="90"/>
        <v>0</v>
      </c>
      <c r="CC113" s="54">
        <f t="shared" si="91"/>
        <v>0</v>
      </c>
      <c r="CD113" s="55">
        <f t="shared" si="92"/>
        <v>0</v>
      </c>
      <c r="CE113" s="53">
        <f t="shared" si="93"/>
        <v>0</v>
      </c>
      <c r="CF113" s="54">
        <f t="shared" si="94"/>
        <v>0</v>
      </c>
      <c r="CG113" s="54">
        <f t="shared" si="95"/>
        <v>0</v>
      </c>
      <c r="CH113" s="54">
        <f t="shared" si="96"/>
        <v>0</v>
      </c>
      <c r="CI113" s="54">
        <f t="shared" si="97"/>
        <v>0</v>
      </c>
      <c r="CJ113" s="54">
        <f t="shared" si="98"/>
        <v>0</v>
      </c>
      <c r="CK113" s="54">
        <f t="shared" si="99"/>
        <v>0</v>
      </c>
      <c r="CL113" s="54">
        <f t="shared" si="100"/>
        <v>0</v>
      </c>
      <c r="CM113" s="54">
        <f t="shared" si="101"/>
        <v>0</v>
      </c>
      <c r="CN113" s="54">
        <f t="shared" si="102"/>
        <v>0</v>
      </c>
      <c r="CO113" s="54">
        <f t="shared" si="103"/>
        <v>0</v>
      </c>
      <c r="CP113" s="55">
        <f t="shared" si="104"/>
        <v>0</v>
      </c>
    </row>
    <row r="114" spans="2:94" ht="12" customHeight="1">
      <c r="B114" s="1" t="str">
        <f>IF(Q113="","",Q113)</f>
        <v/>
      </c>
      <c r="C114" s="164"/>
      <c r="D114" s="169"/>
      <c r="E114" s="170"/>
      <c r="F114" s="171"/>
      <c r="G114" s="177"/>
      <c r="H114" s="178"/>
      <c r="I114" s="184"/>
      <c r="J114" s="185"/>
      <c r="K114" s="185"/>
      <c r="L114" s="186"/>
      <c r="M114" s="169"/>
      <c r="N114" s="171"/>
      <c r="O114" s="132"/>
      <c r="P114" s="191"/>
      <c r="Q114" s="191"/>
      <c r="R114" s="15" t="s">
        <v>15</v>
      </c>
      <c r="S114" s="94"/>
      <c r="T114" s="94"/>
      <c r="U114" s="94"/>
      <c r="V114" s="94"/>
      <c r="W114" s="94"/>
      <c r="X114" s="94"/>
      <c r="Y114" s="90"/>
      <c r="Z114" s="90"/>
      <c r="AA114" s="90"/>
      <c r="AB114" s="90"/>
      <c r="AC114" s="90"/>
      <c r="AD114" s="90"/>
      <c r="AE114" s="11" t="str">
        <f t="shared" si="105"/>
        <v/>
      </c>
      <c r="AF114" s="21" t="str">
        <f>IF(Q113="","",Q113)</f>
        <v/>
      </c>
      <c r="AG114" s="130"/>
      <c r="AH114" s="130"/>
      <c r="AI114" s="130"/>
      <c r="AJ114" s="130"/>
      <c r="AT114" s="49" t="str">
        <f t="shared" si="56"/>
        <v>B</v>
      </c>
      <c r="AU114" s="53">
        <f t="shared" si="57"/>
        <v>0</v>
      </c>
      <c r="AV114" s="54">
        <f t="shared" si="58"/>
        <v>0</v>
      </c>
      <c r="AW114" s="54">
        <f t="shared" si="59"/>
        <v>0</v>
      </c>
      <c r="AX114" s="54">
        <f t="shared" si="60"/>
        <v>0</v>
      </c>
      <c r="AY114" s="54">
        <f t="shared" si="61"/>
        <v>0</v>
      </c>
      <c r="AZ114" s="54">
        <f t="shared" si="62"/>
        <v>0</v>
      </c>
      <c r="BA114" s="54">
        <f t="shared" si="63"/>
        <v>0</v>
      </c>
      <c r="BB114" s="54">
        <f t="shared" si="64"/>
        <v>0</v>
      </c>
      <c r="BC114" s="54">
        <f t="shared" si="65"/>
        <v>0</v>
      </c>
      <c r="BD114" s="54">
        <f t="shared" si="66"/>
        <v>0</v>
      </c>
      <c r="BE114" s="54">
        <f t="shared" si="67"/>
        <v>0</v>
      </c>
      <c r="BF114" s="55">
        <f t="shared" si="68"/>
        <v>0</v>
      </c>
      <c r="BG114" s="53">
        <f t="shared" si="69"/>
        <v>0</v>
      </c>
      <c r="BH114" s="54">
        <f t="shared" si="70"/>
        <v>0</v>
      </c>
      <c r="BI114" s="54">
        <f t="shared" si="71"/>
        <v>0</v>
      </c>
      <c r="BJ114" s="54">
        <f t="shared" si="72"/>
        <v>0</v>
      </c>
      <c r="BK114" s="54">
        <f t="shared" si="73"/>
        <v>0</v>
      </c>
      <c r="BL114" s="54">
        <f t="shared" si="74"/>
        <v>0</v>
      </c>
      <c r="BM114" s="54">
        <f t="shared" si="75"/>
        <v>0</v>
      </c>
      <c r="BN114" s="54">
        <f t="shared" si="76"/>
        <v>0</v>
      </c>
      <c r="BO114" s="54">
        <f t="shared" si="77"/>
        <v>0</v>
      </c>
      <c r="BP114" s="54">
        <f t="shared" si="78"/>
        <v>0</v>
      </c>
      <c r="BQ114" s="54">
        <f t="shared" si="79"/>
        <v>0</v>
      </c>
      <c r="BR114" s="55">
        <f t="shared" si="80"/>
        <v>0</v>
      </c>
      <c r="BS114" s="53">
        <f t="shared" si="81"/>
        <v>0</v>
      </c>
      <c r="BT114" s="54">
        <f t="shared" si="82"/>
        <v>0</v>
      </c>
      <c r="BU114" s="54">
        <f t="shared" si="83"/>
        <v>0</v>
      </c>
      <c r="BV114" s="54">
        <f t="shared" si="84"/>
        <v>0</v>
      </c>
      <c r="BW114" s="54">
        <f t="shared" si="85"/>
        <v>0</v>
      </c>
      <c r="BX114" s="54">
        <f t="shared" si="86"/>
        <v>0</v>
      </c>
      <c r="BY114" s="54">
        <f t="shared" si="87"/>
        <v>0</v>
      </c>
      <c r="BZ114" s="54">
        <f t="shared" si="88"/>
        <v>0</v>
      </c>
      <c r="CA114" s="54">
        <f t="shared" si="89"/>
        <v>0</v>
      </c>
      <c r="CB114" s="54">
        <f t="shared" si="90"/>
        <v>0</v>
      </c>
      <c r="CC114" s="54">
        <f t="shared" si="91"/>
        <v>0</v>
      </c>
      <c r="CD114" s="55">
        <f t="shared" si="92"/>
        <v>0</v>
      </c>
      <c r="CE114" s="53">
        <f t="shared" si="93"/>
        <v>0</v>
      </c>
      <c r="CF114" s="54">
        <f t="shared" si="94"/>
        <v>0</v>
      </c>
      <c r="CG114" s="54">
        <f t="shared" si="95"/>
        <v>0</v>
      </c>
      <c r="CH114" s="54">
        <f t="shared" si="96"/>
        <v>0</v>
      </c>
      <c r="CI114" s="54">
        <f t="shared" si="97"/>
        <v>0</v>
      </c>
      <c r="CJ114" s="54">
        <f t="shared" si="98"/>
        <v>0</v>
      </c>
      <c r="CK114" s="54">
        <f t="shared" si="99"/>
        <v>0</v>
      </c>
      <c r="CL114" s="54">
        <f t="shared" si="100"/>
        <v>0</v>
      </c>
      <c r="CM114" s="54">
        <f t="shared" si="101"/>
        <v>0</v>
      </c>
      <c r="CN114" s="54">
        <f t="shared" si="102"/>
        <v>0</v>
      </c>
      <c r="CO114" s="54">
        <f t="shared" si="103"/>
        <v>0</v>
      </c>
      <c r="CP114" s="55">
        <f t="shared" si="104"/>
        <v>0</v>
      </c>
    </row>
    <row r="115" spans="2:94" ht="12" customHeight="1" thickBot="1">
      <c r="B115" s="1" t="str">
        <f>IF(Q113="","",Q113)</f>
        <v/>
      </c>
      <c r="C115" s="165"/>
      <c r="D115" s="172"/>
      <c r="E115" s="173"/>
      <c r="F115" s="174"/>
      <c r="G115" s="179"/>
      <c r="H115" s="180"/>
      <c r="I115" s="187"/>
      <c r="J115" s="188"/>
      <c r="K115" s="188"/>
      <c r="L115" s="189"/>
      <c r="M115" s="172"/>
      <c r="N115" s="174"/>
      <c r="O115" s="133"/>
      <c r="P115" s="192"/>
      <c r="Q115" s="192"/>
      <c r="R115" s="15" t="s">
        <v>16</v>
      </c>
      <c r="S115" s="94"/>
      <c r="T115" s="94"/>
      <c r="U115" s="94"/>
      <c r="V115" s="94"/>
      <c r="W115" s="94"/>
      <c r="X115" s="94"/>
      <c r="Y115" s="90"/>
      <c r="Z115" s="90"/>
      <c r="AA115" s="90"/>
      <c r="AB115" s="90"/>
      <c r="AC115" s="90"/>
      <c r="AD115" s="90"/>
      <c r="AE115" s="11" t="str">
        <f t="shared" si="105"/>
        <v/>
      </c>
      <c r="AF115" s="21" t="str">
        <f>IF(Q113="","",Q113)</f>
        <v/>
      </c>
      <c r="AG115" s="130"/>
      <c r="AH115" s="130"/>
      <c r="AI115" s="130"/>
      <c r="AJ115" s="130"/>
      <c r="AT115" s="49" t="str">
        <f t="shared" si="56"/>
        <v>C</v>
      </c>
      <c r="AU115" s="53">
        <f t="shared" si="57"/>
        <v>0</v>
      </c>
      <c r="AV115" s="54">
        <f t="shared" si="58"/>
        <v>0</v>
      </c>
      <c r="AW115" s="54">
        <f t="shared" si="59"/>
        <v>0</v>
      </c>
      <c r="AX115" s="54">
        <f t="shared" si="60"/>
        <v>0</v>
      </c>
      <c r="AY115" s="54">
        <f t="shared" si="61"/>
        <v>0</v>
      </c>
      <c r="AZ115" s="54">
        <f t="shared" si="62"/>
        <v>0</v>
      </c>
      <c r="BA115" s="54">
        <f t="shared" si="63"/>
        <v>0</v>
      </c>
      <c r="BB115" s="54">
        <f t="shared" si="64"/>
        <v>0</v>
      </c>
      <c r="BC115" s="54">
        <f t="shared" si="65"/>
        <v>0</v>
      </c>
      <c r="BD115" s="54">
        <f t="shared" si="66"/>
        <v>0</v>
      </c>
      <c r="BE115" s="54">
        <f t="shared" si="67"/>
        <v>0</v>
      </c>
      <c r="BF115" s="55">
        <f t="shared" si="68"/>
        <v>0</v>
      </c>
      <c r="BG115" s="53">
        <f t="shared" si="69"/>
        <v>0</v>
      </c>
      <c r="BH115" s="54">
        <f t="shared" si="70"/>
        <v>0</v>
      </c>
      <c r="BI115" s="54">
        <f t="shared" si="71"/>
        <v>0</v>
      </c>
      <c r="BJ115" s="54">
        <f t="shared" si="72"/>
        <v>0</v>
      </c>
      <c r="BK115" s="54">
        <f t="shared" si="73"/>
        <v>0</v>
      </c>
      <c r="BL115" s="54">
        <f t="shared" si="74"/>
        <v>0</v>
      </c>
      <c r="BM115" s="54">
        <f t="shared" si="75"/>
        <v>0</v>
      </c>
      <c r="BN115" s="54">
        <f t="shared" si="76"/>
        <v>0</v>
      </c>
      <c r="BO115" s="54">
        <f t="shared" si="77"/>
        <v>0</v>
      </c>
      <c r="BP115" s="54">
        <f t="shared" si="78"/>
        <v>0</v>
      </c>
      <c r="BQ115" s="54">
        <f t="shared" si="79"/>
        <v>0</v>
      </c>
      <c r="BR115" s="55">
        <f t="shared" si="80"/>
        <v>0</v>
      </c>
      <c r="BS115" s="53">
        <f t="shared" si="81"/>
        <v>0</v>
      </c>
      <c r="BT115" s="54">
        <f t="shared" si="82"/>
        <v>0</v>
      </c>
      <c r="BU115" s="54">
        <f t="shared" si="83"/>
        <v>0</v>
      </c>
      <c r="BV115" s="54">
        <f t="shared" si="84"/>
        <v>0</v>
      </c>
      <c r="BW115" s="54">
        <f t="shared" si="85"/>
        <v>0</v>
      </c>
      <c r="BX115" s="54">
        <f t="shared" si="86"/>
        <v>0</v>
      </c>
      <c r="BY115" s="54">
        <f t="shared" si="87"/>
        <v>0</v>
      </c>
      <c r="BZ115" s="54">
        <f t="shared" si="88"/>
        <v>0</v>
      </c>
      <c r="CA115" s="54">
        <f t="shared" si="89"/>
        <v>0</v>
      </c>
      <c r="CB115" s="54">
        <f t="shared" si="90"/>
        <v>0</v>
      </c>
      <c r="CC115" s="54">
        <f t="shared" si="91"/>
        <v>0</v>
      </c>
      <c r="CD115" s="55">
        <f t="shared" si="92"/>
        <v>0</v>
      </c>
      <c r="CE115" s="53">
        <f t="shared" si="93"/>
        <v>0</v>
      </c>
      <c r="CF115" s="54">
        <f t="shared" si="94"/>
        <v>0</v>
      </c>
      <c r="CG115" s="54">
        <f t="shared" si="95"/>
        <v>0</v>
      </c>
      <c r="CH115" s="54">
        <f t="shared" si="96"/>
        <v>0</v>
      </c>
      <c r="CI115" s="54">
        <f t="shared" si="97"/>
        <v>0</v>
      </c>
      <c r="CJ115" s="54">
        <f t="shared" si="98"/>
        <v>0</v>
      </c>
      <c r="CK115" s="54">
        <f t="shared" si="99"/>
        <v>0</v>
      </c>
      <c r="CL115" s="54">
        <f t="shared" si="100"/>
        <v>0</v>
      </c>
      <c r="CM115" s="54">
        <f t="shared" si="101"/>
        <v>0</v>
      </c>
      <c r="CN115" s="54">
        <f t="shared" si="102"/>
        <v>0</v>
      </c>
      <c r="CO115" s="54">
        <f t="shared" si="103"/>
        <v>0</v>
      </c>
      <c r="CP115" s="55">
        <f t="shared" si="104"/>
        <v>0</v>
      </c>
    </row>
    <row r="116" spans="2:94" ht="12" customHeight="1">
      <c r="B116" s="1" t="str">
        <f>IF(Q116="","",Q116)</f>
        <v/>
      </c>
      <c r="C116" s="163">
        <v>35</v>
      </c>
      <c r="D116" s="166"/>
      <c r="E116" s="167"/>
      <c r="F116" s="168"/>
      <c r="G116" s="175"/>
      <c r="H116" s="176"/>
      <c r="I116" s="181"/>
      <c r="J116" s="182"/>
      <c r="K116" s="182"/>
      <c r="L116" s="183"/>
      <c r="M116" s="166"/>
      <c r="N116" s="168"/>
      <c r="O116" s="131"/>
      <c r="P116" s="190"/>
      <c r="Q116" s="190"/>
      <c r="R116" s="17" t="s">
        <v>14</v>
      </c>
      <c r="S116" s="95"/>
      <c r="T116" s="95"/>
      <c r="U116" s="95"/>
      <c r="V116" s="95"/>
      <c r="W116" s="95"/>
      <c r="X116" s="95"/>
      <c r="Y116" s="89"/>
      <c r="Z116" s="89"/>
      <c r="AA116" s="89"/>
      <c r="AB116" s="89"/>
      <c r="AC116" s="89"/>
      <c r="AD116" s="89"/>
      <c r="AE116" s="16" t="str">
        <f t="shared" si="105"/>
        <v/>
      </c>
      <c r="AF116" s="21" t="str">
        <f>IF(Q116="","",Q116)</f>
        <v/>
      </c>
      <c r="AG116" s="130" t="str">
        <f>IFERROR(VLOOKUP(M116,$AP$13:$AQ$16,2,FALSE),"")</f>
        <v/>
      </c>
      <c r="AH116" s="130" t="str">
        <f>IFERROR(VLOOKUP(O116,$AP$18:$AQ$24,2,FALSE),"")</f>
        <v/>
      </c>
      <c r="AI116" s="130" t="str">
        <f>IFERROR(AG116+AH116,"")</f>
        <v/>
      </c>
      <c r="AJ116" s="130" t="str">
        <f>IF(SUM(AE116:AE118)=0,"",SUM(AE116:AE118))</f>
        <v/>
      </c>
      <c r="AT116" s="49" t="str">
        <f t="shared" si="56"/>
        <v>A</v>
      </c>
      <c r="AU116" s="53">
        <f t="shared" si="57"/>
        <v>0</v>
      </c>
      <c r="AV116" s="54">
        <f t="shared" si="58"/>
        <v>0</v>
      </c>
      <c r="AW116" s="54">
        <f t="shared" si="59"/>
        <v>0</v>
      </c>
      <c r="AX116" s="54">
        <f t="shared" si="60"/>
        <v>0</v>
      </c>
      <c r="AY116" s="54">
        <f t="shared" si="61"/>
        <v>0</v>
      </c>
      <c r="AZ116" s="54">
        <f t="shared" si="62"/>
        <v>0</v>
      </c>
      <c r="BA116" s="54">
        <f t="shared" si="63"/>
        <v>0</v>
      </c>
      <c r="BB116" s="54">
        <f t="shared" si="64"/>
        <v>0</v>
      </c>
      <c r="BC116" s="54">
        <f t="shared" si="65"/>
        <v>0</v>
      </c>
      <c r="BD116" s="54">
        <f t="shared" si="66"/>
        <v>0</v>
      </c>
      <c r="BE116" s="54">
        <f t="shared" si="67"/>
        <v>0</v>
      </c>
      <c r="BF116" s="55">
        <f t="shared" si="68"/>
        <v>0</v>
      </c>
      <c r="BG116" s="53">
        <f t="shared" si="69"/>
        <v>0</v>
      </c>
      <c r="BH116" s="54">
        <f t="shared" si="70"/>
        <v>0</v>
      </c>
      <c r="BI116" s="54">
        <f t="shared" si="71"/>
        <v>0</v>
      </c>
      <c r="BJ116" s="54">
        <f t="shared" si="72"/>
        <v>0</v>
      </c>
      <c r="BK116" s="54">
        <f t="shared" si="73"/>
        <v>0</v>
      </c>
      <c r="BL116" s="54">
        <f t="shared" si="74"/>
        <v>0</v>
      </c>
      <c r="BM116" s="54">
        <f t="shared" si="75"/>
        <v>0</v>
      </c>
      <c r="BN116" s="54">
        <f t="shared" si="76"/>
        <v>0</v>
      </c>
      <c r="BO116" s="54">
        <f t="shared" si="77"/>
        <v>0</v>
      </c>
      <c r="BP116" s="54">
        <f t="shared" si="78"/>
        <v>0</v>
      </c>
      <c r="BQ116" s="54">
        <f t="shared" si="79"/>
        <v>0</v>
      </c>
      <c r="BR116" s="55">
        <f t="shared" si="80"/>
        <v>0</v>
      </c>
      <c r="BS116" s="53">
        <f t="shared" si="81"/>
        <v>0</v>
      </c>
      <c r="BT116" s="54">
        <f t="shared" si="82"/>
        <v>0</v>
      </c>
      <c r="BU116" s="54">
        <f t="shared" si="83"/>
        <v>0</v>
      </c>
      <c r="BV116" s="54">
        <f t="shared" si="84"/>
        <v>0</v>
      </c>
      <c r="BW116" s="54">
        <f t="shared" si="85"/>
        <v>0</v>
      </c>
      <c r="BX116" s="54">
        <f t="shared" si="86"/>
        <v>0</v>
      </c>
      <c r="BY116" s="54">
        <f t="shared" si="87"/>
        <v>0</v>
      </c>
      <c r="BZ116" s="54">
        <f t="shared" si="88"/>
        <v>0</v>
      </c>
      <c r="CA116" s="54">
        <f t="shared" si="89"/>
        <v>0</v>
      </c>
      <c r="CB116" s="54">
        <f t="shared" si="90"/>
        <v>0</v>
      </c>
      <c r="CC116" s="54">
        <f t="shared" si="91"/>
        <v>0</v>
      </c>
      <c r="CD116" s="55">
        <f t="shared" si="92"/>
        <v>0</v>
      </c>
      <c r="CE116" s="53">
        <f t="shared" si="93"/>
        <v>0</v>
      </c>
      <c r="CF116" s="54">
        <f t="shared" si="94"/>
        <v>0</v>
      </c>
      <c r="CG116" s="54">
        <f t="shared" si="95"/>
        <v>0</v>
      </c>
      <c r="CH116" s="54">
        <f t="shared" si="96"/>
        <v>0</v>
      </c>
      <c r="CI116" s="54">
        <f t="shared" si="97"/>
        <v>0</v>
      </c>
      <c r="CJ116" s="54">
        <f t="shared" si="98"/>
        <v>0</v>
      </c>
      <c r="CK116" s="54">
        <f t="shared" si="99"/>
        <v>0</v>
      </c>
      <c r="CL116" s="54">
        <f t="shared" si="100"/>
        <v>0</v>
      </c>
      <c r="CM116" s="54">
        <f t="shared" si="101"/>
        <v>0</v>
      </c>
      <c r="CN116" s="54">
        <f t="shared" si="102"/>
        <v>0</v>
      </c>
      <c r="CO116" s="54">
        <f t="shared" si="103"/>
        <v>0</v>
      </c>
      <c r="CP116" s="55">
        <f t="shared" si="104"/>
        <v>0</v>
      </c>
    </row>
    <row r="117" spans="2:94" ht="12" customHeight="1">
      <c r="B117" s="1" t="str">
        <f>IF(Q116="","",Q116)</f>
        <v/>
      </c>
      <c r="C117" s="164"/>
      <c r="D117" s="169"/>
      <c r="E117" s="170"/>
      <c r="F117" s="171"/>
      <c r="G117" s="177"/>
      <c r="H117" s="178"/>
      <c r="I117" s="184"/>
      <c r="J117" s="185"/>
      <c r="K117" s="185"/>
      <c r="L117" s="186"/>
      <c r="M117" s="169"/>
      <c r="N117" s="171"/>
      <c r="O117" s="132"/>
      <c r="P117" s="191"/>
      <c r="Q117" s="191"/>
      <c r="R117" s="15" t="s">
        <v>15</v>
      </c>
      <c r="S117" s="94"/>
      <c r="T117" s="94"/>
      <c r="U117" s="94"/>
      <c r="V117" s="94"/>
      <c r="W117" s="94"/>
      <c r="X117" s="94"/>
      <c r="Y117" s="90"/>
      <c r="Z117" s="90"/>
      <c r="AA117" s="90"/>
      <c r="AB117" s="90"/>
      <c r="AC117" s="90"/>
      <c r="AD117" s="90"/>
      <c r="AE117" s="11" t="str">
        <f t="shared" si="105"/>
        <v/>
      </c>
      <c r="AF117" s="21" t="str">
        <f>IF(Q116="","",Q116)</f>
        <v/>
      </c>
      <c r="AG117" s="130"/>
      <c r="AH117" s="130"/>
      <c r="AI117" s="130"/>
      <c r="AJ117" s="130"/>
      <c r="AT117" s="49" t="str">
        <f t="shared" si="56"/>
        <v>B</v>
      </c>
      <c r="AU117" s="53">
        <f t="shared" si="57"/>
        <v>0</v>
      </c>
      <c r="AV117" s="54">
        <f t="shared" si="58"/>
        <v>0</v>
      </c>
      <c r="AW117" s="54">
        <f t="shared" si="59"/>
        <v>0</v>
      </c>
      <c r="AX117" s="54">
        <f t="shared" si="60"/>
        <v>0</v>
      </c>
      <c r="AY117" s="54">
        <f t="shared" si="61"/>
        <v>0</v>
      </c>
      <c r="AZ117" s="54">
        <f t="shared" si="62"/>
        <v>0</v>
      </c>
      <c r="BA117" s="54">
        <f t="shared" si="63"/>
        <v>0</v>
      </c>
      <c r="BB117" s="54">
        <f t="shared" si="64"/>
        <v>0</v>
      </c>
      <c r="BC117" s="54">
        <f t="shared" si="65"/>
        <v>0</v>
      </c>
      <c r="BD117" s="54">
        <f t="shared" si="66"/>
        <v>0</v>
      </c>
      <c r="BE117" s="54">
        <f t="shared" si="67"/>
        <v>0</v>
      </c>
      <c r="BF117" s="55">
        <f t="shared" si="68"/>
        <v>0</v>
      </c>
      <c r="BG117" s="53">
        <f t="shared" si="69"/>
        <v>0</v>
      </c>
      <c r="BH117" s="54">
        <f t="shared" si="70"/>
        <v>0</v>
      </c>
      <c r="BI117" s="54">
        <f t="shared" si="71"/>
        <v>0</v>
      </c>
      <c r="BJ117" s="54">
        <f t="shared" si="72"/>
        <v>0</v>
      </c>
      <c r="BK117" s="54">
        <f t="shared" si="73"/>
        <v>0</v>
      </c>
      <c r="BL117" s="54">
        <f t="shared" si="74"/>
        <v>0</v>
      </c>
      <c r="BM117" s="54">
        <f t="shared" si="75"/>
        <v>0</v>
      </c>
      <c r="BN117" s="54">
        <f t="shared" si="76"/>
        <v>0</v>
      </c>
      <c r="BO117" s="54">
        <f t="shared" si="77"/>
        <v>0</v>
      </c>
      <c r="BP117" s="54">
        <f t="shared" si="78"/>
        <v>0</v>
      </c>
      <c r="BQ117" s="54">
        <f t="shared" si="79"/>
        <v>0</v>
      </c>
      <c r="BR117" s="55">
        <f t="shared" si="80"/>
        <v>0</v>
      </c>
      <c r="BS117" s="53">
        <f t="shared" si="81"/>
        <v>0</v>
      </c>
      <c r="BT117" s="54">
        <f t="shared" si="82"/>
        <v>0</v>
      </c>
      <c r="BU117" s="54">
        <f t="shared" si="83"/>
        <v>0</v>
      </c>
      <c r="BV117" s="54">
        <f t="shared" si="84"/>
        <v>0</v>
      </c>
      <c r="BW117" s="54">
        <f t="shared" si="85"/>
        <v>0</v>
      </c>
      <c r="BX117" s="54">
        <f t="shared" si="86"/>
        <v>0</v>
      </c>
      <c r="BY117" s="54">
        <f t="shared" si="87"/>
        <v>0</v>
      </c>
      <c r="BZ117" s="54">
        <f t="shared" si="88"/>
        <v>0</v>
      </c>
      <c r="CA117" s="54">
        <f t="shared" si="89"/>
        <v>0</v>
      </c>
      <c r="CB117" s="54">
        <f t="shared" si="90"/>
        <v>0</v>
      </c>
      <c r="CC117" s="54">
        <f t="shared" si="91"/>
        <v>0</v>
      </c>
      <c r="CD117" s="55">
        <f t="shared" si="92"/>
        <v>0</v>
      </c>
      <c r="CE117" s="53">
        <f t="shared" si="93"/>
        <v>0</v>
      </c>
      <c r="CF117" s="54">
        <f t="shared" si="94"/>
        <v>0</v>
      </c>
      <c r="CG117" s="54">
        <f t="shared" si="95"/>
        <v>0</v>
      </c>
      <c r="CH117" s="54">
        <f t="shared" si="96"/>
        <v>0</v>
      </c>
      <c r="CI117" s="54">
        <f t="shared" si="97"/>
        <v>0</v>
      </c>
      <c r="CJ117" s="54">
        <f t="shared" si="98"/>
        <v>0</v>
      </c>
      <c r="CK117" s="54">
        <f t="shared" si="99"/>
        <v>0</v>
      </c>
      <c r="CL117" s="54">
        <f t="shared" si="100"/>
        <v>0</v>
      </c>
      <c r="CM117" s="54">
        <f t="shared" si="101"/>
        <v>0</v>
      </c>
      <c r="CN117" s="54">
        <f t="shared" si="102"/>
        <v>0</v>
      </c>
      <c r="CO117" s="54">
        <f t="shared" si="103"/>
        <v>0</v>
      </c>
      <c r="CP117" s="55">
        <f t="shared" si="104"/>
        <v>0</v>
      </c>
    </row>
    <row r="118" spans="2:94" ht="12" customHeight="1" thickBot="1">
      <c r="B118" s="1" t="str">
        <f>IF(Q116="","",Q116)</f>
        <v/>
      </c>
      <c r="C118" s="165"/>
      <c r="D118" s="172"/>
      <c r="E118" s="173"/>
      <c r="F118" s="174"/>
      <c r="G118" s="179"/>
      <c r="H118" s="180"/>
      <c r="I118" s="187"/>
      <c r="J118" s="188"/>
      <c r="K118" s="188"/>
      <c r="L118" s="189"/>
      <c r="M118" s="172"/>
      <c r="N118" s="174"/>
      <c r="O118" s="133"/>
      <c r="P118" s="192"/>
      <c r="Q118" s="192"/>
      <c r="R118" s="15" t="s">
        <v>16</v>
      </c>
      <c r="S118" s="94"/>
      <c r="T118" s="94"/>
      <c r="U118" s="94"/>
      <c r="V118" s="94"/>
      <c r="W118" s="94"/>
      <c r="X118" s="94"/>
      <c r="Y118" s="90"/>
      <c r="Z118" s="90"/>
      <c r="AA118" s="90"/>
      <c r="AB118" s="90"/>
      <c r="AC118" s="90"/>
      <c r="AD118" s="90"/>
      <c r="AE118" s="11" t="str">
        <f t="shared" si="105"/>
        <v/>
      </c>
      <c r="AF118" s="21" t="str">
        <f>IF(Q116="","",Q116)</f>
        <v/>
      </c>
      <c r="AG118" s="130"/>
      <c r="AH118" s="130"/>
      <c r="AI118" s="130"/>
      <c r="AJ118" s="130"/>
      <c r="AT118" s="49" t="str">
        <f t="shared" si="56"/>
        <v>C</v>
      </c>
      <c r="AU118" s="53">
        <f t="shared" si="57"/>
        <v>0</v>
      </c>
      <c r="AV118" s="54">
        <f t="shared" si="58"/>
        <v>0</v>
      </c>
      <c r="AW118" s="54">
        <f t="shared" si="59"/>
        <v>0</v>
      </c>
      <c r="AX118" s="54">
        <f t="shared" si="60"/>
        <v>0</v>
      </c>
      <c r="AY118" s="54">
        <f t="shared" si="61"/>
        <v>0</v>
      </c>
      <c r="AZ118" s="54">
        <f t="shared" si="62"/>
        <v>0</v>
      </c>
      <c r="BA118" s="54">
        <f t="shared" si="63"/>
        <v>0</v>
      </c>
      <c r="BB118" s="54">
        <f t="shared" si="64"/>
        <v>0</v>
      </c>
      <c r="BC118" s="54">
        <f t="shared" si="65"/>
        <v>0</v>
      </c>
      <c r="BD118" s="54">
        <f t="shared" si="66"/>
        <v>0</v>
      </c>
      <c r="BE118" s="54">
        <f t="shared" si="67"/>
        <v>0</v>
      </c>
      <c r="BF118" s="55">
        <f t="shared" si="68"/>
        <v>0</v>
      </c>
      <c r="BG118" s="53">
        <f t="shared" si="69"/>
        <v>0</v>
      </c>
      <c r="BH118" s="54">
        <f t="shared" si="70"/>
        <v>0</v>
      </c>
      <c r="BI118" s="54">
        <f t="shared" si="71"/>
        <v>0</v>
      </c>
      <c r="BJ118" s="54">
        <f t="shared" si="72"/>
        <v>0</v>
      </c>
      <c r="BK118" s="54">
        <f t="shared" si="73"/>
        <v>0</v>
      </c>
      <c r="BL118" s="54">
        <f t="shared" si="74"/>
        <v>0</v>
      </c>
      <c r="BM118" s="54">
        <f t="shared" si="75"/>
        <v>0</v>
      </c>
      <c r="BN118" s="54">
        <f t="shared" si="76"/>
        <v>0</v>
      </c>
      <c r="BO118" s="54">
        <f t="shared" si="77"/>
        <v>0</v>
      </c>
      <c r="BP118" s="54">
        <f t="shared" si="78"/>
        <v>0</v>
      </c>
      <c r="BQ118" s="54">
        <f t="shared" si="79"/>
        <v>0</v>
      </c>
      <c r="BR118" s="55">
        <f t="shared" si="80"/>
        <v>0</v>
      </c>
      <c r="BS118" s="53">
        <f t="shared" si="81"/>
        <v>0</v>
      </c>
      <c r="BT118" s="54">
        <f t="shared" si="82"/>
        <v>0</v>
      </c>
      <c r="BU118" s="54">
        <f t="shared" si="83"/>
        <v>0</v>
      </c>
      <c r="BV118" s="54">
        <f t="shared" si="84"/>
        <v>0</v>
      </c>
      <c r="BW118" s="54">
        <f t="shared" si="85"/>
        <v>0</v>
      </c>
      <c r="BX118" s="54">
        <f t="shared" si="86"/>
        <v>0</v>
      </c>
      <c r="BY118" s="54">
        <f t="shared" si="87"/>
        <v>0</v>
      </c>
      <c r="BZ118" s="54">
        <f t="shared" si="88"/>
        <v>0</v>
      </c>
      <c r="CA118" s="54">
        <f t="shared" si="89"/>
        <v>0</v>
      </c>
      <c r="CB118" s="54">
        <f t="shared" si="90"/>
        <v>0</v>
      </c>
      <c r="CC118" s="54">
        <f t="shared" si="91"/>
        <v>0</v>
      </c>
      <c r="CD118" s="55">
        <f t="shared" si="92"/>
        <v>0</v>
      </c>
      <c r="CE118" s="53">
        <f t="shared" si="93"/>
        <v>0</v>
      </c>
      <c r="CF118" s="54">
        <f t="shared" si="94"/>
        <v>0</v>
      </c>
      <c r="CG118" s="54">
        <f t="shared" si="95"/>
        <v>0</v>
      </c>
      <c r="CH118" s="54">
        <f t="shared" si="96"/>
        <v>0</v>
      </c>
      <c r="CI118" s="54">
        <f t="shared" si="97"/>
        <v>0</v>
      </c>
      <c r="CJ118" s="54">
        <f t="shared" si="98"/>
        <v>0</v>
      </c>
      <c r="CK118" s="54">
        <f t="shared" si="99"/>
        <v>0</v>
      </c>
      <c r="CL118" s="54">
        <f t="shared" si="100"/>
        <v>0</v>
      </c>
      <c r="CM118" s="54">
        <f t="shared" si="101"/>
        <v>0</v>
      </c>
      <c r="CN118" s="54">
        <f t="shared" si="102"/>
        <v>0</v>
      </c>
      <c r="CO118" s="54">
        <f t="shared" si="103"/>
        <v>0</v>
      </c>
      <c r="CP118" s="55">
        <f t="shared" si="104"/>
        <v>0</v>
      </c>
    </row>
    <row r="119" spans="2:94" ht="12" customHeight="1">
      <c r="B119" s="1" t="str">
        <f>IF(Q119="","",Q119)</f>
        <v/>
      </c>
      <c r="C119" s="163">
        <v>36</v>
      </c>
      <c r="D119" s="166"/>
      <c r="E119" s="167"/>
      <c r="F119" s="168"/>
      <c r="G119" s="175"/>
      <c r="H119" s="176"/>
      <c r="I119" s="181"/>
      <c r="J119" s="182"/>
      <c r="K119" s="182"/>
      <c r="L119" s="183"/>
      <c r="M119" s="166"/>
      <c r="N119" s="168"/>
      <c r="O119" s="131"/>
      <c r="P119" s="190"/>
      <c r="Q119" s="190"/>
      <c r="R119" s="17" t="s">
        <v>14</v>
      </c>
      <c r="S119" s="95"/>
      <c r="T119" s="95"/>
      <c r="U119" s="95"/>
      <c r="V119" s="95"/>
      <c r="W119" s="95"/>
      <c r="X119" s="95"/>
      <c r="Y119" s="89"/>
      <c r="Z119" s="89"/>
      <c r="AA119" s="89"/>
      <c r="AB119" s="89"/>
      <c r="AC119" s="89"/>
      <c r="AD119" s="89"/>
      <c r="AE119" s="16" t="str">
        <f t="shared" si="105"/>
        <v/>
      </c>
      <c r="AF119" s="21" t="str">
        <f>IF(Q119="","",Q119)</f>
        <v/>
      </c>
      <c r="AG119" s="130" t="str">
        <f>IFERROR(VLOOKUP(M119,$AP$13:$AQ$16,2,FALSE),"")</f>
        <v/>
      </c>
      <c r="AH119" s="130" t="str">
        <f>IFERROR(VLOOKUP(O119,$AP$18:$AQ$24,2,FALSE),"")</f>
        <v/>
      </c>
      <c r="AI119" s="130" t="str">
        <f>IFERROR(AG119+AH119,"")</f>
        <v/>
      </c>
      <c r="AJ119" s="130" t="str">
        <f>IF(SUM(AE119:AE121)=0,"",SUM(AE119:AE121))</f>
        <v/>
      </c>
      <c r="AT119" s="49" t="str">
        <f t="shared" si="56"/>
        <v>A</v>
      </c>
      <c r="AU119" s="53">
        <f t="shared" si="57"/>
        <v>0</v>
      </c>
      <c r="AV119" s="54">
        <f t="shared" si="58"/>
        <v>0</v>
      </c>
      <c r="AW119" s="54">
        <f t="shared" si="59"/>
        <v>0</v>
      </c>
      <c r="AX119" s="54">
        <f t="shared" si="60"/>
        <v>0</v>
      </c>
      <c r="AY119" s="54">
        <f t="shared" si="61"/>
        <v>0</v>
      </c>
      <c r="AZ119" s="54">
        <f t="shared" si="62"/>
        <v>0</v>
      </c>
      <c r="BA119" s="54">
        <f t="shared" si="63"/>
        <v>0</v>
      </c>
      <c r="BB119" s="54">
        <f t="shared" si="64"/>
        <v>0</v>
      </c>
      <c r="BC119" s="54">
        <f t="shared" si="65"/>
        <v>0</v>
      </c>
      <c r="BD119" s="54">
        <f t="shared" si="66"/>
        <v>0</v>
      </c>
      <c r="BE119" s="54">
        <f t="shared" si="67"/>
        <v>0</v>
      </c>
      <c r="BF119" s="55">
        <f t="shared" si="68"/>
        <v>0</v>
      </c>
      <c r="BG119" s="53">
        <f t="shared" si="69"/>
        <v>0</v>
      </c>
      <c r="BH119" s="54">
        <f t="shared" si="70"/>
        <v>0</v>
      </c>
      <c r="BI119" s="54">
        <f t="shared" si="71"/>
        <v>0</v>
      </c>
      <c r="BJ119" s="54">
        <f t="shared" si="72"/>
        <v>0</v>
      </c>
      <c r="BK119" s="54">
        <f t="shared" si="73"/>
        <v>0</v>
      </c>
      <c r="BL119" s="54">
        <f t="shared" si="74"/>
        <v>0</v>
      </c>
      <c r="BM119" s="54">
        <f t="shared" si="75"/>
        <v>0</v>
      </c>
      <c r="BN119" s="54">
        <f t="shared" si="76"/>
        <v>0</v>
      </c>
      <c r="BO119" s="54">
        <f t="shared" si="77"/>
        <v>0</v>
      </c>
      <c r="BP119" s="54">
        <f t="shared" si="78"/>
        <v>0</v>
      </c>
      <c r="BQ119" s="54">
        <f t="shared" si="79"/>
        <v>0</v>
      </c>
      <c r="BR119" s="55">
        <f t="shared" si="80"/>
        <v>0</v>
      </c>
      <c r="BS119" s="53">
        <f t="shared" si="81"/>
        <v>0</v>
      </c>
      <c r="BT119" s="54">
        <f t="shared" si="82"/>
        <v>0</v>
      </c>
      <c r="BU119" s="54">
        <f t="shared" si="83"/>
        <v>0</v>
      </c>
      <c r="BV119" s="54">
        <f t="shared" si="84"/>
        <v>0</v>
      </c>
      <c r="BW119" s="54">
        <f t="shared" si="85"/>
        <v>0</v>
      </c>
      <c r="BX119" s="54">
        <f t="shared" si="86"/>
        <v>0</v>
      </c>
      <c r="BY119" s="54">
        <f t="shared" si="87"/>
        <v>0</v>
      </c>
      <c r="BZ119" s="54">
        <f t="shared" si="88"/>
        <v>0</v>
      </c>
      <c r="CA119" s="54">
        <f t="shared" si="89"/>
        <v>0</v>
      </c>
      <c r="CB119" s="54">
        <f t="shared" si="90"/>
        <v>0</v>
      </c>
      <c r="CC119" s="54">
        <f t="shared" si="91"/>
        <v>0</v>
      </c>
      <c r="CD119" s="55">
        <f t="shared" si="92"/>
        <v>0</v>
      </c>
      <c r="CE119" s="53">
        <f t="shared" si="93"/>
        <v>0</v>
      </c>
      <c r="CF119" s="54">
        <f t="shared" si="94"/>
        <v>0</v>
      </c>
      <c r="CG119" s="54">
        <f t="shared" si="95"/>
        <v>0</v>
      </c>
      <c r="CH119" s="54">
        <f t="shared" si="96"/>
        <v>0</v>
      </c>
      <c r="CI119" s="54">
        <f t="shared" si="97"/>
        <v>0</v>
      </c>
      <c r="CJ119" s="54">
        <f t="shared" si="98"/>
        <v>0</v>
      </c>
      <c r="CK119" s="54">
        <f t="shared" si="99"/>
        <v>0</v>
      </c>
      <c r="CL119" s="54">
        <f t="shared" si="100"/>
        <v>0</v>
      </c>
      <c r="CM119" s="54">
        <f t="shared" si="101"/>
        <v>0</v>
      </c>
      <c r="CN119" s="54">
        <f t="shared" si="102"/>
        <v>0</v>
      </c>
      <c r="CO119" s="54">
        <f t="shared" si="103"/>
        <v>0</v>
      </c>
      <c r="CP119" s="55">
        <f t="shared" si="104"/>
        <v>0</v>
      </c>
    </row>
    <row r="120" spans="2:94" ht="12" customHeight="1">
      <c r="B120" s="1" t="str">
        <f>IF(Q119="","",Q119)</f>
        <v/>
      </c>
      <c r="C120" s="164"/>
      <c r="D120" s="169"/>
      <c r="E120" s="170"/>
      <c r="F120" s="171"/>
      <c r="G120" s="177"/>
      <c r="H120" s="178"/>
      <c r="I120" s="184"/>
      <c r="J120" s="185"/>
      <c r="K120" s="185"/>
      <c r="L120" s="186"/>
      <c r="M120" s="169"/>
      <c r="N120" s="171"/>
      <c r="O120" s="132"/>
      <c r="P120" s="191"/>
      <c r="Q120" s="191"/>
      <c r="R120" s="15" t="s">
        <v>15</v>
      </c>
      <c r="S120" s="94"/>
      <c r="T120" s="94"/>
      <c r="U120" s="94"/>
      <c r="V120" s="94"/>
      <c r="W120" s="94"/>
      <c r="X120" s="94"/>
      <c r="Y120" s="90"/>
      <c r="Z120" s="90"/>
      <c r="AA120" s="90"/>
      <c r="AB120" s="90"/>
      <c r="AC120" s="90"/>
      <c r="AD120" s="90"/>
      <c r="AE120" s="11" t="str">
        <f t="shared" si="105"/>
        <v/>
      </c>
      <c r="AF120" s="21" t="str">
        <f>IF(Q119="","",Q119)</f>
        <v/>
      </c>
      <c r="AG120" s="130"/>
      <c r="AH120" s="130"/>
      <c r="AI120" s="130"/>
      <c r="AJ120" s="130"/>
      <c r="AT120" s="49" t="str">
        <f t="shared" si="56"/>
        <v>B</v>
      </c>
      <c r="AU120" s="53">
        <f t="shared" si="57"/>
        <v>0</v>
      </c>
      <c r="AV120" s="54">
        <f t="shared" si="58"/>
        <v>0</v>
      </c>
      <c r="AW120" s="54">
        <f t="shared" si="59"/>
        <v>0</v>
      </c>
      <c r="AX120" s="54">
        <f t="shared" si="60"/>
        <v>0</v>
      </c>
      <c r="AY120" s="54">
        <f t="shared" si="61"/>
        <v>0</v>
      </c>
      <c r="AZ120" s="54">
        <f t="shared" si="62"/>
        <v>0</v>
      </c>
      <c r="BA120" s="54">
        <f t="shared" si="63"/>
        <v>0</v>
      </c>
      <c r="BB120" s="54">
        <f t="shared" si="64"/>
        <v>0</v>
      </c>
      <c r="BC120" s="54">
        <f t="shared" si="65"/>
        <v>0</v>
      </c>
      <c r="BD120" s="54">
        <f t="shared" si="66"/>
        <v>0</v>
      </c>
      <c r="BE120" s="54">
        <f t="shared" si="67"/>
        <v>0</v>
      </c>
      <c r="BF120" s="55">
        <f t="shared" si="68"/>
        <v>0</v>
      </c>
      <c r="BG120" s="53">
        <f t="shared" si="69"/>
        <v>0</v>
      </c>
      <c r="BH120" s="54">
        <f t="shared" si="70"/>
        <v>0</v>
      </c>
      <c r="BI120" s="54">
        <f t="shared" si="71"/>
        <v>0</v>
      </c>
      <c r="BJ120" s="54">
        <f t="shared" si="72"/>
        <v>0</v>
      </c>
      <c r="BK120" s="54">
        <f t="shared" si="73"/>
        <v>0</v>
      </c>
      <c r="BL120" s="54">
        <f t="shared" si="74"/>
        <v>0</v>
      </c>
      <c r="BM120" s="54">
        <f t="shared" si="75"/>
        <v>0</v>
      </c>
      <c r="BN120" s="54">
        <f t="shared" si="76"/>
        <v>0</v>
      </c>
      <c r="BO120" s="54">
        <f t="shared" si="77"/>
        <v>0</v>
      </c>
      <c r="BP120" s="54">
        <f t="shared" si="78"/>
        <v>0</v>
      </c>
      <c r="BQ120" s="54">
        <f t="shared" si="79"/>
        <v>0</v>
      </c>
      <c r="BR120" s="55">
        <f t="shared" si="80"/>
        <v>0</v>
      </c>
      <c r="BS120" s="53">
        <f t="shared" si="81"/>
        <v>0</v>
      </c>
      <c r="BT120" s="54">
        <f t="shared" si="82"/>
        <v>0</v>
      </c>
      <c r="BU120" s="54">
        <f t="shared" si="83"/>
        <v>0</v>
      </c>
      <c r="BV120" s="54">
        <f t="shared" si="84"/>
        <v>0</v>
      </c>
      <c r="BW120" s="54">
        <f t="shared" si="85"/>
        <v>0</v>
      </c>
      <c r="BX120" s="54">
        <f t="shared" si="86"/>
        <v>0</v>
      </c>
      <c r="BY120" s="54">
        <f t="shared" si="87"/>
        <v>0</v>
      </c>
      <c r="BZ120" s="54">
        <f t="shared" si="88"/>
        <v>0</v>
      </c>
      <c r="CA120" s="54">
        <f t="shared" si="89"/>
        <v>0</v>
      </c>
      <c r="CB120" s="54">
        <f t="shared" si="90"/>
        <v>0</v>
      </c>
      <c r="CC120" s="54">
        <f t="shared" si="91"/>
        <v>0</v>
      </c>
      <c r="CD120" s="55">
        <f t="shared" si="92"/>
        <v>0</v>
      </c>
      <c r="CE120" s="53">
        <f t="shared" si="93"/>
        <v>0</v>
      </c>
      <c r="CF120" s="54">
        <f t="shared" si="94"/>
        <v>0</v>
      </c>
      <c r="CG120" s="54">
        <f t="shared" si="95"/>
        <v>0</v>
      </c>
      <c r="CH120" s="54">
        <f t="shared" si="96"/>
        <v>0</v>
      </c>
      <c r="CI120" s="54">
        <f t="shared" si="97"/>
        <v>0</v>
      </c>
      <c r="CJ120" s="54">
        <f t="shared" si="98"/>
        <v>0</v>
      </c>
      <c r="CK120" s="54">
        <f t="shared" si="99"/>
        <v>0</v>
      </c>
      <c r="CL120" s="54">
        <f t="shared" si="100"/>
        <v>0</v>
      </c>
      <c r="CM120" s="54">
        <f t="shared" si="101"/>
        <v>0</v>
      </c>
      <c r="CN120" s="54">
        <f t="shared" si="102"/>
        <v>0</v>
      </c>
      <c r="CO120" s="54">
        <f t="shared" si="103"/>
        <v>0</v>
      </c>
      <c r="CP120" s="55">
        <f t="shared" si="104"/>
        <v>0</v>
      </c>
    </row>
    <row r="121" spans="2:94" ht="12" customHeight="1" thickBot="1">
      <c r="B121" s="1" t="str">
        <f>IF(Q119="","",Q119)</f>
        <v/>
      </c>
      <c r="C121" s="165"/>
      <c r="D121" s="172"/>
      <c r="E121" s="173"/>
      <c r="F121" s="174"/>
      <c r="G121" s="179"/>
      <c r="H121" s="180"/>
      <c r="I121" s="187"/>
      <c r="J121" s="188"/>
      <c r="K121" s="188"/>
      <c r="L121" s="189"/>
      <c r="M121" s="172"/>
      <c r="N121" s="174"/>
      <c r="O121" s="133"/>
      <c r="P121" s="192"/>
      <c r="Q121" s="192"/>
      <c r="R121" s="15" t="s">
        <v>16</v>
      </c>
      <c r="S121" s="94"/>
      <c r="T121" s="94"/>
      <c r="U121" s="94"/>
      <c r="V121" s="94"/>
      <c r="W121" s="94"/>
      <c r="X121" s="94"/>
      <c r="Y121" s="90"/>
      <c r="Z121" s="90"/>
      <c r="AA121" s="90"/>
      <c r="AB121" s="90"/>
      <c r="AC121" s="90"/>
      <c r="AD121" s="90"/>
      <c r="AE121" s="11" t="str">
        <f t="shared" si="105"/>
        <v/>
      </c>
      <c r="AF121" s="21" t="str">
        <f>IF(Q119="","",Q119)</f>
        <v/>
      </c>
      <c r="AG121" s="130"/>
      <c r="AH121" s="130"/>
      <c r="AI121" s="130"/>
      <c r="AJ121" s="130"/>
      <c r="AT121" s="49" t="str">
        <f t="shared" si="56"/>
        <v>C</v>
      </c>
      <c r="AU121" s="53">
        <f t="shared" si="57"/>
        <v>0</v>
      </c>
      <c r="AV121" s="54">
        <f t="shared" si="58"/>
        <v>0</v>
      </c>
      <c r="AW121" s="54">
        <f t="shared" si="59"/>
        <v>0</v>
      </c>
      <c r="AX121" s="54">
        <f t="shared" si="60"/>
        <v>0</v>
      </c>
      <c r="AY121" s="54">
        <f t="shared" si="61"/>
        <v>0</v>
      </c>
      <c r="AZ121" s="54">
        <f t="shared" si="62"/>
        <v>0</v>
      </c>
      <c r="BA121" s="54">
        <f t="shared" si="63"/>
        <v>0</v>
      </c>
      <c r="BB121" s="54">
        <f t="shared" si="64"/>
        <v>0</v>
      </c>
      <c r="BC121" s="54">
        <f t="shared" si="65"/>
        <v>0</v>
      </c>
      <c r="BD121" s="54">
        <f t="shared" si="66"/>
        <v>0</v>
      </c>
      <c r="BE121" s="54">
        <f t="shared" si="67"/>
        <v>0</v>
      </c>
      <c r="BF121" s="55">
        <f t="shared" si="68"/>
        <v>0</v>
      </c>
      <c r="BG121" s="53">
        <f t="shared" si="69"/>
        <v>0</v>
      </c>
      <c r="BH121" s="54">
        <f t="shared" si="70"/>
        <v>0</v>
      </c>
      <c r="BI121" s="54">
        <f t="shared" si="71"/>
        <v>0</v>
      </c>
      <c r="BJ121" s="54">
        <f t="shared" si="72"/>
        <v>0</v>
      </c>
      <c r="BK121" s="54">
        <f t="shared" si="73"/>
        <v>0</v>
      </c>
      <c r="BL121" s="54">
        <f t="shared" si="74"/>
        <v>0</v>
      </c>
      <c r="BM121" s="54">
        <f t="shared" si="75"/>
        <v>0</v>
      </c>
      <c r="BN121" s="54">
        <f t="shared" si="76"/>
        <v>0</v>
      </c>
      <c r="BO121" s="54">
        <f t="shared" si="77"/>
        <v>0</v>
      </c>
      <c r="BP121" s="54">
        <f t="shared" si="78"/>
        <v>0</v>
      </c>
      <c r="BQ121" s="54">
        <f t="shared" si="79"/>
        <v>0</v>
      </c>
      <c r="BR121" s="55">
        <f t="shared" si="80"/>
        <v>0</v>
      </c>
      <c r="BS121" s="53">
        <f t="shared" si="81"/>
        <v>0</v>
      </c>
      <c r="BT121" s="54">
        <f t="shared" si="82"/>
        <v>0</v>
      </c>
      <c r="BU121" s="54">
        <f t="shared" si="83"/>
        <v>0</v>
      </c>
      <c r="BV121" s="54">
        <f t="shared" si="84"/>
        <v>0</v>
      </c>
      <c r="BW121" s="54">
        <f t="shared" si="85"/>
        <v>0</v>
      </c>
      <c r="BX121" s="54">
        <f t="shared" si="86"/>
        <v>0</v>
      </c>
      <c r="BY121" s="54">
        <f t="shared" si="87"/>
        <v>0</v>
      </c>
      <c r="BZ121" s="54">
        <f t="shared" si="88"/>
        <v>0</v>
      </c>
      <c r="CA121" s="54">
        <f t="shared" si="89"/>
        <v>0</v>
      </c>
      <c r="CB121" s="54">
        <f t="shared" si="90"/>
        <v>0</v>
      </c>
      <c r="CC121" s="54">
        <f t="shared" si="91"/>
        <v>0</v>
      </c>
      <c r="CD121" s="55">
        <f t="shared" si="92"/>
        <v>0</v>
      </c>
      <c r="CE121" s="53">
        <f t="shared" si="93"/>
        <v>0</v>
      </c>
      <c r="CF121" s="54">
        <f t="shared" si="94"/>
        <v>0</v>
      </c>
      <c r="CG121" s="54">
        <f t="shared" si="95"/>
        <v>0</v>
      </c>
      <c r="CH121" s="54">
        <f t="shared" si="96"/>
        <v>0</v>
      </c>
      <c r="CI121" s="54">
        <f t="shared" si="97"/>
        <v>0</v>
      </c>
      <c r="CJ121" s="54">
        <f t="shared" si="98"/>
        <v>0</v>
      </c>
      <c r="CK121" s="54">
        <f t="shared" si="99"/>
        <v>0</v>
      </c>
      <c r="CL121" s="54">
        <f t="shared" si="100"/>
        <v>0</v>
      </c>
      <c r="CM121" s="54">
        <f t="shared" si="101"/>
        <v>0</v>
      </c>
      <c r="CN121" s="54">
        <f t="shared" si="102"/>
        <v>0</v>
      </c>
      <c r="CO121" s="54">
        <f t="shared" si="103"/>
        <v>0</v>
      </c>
      <c r="CP121" s="55">
        <f t="shared" si="104"/>
        <v>0</v>
      </c>
    </row>
    <row r="122" spans="2:94" ht="12" customHeight="1">
      <c r="B122" s="1" t="str">
        <f>IF(Q122="","",Q122)</f>
        <v/>
      </c>
      <c r="C122" s="163">
        <v>37</v>
      </c>
      <c r="D122" s="166"/>
      <c r="E122" s="167"/>
      <c r="F122" s="168"/>
      <c r="G122" s="175"/>
      <c r="H122" s="176"/>
      <c r="I122" s="181"/>
      <c r="J122" s="182"/>
      <c r="K122" s="182"/>
      <c r="L122" s="183"/>
      <c r="M122" s="166"/>
      <c r="N122" s="168"/>
      <c r="O122" s="131"/>
      <c r="P122" s="190"/>
      <c r="Q122" s="190"/>
      <c r="R122" s="17" t="s">
        <v>14</v>
      </c>
      <c r="S122" s="95"/>
      <c r="T122" s="95"/>
      <c r="U122" s="95"/>
      <c r="V122" s="95"/>
      <c r="W122" s="95"/>
      <c r="X122" s="95"/>
      <c r="Y122" s="89"/>
      <c r="Z122" s="89"/>
      <c r="AA122" s="89"/>
      <c r="AB122" s="89"/>
      <c r="AC122" s="89"/>
      <c r="AD122" s="89"/>
      <c r="AE122" s="16" t="str">
        <f t="shared" si="105"/>
        <v/>
      </c>
      <c r="AF122" s="21" t="str">
        <f>IF(Q122="","",Q122)</f>
        <v/>
      </c>
      <c r="AG122" s="130" t="str">
        <f>IFERROR(VLOOKUP(M122,$AP$13:$AQ$16,2,FALSE),"")</f>
        <v/>
      </c>
      <c r="AH122" s="130" t="str">
        <f>IFERROR(VLOOKUP(O122,$AP$18:$AQ$24,2,FALSE),"")</f>
        <v/>
      </c>
      <c r="AI122" s="130" t="str">
        <f>IFERROR(AG122+AH122,"")</f>
        <v/>
      </c>
      <c r="AJ122" s="130" t="str">
        <f>IF(SUM(AE122:AE124)=0,"",SUM(AE122:AE124))</f>
        <v/>
      </c>
      <c r="AT122" s="49" t="str">
        <f t="shared" si="56"/>
        <v>A</v>
      </c>
      <c r="AU122" s="53">
        <f t="shared" si="57"/>
        <v>0</v>
      </c>
      <c r="AV122" s="54">
        <f t="shared" si="58"/>
        <v>0</v>
      </c>
      <c r="AW122" s="54">
        <f t="shared" si="59"/>
        <v>0</v>
      </c>
      <c r="AX122" s="54">
        <f t="shared" si="60"/>
        <v>0</v>
      </c>
      <c r="AY122" s="54">
        <f t="shared" si="61"/>
        <v>0</v>
      </c>
      <c r="AZ122" s="54">
        <f t="shared" si="62"/>
        <v>0</v>
      </c>
      <c r="BA122" s="54">
        <f t="shared" si="63"/>
        <v>0</v>
      </c>
      <c r="BB122" s="54">
        <f t="shared" si="64"/>
        <v>0</v>
      </c>
      <c r="BC122" s="54">
        <f t="shared" si="65"/>
        <v>0</v>
      </c>
      <c r="BD122" s="54">
        <f t="shared" si="66"/>
        <v>0</v>
      </c>
      <c r="BE122" s="54">
        <f t="shared" si="67"/>
        <v>0</v>
      </c>
      <c r="BF122" s="55">
        <f t="shared" si="68"/>
        <v>0</v>
      </c>
      <c r="BG122" s="53">
        <f t="shared" si="69"/>
        <v>0</v>
      </c>
      <c r="BH122" s="54">
        <f t="shared" si="70"/>
        <v>0</v>
      </c>
      <c r="BI122" s="54">
        <f t="shared" si="71"/>
        <v>0</v>
      </c>
      <c r="BJ122" s="54">
        <f t="shared" si="72"/>
        <v>0</v>
      </c>
      <c r="BK122" s="54">
        <f t="shared" si="73"/>
        <v>0</v>
      </c>
      <c r="BL122" s="54">
        <f t="shared" si="74"/>
        <v>0</v>
      </c>
      <c r="BM122" s="54">
        <f t="shared" si="75"/>
        <v>0</v>
      </c>
      <c r="BN122" s="54">
        <f t="shared" si="76"/>
        <v>0</v>
      </c>
      <c r="BO122" s="54">
        <f t="shared" si="77"/>
        <v>0</v>
      </c>
      <c r="BP122" s="54">
        <f t="shared" si="78"/>
        <v>0</v>
      </c>
      <c r="BQ122" s="54">
        <f t="shared" si="79"/>
        <v>0</v>
      </c>
      <c r="BR122" s="55">
        <f t="shared" si="80"/>
        <v>0</v>
      </c>
      <c r="BS122" s="53">
        <f t="shared" si="81"/>
        <v>0</v>
      </c>
      <c r="BT122" s="54">
        <f t="shared" si="82"/>
        <v>0</v>
      </c>
      <c r="BU122" s="54">
        <f t="shared" si="83"/>
        <v>0</v>
      </c>
      <c r="BV122" s="54">
        <f t="shared" si="84"/>
        <v>0</v>
      </c>
      <c r="BW122" s="54">
        <f t="shared" si="85"/>
        <v>0</v>
      </c>
      <c r="BX122" s="54">
        <f t="shared" si="86"/>
        <v>0</v>
      </c>
      <c r="BY122" s="54">
        <f t="shared" si="87"/>
        <v>0</v>
      </c>
      <c r="BZ122" s="54">
        <f t="shared" si="88"/>
        <v>0</v>
      </c>
      <c r="CA122" s="54">
        <f t="shared" si="89"/>
        <v>0</v>
      </c>
      <c r="CB122" s="54">
        <f t="shared" si="90"/>
        <v>0</v>
      </c>
      <c r="CC122" s="54">
        <f t="shared" si="91"/>
        <v>0</v>
      </c>
      <c r="CD122" s="55">
        <f t="shared" si="92"/>
        <v>0</v>
      </c>
      <c r="CE122" s="53">
        <f t="shared" si="93"/>
        <v>0</v>
      </c>
      <c r="CF122" s="54">
        <f t="shared" si="94"/>
        <v>0</v>
      </c>
      <c r="CG122" s="54">
        <f t="shared" si="95"/>
        <v>0</v>
      </c>
      <c r="CH122" s="54">
        <f t="shared" si="96"/>
        <v>0</v>
      </c>
      <c r="CI122" s="54">
        <f t="shared" si="97"/>
        <v>0</v>
      </c>
      <c r="CJ122" s="54">
        <f t="shared" si="98"/>
        <v>0</v>
      </c>
      <c r="CK122" s="54">
        <f t="shared" si="99"/>
        <v>0</v>
      </c>
      <c r="CL122" s="54">
        <f t="shared" si="100"/>
        <v>0</v>
      </c>
      <c r="CM122" s="54">
        <f t="shared" si="101"/>
        <v>0</v>
      </c>
      <c r="CN122" s="54">
        <f t="shared" si="102"/>
        <v>0</v>
      </c>
      <c r="CO122" s="54">
        <f t="shared" si="103"/>
        <v>0</v>
      </c>
      <c r="CP122" s="55">
        <f t="shared" si="104"/>
        <v>0</v>
      </c>
    </row>
    <row r="123" spans="2:94" ht="12" customHeight="1">
      <c r="B123" s="1" t="str">
        <f>IF(Q122="","",Q122)</f>
        <v/>
      </c>
      <c r="C123" s="164"/>
      <c r="D123" s="169"/>
      <c r="E123" s="170"/>
      <c r="F123" s="171"/>
      <c r="G123" s="177"/>
      <c r="H123" s="178"/>
      <c r="I123" s="184"/>
      <c r="J123" s="185"/>
      <c r="K123" s="185"/>
      <c r="L123" s="186"/>
      <c r="M123" s="169"/>
      <c r="N123" s="171"/>
      <c r="O123" s="132"/>
      <c r="P123" s="191"/>
      <c r="Q123" s="191"/>
      <c r="R123" s="15" t="s">
        <v>15</v>
      </c>
      <c r="S123" s="94"/>
      <c r="T123" s="94"/>
      <c r="U123" s="94"/>
      <c r="V123" s="94"/>
      <c r="W123" s="94"/>
      <c r="X123" s="94"/>
      <c r="Y123" s="90"/>
      <c r="Z123" s="90"/>
      <c r="AA123" s="90"/>
      <c r="AB123" s="90"/>
      <c r="AC123" s="90"/>
      <c r="AD123" s="90"/>
      <c r="AE123" s="11" t="str">
        <f t="shared" si="105"/>
        <v/>
      </c>
      <c r="AF123" s="21" t="str">
        <f>IF(Q122="","",Q122)</f>
        <v/>
      </c>
      <c r="AG123" s="130"/>
      <c r="AH123" s="130"/>
      <c r="AI123" s="130"/>
      <c r="AJ123" s="130"/>
      <c r="AT123" s="49" t="str">
        <f t="shared" si="56"/>
        <v>B</v>
      </c>
      <c r="AU123" s="53">
        <f t="shared" si="57"/>
        <v>0</v>
      </c>
      <c r="AV123" s="54">
        <f t="shared" si="58"/>
        <v>0</v>
      </c>
      <c r="AW123" s="54">
        <f t="shared" si="59"/>
        <v>0</v>
      </c>
      <c r="AX123" s="54">
        <f t="shared" si="60"/>
        <v>0</v>
      </c>
      <c r="AY123" s="54">
        <f t="shared" si="61"/>
        <v>0</v>
      </c>
      <c r="AZ123" s="54">
        <f t="shared" si="62"/>
        <v>0</v>
      </c>
      <c r="BA123" s="54">
        <f t="shared" si="63"/>
        <v>0</v>
      </c>
      <c r="BB123" s="54">
        <f t="shared" si="64"/>
        <v>0</v>
      </c>
      <c r="BC123" s="54">
        <f t="shared" si="65"/>
        <v>0</v>
      </c>
      <c r="BD123" s="54">
        <f t="shared" si="66"/>
        <v>0</v>
      </c>
      <c r="BE123" s="54">
        <f t="shared" si="67"/>
        <v>0</v>
      </c>
      <c r="BF123" s="55">
        <f t="shared" si="68"/>
        <v>0</v>
      </c>
      <c r="BG123" s="53">
        <f t="shared" si="69"/>
        <v>0</v>
      </c>
      <c r="BH123" s="54">
        <f t="shared" si="70"/>
        <v>0</v>
      </c>
      <c r="BI123" s="54">
        <f t="shared" si="71"/>
        <v>0</v>
      </c>
      <c r="BJ123" s="54">
        <f t="shared" si="72"/>
        <v>0</v>
      </c>
      <c r="BK123" s="54">
        <f t="shared" si="73"/>
        <v>0</v>
      </c>
      <c r="BL123" s="54">
        <f t="shared" si="74"/>
        <v>0</v>
      </c>
      <c r="BM123" s="54">
        <f t="shared" si="75"/>
        <v>0</v>
      </c>
      <c r="BN123" s="54">
        <f t="shared" si="76"/>
        <v>0</v>
      </c>
      <c r="BO123" s="54">
        <f t="shared" si="77"/>
        <v>0</v>
      </c>
      <c r="BP123" s="54">
        <f t="shared" si="78"/>
        <v>0</v>
      </c>
      <c r="BQ123" s="54">
        <f t="shared" si="79"/>
        <v>0</v>
      </c>
      <c r="BR123" s="55">
        <f t="shared" si="80"/>
        <v>0</v>
      </c>
      <c r="BS123" s="53">
        <f t="shared" si="81"/>
        <v>0</v>
      </c>
      <c r="BT123" s="54">
        <f t="shared" si="82"/>
        <v>0</v>
      </c>
      <c r="BU123" s="54">
        <f t="shared" si="83"/>
        <v>0</v>
      </c>
      <c r="BV123" s="54">
        <f t="shared" si="84"/>
        <v>0</v>
      </c>
      <c r="BW123" s="54">
        <f t="shared" si="85"/>
        <v>0</v>
      </c>
      <c r="BX123" s="54">
        <f t="shared" si="86"/>
        <v>0</v>
      </c>
      <c r="BY123" s="54">
        <f t="shared" si="87"/>
        <v>0</v>
      </c>
      <c r="BZ123" s="54">
        <f t="shared" si="88"/>
        <v>0</v>
      </c>
      <c r="CA123" s="54">
        <f t="shared" si="89"/>
        <v>0</v>
      </c>
      <c r="CB123" s="54">
        <f t="shared" si="90"/>
        <v>0</v>
      </c>
      <c r="CC123" s="54">
        <f t="shared" si="91"/>
        <v>0</v>
      </c>
      <c r="CD123" s="55">
        <f t="shared" si="92"/>
        <v>0</v>
      </c>
      <c r="CE123" s="53">
        <f t="shared" si="93"/>
        <v>0</v>
      </c>
      <c r="CF123" s="54">
        <f t="shared" si="94"/>
        <v>0</v>
      </c>
      <c r="CG123" s="54">
        <f t="shared" si="95"/>
        <v>0</v>
      </c>
      <c r="CH123" s="54">
        <f t="shared" si="96"/>
        <v>0</v>
      </c>
      <c r="CI123" s="54">
        <f t="shared" si="97"/>
        <v>0</v>
      </c>
      <c r="CJ123" s="54">
        <f t="shared" si="98"/>
        <v>0</v>
      </c>
      <c r="CK123" s="54">
        <f t="shared" si="99"/>
        <v>0</v>
      </c>
      <c r="CL123" s="54">
        <f t="shared" si="100"/>
        <v>0</v>
      </c>
      <c r="CM123" s="54">
        <f t="shared" si="101"/>
        <v>0</v>
      </c>
      <c r="CN123" s="54">
        <f t="shared" si="102"/>
        <v>0</v>
      </c>
      <c r="CO123" s="54">
        <f t="shared" si="103"/>
        <v>0</v>
      </c>
      <c r="CP123" s="55">
        <f t="shared" si="104"/>
        <v>0</v>
      </c>
    </row>
    <row r="124" spans="2:94" ht="12" customHeight="1" thickBot="1">
      <c r="B124" s="1" t="str">
        <f>IF(Q122="","",Q122)</f>
        <v/>
      </c>
      <c r="C124" s="165"/>
      <c r="D124" s="172"/>
      <c r="E124" s="173"/>
      <c r="F124" s="174"/>
      <c r="G124" s="179"/>
      <c r="H124" s="180"/>
      <c r="I124" s="187"/>
      <c r="J124" s="188"/>
      <c r="K124" s="188"/>
      <c r="L124" s="189"/>
      <c r="M124" s="172"/>
      <c r="N124" s="174"/>
      <c r="O124" s="133"/>
      <c r="P124" s="192"/>
      <c r="Q124" s="192"/>
      <c r="R124" s="15" t="s">
        <v>16</v>
      </c>
      <c r="S124" s="94"/>
      <c r="T124" s="94"/>
      <c r="U124" s="94"/>
      <c r="V124" s="94"/>
      <c r="W124" s="94"/>
      <c r="X124" s="94"/>
      <c r="Y124" s="90"/>
      <c r="Z124" s="90"/>
      <c r="AA124" s="90"/>
      <c r="AB124" s="90"/>
      <c r="AC124" s="90"/>
      <c r="AD124" s="90"/>
      <c r="AE124" s="11" t="str">
        <f t="shared" si="105"/>
        <v/>
      </c>
      <c r="AF124" s="21" t="str">
        <f>IF(Q122="","",Q122)</f>
        <v/>
      </c>
      <c r="AG124" s="130"/>
      <c r="AH124" s="130"/>
      <c r="AI124" s="130"/>
      <c r="AJ124" s="130"/>
      <c r="AT124" s="49" t="str">
        <f t="shared" si="56"/>
        <v>C</v>
      </c>
      <c r="AU124" s="53">
        <f t="shared" si="57"/>
        <v>0</v>
      </c>
      <c r="AV124" s="54">
        <f t="shared" si="58"/>
        <v>0</v>
      </c>
      <c r="AW124" s="54">
        <f t="shared" si="59"/>
        <v>0</v>
      </c>
      <c r="AX124" s="54">
        <f t="shared" si="60"/>
        <v>0</v>
      </c>
      <c r="AY124" s="54">
        <f t="shared" si="61"/>
        <v>0</v>
      </c>
      <c r="AZ124" s="54">
        <f t="shared" si="62"/>
        <v>0</v>
      </c>
      <c r="BA124" s="54">
        <f t="shared" si="63"/>
        <v>0</v>
      </c>
      <c r="BB124" s="54">
        <f t="shared" si="64"/>
        <v>0</v>
      </c>
      <c r="BC124" s="54">
        <f t="shared" si="65"/>
        <v>0</v>
      </c>
      <c r="BD124" s="54">
        <f t="shared" si="66"/>
        <v>0</v>
      </c>
      <c r="BE124" s="54">
        <f t="shared" si="67"/>
        <v>0</v>
      </c>
      <c r="BF124" s="55">
        <f t="shared" si="68"/>
        <v>0</v>
      </c>
      <c r="BG124" s="53">
        <f t="shared" si="69"/>
        <v>0</v>
      </c>
      <c r="BH124" s="54">
        <f t="shared" si="70"/>
        <v>0</v>
      </c>
      <c r="BI124" s="54">
        <f t="shared" si="71"/>
        <v>0</v>
      </c>
      <c r="BJ124" s="54">
        <f t="shared" si="72"/>
        <v>0</v>
      </c>
      <c r="BK124" s="54">
        <f t="shared" si="73"/>
        <v>0</v>
      </c>
      <c r="BL124" s="54">
        <f t="shared" si="74"/>
        <v>0</v>
      </c>
      <c r="BM124" s="54">
        <f t="shared" si="75"/>
        <v>0</v>
      </c>
      <c r="BN124" s="54">
        <f t="shared" si="76"/>
        <v>0</v>
      </c>
      <c r="BO124" s="54">
        <f t="shared" si="77"/>
        <v>0</v>
      </c>
      <c r="BP124" s="54">
        <f t="shared" si="78"/>
        <v>0</v>
      </c>
      <c r="BQ124" s="54">
        <f t="shared" si="79"/>
        <v>0</v>
      </c>
      <c r="BR124" s="55">
        <f t="shared" si="80"/>
        <v>0</v>
      </c>
      <c r="BS124" s="53">
        <f t="shared" si="81"/>
        <v>0</v>
      </c>
      <c r="BT124" s="54">
        <f t="shared" si="82"/>
        <v>0</v>
      </c>
      <c r="BU124" s="54">
        <f t="shared" si="83"/>
        <v>0</v>
      </c>
      <c r="BV124" s="54">
        <f t="shared" si="84"/>
        <v>0</v>
      </c>
      <c r="BW124" s="54">
        <f t="shared" si="85"/>
        <v>0</v>
      </c>
      <c r="BX124" s="54">
        <f t="shared" si="86"/>
        <v>0</v>
      </c>
      <c r="BY124" s="54">
        <f t="shared" si="87"/>
        <v>0</v>
      </c>
      <c r="BZ124" s="54">
        <f t="shared" si="88"/>
        <v>0</v>
      </c>
      <c r="CA124" s="54">
        <f t="shared" si="89"/>
        <v>0</v>
      </c>
      <c r="CB124" s="54">
        <f t="shared" si="90"/>
        <v>0</v>
      </c>
      <c r="CC124" s="54">
        <f t="shared" si="91"/>
        <v>0</v>
      </c>
      <c r="CD124" s="55">
        <f t="shared" si="92"/>
        <v>0</v>
      </c>
      <c r="CE124" s="53">
        <f t="shared" si="93"/>
        <v>0</v>
      </c>
      <c r="CF124" s="54">
        <f t="shared" si="94"/>
        <v>0</v>
      </c>
      <c r="CG124" s="54">
        <f t="shared" si="95"/>
        <v>0</v>
      </c>
      <c r="CH124" s="54">
        <f t="shared" si="96"/>
        <v>0</v>
      </c>
      <c r="CI124" s="54">
        <f t="shared" si="97"/>
        <v>0</v>
      </c>
      <c r="CJ124" s="54">
        <f t="shared" si="98"/>
        <v>0</v>
      </c>
      <c r="CK124" s="54">
        <f t="shared" si="99"/>
        <v>0</v>
      </c>
      <c r="CL124" s="54">
        <f t="shared" si="100"/>
        <v>0</v>
      </c>
      <c r="CM124" s="54">
        <f t="shared" si="101"/>
        <v>0</v>
      </c>
      <c r="CN124" s="54">
        <f t="shared" si="102"/>
        <v>0</v>
      </c>
      <c r="CO124" s="54">
        <f t="shared" si="103"/>
        <v>0</v>
      </c>
      <c r="CP124" s="55">
        <f t="shared" si="104"/>
        <v>0</v>
      </c>
    </row>
    <row r="125" spans="2:94" ht="12" customHeight="1">
      <c r="B125" s="1" t="str">
        <f>IF(Q125="","",Q125)</f>
        <v/>
      </c>
      <c r="C125" s="163">
        <v>38</v>
      </c>
      <c r="D125" s="166"/>
      <c r="E125" s="167"/>
      <c r="F125" s="168"/>
      <c r="G125" s="175"/>
      <c r="H125" s="176"/>
      <c r="I125" s="181"/>
      <c r="J125" s="182"/>
      <c r="K125" s="182"/>
      <c r="L125" s="183"/>
      <c r="M125" s="166"/>
      <c r="N125" s="168"/>
      <c r="O125" s="131"/>
      <c r="P125" s="190"/>
      <c r="Q125" s="190"/>
      <c r="R125" s="17" t="s">
        <v>14</v>
      </c>
      <c r="S125" s="95"/>
      <c r="T125" s="95"/>
      <c r="U125" s="95"/>
      <c r="V125" s="95"/>
      <c r="W125" s="95"/>
      <c r="X125" s="95"/>
      <c r="Y125" s="89"/>
      <c r="Z125" s="89"/>
      <c r="AA125" s="89"/>
      <c r="AB125" s="89"/>
      <c r="AC125" s="89"/>
      <c r="AD125" s="89"/>
      <c r="AE125" s="16" t="str">
        <f t="shared" si="105"/>
        <v/>
      </c>
      <c r="AF125" s="21" t="str">
        <f>IF(Q125="","",Q125)</f>
        <v/>
      </c>
      <c r="AG125" s="130" t="str">
        <f>IFERROR(VLOOKUP(M125,$AP$13:$AQ$16,2,FALSE),"")</f>
        <v/>
      </c>
      <c r="AH125" s="130" t="str">
        <f>IFERROR(VLOOKUP(O125,$AP$18:$AQ$24,2,FALSE),"")</f>
        <v/>
      </c>
      <c r="AI125" s="130" t="str">
        <f>IFERROR(AG125+AH125,"")</f>
        <v/>
      </c>
      <c r="AJ125" s="130" t="str">
        <f>IF(SUM(AE125:AE127)=0,"",SUM(AE125:AE127))</f>
        <v/>
      </c>
      <c r="AT125" s="49" t="str">
        <f t="shared" si="56"/>
        <v>A</v>
      </c>
      <c r="AU125" s="53">
        <f t="shared" si="57"/>
        <v>0</v>
      </c>
      <c r="AV125" s="54">
        <f t="shared" si="58"/>
        <v>0</v>
      </c>
      <c r="AW125" s="54">
        <f t="shared" si="59"/>
        <v>0</v>
      </c>
      <c r="AX125" s="54">
        <f t="shared" si="60"/>
        <v>0</v>
      </c>
      <c r="AY125" s="54">
        <f t="shared" si="61"/>
        <v>0</v>
      </c>
      <c r="AZ125" s="54">
        <f t="shared" si="62"/>
        <v>0</v>
      </c>
      <c r="BA125" s="54">
        <f t="shared" si="63"/>
        <v>0</v>
      </c>
      <c r="BB125" s="54">
        <f t="shared" si="64"/>
        <v>0</v>
      </c>
      <c r="BC125" s="54">
        <f t="shared" si="65"/>
        <v>0</v>
      </c>
      <c r="BD125" s="54">
        <f t="shared" si="66"/>
        <v>0</v>
      </c>
      <c r="BE125" s="54">
        <f t="shared" si="67"/>
        <v>0</v>
      </c>
      <c r="BF125" s="55">
        <f t="shared" si="68"/>
        <v>0</v>
      </c>
      <c r="BG125" s="53">
        <f t="shared" si="69"/>
        <v>0</v>
      </c>
      <c r="BH125" s="54">
        <f t="shared" si="70"/>
        <v>0</v>
      </c>
      <c r="BI125" s="54">
        <f t="shared" si="71"/>
        <v>0</v>
      </c>
      <c r="BJ125" s="54">
        <f t="shared" si="72"/>
        <v>0</v>
      </c>
      <c r="BK125" s="54">
        <f t="shared" si="73"/>
        <v>0</v>
      </c>
      <c r="BL125" s="54">
        <f t="shared" si="74"/>
        <v>0</v>
      </c>
      <c r="BM125" s="54">
        <f t="shared" si="75"/>
        <v>0</v>
      </c>
      <c r="BN125" s="54">
        <f t="shared" si="76"/>
        <v>0</v>
      </c>
      <c r="BO125" s="54">
        <f t="shared" si="77"/>
        <v>0</v>
      </c>
      <c r="BP125" s="54">
        <f t="shared" si="78"/>
        <v>0</v>
      </c>
      <c r="BQ125" s="54">
        <f t="shared" si="79"/>
        <v>0</v>
      </c>
      <c r="BR125" s="55">
        <f t="shared" si="80"/>
        <v>0</v>
      </c>
      <c r="BS125" s="53">
        <f t="shared" si="81"/>
        <v>0</v>
      </c>
      <c r="BT125" s="54">
        <f t="shared" si="82"/>
        <v>0</v>
      </c>
      <c r="BU125" s="54">
        <f t="shared" si="83"/>
        <v>0</v>
      </c>
      <c r="BV125" s="54">
        <f t="shared" si="84"/>
        <v>0</v>
      </c>
      <c r="BW125" s="54">
        <f t="shared" si="85"/>
        <v>0</v>
      </c>
      <c r="BX125" s="54">
        <f t="shared" si="86"/>
        <v>0</v>
      </c>
      <c r="BY125" s="54">
        <f t="shared" si="87"/>
        <v>0</v>
      </c>
      <c r="BZ125" s="54">
        <f t="shared" si="88"/>
        <v>0</v>
      </c>
      <c r="CA125" s="54">
        <f t="shared" si="89"/>
        <v>0</v>
      </c>
      <c r="CB125" s="54">
        <f t="shared" si="90"/>
        <v>0</v>
      </c>
      <c r="CC125" s="54">
        <f t="shared" si="91"/>
        <v>0</v>
      </c>
      <c r="CD125" s="55">
        <f t="shared" si="92"/>
        <v>0</v>
      </c>
      <c r="CE125" s="53">
        <f t="shared" si="93"/>
        <v>0</v>
      </c>
      <c r="CF125" s="54">
        <f t="shared" si="94"/>
        <v>0</v>
      </c>
      <c r="CG125" s="54">
        <f t="shared" si="95"/>
        <v>0</v>
      </c>
      <c r="CH125" s="54">
        <f t="shared" si="96"/>
        <v>0</v>
      </c>
      <c r="CI125" s="54">
        <f t="shared" si="97"/>
        <v>0</v>
      </c>
      <c r="CJ125" s="54">
        <f t="shared" si="98"/>
        <v>0</v>
      </c>
      <c r="CK125" s="54">
        <f t="shared" si="99"/>
        <v>0</v>
      </c>
      <c r="CL125" s="54">
        <f t="shared" si="100"/>
        <v>0</v>
      </c>
      <c r="CM125" s="54">
        <f t="shared" si="101"/>
        <v>0</v>
      </c>
      <c r="CN125" s="54">
        <f t="shared" si="102"/>
        <v>0</v>
      </c>
      <c r="CO125" s="54">
        <f t="shared" si="103"/>
        <v>0</v>
      </c>
      <c r="CP125" s="55">
        <f t="shared" si="104"/>
        <v>0</v>
      </c>
    </row>
    <row r="126" spans="2:94" ht="12" customHeight="1">
      <c r="B126" s="1" t="str">
        <f>IF(Q125="","",Q125)</f>
        <v/>
      </c>
      <c r="C126" s="164"/>
      <c r="D126" s="169"/>
      <c r="E126" s="170"/>
      <c r="F126" s="171"/>
      <c r="G126" s="177"/>
      <c r="H126" s="178"/>
      <c r="I126" s="184"/>
      <c r="J126" s="185"/>
      <c r="K126" s="185"/>
      <c r="L126" s="186"/>
      <c r="M126" s="169"/>
      <c r="N126" s="171"/>
      <c r="O126" s="132"/>
      <c r="P126" s="191"/>
      <c r="Q126" s="191"/>
      <c r="R126" s="15" t="s">
        <v>15</v>
      </c>
      <c r="S126" s="94"/>
      <c r="T126" s="94"/>
      <c r="U126" s="94"/>
      <c r="V126" s="94"/>
      <c r="W126" s="94"/>
      <c r="X126" s="94"/>
      <c r="Y126" s="90"/>
      <c r="Z126" s="90"/>
      <c r="AA126" s="90"/>
      <c r="AB126" s="90"/>
      <c r="AC126" s="90"/>
      <c r="AD126" s="90"/>
      <c r="AE126" s="11" t="str">
        <f t="shared" si="105"/>
        <v/>
      </c>
      <c r="AF126" s="21" t="str">
        <f>IF(Q125="","",Q125)</f>
        <v/>
      </c>
      <c r="AG126" s="130"/>
      <c r="AH126" s="130"/>
      <c r="AI126" s="130"/>
      <c r="AJ126" s="130"/>
      <c r="AT126" s="49" t="str">
        <f t="shared" si="56"/>
        <v>B</v>
      </c>
      <c r="AU126" s="53">
        <f t="shared" si="57"/>
        <v>0</v>
      </c>
      <c r="AV126" s="54">
        <f t="shared" si="58"/>
        <v>0</v>
      </c>
      <c r="AW126" s="54">
        <f t="shared" si="59"/>
        <v>0</v>
      </c>
      <c r="AX126" s="54">
        <f t="shared" si="60"/>
        <v>0</v>
      </c>
      <c r="AY126" s="54">
        <f t="shared" si="61"/>
        <v>0</v>
      </c>
      <c r="AZ126" s="54">
        <f t="shared" si="62"/>
        <v>0</v>
      </c>
      <c r="BA126" s="54">
        <f t="shared" si="63"/>
        <v>0</v>
      </c>
      <c r="BB126" s="54">
        <f t="shared" si="64"/>
        <v>0</v>
      </c>
      <c r="BC126" s="54">
        <f t="shared" si="65"/>
        <v>0</v>
      </c>
      <c r="BD126" s="54">
        <f t="shared" si="66"/>
        <v>0</v>
      </c>
      <c r="BE126" s="54">
        <f t="shared" si="67"/>
        <v>0</v>
      </c>
      <c r="BF126" s="55">
        <f t="shared" si="68"/>
        <v>0</v>
      </c>
      <c r="BG126" s="53">
        <f t="shared" si="69"/>
        <v>0</v>
      </c>
      <c r="BH126" s="54">
        <f t="shared" si="70"/>
        <v>0</v>
      </c>
      <c r="BI126" s="54">
        <f t="shared" si="71"/>
        <v>0</v>
      </c>
      <c r="BJ126" s="54">
        <f t="shared" si="72"/>
        <v>0</v>
      </c>
      <c r="BK126" s="54">
        <f t="shared" si="73"/>
        <v>0</v>
      </c>
      <c r="BL126" s="54">
        <f t="shared" si="74"/>
        <v>0</v>
      </c>
      <c r="BM126" s="54">
        <f t="shared" si="75"/>
        <v>0</v>
      </c>
      <c r="BN126" s="54">
        <f t="shared" si="76"/>
        <v>0</v>
      </c>
      <c r="BO126" s="54">
        <f t="shared" si="77"/>
        <v>0</v>
      </c>
      <c r="BP126" s="54">
        <f t="shared" si="78"/>
        <v>0</v>
      </c>
      <c r="BQ126" s="54">
        <f t="shared" si="79"/>
        <v>0</v>
      </c>
      <c r="BR126" s="55">
        <f t="shared" si="80"/>
        <v>0</v>
      </c>
      <c r="BS126" s="53">
        <f t="shared" si="81"/>
        <v>0</v>
      </c>
      <c r="BT126" s="54">
        <f t="shared" si="82"/>
        <v>0</v>
      </c>
      <c r="BU126" s="54">
        <f t="shared" si="83"/>
        <v>0</v>
      </c>
      <c r="BV126" s="54">
        <f t="shared" si="84"/>
        <v>0</v>
      </c>
      <c r="BW126" s="54">
        <f t="shared" si="85"/>
        <v>0</v>
      </c>
      <c r="BX126" s="54">
        <f t="shared" si="86"/>
        <v>0</v>
      </c>
      <c r="BY126" s="54">
        <f t="shared" si="87"/>
        <v>0</v>
      </c>
      <c r="BZ126" s="54">
        <f t="shared" si="88"/>
        <v>0</v>
      </c>
      <c r="CA126" s="54">
        <f t="shared" si="89"/>
        <v>0</v>
      </c>
      <c r="CB126" s="54">
        <f t="shared" si="90"/>
        <v>0</v>
      </c>
      <c r="CC126" s="54">
        <f t="shared" si="91"/>
        <v>0</v>
      </c>
      <c r="CD126" s="55">
        <f t="shared" si="92"/>
        <v>0</v>
      </c>
      <c r="CE126" s="53">
        <f t="shared" si="93"/>
        <v>0</v>
      </c>
      <c r="CF126" s="54">
        <f t="shared" si="94"/>
        <v>0</v>
      </c>
      <c r="CG126" s="54">
        <f t="shared" si="95"/>
        <v>0</v>
      </c>
      <c r="CH126" s="54">
        <f t="shared" si="96"/>
        <v>0</v>
      </c>
      <c r="CI126" s="54">
        <f t="shared" si="97"/>
        <v>0</v>
      </c>
      <c r="CJ126" s="54">
        <f t="shared" si="98"/>
        <v>0</v>
      </c>
      <c r="CK126" s="54">
        <f t="shared" si="99"/>
        <v>0</v>
      </c>
      <c r="CL126" s="54">
        <f t="shared" si="100"/>
        <v>0</v>
      </c>
      <c r="CM126" s="54">
        <f t="shared" si="101"/>
        <v>0</v>
      </c>
      <c r="CN126" s="54">
        <f t="shared" si="102"/>
        <v>0</v>
      </c>
      <c r="CO126" s="54">
        <f t="shared" si="103"/>
        <v>0</v>
      </c>
      <c r="CP126" s="55">
        <f t="shared" si="104"/>
        <v>0</v>
      </c>
    </row>
    <row r="127" spans="2:94" ht="12" customHeight="1" thickBot="1">
      <c r="B127" s="1" t="str">
        <f>IF(Q125="","",Q125)</f>
        <v/>
      </c>
      <c r="C127" s="165"/>
      <c r="D127" s="172"/>
      <c r="E127" s="173"/>
      <c r="F127" s="174"/>
      <c r="G127" s="179"/>
      <c r="H127" s="180"/>
      <c r="I127" s="187"/>
      <c r="J127" s="188"/>
      <c r="K127" s="188"/>
      <c r="L127" s="189"/>
      <c r="M127" s="172"/>
      <c r="N127" s="174"/>
      <c r="O127" s="133"/>
      <c r="P127" s="192"/>
      <c r="Q127" s="192"/>
      <c r="R127" s="15" t="s">
        <v>16</v>
      </c>
      <c r="S127" s="94"/>
      <c r="T127" s="94"/>
      <c r="U127" s="94"/>
      <c r="V127" s="94"/>
      <c r="W127" s="94"/>
      <c r="X127" s="94"/>
      <c r="Y127" s="90"/>
      <c r="Z127" s="90"/>
      <c r="AA127" s="90"/>
      <c r="AB127" s="90"/>
      <c r="AC127" s="90"/>
      <c r="AD127" s="90"/>
      <c r="AE127" s="11" t="str">
        <f t="shared" si="105"/>
        <v/>
      </c>
      <c r="AF127" s="21" t="str">
        <f>IF(Q125="","",Q125)</f>
        <v/>
      </c>
      <c r="AG127" s="130"/>
      <c r="AH127" s="130"/>
      <c r="AI127" s="130"/>
      <c r="AJ127" s="130"/>
      <c r="AT127" s="49" t="str">
        <f t="shared" si="56"/>
        <v>C</v>
      </c>
      <c r="AU127" s="53">
        <f t="shared" si="57"/>
        <v>0</v>
      </c>
      <c r="AV127" s="54">
        <f t="shared" si="58"/>
        <v>0</v>
      </c>
      <c r="AW127" s="54">
        <f t="shared" si="59"/>
        <v>0</v>
      </c>
      <c r="AX127" s="54">
        <f t="shared" si="60"/>
        <v>0</v>
      </c>
      <c r="AY127" s="54">
        <f t="shared" si="61"/>
        <v>0</v>
      </c>
      <c r="AZ127" s="54">
        <f t="shared" si="62"/>
        <v>0</v>
      </c>
      <c r="BA127" s="54">
        <f t="shared" si="63"/>
        <v>0</v>
      </c>
      <c r="BB127" s="54">
        <f t="shared" si="64"/>
        <v>0</v>
      </c>
      <c r="BC127" s="54">
        <f t="shared" si="65"/>
        <v>0</v>
      </c>
      <c r="BD127" s="54">
        <f t="shared" si="66"/>
        <v>0</v>
      </c>
      <c r="BE127" s="54">
        <f t="shared" si="67"/>
        <v>0</v>
      </c>
      <c r="BF127" s="55">
        <f t="shared" si="68"/>
        <v>0</v>
      </c>
      <c r="BG127" s="53">
        <f t="shared" si="69"/>
        <v>0</v>
      </c>
      <c r="BH127" s="54">
        <f t="shared" si="70"/>
        <v>0</v>
      </c>
      <c r="BI127" s="54">
        <f t="shared" si="71"/>
        <v>0</v>
      </c>
      <c r="BJ127" s="54">
        <f t="shared" si="72"/>
        <v>0</v>
      </c>
      <c r="BK127" s="54">
        <f t="shared" si="73"/>
        <v>0</v>
      </c>
      <c r="BL127" s="54">
        <f t="shared" si="74"/>
        <v>0</v>
      </c>
      <c r="BM127" s="54">
        <f t="shared" si="75"/>
        <v>0</v>
      </c>
      <c r="BN127" s="54">
        <f t="shared" si="76"/>
        <v>0</v>
      </c>
      <c r="BO127" s="54">
        <f t="shared" si="77"/>
        <v>0</v>
      </c>
      <c r="BP127" s="54">
        <f t="shared" si="78"/>
        <v>0</v>
      </c>
      <c r="BQ127" s="54">
        <f t="shared" si="79"/>
        <v>0</v>
      </c>
      <c r="BR127" s="55">
        <f t="shared" si="80"/>
        <v>0</v>
      </c>
      <c r="BS127" s="53">
        <f t="shared" si="81"/>
        <v>0</v>
      </c>
      <c r="BT127" s="54">
        <f t="shared" si="82"/>
        <v>0</v>
      </c>
      <c r="BU127" s="54">
        <f t="shared" si="83"/>
        <v>0</v>
      </c>
      <c r="BV127" s="54">
        <f t="shared" si="84"/>
        <v>0</v>
      </c>
      <c r="BW127" s="54">
        <f t="shared" si="85"/>
        <v>0</v>
      </c>
      <c r="BX127" s="54">
        <f t="shared" si="86"/>
        <v>0</v>
      </c>
      <c r="BY127" s="54">
        <f t="shared" si="87"/>
        <v>0</v>
      </c>
      <c r="BZ127" s="54">
        <f t="shared" si="88"/>
        <v>0</v>
      </c>
      <c r="CA127" s="54">
        <f t="shared" si="89"/>
        <v>0</v>
      </c>
      <c r="CB127" s="54">
        <f t="shared" si="90"/>
        <v>0</v>
      </c>
      <c r="CC127" s="54">
        <f t="shared" si="91"/>
        <v>0</v>
      </c>
      <c r="CD127" s="55">
        <f t="shared" si="92"/>
        <v>0</v>
      </c>
      <c r="CE127" s="53">
        <f t="shared" si="93"/>
        <v>0</v>
      </c>
      <c r="CF127" s="54">
        <f t="shared" si="94"/>
        <v>0</v>
      </c>
      <c r="CG127" s="54">
        <f t="shared" si="95"/>
        <v>0</v>
      </c>
      <c r="CH127" s="54">
        <f t="shared" si="96"/>
        <v>0</v>
      </c>
      <c r="CI127" s="54">
        <f t="shared" si="97"/>
        <v>0</v>
      </c>
      <c r="CJ127" s="54">
        <f t="shared" si="98"/>
        <v>0</v>
      </c>
      <c r="CK127" s="54">
        <f t="shared" si="99"/>
        <v>0</v>
      </c>
      <c r="CL127" s="54">
        <f t="shared" si="100"/>
        <v>0</v>
      </c>
      <c r="CM127" s="54">
        <f t="shared" si="101"/>
        <v>0</v>
      </c>
      <c r="CN127" s="54">
        <f t="shared" si="102"/>
        <v>0</v>
      </c>
      <c r="CO127" s="54">
        <f t="shared" si="103"/>
        <v>0</v>
      </c>
      <c r="CP127" s="55">
        <f t="shared" si="104"/>
        <v>0</v>
      </c>
    </row>
    <row r="128" spans="2:94" ht="12" customHeight="1">
      <c r="B128" s="1" t="str">
        <f>IF(Q128="","",Q128)</f>
        <v/>
      </c>
      <c r="C128" s="163">
        <v>39</v>
      </c>
      <c r="D128" s="166"/>
      <c r="E128" s="167"/>
      <c r="F128" s="168"/>
      <c r="G128" s="175"/>
      <c r="H128" s="176"/>
      <c r="I128" s="181"/>
      <c r="J128" s="182"/>
      <c r="K128" s="182"/>
      <c r="L128" s="183"/>
      <c r="M128" s="166"/>
      <c r="N128" s="168"/>
      <c r="O128" s="131"/>
      <c r="P128" s="190"/>
      <c r="Q128" s="190"/>
      <c r="R128" s="17" t="s">
        <v>14</v>
      </c>
      <c r="S128" s="95"/>
      <c r="T128" s="95"/>
      <c r="U128" s="95"/>
      <c r="V128" s="95"/>
      <c r="W128" s="95"/>
      <c r="X128" s="95"/>
      <c r="Y128" s="89"/>
      <c r="Z128" s="89"/>
      <c r="AA128" s="89"/>
      <c r="AB128" s="89"/>
      <c r="AC128" s="89"/>
      <c r="AD128" s="89"/>
      <c r="AE128" s="16" t="str">
        <f t="shared" si="105"/>
        <v/>
      </c>
      <c r="AF128" s="21" t="str">
        <f>IF(Q128="","",Q128)</f>
        <v/>
      </c>
      <c r="AG128" s="130" t="str">
        <f>IFERROR(VLOOKUP(M128,$AP$13:$AQ$16,2,FALSE),"")</f>
        <v/>
      </c>
      <c r="AH128" s="130" t="str">
        <f>IFERROR(VLOOKUP(O128,$AP$18:$AQ$24,2,FALSE),"")</f>
        <v/>
      </c>
      <c r="AI128" s="130" t="str">
        <f>IFERROR(AG128+AH128,"")</f>
        <v/>
      </c>
      <c r="AJ128" s="130" t="str">
        <f>IF(SUM(AE128:AE130)=0,"",SUM(AE128:AE130))</f>
        <v/>
      </c>
      <c r="AT128" s="49" t="str">
        <f t="shared" si="56"/>
        <v>A</v>
      </c>
      <c r="AU128" s="53">
        <f t="shared" si="57"/>
        <v>0</v>
      </c>
      <c r="AV128" s="54">
        <f t="shared" si="58"/>
        <v>0</v>
      </c>
      <c r="AW128" s="54">
        <f t="shared" si="59"/>
        <v>0</v>
      </c>
      <c r="AX128" s="54">
        <f t="shared" si="60"/>
        <v>0</v>
      </c>
      <c r="AY128" s="54">
        <f t="shared" si="61"/>
        <v>0</v>
      </c>
      <c r="AZ128" s="54">
        <f t="shared" si="62"/>
        <v>0</v>
      </c>
      <c r="BA128" s="54">
        <f t="shared" si="63"/>
        <v>0</v>
      </c>
      <c r="BB128" s="54">
        <f t="shared" si="64"/>
        <v>0</v>
      </c>
      <c r="BC128" s="54">
        <f t="shared" si="65"/>
        <v>0</v>
      </c>
      <c r="BD128" s="54">
        <f t="shared" si="66"/>
        <v>0</v>
      </c>
      <c r="BE128" s="54">
        <f t="shared" si="67"/>
        <v>0</v>
      </c>
      <c r="BF128" s="55">
        <f t="shared" si="68"/>
        <v>0</v>
      </c>
      <c r="BG128" s="53">
        <f t="shared" si="69"/>
        <v>0</v>
      </c>
      <c r="BH128" s="54">
        <f t="shared" si="70"/>
        <v>0</v>
      </c>
      <c r="BI128" s="54">
        <f t="shared" si="71"/>
        <v>0</v>
      </c>
      <c r="BJ128" s="54">
        <f t="shared" si="72"/>
        <v>0</v>
      </c>
      <c r="BK128" s="54">
        <f t="shared" si="73"/>
        <v>0</v>
      </c>
      <c r="BL128" s="54">
        <f t="shared" si="74"/>
        <v>0</v>
      </c>
      <c r="BM128" s="54">
        <f t="shared" si="75"/>
        <v>0</v>
      </c>
      <c r="BN128" s="54">
        <f t="shared" si="76"/>
        <v>0</v>
      </c>
      <c r="BO128" s="54">
        <f t="shared" si="77"/>
        <v>0</v>
      </c>
      <c r="BP128" s="54">
        <f t="shared" si="78"/>
        <v>0</v>
      </c>
      <c r="BQ128" s="54">
        <f t="shared" si="79"/>
        <v>0</v>
      </c>
      <c r="BR128" s="55">
        <f t="shared" si="80"/>
        <v>0</v>
      </c>
      <c r="BS128" s="53">
        <f t="shared" si="81"/>
        <v>0</v>
      </c>
      <c r="BT128" s="54">
        <f t="shared" si="82"/>
        <v>0</v>
      </c>
      <c r="BU128" s="54">
        <f t="shared" si="83"/>
        <v>0</v>
      </c>
      <c r="BV128" s="54">
        <f t="shared" si="84"/>
        <v>0</v>
      </c>
      <c r="BW128" s="54">
        <f t="shared" si="85"/>
        <v>0</v>
      </c>
      <c r="BX128" s="54">
        <f t="shared" si="86"/>
        <v>0</v>
      </c>
      <c r="BY128" s="54">
        <f t="shared" si="87"/>
        <v>0</v>
      </c>
      <c r="BZ128" s="54">
        <f t="shared" si="88"/>
        <v>0</v>
      </c>
      <c r="CA128" s="54">
        <f t="shared" si="89"/>
        <v>0</v>
      </c>
      <c r="CB128" s="54">
        <f t="shared" si="90"/>
        <v>0</v>
      </c>
      <c r="CC128" s="54">
        <f t="shared" si="91"/>
        <v>0</v>
      </c>
      <c r="CD128" s="55">
        <f t="shared" si="92"/>
        <v>0</v>
      </c>
      <c r="CE128" s="53">
        <f t="shared" si="93"/>
        <v>0</v>
      </c>
      <c r="CF128" s="54">
        <f t="shared" si="94"/>
        <v>0</v>
      </c>
      <c r="CG128" s="54">
        <f t="shared" si="95"/>
        <v>0</v>
      </c>
      <c r="CH128" s="54">
        <f t="shared" si="96"/>
        <v>0</v>
      </c>
      <c r="CI128" s="54">
        <f t="shared" si="97"/>
        <v>0</v>
      </c>
      <c r="CJ128" s="54">
        <f t="shared" si="98"/>
        <v>0</v>
      </c>
      <c r="CK128" s="54">
        <f t="shared" si="99"/>
        <v>0</v>
      </c>
      <c r="CL128" s="54">
        <f t="shared" si="100"/>
        <v>0</v>
      </c>
      <c r="CM128" s="54">
        <f t="shared" si="101"/>
        <v>0</v>
      </c>
      <c r="CN128" s="54">
        <f t="shared" si="102"/>
        <v>0</v>
      </c>
      <c r="CO128" s="54">
        <f t="shared" si="103"/>
        <v>0</v>
      </c>
      <c r="CP128" s="55">
        <f t="shared" si="104"/>
        <v>0</v>
      </c>
    </row>
    <row r="129" spans="2:94" ht="12" customHeight="1">
      <c r="B129" s="1" t="str">
        <f>IF(Q128="","",Q128)</f>
        <v/>
      </c>
      <c r="C129" s="164"/>
      <c r="D129" s="169"/>
      <c r="E129" s="170"/>
      <c r="F129" s="171"/>
      <c r="G129" s="177"/>
      <c r="H129" s="178"/>
      <c r="I129" s="184"/>
      <c r="J129" s="185"/>
      <c r="K129" s="185"/>
      <c r="L129" s="186"/>
      <c r="M129" s="169"/>
      <c r="N129" s="171"/>
      <c r="O129" s="132"/>
      <c r="P129" s="191"/>
      <c r="Q129" s="191"/>
      <c r="R129" s="15" t="s">
        <v>15</v>
      </c>
      <c r="S129" s="94"/>
      <c r="T129" s="94"/>
      <c r="U129" s="94"/>
      <c r="V129" s="94"/>
      <c r="W129" s="94"/>
      <c r="X129" s="94"/>
      <c r="Y129" s="90"/>
      <c r="Z129" s="90"/>
      <c r="AA129" s="90"/>
      <c r="AB129" s="90"/>
      <c r="AC129" s="90"/>
      <c r="AD129" s="90"/>
      <c r="AE129" s="11" t="str">
        <f t="shared" si="105"/>
        <v/>
      </c>
      <c r="AF129" s="21" t="str">
        <f>IF(Q128="","",Q128)</f>
        <v/>
      </c>
      <c r="AG129" s="130"/>
      <c r="AH129" s="130"/>
      <c r="AI129" s="130"/>
      <c r="AJ129" s="130"/>
      <c r="AT129" s="49" t="str">
        <f t="shared" si="56"/>
        <v>B</v>
      </c>
      <c r="AU129" s="53">
        <f t="shared" si="57"/>
        <v>0</v>
      </c>
      <c r="AV129" s="54">
        <f t="shared" si="58"/>
        <v>0</v>
      </c>
      <c r="AW129" s="54">
        <f t="shared" si="59"/>
        <v>0</v>
      </c>
      <c r="AX129" s="54">
        <f t="shared" si="60"/>
        <v>0</v>
      </c>
      <c r="AY129" s="54">
        <f t="shared" si="61"/>
        <v>0</v>
      </c>
      <c r="AZ129" s="54">
        <f t="shared" si="62"/>
        <v>0</v>
      </c>
      <c r="BA129" s="54">
        <f t="shared" si="63"/>
        <v>0</v>
      </c>
      <c r="BB129" s="54">
        <f t="shared" si="64"/>
        <v>0</v>
      </c>
      <c r="BC129" s="54">
        <f t="shared" si="65"/>
        <v>0</v>
      </c>
      <c r="BD129" s="54">
        <f t="shared" si="66"/>
        <v>0</v>
      </c>
      <c r="BE129" s="54">
        <f t="shared" si="67"/>
        <v>0</v>
      </c>
      <c r="BF129" s="55">
        <f t="shared" si="68"/>
        <v>0</v>
      </c>
      <c r="BG129" s="53">
        <f t="shared" si="69"/>
        <v>0</v>
      </c>
      <c r="BH129" s="54">
        <f t="shared" si="70"/>
        <v>0</v>
      </c>
      <c r="BI129" s="54">
        <f t="shared" si="71"/>
        <v>0</v>
      </c>
      <c r="BJ129" s="54">
        <f t="shared" si="72"/>
        <v>0</v>
      </c>
      <c r="BK129" s="54">
        <f t="shared" si="73"/>
        <v>0</v>
      </c>
      <c r="BL129" s="54">
        <f t="shared" si="74"/>
        <v>0</v>
      </c>
      <c r="BM129" s="54">
        <f t="shared" si="75"/>
        <v>0</v>
      </c>
      <c r="BN129" s="54">
        <f t="shared" si="76"/>
        <v>0</v>
      </c>
      <c r="BO129" s="54">
        <f t="shared" si="77"/>
        <v>0</v>
      </c>
      <c r="BP129" s="54">
        <f t="shared" si="78"/>
        <v>0</v>
      </c>
      <c r="BQ129" s="54">
        <f t="shared" si="79"/>
        <v>0</v>
      </c>
      <c r="BR129" s="55">
        <f t="shared" si="80"/>
        <v>0</v>
      </c>
      <c r="BS129" s="53">
        <f t="shared" si="81"/>
        <v>0</v>
      </c>
      <c r="BT129" s="54">
        <f t="shared" si="82"/>
        <v>0</v>
      </c>
      <c r="BU129" s="54">
        <f t="shared" si="83"/>
        <v>0</v>
      </c>
      <c r="BV129" s="54">
        <f t="shared" si="84"/>
        <v>0</v>
      </c>
      <c r="BW129" s="54">
        <f t="shared" si="85"/>
        <v>0</v>
      </c>
      <c r="BX129" s="54">
        <f t="shared" si="86"/>
        <v>0</v>
      </c>
      <c r="BY129" s="54">
        <f t="shared" si="87"/>
        <v>0</v>
      </c>
      <c r="BZ129" s="54">
        <f t="shared" si="88"/>
        <v>0</v>
      </c>
      <c r="CA129" s="54">
        <f t="shared" si="89"/>
        <v>0</v>
      </c>
      <c r="CB129" s="54">
        <f t="shared" si="90"/>
        <v>0</v>
      </c>
      <c r="CC129" s="54">
        <f t="shared" si="91"/>
        <v>0</v>
      </c>
      <c r="CD129" s="55">
        <f t="shared" si="92"/>
        <v>0</v>
      </c>
      <c r="CE129" s="53">
        <f t="shared" si="93"/>
        <v>0</v>
      </c>
      <c r="CF129" s="54">
        <f t="shared" si="94"/>
        <v>0</v>
      </c>
      <c r="CG129" s="54">
        <f t="shared" si="95"/>
        <v>0</v>
      </c>
      <c r="CH129" s="54">
        <f t="shared" si="96"/>
        <v>0</v>
      </c>
      <c r="CI129" s="54">
        <f t="shared" si="97"/>
        <v>0</v>
      </c>
      <c r="CJ129" s="54">
        <f t="shared" si="98"/>
        <v>0</v>
      </c>
      <c r="CK129" s="54">
        <f t="shared" si="99"/>
        <v>0</v>
      </c>
      <c r="CL129" s="54">
        <f t="shared" si="100"/>
        <v>0</v>
      </c>
      <c r="CM129" s="54">
        <f t="shared" si="101"/>
        <v>0</v>
      </c>
      <c r="CN129" s="54">
        <f t="shared" si="102"/>
        <v>0</v>
      </c>
      <c r="CO129" s="54">
        <f t="shared" si="103"/>
        <v>0</v>
      </c>
      <c r="CP129" s="55">
        <f t="shared" si="104"/>
        <v>0</v>
      </c>
    </row>
    <row r="130" spans="2:94" ht="12" customHeight="1" thickBot="1">
      <c r="B130" s="1" t="str">
        <f>IF(Q128="","",Q128)</f>
        <v/>
      </c>
      <c r="C130" s="165"/>
      <c r="D130" s="172"/>
      <c r="E130" s="173"/>
      <c r="F130" s="174"/>
      <c r="G130" s="179"/>
      <c r="H130" s="180"/>
      <c r="I130" s="187"/>
      <c r="J130" s="188"/>
      <c r="K130" s="188"/>
      <c r="L130" s="189"/>
      <c r="M130" s="172"/>
      <c r="N130" s="174"/>
      <c r="O130" s="133"/>
      <c r="P130" s="192"/>
      <c r="Q130" s="192"/>
      <c r="R130" s="15" t="s">
        <v>16</v>
      </c>
      <c r="S130" s="94"/>
      <c r="T130" s="94"/>
      <c r="U130" s="94"/>
      <c r="V130" s="94"/>
      <c r="W130" s="94"/>
      <c r="X130" s="94"/>
      <c r="Y130" s="90"/>
      <c r="Z130" s="90"/>
      <c r="AA130" s="90"/>
      <c r="AB130" s="90"/>
      <c r="AC130" s="90"/>
      <c r="AD130" s="90"/>
      <c r="AE130" s="11" t="str">
        <f t="shared" si="105"/>
        <v/>
      </c>
      <c r="AF130" s="21" t="str">
        <f>IF(Q128="","",Q128)</f>
        <v/>
      </c>
      <c r="AG130" s="130"/>
      <c r="AH130" s="130"/>
      <c r="AI130" s="130"/>
      <c r="AJ130" s="130"/>
      <c r="AT130" s="49" t="str">
        <f t="shared" si="56"/>
        <v>C</v>
      </c>
      <c r="AU130" s="53">
        <f t="shared" si="57"/>
        <v>0</v>
      </c>
      <c r="AV130" s="54">
        <f t="shared" si="58"/>
        <v>0</v>
      </c>
      <c r="AW130" s="54">
        <f t="shared" si="59"/>
        <v>0</v>
      </c>
      <c r="AX130" s="54">
        <f t="shared" si="60"/>
        <v>0</v>
      </c>
      <c r="AY130" s="54">
        <f t="shared" si="61"/>
        <v>0</v>
      </c>
      <c r="AZ130" s="54">
        <f t="shared" si="62"/>
        <v>0</v>
      </c>
      <c r="BA130" s="54">
        <f t="shared" si="63"/>
        <v>0</v>
      </c>
      <c r="BB130" s="54">
        <f t="shared" si="64"/>
        <v>0</v>
      </c>
      <c r="BC130" s="54">
        <f t="shared" si="65"/>
        <v>0</v>
      </c>
      <c r="BD130" s="54">
        <f t="shared" si="66"/>
        <v>0</v>
      </c>
      <c r="BE130" s="54">
        <f t="shared" si="67"/>
        <v>0</v>
      </c>
      <c r="BF130" s="55">
        <f t="shared" si="68"/>
        <v>0</v>
      </c>
      <c r="BG130" s="53">
        <f t="shared" si="69"/>
        <v>0</v>
      </c>
      <c r="BH130" s="54">
        <f t="shared" si="70"/>
        <v>0</v>
      </c>
      <c r="BI130" s="54">
        <f t="shared" si="71"/>
        <v>0</v>
      </c>
      <c r="BJ130" s="54">
        <f t="shared" si="72"/>
        <v>0</v>
      </c>
      <c r="BK130" s="54">
        <f t="shared" si="73"/>
        <v>0</v>
      </c>
      <c r="BL130" s="54">
        <f t="shared" si="74"/>
        <v>0</v>
      </c>
      <c r="BM130" s="54">
        <f t="shared" si="75"/>
        <v>0</v>
      </c>
      <c r="BN130" s="54">
        <f t="shared" si="76"/>
        <v>0</v>
      </c>
      <c r="BO130" s="54">
        <f t="shared" si="77"/>
        <v>0</v>
      </c>
      <c r="BP130" s="54">
        <f t="shared" si="78"/>
        <v>0</v>
      </c>
      <c r="BQ130" s="54">
        <f t="shared" si="79"/>
        <v>0</v>
      </c>
      <c r="BR130" s="55">
        <f t="shared" si="80"/>
        <v>0</v>
      </c>
      <c r="BS130" s="53">
        <f t="shared" si="81"/>
        <v>0</v>
      </c>
      <c r="BT130" s="54">
        <f t="shared" si="82"/>
        <v>0</v>
      </c>
      <c r="BU130" s="54">
        <f t="shared" si="83"/>
        <v>0</v>
      </c>
      <c r="BV130" s="54">
        <f t="shared" si="84"/>
        <v>0</v>
      </c>
      <c r="BW130" s="54">
        <f t="shared" si="85"/>
        <v>0</v>
      </c>
      <c r="BX130" s="54">
        <f t="shared" si="86"/>
        <v>0</v>
      </c>
      <c r="BY130" s="54">
        <f t="shared" si="87"/>
        <v>0</v>
      </c>
      <c r="BZ130" s="54">
        <f t="shared" si="88"/>
        <v>0</v>
      </c>
      <c r="CA130" s="54">
        <f t="shared" si="89"/>
        <v>0</v>
      </c>
      <c r="CB130" s="54">
        <f t="shared" si="90"/>
        <v>0</v>
      </c>
      <c r="CC130" s="54">
        <f t="shared" si="91"/>
        <v>0</v>
      </c>
      <c r="CD130" s="55">
        <f t="shared" si="92"/>
        <v>0</v>
      </c>
      <c r="CE130" s="53">
        <f t="shared" si="93"/>
        <v>0</v>
      </c>
      <c r="CF130" s="54">
        <f t="shared" si="94"/>
        <v>0</v>
      </c>
      <c r="CG130" s="54">
        <f t="shared" si="95"/>
        <v>0</v>
      </c>
      <c r="CH130" s="54">
        <f t="shared" si="96"/>
        <v>0</v>
      </c>
      <c r="CI130" s="54">
        <f t="shared" si="97"/>
        <v>0</v>
      </c>
      <c r="CJ130" s="54">
        <f t="shared" si="98"/>
        <v>0</v>
      </c>
      <c r="CK130" s="54">
        <f t="shared" si="99"/>
        <v>0</v>
      </c>
      <c r="CL130" s="54">
        <f t="shared" si="100"/>
        <v>0</v>
      </c>
      <c r="CM130" s="54">
        <f t="shared" si="101"/>
        <v>0</v>
      </c>
      <c r="CN130" s="54">
        <f t="shared" si="102"/>
        <v>0</v>
      </c>
      <c r="CO130" s="54">
        <f t="shared" si="103"/>
        <v>0</v>
      </c>
      <c r="CP130" s="55">
        <f t="shared" si="104"/>
        <v>0</v>
      </c>
    </row>
    <row r="131" spans="2:94" ht="12" customHeight="1">
      <c r="B131" s="1" t="str">
        <f>IF(Q131="","",Q131)</f>
        <v/>
      </c>
      <c r="C131" s="163">
        <v>40</v>
      </c>
      <c r="D131" s="166"/>
      <c r="E131" s="167"/>
      <c r="F131" s="168"/>
      <c r="G131" s="175"/>
      <c r="H131" s="176"/>
      <c r="I131" s="181"/>
      <c r="J131" s="182"/>
      <c r="K131" s="182"/>
      <c r="L131" s="183"/>
      <c r="M131" s="166"/>
      <c r="N131" s="168"/>
      <c r="O131" s="131"/>
      <c r="P131" s="190"/>
      <c r="Q131" s="190"/>
      <c r="R131" s="17" t="s">
        <v>14</v>
      </c>
      <c r="S131" s="95"/>
      <c r="T131" s="95"/>
      <c r="U131" s="95"/>
      <c r="V131" s="95"/>
      <c r="W131" s="95"/>
      <c r="X131" s="95"/>
      <c r="Y131" s="89"/>
      <c r="Z131" s="89"/>
      <c r="AA131" s="89"/>
      <c r="AB131" s="89"/>
      <c r="AC131" s="89"/>
      <c r="AD131" s="89"/>
      <c r="AE131" s="16" t="str">
        <f t="shared" si="105"/>
        <v/>
      </c>
      <c r="AF131" s="21" t="str">
        <f>IF(Q131="","",Q131)</f>
        <v/>
      </c>
      <c r="AG131" s="130" t="str">
        <f>IFERROR(VLOOKUP(M131,$AP$13:$AQ$16,2,FALSE),"")</f>
        <v/>
      </c>
      <c r="AH131" s="130" t="str">
        <f>IFERROR(VLOOKUP(O131,$AP$18:$AQ$24,2,FALSE),"")</f>
        <v/>
      </c>
      <c r="AI131" s="130" t="str">
        <f>IFERROR(AG131+AH131,"")</f>
        <v/>
      </c>
      <c r="AJ131" s="130" t="str">
        <f>IF(SUM(AE131:AE133)=0,"",SUM(AE131:AE133))</f>
        <v/>
      </c>
      <c r="AT131" s="49" t="str">
        <f t="shared" si="56"/>
        <v>A</v>
      </c>
      <c r="AU131" s="53">
        <f t="shared" si="57"/>
        <v>0</v>
      </c>
      <c r="AV131" s="54">
        <f t="shared" si="58"/>
        <v>0</v>
      </c>
      <c r="AW131" s="54">
        <f t="shared" si="59"/>
        <v>0</v>
      </c>
      <c r="AX131" s="54">
        <f t="shared" si="60"/>
        <v>0</v>
      </c>
      <c r="AY131" s="54">
        <f t="shared" si="61"/>
        <v>0</v>
      </c>
      <c r="AZ131" s="54">
        <f t="shared" si="62"/>
        <v>0</v>
      </c>
      <c r="BA131" s="54">
        <f t="shared" si="63"/>
        <v>0</v>
      </c>
      <c r="BB131" s="54">
        <f t="shared" si="64"/>
        <v>0</v>
      </c>
      <c r="BC131" s="54">
        <f t="shared" si="65"/>
        <v>0</v>
      </c>
      <c r="BD131" s="54">
        <f t="shared" si="66"/>
        <v>0</v>
      </c>
      <c r="BE131" s="54">
        <f t="shared" si="67"/>
        <v>0</v>
      </c>
      <c r="BF131" s="55">
        <f t="shared" si="68"/>
        <v>0</v>
      </c>
      <c r="BG131" s="53">
        <f t="shared" si="69"/>
        <v>0</v>
      </c>
      <c r="BH131" s="54">
        <f t="shared" si="70"/>
        <v>0</v>
      </c>
      <c r="BI131" s="54">
        <f t="shared" si="71"/>
        <v>0</v>
      </c>
      <c r="BJ131" s="54">
        <f t="shared" si="72"/>
        <v>0</v>
      </c>
      <c r="BK131" s="54">
        <f t="shared" si="73"/>
        <v>0</v>
      </c>
      <c r="BL131" s="54">
        <f t="shared" si="74"/>
        <v>0</v>
      </c>
      <c r="BM131" s="54">
        <f t="shared" si="75"/>
        <v>0</v>
      </c>
      <c r="BN131" s="54">
        <f t="shared" si="76"/>
        <v>0</v>
      </c>
      <c r="BO131" s="54">
        <f t="shared" si="77"/>
        <v>0</v>
      </c>
      <c r="BP131" s="54">
        <f t="shared" si="78"/>
        <v>0</v>
      </c>
      <c r="BQ131" s="54">
        <f t="shared" si="79"/>
        <v>0</v>
      </c>
      <c r="BR131" s="55">
        <f t="shared" si="80"/>
        <v>0</v>
      </c>
      <c r="BS131" s="53">
        <f t="shared" si="81"/>
        <v>0</v>
      </c>
      <c r="BT131" s="54">
        <f t="shared" si="82"/>
        <v>0</v>
      </c>
      <c r="BU131" s="54">
        <f t="shared" si="83"/>
        <v>0</v>
      </c>
      <c r="BV131" s="54">
        <f t="shared" si="84"/>
        <v>0</v>
      </c>
      <c r="BW131" s="54">
        <f t="shared" si="85"/>
        <v>0</v>
      </c>
      <c r="BX131" s="54">
        <f t="shared" si="86"/>
        <v>0</v>
      </c>
      <c r="BY131" s="54">
        <f t="shared" si="87"/>
        <v>0</v>
      </c>
      <c r="BZ131" s="54">
        <f t="shared" si="88"/>
        <v>0</v>
      </c>
      <c r="CA131" s="54">
        <f t="shared" si="89"/>
        <v>0</v>
      </c>
      <c r="CB131" s="54">
        <f t="shared" si="90"/>
        <v>0</v>
      </c>
      <c r="CC131" s="54">
        <f t="shared" si="91"/>
        <v>0</v>
      </c>
      <c r="CD131" s="55">
        <f t="shared" si="92"/>
        <v>0</v>
      </c>
      <c r="CE131" s="53">
        <f t="shared" si="93"/>
        <v>0</v>
      </c>
      <c r="CF131" s="54">
        <f t="shared" si="94"/>
        <v>0</v>
      </c>
      <c r="CG131" s="54">
        <f t="shared" si="95"/>
        <v>0</v>
      </c>
      <c r="CH131" s="54">
        <f t="shared" si="96"/>
        <v>0</v>
      </c>
      <c r="CI131" s="54">
        <f t="shared" si="97"/>
        <v>0</v>
      </c>
      <c r="CJ131" s="54">
        <f t="shared" si="98"/>
        <v>0</v>
      </c>
      <c r="CK131" s="54">
        <f t="shared" si="99"/>
        <v>0</v>
      </c>
      <c r="CL131" s="54">
        <f t="shared" si="100"/>
        <v>0</v>
      </c>
      <c r="CM131" s="54">
        <f t="shared" si="101"/>
        <v>0</v>
      </c>
      <c r="CN131" s="54">
        <f t="shared" si="102"/>
        <v>0</v>
      </c>
      <c r="CO131" s="54">
        <f t="shared" si="103"/>
        <v>0</v>
      </c>
      <c r="CP131" s="55">
        <f t="shared" si="104"/>
        <v>0</v>
      </c>
    </row>
    <row r="132" spans="2:94" ht="12" customHeight="1">
      <c r="B132" s="1" t="str">
        <f>IF(Q131="","",Q131)</f>
        <v/>
      </c>
      <c r="C132" s="164"/>
      <c r="D132" s="169"/>
      <c r="E132" s="170"/>
      <c r="F132" s="171"/>
      <c r="G132" s="177"/>
      <c r="H132" s="178"/>
      <c r="I132" s="184"/>
      <c r="J132" s="185"/>
      <c r="K132" s="185"/>
      <c r="L132" s="186"/>
      <c r="M132" s="169"/>
      <c r="N132" s="171"/>
      <c r="O132" s="132"/>
      <c r="P132" s="191"/>
      <c r="Q132" s="191"/>
      <c r="R132" s="15" t="s">
        <v>15</v>
      </c>
      <c r="S132" s="94"/>
      <c r="T132" s="94"/>
      <c r="U132" s="94"/>
      <c r="V132" s="94"/>
      <c r="W132" s="94"/>
      <c r="X132" s="94"/>
      <c r="Y132" s="90"/>
      <c r="Z132" s="90"/>
      <c r="AA132" s="90"/>
      <c r="AB132" s="90"/>
      <c r="AC132" s="90"/>
      <c r="AD132" s="90"/>
      <c r="AE132" s="11" t="str">
        <f t="shared" si="105"/>
        <v/>
      </c>
      <c r="AF132" s="21" t="str">
        <f>IF(Q131="","",Q131)</f>
        <v/>
      </c>
      <c r="AG132" s="130"/>
      <c r="AH132" s="130"/>
      <c r="AI132" s="130"/>
      <c r="AJ132" s="130"/>
      <c r="AT132" s="49" t="str">
        <f t="shared" si="56"/>
        <v>B</v>
      </c>
      <c r="AU132" s="53">
        <f t="shared" si="57"/>
        <v>0</v>
      </c>
      <c r="AV132" s="54">
        <f t="shared" si="58"/>
        <v>0</v>
      </c>
      <c r="AW132" s="54">
        <f t="shared" si="59"/>
        <v>0</v>
      </c>
      <c r="AX132" s="54">
        <f t="shared" si="60"/>
        <v>0</v>
      </c>
      <c r="AY132" s="54">
        <f t="shared" si="61"/>
        <v>0</v>
      </c>
      <c r="AZ132" s="54">
        <f t="shared" si="62"/>
        <v>0</v>
      </c>
      <c r="BA132" s="54">
        <f t="shared" si="63"/>
        <v>0</v>
      </c>
      <c r="BB132" s="54">
        <f t="shared" si="64"/>
        <v>0</v>
      </c>
      <c r="BC132" s="54">
        <f t="shared" si="65"/>
        <v>0</v>
      </c>
      <c r="BD132" s="54">
        <f t="shared" si="66"/>
        <v>0</v>
      </c>
      <c r="BE132" s="54">
        <f t="shared" si="67"/>
        <v>0</v>
      </c>
      <c r="BF132" s="55">
        <f t="shared" si="68"/>
        <v>0</v>
      </c>
      <c r="BG132" s="53">
        <f t="shared" si="69"/>
        <v>0</v>
      </c>
      <c r="BH132" s="54">
        <f t="shared" si="70"/>
        <v>0</v>
      </c>
      <c r="BI132" s="54">
        <f t="shared" si="71"/>
        <v>0</v>
      </c>
      <c r="BJ132" s="54">
        <f t="shared" si="72"/>
        <v>0</v>
      </c>
      <c r="BK132" s="54">
        <f t="shared" si="73"/>
        <v>0</v>
      </c>
      <c r="BL132" s="54">
        <f t="shared" si="74"/>
        <v>0</v>
      </c>
      <c r="BM132" s="54">
        <f t="shared" si="75"/>
        <v>0</v>
      </c>
      <c r="BN132" s="54">
        <f t="shared" si="76"/>
        <v>0</v>
      </c>
      <c r="BO132" s="54">
        <f t="shared" si="77"/>
        <v>0</v>
      </c>
      <c r="BP132" s="54">
        <f t="shared" si="78"/>
        <v>0</v>
      </c>
      <c r="BQ132" s="54">
        <f t="shared" si="79"/>
        <v>0</v>
      </c>
      <c r="BR132" s="55">
        <f t="shared" si="80"/>
        <v>0</v>
      </c>
      <c r="BS132" s="53">
        <f t="shared" si="81"/>
        <v>0</v>
      </c>
      <c r="BT132" s="54">
        <f t="shared" si="82"/>
        <v>0</v>
      </c>
      <c r="BU132" s="54">
        <f t="shared" si="83"/>
        <v>0</v>
      </c>
      <c r="BV132" s="54">
        <f t="shared" si="84"/>
        <v>0</v>
      </c>
      <c r="BW132" s="54">
        <f t="shared" si="85"/>
        <v>0</v>
      </c>
      <c r="BX132" s="54">
        <f t="shared" si="86"/>
        <v>0</v>
      </c>
      <c r="BY132" s="54">
        <f t="shared" si="87"/>
        <v>0</v>
      </c>
      <c r="BZ132" s="54">
        <f t="shared" si="88"/>
        <v>0</v>
      </c>
      <c r="CA132" s="54">
        <f t="shared" si="89"/>
        <v>0</v>
      </c>
      <c r="CB132" s="54">
        <f t="shared" si="90"/>
        <v>0</v>
      </c>
      <c r="CC132" s="54">
        <f t="shared" si="91"/>
        <v>0</v>
      </c>
      <c r="CD132" s="55">
        <f t="shared" si="92"/>
        <v>0</v>
      </c>
      <c r="CE132" s="53">
        <f t="shared" si="93"/>
        <v>0</v>
      </c>
      <c r="CF132" s="54">
        <f t="shared" si="94"/>
        <v>0</v>
      </c>
      <c r="CG132" s="54">
        <f t="shared" si="95"/>
        <v>0</v>
      </c>
      <c r="CH132" s="54">
        <f t="shared" si="96"/>
        <v>0</v>
      </c>
      <c r="CI132" s="54">
        <f t="shared" si="97"/>
        <v>0</v>
      </c>
      <c r="CJ132" s="54">
        <f t="shared" si="98"/>
        <v>0</v>
      </c>
      <c r="CK132" s="54">
        <f t="shared" si="99"/>
        <v>0</v>
      </c>
      <c r="CL132" s="54">
        <f t="shared" si="100"/>
        <v>0</v>
      </c>
      <c r="CM132" s="54">
        <f t="shared" si="101"/>
        <v>0</v>
      </c>
      <c r="CN132" s="54">
        <f t="shared" si="102"/>
        <v>0</v>
      </c>
      <c r="CO132" s="54">
        <f t="shared" si="103"/>
        <v>0</v>
      </c>
      <c r="CP132" s="55">
        <f t="shared" si="104"/>
        <v>0</v>
      </c>
    </row>
    <row r="133" spans="2:94" ht="12" customHeight="1" thickBot="1">
      <c r="B133" s="1" t="str">
        <f>IF(Q131="","",Q131)</f>
        <v/>
      </c>
      <c r="C133" s="165"/>
      <c r="D133" s="172"/>
      <c r="E133" s="173"/>
      <c r="F133" s="174"/>
      <c r="G133" s="179"/>
      <c r="H133" s="180"/>
      <c r="I133" s="187"/>
      <c r="J133" s="188"/>
      <c r="K133" s="188"/>
      <c r="L133" s="189"/>
      <c r="M133" s="172"/>
      <c r="N133" s="174"/>
      <c r="O133" s="133"/>
      <c r="P133" s="192"/>
      <c r="Q133" s="192"/>
      <c r="R133" s="9" t="s">
        <v>16</v>
      </c>
      <c r="S133" s="96"/>
      <c r="T133" s="96"/>
      <c r="U133" s="96"/>
      <c r="V133" s="96"/>
      <c r="W133" s="96"/>
      <c r="X133" s="96"/>
      <c r="Y133" s="91"/>
      <c r="Z133" s="91"/>
      <c r="AA133" s="91"/>
      <c r="AB133" s="91"/>
      <c r="AC133" s="91"/>
      <c r="AD133" s="91"/>
      <c r="AE133" s="8" t="str">
        <f t="shared" si="105"/>
        <v/>
      </c>
      <c r="AF133" s="21" t="str">
        <f>IF(Q131="","",Q131)</f>
        <v/>
      </c>
      <c r="AG133" s="130"/>
      <c r="AH133" s="130"/>
      <c r="AI133" s="130"/>
      <c r="AJ133" s="130"/>
      <c r="AT133" s="49" t="str">
        <f t="shared" si="56"/>
        <v>C</v>
      </c>
      <c r="AU133" s="53">
        <f t="shared" si="57"/>
        <v>0</v>
      </c>
      <c r="AV133" s="54">
        <f t="shared" si="58"/>
        <v>0</v>
      </c>
      <c r="AW133" s="54">
        <f t="shared" si="59"/>
        <v>0</v>
      </c>
      <c r="AX133" s="54">
        <f t="shared" si="60"/>
        <v>0</v>
      </c>
      <c r="AY133" s="54">
        <f t="shared" si="61"/>
        <v>0</v>
      </c>
      <c r="AZ133" s="54">
        <f t="shared" si="62"/>
        <v>0</v>
      </c>
      <c r="BA133" s="54">
        <f t="shared" si="63"/>
        <v>0</v>
      </c>
      <c r="BB133" s="54">
        <f t="shared" si="64"/>
        <v>0</v>
      </c>
      <c r="BC133" s="54">
        <f t="shared" si="65"/>
        <v>0</v>
      </c>
      <c r="BD133" s="54">
        <f t="shared" si="66"/>
        <v>0</v>
      </c>
      <c r="BE133" s="54">
        <f t="shared" si="67"/>
        <v>0</v>
      </c>
      <c r="BF133" s="55">
        <f t="shared" si="68"/>
        <v>0</v>
      </c>
      <c r="BG133" s="53">
        <f t="shared" si="69"/>
        <v>0</v>
      </c>
      <c r="BH133" s="54">
        <f t="shared" si="70"/>
        <v>0</v>
      </c>
      <c r="BI133" s="54">
        <f t="shared" si="71"/>
        <v>0</v>
      </c>
      <c r="BJ133" s="54">
        <f t="shared" si="72"/>
        <v>0</v>
      </c>
      <c r="BK133" s="54">
        <f t="shared" si="73"/>
        <v>0</v>
      </c>
      <c r="BL133" s="54">
        <f t="shared" si="74"/>
        <v>0</v>
      </c>
      <c r="BM133" s="54">
        <f t="shared" si="75"/>
        <v>0</v>
      </c>
      <c r="BN133" s="54">
        <f t="shared" si="76"/>
        <v>0</v>
      </c>
      <c r="BO133" s="54">
        <f t="shared" si="77"/>
        <v>0</v>
      </c>
      <c r="BP133" s="54">
        <f t="shared" si="78"/>
        <v>0</v>
      </c>
      <c r="BQ133" s="54">
        <f t="shared" si="79"/>
        <v>0</v>
      </c>
      <c r="BR133" s="55">
        <f t="shared" si="80"/>
        <v>0</v>
      </c>
      <c r="BS133" s="53">
        <f t="shared" si="81"/>
        <v>0</v>
      </c>
      <c r="BT133" s="54">
        <f t="shared" si="82"/>
        <v>0</v>
      </c>
      <c r="BU133" s="54">
        <f t="shared" si="83"/>
        <v>0</v>
      </c>
      <c r="BV133" s="54">
        <f t="shared" si="84"/>
        <v>0</v>
      </c>
      <c r="BW133" s="54">
        <f t="shared" si="85"/>
        <v>0</v>
      </c>
      <c r="BX133" s="54">
        <f t="shared" si="86"/>
        <v>0</v>
      </c>
      <c r="BY133" s="54">
        <f t="shared" si="87"/>
        <v>0</v>
      </c>
      <c r="BZ133" s="54">
        <f t="shared" si="88"/>
        <v>0</v>
      </c>
      <c r="CA133" s="54">
        <f t="shared" si="89"/>
        <v>0</v>
      </c>
      <c r="CB133" s="54">
        <f t="shared" si="90"/>
        <v>0</v>
      </c>
      <c r="CC133" s="54">
        <f t="shared" si="91"/>
        <v>0</v>
      </c>
      <c r="CD133" s="55">
        <f t="shared" si="92"/>
        <v>0</v>
      </c>
      <c r="CE133" s="53">
        <f t="shared" si="93"/>
        <v>0</v>
      </c>
      <c r="CF133" s="54">
        <f t="shared" si="94"/>
        <v>0</v>
      </c>
      <c r="CG133" s="54">
        <f t="shared" si="95"/>
        <v>0</v>
      </c>
      <c r="CH133" s="54">
        <f t="shared" si="96"/>
        <v>0</v>
      </c>
      <c r="CI133" s="54">
        <f t="shared" si="97"/>
        <v>0</v>
      </c>
      <c r="CJ133" s="54">
        <f t="shared" si="98"/>
        <v>0</v>
      </c>
      <c r="CK133" s="54">
        <f t="shared" si="99"/>
        <v>0</v>
      </c>
      <c r="CL133" s="54">
        <f t="shared" si="100"/>
        <v>0</v>
      </c>
      <c r="CM133" s="54">
        <f t="shared" si="101"/>
        <v>0</v>
      </c>
      <c r="CN133" s="54">
        <f t="shared" si="102"/>
        <v>0</v>
      </c>
      <c r="CO133" s="54">
        <f t="shared" si="103"/>
        <v>0</v>
      </c>
      <c r="CP133" s="55">
        <f t="shared" si="104"/>
        <v>0</v>
      </c>
    </row>
    <row r="134" spans="2:94" ht="12" customHeight="1">
      <c r="B134" s="1" t="str">
        <f>IF(Q134="","",Q134)</f>
        <v/>
      </c>
      <c r="C134" s="163">
        <v>41</v>
      </c>
      <c r="D134" s="166"/>
      <c r="E134" s="167"/>
      <c r="F134" s="168"/>
      <c r="G134" s="175"/>
      <c r="H134" s="176"/>
      <c r="I134" s="181"/>
      <c r="J134" s="182"/>
      <c r="K134" s="182"/>
      <c r="L134" s="183"/>
      <c r="M134" s="166"/>
      <c r="N134" s="168"/>
      <c r="O134" s="131"/>
      <c r="P134" s="190"/>
      <c r="Q134" s="190"/>
      <c r="R134" s="17" t="s">
        <v>14</v>
      </c>
      <c r="S134" s="89"/>
      <c r="T134" s="89"/>
      <c r="U134" s="89"/>
      <c r="V134" s="89"/>
      <c r="W134" s="89"/>
      <c r="X134" s="95"/>
      <c r="Y134" s="95"/>
      <c r="Z134" s="95"/>
      <c r="AA134" s="95"/>
      <c r="AB134" s="95"/>
      <c r="AC134" s="95"/>
      <c r="AD134" s="95"/>
      <c r="AE134" s="16" t="str">
        <f t="shared" si="105"/>
        <v/>
      </c>
      <c r="AF134" s="21" t="str">
        <f>IF(Q134="","",Q134)</f>
        <v/>
      </c>
      <c r="AG134" s="130" t="str">
        <f>IFERROR(VLOOKUP(M134,$AP$13:$AQ$16,2,FALSE),"")</f>
        <v/>
      </c>
      <c r="AH134" s="130" t="str">
        <f>IFERROR(VLOOKUP(O134,$AP$18:$AQ$24,2,FALSE),"")</f>
        <v/>
      </c>
      <c r="AI134" s="130" t="str">
        <f>IFERROR(AG134+AH134,"")</f>
        <v/>
      </c>
      <c r="AJ134" s="130" t="str">
        <f>IF(SUM(AE134:AE136)=0,"",SUM(AE134:AE136))</f>
        <v/>
      </c>
      <c r="AT134" s="49" t="str">
        <f t="shared" si="56"/>
        <v>A</v>
      </c>
      <c r="AU134" s="53">
        <f t="shared" si="57"/>
        <v>0</v>
      </c>
      <c r="AV134" s="54">
        <f t="shared" si="58"/>
        <v>0</v>
      </c>
      <c r="AW134" s="54">
        <f t="shared" si="59"/>
        <v>0</v>
      </c>
      <c r="AX134" s="54">
        <f t="shared" si="60"/>
        <v>0</v>
      </c>
      <c r="AY134" s="54">
        <f t="shared" si="61"/>
        <v>0</v>
      </c>
      <c r="AZ134" s="54">
        <f t="shared" si="62"/>
        <v>0</v>
      </c>
      <c r="BA134" s="54">
        <f t="shared" si="63"/>
        <v>0</v>
      </c>
      <c r="BB134" s="54">
        <f t="shared" si="64"/>
        <v>0</v>
      </c>
      <c r="BC134" s="54">
        <f t="shared" si="65"/>
        <v>0</v>
      </c>
      <c r="BD134" s="54">
        <f t="shared" si="66"/>
        <v>0</v>
      </c>
      <c r="BE134" s="54">
        <f t="shared" si="67"/>
        <v>0</v>
      </c>
      <c r="BF134" s="55">
        <f t="shared" si="68"/>
        <v>0</v>
      </c>
      <c r="BG134" s="53">
        <f t="shared" si="69"/>
        <v>0</v>
      </c>
      <c r="BH134" s="54">
        <f t="shared" si="70"/>
        <v>0</v>
      </c>
      <c r="BI134" s="54">
        <f t="shared" si="71"/>
        <v>0</v>
      </c>
      <c r="BJ134" s="54">
        <f t="shared" si="72"/>
        <v>0</v>
      </c>
      <c r="BK134" s="54">
        <f t="shared" si="73"/>
        <v>0</v>
      </c>
      <c r="BL134" s="54">
        <f t="shared" si="74"/>
        <v>0</v>
      </c>
      <c r="BM134" s="54">
        <f t="shared" si="75"/>
        <v>0</v>
      </c>
      <c r="BN134" s="54">
        <f t="shared" si="76"/>
        <v>0</v>
      </c>
      <c r="BO134" s="54">
        <f t="shared" si="77"/>
        <v>0</v>
      </c>
      <c r="BP134" s="54">
        <f t="shared" si="78"/>
        <v>0</v>
      </c>
      <c r="BQ134" s="54">
        <f t="shared" si="79"/>
        <v>0</v>
      </c>
      <c r="BR134" s="55">
        <f t="shared" si="80"/>
        <v>0</v>
      </c>
      <c r="BS134" s="53">
        <f t="shared" si="81"/>
        <v>0</v>
      </c>
      <c r="BT134" s="54">
        <f t="shared" si="82"/>
        <v>0</v>
      </c>
      <c r="BU134" s="54">
        <f t="shared" si="83"/>
        <v>0</v>
      </c>
      <c r="BV134" s="54">
        <f t="shared" si="84"/>
        <v>0</v>
      </c>
      <c r="BW134" s="54">
        <f t="shared" si="85"/>
        <v>0</v>
      </c>
      <c r="BX134" s="54">
        <f t="shared" si="86"/>
        <v>0</v>
      </c>
      <c r="BY134" s="54">
        <f t="shared" si="87"/>
        <v>0</v>
      </c>
      <c r="BZ134" s="54">
        <f t="shared" si="88"/>
        <v>0</v>
      </c>
      <c r="CA134" s="54">
        <f t="shared" si="89"/>
        <v>0</v>
      </c>
      <c r="CB134" s="54">
        <f t="shared" si="90"/>
        <v>0</v>
      </c>
      <c r="CC134" s="54">
        <f t="shared" si="91"/>
        <v>0</v>
      </c>
      <c r="CD134" s="55">
        <f t="shared" si="92"/>
        <v>0</v>
      </c>
      <c r="CE134" s="53">
        <f t="shared" si="93"/>
        <v>0</v>
      </c>
      <c r="CF134" s="54">
        <f t="shared" si="94"/>
        <v>0</v>
      </c>
      <c r="CG134" s="54">
        <f t="shared" si="95"/>
        <v>0</v>
      </c>
      <c r="CH134" s="54">
        <f t="shared" si="96"/>
        <v>0</v>
      </c>
      <c r="CI134" s="54">
        <f t="shared" si="97"/>
        <v>0</v>
      </c>
      <c r="CJ134" s="54">
        <f t="shared" si="98"/>
        <v>0</v>
      </c>
      <c r="CK134" s="54">
        <f t="shared" si="99"/>
        <v>0</v>
      </c>
      <c r="CL134" s="54">
        <f t="shared" si="100"/>
        <v>0</v>
      </c>
      <c r="CM134" s="54">
        <f t="shared" si="101"/>
        <v>0</v>
      </c>
      <c r="CN134" s="54">
        <f t="shared" si="102"/>
        <v>0</v>
      </c>
      <c r="CO134" s="54">
        <f t="shared" si="103"/>
        <v>0</v>
      </c>
      <c r="CP134" s="55">
        <f t="shared" si="104"/>
        <v>0</v>
      </c>
    </row>
    <row r="135" spans="2:94" ht="12" customHeight="1">
      <c r="B135" s="1" t="str">
        <f>IF(Q134="","",Q134)</f>
        <v/>
      </c>
      <c r="C135" s="164"/>
      <c r="D135" s="169"/>
      <c r="E135" s="170"/>
      <c r="F135" s="171"/>
      <c r="G135" s="177"/>
      <c r="H135" s="178"/>
      <c r="I135" s="184"/>
      <c r="J135" s="185"/>
      <c r="K135" s="185"/>
      <c r="L135" s="186"/>
      <c r="M135" s="169"/>
      <c r="N135" s="171"/>
      <c r="O135" s="132"/>
      <c r="P135" s="191"/>
      <c r="Q135" s="191"/>
      <c r="R135" s="15" t="s">
        <v>15</v>
      </c>
      <c r="S135" s="90"/>
      <c r="T135" s="90"/>
      <c r="U135" s="90"/>
      <c r="V135" s="90"/>
      <c r="W135" s="90"/>
      <c r="X135" s="94"/>
      <c r="Y135" s="94"/>
      <c r="Z135" s="94"/>
      <c r="AA135" s="94"/>
      <c r="AB135" s="94"/>
      <c r="AC135" s="94"/>
      <c r="AD135" s="94"/>
      <c r="AE135" s="11" t="str">
        <f t="shared" si="105"/>
        <v/>
      </c>
      <c r="AF135" s="21" t="str">
        <f>IF(Q134="","",Q134)</f>
        <v/>
      </c>
      <c r="AG135" s="130"/>
      <c r="AH135" s="130"/>
      <c r="AI135" s="130"/>
      <c r="AJ135" s="130"/>
      <c r="AT135" s="49" t="str">
        <f t="shared" si="56"/>
        <v>B</v>
      </c>
      <c r="AU135" s="53">
        <f t="shared" si="57"/>
        <v>0</v>
      </c>
      <c r="AV135" s="54">
        <f t="shared" si="58"/>
        <v>0</v>
      </c>
      <c r="AW135" s="54">
        <f t="shared" si="59"/>
        <v>0</v>
      </c>
      <c r="AX135" s="54">
        <f t="shared" si="60"/>
        <v>0</v>
      </c>
      <c r="AY135" s="54">
        <f t="shared" si="61"/>
        <v>0</v>
      </c>
      <c r="AZ135" s="54">
        <f t="shared" si="62"/>
        <v>0</v>
      </c>
      <c r="BA135" s="54">
        <f t="shared" si="63"/>
        <v>0</v>
      </c>
      <c r="BB135" s="54">
        <f t="shared" si="64"/>
        <v>0</v>
      </c>
      <c r="BC135" s="54">
        <f t="shared" si="65"/>
        <v>0</v>
      </c>
      <c r="BD135" s="54">
        <f t="shared" si="66"/>
        <v>0</v>
      </c>
      <c r="BE135" s="54">
        <f t="shared" si="67"/>
        <v>0</v>
      </c>
      <c r="BF135" s="55">
        <f t="shared" si="68"/>
        <v>0</v>
      </c>
      <c r="BG135" s="53">
        <f t="shared" si="69"/>
        <v>0</v>
      </c>
      <c r="BH135" s="54">
        <f t="shared" si="70"/>
        <v>0</v>
      </c>
      <c r="BI135" s="54">
        <f t="shared" si="71"/>
        <v>0</v>
      </c>
      <c r="BJ135" s="54">
        <f t="shared" si="72"/>
        <v>0</v>
      </c>
      <c r="BK135" s="54">
        <f t="shared" si="73"/>
        <v>0</v>
      </c>
      <c r="BL135" s="54">
        <f t="shared" si="74"/>
        <v>0</v>
      </c>
      <c r="BM135" s="54">
        <f t="shared" si="75"/>
        <v>0</v>
      </c>
      <c r="BN135" s="54">
        <f t="shared" si="76"/>
        <v>0</v>
      </c>
      <c r="BO135" s="54">
        <f t="shared" si="77"/>
        <v>0</v>
      </c>
      <c r="BP135" s="54">
        <f t="shared" si="78"/>
        <v>0</v>
      </c>
      <c r="BQ135" s="54">
        <f t="shared" si="79"/>
        <v>0</v>
      </c>
      <c r="BR135" s="55">
        <f t="shared" si="80"/>
        <v>0</v>
      </c>
      <c r="BS135" s="53">
        <f t="shared" si="81"/>
        <v>0</v>
      </c>
      <c r="BT135" s="54">
        <f t="shared" si="82"/>
        <v>0</v>
      </c>
      <c r="BU135" s="54">
        <f t="shared" si="83"/>
        <v>0</v>
      </c>
      <c r="BV135" s="54">
        <f t="shared" si="84"/>
        <v>0</v>
      </c>
      <c r="BW135" s="54">
        <f t="shared" si="85"/>
        <v>0</v>
      </c>
      <c r="BX135" s="54">
        <f t="shared" si="86"/>
        <v>0</v>
      </c>
      <c r="BY135" s="54">
        <f t="shared" si="87"/>
        <v>0</v>
      </c>
      <c r="BZ135" s="54">
        <f t="shared" si="88"/>
        <v>0</v>
      </c>
      <c r="CA135" s="54">
        <f t="shared" si="89"/>
        <v>0</v>
      </c>
      <c r="CB135" s="54">
        <f t="shared" si="90"/>
        <v>0</v>
      </c>
      <c r="CC135" s="54">
        <f t="shared" si="91"/>
        <v>0</v>
      </c>
      <c r="CD135" s="55">
        <f t="shared" si="92"/>
        <v>0</v>
      </c>
      <c r="CE135" s="53">
        <f t="shared" si="93"/>
        <v>0</v>
      </c>
      <c r="CF135" s="54">
        <f t="shared" si="94"/>
        <v>0</v>
      </c>
      <c r="CG135" s="54">
        <f t="shared" si="95"/>
        <v>0</v>
      </c>
      <c r="CH135" s="54">
        <f t="shared" si="96"/>
        <v>0</v>
      </c>
      <c r="CI135" s="54">
        <f t="shared" si="97"/>
        <v>0</v>
      </c>
      <c r="CJ135" s="54">
        <f t="shared" si="98"/>
        <v>0</v>
      </c>
      <c r="CK135" s="54">
        <f t="shared" si="99"/>
        <v>0</v>
      </c>
      <c r="CL135" s="54">
        <f t="shared" si="100"/>
        <v>0</v>
      </c>
      <c r="CM135" s="54">
        <f t="shared" si="101"/>
        <v>0</v>
      </c>
      <c r="CN135" s="54">
        <f t="shared" si="102"/>
        <v>0</v>
      </c>
      <c r="CO135" s="54">
        <f t="shared" si="103"/>
        <v>0</v>
      </c>
      <c r="CP135" s="55">
        <f t="shared" si="104"/>
        <v>0</v>
      </c>
    </row>
    <row r="136" spans="2:94" ht="12" customHeight="1" thickBot="1">
      <c r="B136" s="1" t="str">
        <f>IF(Q134="","",Q134)</f>
        <v/>
      </c>
      <c r="C136" s="165"/>
      <c r="D136" s="172"/>
      <c r="E136" s="173"/>
      <c r="F136" s="174"/>
      <c r="G136" s="179"/>
      <c r="H136" s="180"/>
      <c r="I136" s="187"/>
      <c r="J136" s="188"/>
      <c r="K136" s="188"/>
      <c r="L136" s="189"/>
      <c r="M136" s="172"/>
      <c r="N136" s="174"/>
      <c r="O136" s="133"/>
      <c r="P136" s="192"/>
      <c r="Q136" s="192"/>
      <c r="R136" s="9" t="s">
        <v>16</v>
      </c>
      <c r="S136" s="91"/>
      <c r="T136" s="91"/>
      <c r="U136" s="91"/>
      <c r="V136" s="91"/>
      <c r="W136" s="91"/>
      <c r="X136" s="96"/>
      <c r="Y136" s="96"/>
      <c r="Z136" s="96"/>
      <c r="AA136" s="96"/>
      <c r="AB136" s="96"/>
      <c r="AC136" s="96"/>
      <c r="AD136" s="96"/>
      <c r="AE136" s="11" t="str">
        <f t="shared" si="105"/>
        <v/>
      </c>
      <c r="AF136" s="21" t="str">
        <f>IF(Q134="","",Q134)</f>
        <v/>
      </c>
      <c r="AG136" s="130"/>
      <c r="AH136" s="130"/>
      <c r="AI136" s="130"/>
      <c r="AJ136" s="130"/>
      <c r="AT136" s="49" t="str">
        <f t="shared" si="56"/>
        <v>C</v>
      </c>
      <c r="AU136" s="53">
        <f t="shared" si="57"/>
        <v>0</v>
      </c>
      <c r="AV136" s="54">
        <f t="shared" si="58"/>
        <v>0</v>
      </c>
      <c r="AW136" s="54">
        <f t="shared" si="59"/>
        <v>0</v>
      </c>
      <c r="AX136" s="54">
        <f t="shared" si="60"/>
        <v>0</v>
      </c>
      <c r="AY136" s="54">
        <f t="shared" si="61"/>
        <v>0</v>
      </c>
      <c r="AZ136" s="54">
        <f t="shared" si="62"/>
        <v>0</v>
      </c>
      <c r="BA136" s="54">
        <f t="shared" si="63"/>
        <v>0</v>
      </c>
      <c r="BB136" s="54">
        <f t="shared" si="64"/>
        <v>0</v>
      </c>
      <c r="BC136" s="54">
        <f t="shared" si="65"/>
        <v>0</v>
      </c>
      <c r="BD136" s="54">
        <f t="shared" si="66"/>
        <v>0</v>
      </c>
      <c r="BE136" s="54">
        <f t="shared" si="67"/>
        <v>0</v>
      </c>
      <c r="BF136" s="55">
        <f t="shared" si="68"/>
        <v>0</v>
      </c>
      <c r="BG136" s="53">
        <f t="shared" si="69"/>
        <v>0</v>
      </c>
      <c r="BH136" s="54">
        <f t="shared" si="70"/>
        <v>0</v>
      </c>
      <c r="BI136" s="54">
        <f t="shared" si="71"/>
        <v>0</v>
      </c>
      <c r="BJ136" s="54">
        <f t="shared" si="72"/>
        <v>0</v>
      </c>
      <c r="BK136" s="54">
        <f t="shared" si="73"/>
        <v>0</v>
      </c>
      <c r="BL136" s="54">
        <f t="shared" si="74"/>
        <v>0</v>
      </c>
      <c r="BM136" s="54">
        <f t="shared" si="75"/>
        <v>0</v>
      </c>
      <c r="BN136" s="54">
        <f t="shared" si="76"/>
        <v>0</v>
      </c>
      <c r="BO136" s="54">
        <f t="shared" si="77"/>
        <v>0</v>
      </c>
      <c r="BP136" s="54">
        <f t="shared" si="78"/>
        <v>0</v>
      </c>
      <c r="BQ136" s="54">
        <f t="shared" si="79"/>
        <v>0</v>
      </c>
      <c r="BR136" s="55">
        <f t="shared" si="80"/>
        <v>0</v>
      </c>
      <c r="BS136" s="53">
        <f t="shared" si="81"/>
        <v>0</v>
      </c>
      <c r="BT136" s="54">
        <f t="shared" si="82"/>
        <v>0</v>
      </c>
      <c r="BU136" s="54">
        <f t="shared" si="83"/>
        <v>0</v>
      </c>
      <c r="BV136" s="54">
        <f t="shared" si="84"/>
        <v>0</v>
      </c>
      <c r="BW136" s="54">
        <f t="shared" si="85"/>
        <v>0</v>
      </c>
      <c r="BX136" s="54">
        <f t="shared" si="86"/>
        <v>0</v>
      </c>
      <c r="BY136" s="54">
        <f t="shared" si="87"/>
        <v>0</v>
      </c>
      <c r="BZ136" s="54">
        <f t="shared" si="88"/>
        <v>0</v>
      </c>
      <c r="CA136" s="54">
        <f t="shared" si="89"/>
        <v>0</v>
      </c>
      <c r="CB136" s="54">
        <f t="shared" si="90"/>
        <v>0</v>
      </c>
      <c r="CC136" s="54">
        <f t="shared" si="91"/>
        <v>0</v>
      </c>
      <c r="CD136" s="55">
        <f t="shared" si="92"/>
        <v>0</v>
      </c>
      <c r="CE136" s="53">
        <f t="shared" si="93"/>
        <v>0</v>
      </c>
      <c r="CF136" s="54">
        <f t="shared" si="94"/>
        <v>0</v>
      </c>
      <c r="CG136" s="54">
        <f t="shared" si="95"/>
        <v>0</v>
      </c>
      <c r="CH136" s="54">
        <f t="shared" si="96"/>
        <v>0</v>
      </c>
      <c r="CI136" s="54">
        <f t="shared" si="97"/>
        <v>0</v>
      </c>
      <c r="CJ136" s="54">
        <f t="shared" si="98"/>
        <v>0</v>
      </c>
      <c r="CK136" s="54">
        <f t="shared" si="99"/>
        <v>0</v>
      </c>
      <c r="CL136" s="54">
        <f t="shared" si="100"/>
        <v>0</v>
      </c>
      <c r="CM136" s="54">
        <f t="shared" si="101"/>
        <v>0</v>
      </c>
      <c r="CN136" s="54">
        <f t="shared" si="102"/>
        <v>0</v>
      </c>
      <c r="CO136" s="54">
        <f t="shared" si="103"/>
        <v>0</v>
      </c>
      <c r="CP136" s="55">
        <f t="shared" si="104"/>
        <v>0</v>
      </c>
    </row>
    <row r="137" spans="2:94" ht="12" customHeight="1">
      <c r="B137" s="1" t="str">
        <f>IF(Q137="","",Q137)</f>
        <v/>
      </c>
      <c r="C137" s="163">
        <v>42</v>
      </c>
      <c r="D137" s="166"/>
      <c r="E137" s="167"/>
      <c r="F137" s="168"/>
      <c r="G137" s="175"/>
      <c r="H137" s="176"/>
      <c r="I137" s="181"/>
      <c r="J137" s="182"/>
      <c r="K137" s="182"/>
      <c r="L137" s="183"/>
      <c r="M137" s="166"/>
      <c r="N137" s="168"/>
      <c r="O137" s="131"/>
      <c r="P137" s="190"/>
      <c r="Q137" s="190"/>
      <c r="R137" s="12" t="s">
        <v>14</v>
      </c>
      <c r="S137" s="92"/>
      <c r="T137" s="92"/>
      <c r="U137" s="92"/>
      <c r="V137" s="92"/>
      <c r="W137" s="92"/>
      <c r="X137" s="92"/>
      <c r="Y137" s="93"/>
      <c r="Z137" s="93"/>
      <c r="AA137" s="93"/>
      <c r="AB137" s="93"/>
      <c r="AC137" s="93"/>
      <c r="AD137" s="93"/>
      <c r="AE137" s="16" t="str">
        <f t="shared" si="105"/>
        <v/>
      </c>
      <c r="AF137" s="21" t="str">
        <f>IF(Q137="","",Q137)</f>
        <v/>
      </c>
      <c r="AG137" s="130" t="str">
        <f>IFERROR(VLOOKUP(M137,$AP$13:$AQ$16,2,FALSE),"")</f>
        <v/>
      </c>
      <c r="AH137" s="130" t="str">
        <f>IFERROR(VLOOKUP(O137,$AP$18:$AQ$24,2,FALSE),"")</f>
        <v/>
      </c>
      <c r="AI137" s="130" t="str">
        <f>IFERROR(AG137+AH137,"")</f>
        <v/>
      </c>
      <c r="AJ137" s="130" t="str">
        <f>IF(SUM(AE137:AE139)=0,"",SUM(AE137:AE139))</f>
        <v/>
      </c>
      <c r="AT137" s="49" t="str">
        <f t="shared" si="56"/>
        <v>A</v>
      </c>
      <c r="AU137" s="53">
        <f t="shared" si="57"/>
        <v>0</v>
      </c>
      <c r="AV137" s="54">
        <f t="shared" si="58"/>
        <v>0</v>
      </c>
      <c r="AW137" s="54">
        <f t="shared" si="59"/>
        <v>0</v>
      </c>
      <c r="AX137" s="54">
        <f t="shared" si="60"/>
        <v>0</v>
      </c>
      <c r="AY137" s="54">
        <f t="shared" si="61"/>
        <v>0</v>
      </c>
      <c r="AZ137" s="54">
        <f t="shared" si="62"/>
        <v>0</v>
      </c>
      <c r="BA137" s="54">
        <f t="shared" si="63"/>
        <v>0</v>
      </c>
      <c r="BB137" s="54">
        <f t="shared" si="64"/>
        <v>0</v>
      </c>
      <c r="BC137" s="54">
        <f t="shared" si="65"/>
        <v>0</v>
      </c>
      <c r="BD137" s="54">
        <f t="shared" si="66"/>
        <v>0</v>
      </c>
      <c r="BE137" s="54">
        <f t="shared" si="67"/>
        <v>0</v>
      </c>
      <c r="BF137" s="55">
        <f t="shared" si="68"/>
        <v>0</v>
      </c>
      <c r="BG137" s="53">
        <f t="shared" si="69"/>
        <v>0</v>
      </c>
      <c r="BH137" s="54">
        <f t="shared" si="70"/>
        <v>0</v>
      </c>
      <c r="BI137" s="54">
        <f t="shared" si="71"/>
        <v>0</v>
      </c>
      <c r="BJ137" s="54">
        <f t="shared" si="72"/>
        <v>0</v>
      </c>
      <c r="BK137" s="54">
        <f t="shared" si="73"/>
        <v>0</v>
      </c>
      <c r="BL137" s="54">
        <f t="shared" si="74"/>
        <v>0</v>
      </c>
      <c r="BM137" s="54">
        <f t="shared" si="75"/>
        <v>0</v>
      </c>
      <c r="BN137" s="54">
        <f t="shared" si="76"/>
        <v>0</v>
      </c>
      <c r="BO137" s="54">
        <f t="shared" si="77"/>
        <v>0</v>
      </c>
      <c r="BP137" s="54">
        <f t="shared" si="78"/>
        <v>0</v>
      </c>
      <c r="BQ137" s="54">
        <f t="shared" si="79"/>
        <v>0</v>
      </c>
      <c r="BR137" s="55">
        <f t="shared" si="80"/>
        <v>0</v>
      </c>
      <c r="BS137" s="53">
        <f t="shared" si="81"/>
        <v>0</v>
      </c>
      <c r="BT137" s="54">
        <f t="shared" si="82"/>
        <v>0</v>
      </c>
      <c r="BU137" s="54">
        <f t="shared" si="83"/>
        <v>0</v>
      </c>
      <c r="BV137" s="54">
        <f t="shared" si="84"/>
        <v>0</v>
      </c>
      <c r="BW137" s="54">
        <f t="shared" si="85"/>
        <v>0</v>
      </c>
      <c r="BX137" s="54">
        <f t="shared" si="86"/>
        <v>0</v>
      </c>
      <c r="BY137" s="54">
        <f t="shared" si="87"/>
        <v>0</v>
      </c>
      <c r="BZ137" s="54">
        <f t="shared" si="88"/>
        <v>0</v>
      </c>
      <c r="CA137" s="54">
        <f t="shared" si="89"/>
        <v>0</v>
      </c>
      <c r="CB137" s="54">
        <f t="shared" si="90"/>
        <v>0</v>
      </c>
      <c r="CC137" s="54">
        <f t="shared" si="91"/>
        <v>0</v>
      </c>
      <c r="CD137" s="55">
        <f t="shared" si="92"/>
        <v>0</v>
      </c>
      <c r="CE137" s="53">
        <f t="shared" si="93"/>
        <v>0</v>
      </c>
      <c r="CF137" s="54">
        <f t="shared" si="94"/>
        <v>0</v>
      </c>
      <c r="CG137" s="54">
        <f t="shared" si="95"/>
        <v>0</v>
      </c>
      <c r="CH137" s="54">
        <f t="shared" si="96"/>
        <v>0</v>
      </c>
      <c r="CI137" s="54">
        <f t="shared" si="97"/>
        <v>0</v>
      </c>
      <c r="CJ137" s="54">
        <f t="shared" si="98"/>
        <v>0</v>
      </c>
      <c r="CK137" s="54">
        <f t="shared" si="99"/>
        <v>0</v>
      </c>
      <c r="CL137" s="54">
        <f t="shared" si="100"/>
        <v>0</v>
      </c>
      <c r="CM137" s="54">
        <f t="shared" si="101"/>
        <v>0</v>
      </c>
      <c r="CN137" s="54">
        <f t="shared" si="102"/>
        <v>0</v>
      </c>
      <c r="CO137" s="54">
        <f t="shared" si="103"/>
        <v>0</v>
      </c>
      <c r="CP137" s="55">
        <f t="shared" si="104"/>
        <v>0</v>
      </c>
    </row>
    <row r="138" spans="2:94" ht="12" customHeight="1">
      <c r="B138" s="1" t="str">
        <f>IF(Q137="","",Q137)</f>
        <v/>
      </c>
      <c r="C138" s="164"/>
      <c r="D138" s="169"/>
      <c r="E138" s="170"/>
      <c r="F138" s="171"/>
      <c r="G138" s="177"/>
      <c r="H138" s="178"/>
      <c r="I138" s="184"/>
      <c r="J138" s="185"/>
      <c r="K138" s="185"/>
      <c r="L138" s="186"/>
      <c r="M138" s="169"/>
      <c r="N138" s="171"/>
      <c r="O138" s="132"/>
      <c r="P138" s="191"/>
      <c r="Q138" s="191"/>
      <c r="R138" s="15" t="s">
        <v>15</v>
      </c>
      <c r="S138" s="94"/>
      <c r="T138" s="94"/>
      <c r="U138" s="94"/>
      <c r="V138" s="94"/>
      <c r="W138" s="94"/>
      <c r="X138" s="94"/>
      <c r="Y138" s="90"/>
      <c r="Z138" s="90"/>
      <c r="AA138" s="90"/>
      <c r="AB138" s="90"/>
      <c r="AC138" s="90"/>
      <c r="AD138" s="90"/>
      <c r="AE138" s="11" t="str">
        <f t="shared" si="105"/>
        <v/>
      </c>
      <c r="AF138" s="21" t="str">
        <f>IF(Q137="","",Q137)</f>
        <v/>
      </c>
      <c r="AG138" s="130"/>
      <c r="AH138" s="130"/>
      <c r="AI138" s="130"/>
      <c r="AJ138" s="130"/>
      <c r="AT138" s="49" t="str">
        <f t="shared" si="56"/>
        <v>B</v>
      </c>
      <c r="AU138" s="53">
        <f t="shared" si="57"/>
        <v>0</v>
      </c>
      <c r="AV138" s="54">
        <f t="shared" si="58"/>
        <v>0</v>
      </c>
      <c r="AW138" s="54">
        <f t="shared" si="59"/>
        <v>0</v>
      </c>
      <c r="AX138" s="54">
        <f t="shared" si="60"/>
        <v>0</v>
      </c>
      <c r="AY138" s="54">
        <f t="shared" si="61"/>
        <v>0</v>
      </c>
      <c r="AZ138" s="54">
        <f t="shared" si="62"/>
        <v>0</v>
      </c>
      <c r="BA138" s="54">
        <f t="shared" si="63"/>
        <v>0</v>
      </c>
      <c r="BB138" s="54">
        <f t="shared" si="64"/>
        <v>0</v>
      </c>
      <c r="BC138" s="54">
        <f t="shared" si="65"/>
        <v>0</v>
      </c>
      <c r="BD138" s="54">
        <f t="shared" si="66"/>
        <v>0</v>
      </c>
      <c r="BE138" s="54">
        <f t="shared" si="67"/>
        <v>0</v>
      </c>
      <c r="BF138" s="55">
        <f t="shared" si="68"/>
        <v>0</v>
      </c>
      <c r="BG138" s="53">
        <f t="shared" si="69"/>
        <v>0</v>
      </c>
      <c r="BH138" s="54">
        <f t="shared" si="70"/>
        <v>0</v>
      </c>
      <c r="BI138" s="54">
        <f t="shared" si="71"/>
        <v>0</v>
      </c>
      <c r="BJ138" s="54">
        <f t="shared" si="72"/>
        <v>0</v>
      </c>
      <c r="BK138" s="54">
        <f t="shared" si="73"/>
        <v>0</v>
      </c>
      <c r="BL138" s="54">
        <f t="shared" si="74"/>
        <v>0</v>
      </c>
      <c r="BM138" s="54">
        <f t="shared" si="75"/>
        <v>0</v>
      </c>
      <c r="BN138" s="54">
        <f t="shared" si="76"/>
        <v>0</v>
      </c>
      <c r="BO138" s="54">
        <f t="shared" si="77"/>
        <v>0</v>
      </c>
      <c r="BP138" s="54">
        <f t="shared" si="78"/>
        <v>0</v>
      </c>
      <c r="BQ138" s="54">
        <f t="shared" si="79"/>
        <v>0</v>
      </c>
      <c r="BR138" s="55">
        <f t="shared" si="80"/>
        <v>0</v>
      </c>
      <c r="BS138" s="53">
        <f t="shared" si="81"/>
        <v>0</v>
      </c>
      <c r="BT138" s="54">
        <f t="shared" si="82"/>
        <v>0</v>
      </c>
      <c r="BU138" s="54">
        <f t="shared" si="83"/>
        <v>0</v>
      </c>
      <c r="BV138" s="54">
        <f t="shared" si="84"/>
        <v>0</v>
      </c>
      <c r="BW138" s="54">
        <f t="shared" si="85"/>
        <v>0</v>
      </c>
      <c r="BX138" s="54">
        <f t="shared" si="86"/>
        <v>0</v>
      </c>
      <c r="BY138" s="54">
        <f t="shared" si="87"/>
        <v>0</v>
      </c>
      <c r="BZ138" s="54">
        <f t="shared" si="88"/>
        <v>0</v>
      </c>
      <c r="CA138" s="54">
        <f t="shared" si="89"/>
        <v>0</v>
      </c>
      <c r="CB138" s="54">
        <f t="shared" si="90"/>
        <v>0</v>
      </c>
      <c r="CC138" s="54">
        <f t="shared" si="91"/>
        <v>0</v>
      </c>
      <c r="CD138" s="55">
        <f t="shared" si="92"/>
        <v>0</v>
      </c>
      <c r="CE138" s="53">
        <f t="shared" si="93"/>
        <v>0</v>
      </c>
      <c r="CF138" s="54">
        <f t="shared" si="94"/>
        <v>0</v>
      </c>
      <c r="CG138" s="54">
        <f t="shared" si="95"/>
        <v>0</v>
      </c>
      <c r="CH138" s="54">
        <f t="shared" si="96"/>
        <v>0</v>
      </c>
      <c r="CI138" s="54">
        <f t="shared" si="97"/>
        <v>0</v>
      </c>
      <c r="CJ138" s="54">
        <f t="shared" si="98"/>
        <v>0</v>
      </c>
      <c r="CK138" s="54">
        <f t="shared" si="99"/>
        <v>0</v>
      </c>
      <c r="CL138" s="54">
        <f t="shared" si="100"/>
        <v>0</v>
      </c>
      <c r="CM138" s="54">
        <f t="shared" si="101"/>
        <v>0</v>
      </c>
      <c r="CN138" s="54">
        <f t="shared" si="102"/>
        <v>0</v>
      </c>
      <c r="CO138" s="54">
        <f t="shared" si="103"/>
        <v>0</v>
      </c>
      <c r="CP138" s="55">
        <f t="shared" si="104"/>
        <v>0</v>
      </c>
    </row>
    <row r="139" spans="2:94" ht="12" customHeight="1" thickBot="1">
      <c r="B139" s="1" t="str">
        <f>IF(Q137="","",Q137)</f>
        <v/>
      </c>
      <c r="C139" s="165"/>
      <c r="D139" s="172"/>
      <c r="E139" s="173"/>
      <c r="F139" s="174"/>
      <c r="G139" s="179"/>
      <c r="H139" s="180"/>
      <c r="I139" s="187"/>
      <c r="J139" s="188"/>
      <c r="K139" s="188"/>
      <c r="L139" s="189"/>
      <c r="M139" s="172"/>
      <c r="N139" s="174"/>
      <c r="O139" s="133"/>
      <c r="P139" s="192"/>
      <c r="Q139" s="192"/>
      <c r="R139" s="15" t="s">
        <v>16</v>
      </c>
      <c r="S139" s="94"/>
      <c r="T139" s="94"/>
      <c r="U139" s="94"/>
      <c r="V139" s="94"/>
      <c r="W139" s="94"/>
      <c r="X139" s="94"/>
      <c r="Y139" s="90"/>
      <c r="Z139" s="90"/>
      <c r="AA139" s="90"/>
      <c r="AB139" s="90"/>
      <c r="AC139" s="90"/>
      <c r="AD139" s="90"/>
      <c r="AE139" s="11" t="str">
        <f t="shared" si="105"/>
        <v/>
      </c>
      <c r="AF139" s="21" t="str">
        <f>IF(Q137="","",Q137)</f>
        <v/>
      </c>
      <c r="AG139" s="130"/>
      <c r="AH139" s="130"/>
      <c r="AI139" s="130"/>
      <c r="AJ139" s="130"/>
      <c r="AT139" s="49" t="str">
        <f t="shared" si="56"/>
        <v>C</v>
      </c>
      <c r="AU139" s="53">
        <f t="shared" si="57"/>
        <v>0</v>
      </c>
      <c r="AV139" s="54">
        <f t="shared" si="58"/>
        <v>0</v>
      </c>
      <c r="AW139" s="54">
        <f t="shared" si="59"/>
        <v>0</v>
      </c>
      <c r="AX139" s="54">
        <f t="shared" si="60"/>
        <v>0</v>
      </c>
      <c r="AY139" s="54">
        <f t="shared" si="61"/>
        <v>0</v>
      </c>
      <c r="AZ139" s="54">
        <f t="shared" si="62"/>
        <v>0</v>
      </c>
      <c r="BA139" s="54">
        <f t="shared" si="63"/>
        <v>0</v>
      </c>
      <c r="BB139" s="54">
        <f t="shared" si="64"/>
        <v>0</v>
      </c>
      <c r="BC139" s="54">
        <f t="shared" si="65"/>
        <v>0</v>
      </c>
      <c r="BD139" s="54">
        <f t="shared" si="66"/>
        <v>0</v>
      </c>
      <c r="BE139" s="54">
        <f t="shared" si="67"/>
        <v>0</v>
      </c>
      <c r="BF139" s="55">
        <f t="shared" si="68"/>
        <v>0</v>
      </c>
      <c r="BG139" s="53">
        <f t="shared" si="69"/>
        <v>0</v>
      </c>
      <c r="BH139" s="54">
        <f t="shared" si="70"/>
        <v>0</v>
      </c>
      <c r="BI139" s="54">
        <f t="shared" si="71"/>
        <v>0</v>
      </c>
      <c r="BJ139" s="54">
        <f t="shared" si="72"/>
        <v>0</v>
      </c>
      <c r="BK139" s="54">
        <f t="shared" si="73"/>
        <v>0</v>
      </c>
      <c r="BL139" s="54">
        <f t="shared" si="74"/>
        <v>0</v>
      </c>
      <c r="BM139" s="54">
        <f t="shared" si="75"/>
        <v>0</v>
      </c>
      <c r="BN139" s="54">
        <f t="shared" si="76"/>
        <v>0</v>
      </c>
      <c r="BO139" s="54">
        <f t="shared" si="77"/>
        <v>0</v>
      </c>
      <c r="BP139" s="54">
        <f t="shared" si="78"/>
        <v>0</v>
      </c>
      <c r="BQ139" s="54">
        <f t="shared" si="79"/>
        <v>0</v>
      </c>
      <c r="BR139" s="55">
        <f t="shared" si="80"/>
        <v>0</v>
      </c>
      <c r="BS139" s="53">
        <f t="shared" si="81"/>
        <v>0</v>
      </c>
      <c r="BT139" s="54">
        <f t="shared" si="82"/>
        <v>0</v>
      </c>
      <c r="BU139" s="54">
        <f t="shared" si="83"/>
        <v>0</v>
      </c>
      <c r="BV139" s="54">
        <f t="shared" si="84"/>
        <v>0</v>
      </c>
      <c r="BW139" s="54">
        <f t="shared" si="85"/>
        <v>0</v>
      </c>
      <c r="BX139" s="54">
        <f t="shared" si="86"/>
        <v>0</v>
      </c>
      <c r="BY139" s="54">
        <f t="shared" si="87"/>
        <v>0</v>
      </c>
      <c r="BZ139" s="54">
        <f t="shared" si="88"/>
        <v>0</v>
      </c>
      <c r="CA139" s="54">
        <f t="shared" si="89"/>
        <v>0</v>
      </c>
      <c r="CB139" s="54">
        <f t="shared" si="90"/>
        <v>0</v>
      </c>
      <c r="CC139" s="54">
        <f t="shared" si="91"/>
        <v>0</v>
      </c>
      <c r="CD139" s="55">
        <f t="shared" si="92"/>
        <v>0</v>
      </c>
      <c r="CE139" s="53">
        <f t="shared" si="93"/>
        <v>0</v>
      </c>
      <c r="CF139" s="54">
        <f t="shared" si="94"/>
        <v>0</v>
      </c>
      <c r="CG139" s="54">
        <f t="shared" si="95"/>
        <v>0</v>
      </c>
      <c r="CH139" s="54">
        <f t="shared" si="96"/>
        <v>0</v>
      </c>
      <c r="CI139" s="54">
        <f t="shared" si="97"/>
        <v>0</v>
      </c>
      <c r="CJ139" s="54">
        <f t="shared" si="98"/>
        <v>0</v>
      </c>
      <c r="CK139" s="54">
        <f t="shared" si="99"/>
        <v>0</v>
      </c>
      <c r="CL139" s="54">
        <f t="shared" si="100"/>
        <v>0</v>
      </c>
      <c r="CM139" s="54">
        <f t="shared" si="101"/>
        <v>0</v>
      </c>
      <c r="CN139" s="54">
        <f t="shared" si="102"/>
        <v>0</v>
      </c>
      <c r="CO139" s="54">
        <f t="shared" si="103"/>
        <v>0</v>
      </c>
      <c r="CP139" s="55">
        <f t="shared" si="104"/>
        <v>0</v>
      </c>
    </row>
    <row r="140" spans="2:94" ht="12" customHeight="1">
      <c r="B140" s="1" t="str">
        <f>IF(Q140="","",Q140)</f>
        <v/>
      </c>
      <c r="C140" s="163">
        <v>43</v>
      </c>
      <c r="D140" s="166"/>
      <c r="E140" s="167"/>
      <c r="F140" s="168"/>
      <c r="G140" s="175"/>
      <c r="H140" s="176"/>
      <c r="I140" s="181"/>
      <c r="J140" s="182"/>
      <c r="K140" s="182"/>
      <c r="L140" s="183"/>
      <c r="M140" s="166"/>
      <c r="N140" s="168"/>
      <c r="O140" s="131"/>
      <c r="P140" s="190"/>
      <c r="Q140" s="190"/>
      <c r="R140" s="17" t="s">
        <v>14</v>
      </c>
      <c r="S140" s="95"/>
      <c r="T140" s="95"/>
      <c r="U140" s="95"/>
      <c r="V140" s="95"/>
      <c r="W140" s="95"/>
      <c r="X140" s="95"/>
      <c r="Y140" s="89"/>
      <c r="Z140" s="89"/>
      <c r="AA140" s="89"/>
      <c r="AB140" s="89"/>
      <c r="AC140" s="89"/>
      <c r="AD140" s="89"/>
      <c r="AE140" s="16" t="str">
        <f t="shared" si="105"/>
        <v/>
      </c>
      <c r="AF140" s="21" t="str">
        <f>IF(Q140="","",Q140)</f>
        <v/>
      </c>
      <c r="AG140" s="130" t="str">
        <f>IFERROR(VLOOKUP(M140,$AP$13:$AQ$16,2,FALSE),"")</f>
        <v/>
      </c>
      <c r="AH140" s="130" t="str">
        <f>IFERROR(VLOOKUP(O140,$AP$18:$AQ$24,2,FALSE),"")</f>
        <v/>
      </c>
      <c r="AI140" s="130" t="str">
        <f>IFERROR(AG140+AH140,"")</f>
        <v/>
      </c>
      <c r="AJ140" s="130" t="str">
        <f>IF(SUM(AE140:AE142)=0,"",SUM(AE140:AE142))</f>
        <v/>
      </c>
      <c r="AT140" s="49" t="str">
        <f t="shared" si="56"/>
        <v>A</v>
      </c>
      <c r="AU140" s="53">
        <f t="shared" si="57"/>
        <v>0</v>
      </c>
      <c r="AV140" s="54">
        <f t="shared" si="58"/>
        <v>0</v>
      </c>
      <c r="AW140" s="54">
        <f t="shared" si="59"/>
        <v>0</v>
      </c>
      <c r="AX140" s="54">
        <f t="shared" si="60"/>
        <v>0</v>
      </c>
      <c r="AY140" s="54">
        <f t="shared" si="61"/>
        <v>0</v>
      </c>
      <c r="AZ140" s="54">
        <f t="shared" si="62"/>
        <v>0</v>
      </c>
      <c r="BA140" s="54">
        <f t="shared" si="63"/>
        <v>0</v>
      </c>
      <c r="BB140" s="54">
        <f t="shared" si="64"/>
        <v>0</v>
      </c>
      <c r="BC140" s="54">
        <f t="shared" si="65"/>
        <v>0</v>
      </c>
      <c r="BD140" s="54">
        <f t="shared" si="66"/>
        <v>0</v>
      </c>
      <c r="BE140" s="54">
        <f t="shared" si="67"/>
        <v>0</v>
      </c>
      <c r="BF140" s="55">
        <f t="shared" si="68"/>
        <v>0</v>
      </c>
      <c r="BG140" s="53">
        <f t="shared" si="69"/>
        <v>0</v>
      </c>
      <c r="BH140" s="54">
        <f t="shared" si="70"/>
        <v>0</v>
      </c>
      <c r="BI140" s="54">
        <f t="shared" si="71"/>
        <v>0</v>
      </c>
      <c r="BJ140" s="54">
        <f t="shared" si="72"/>
        <v>0</v>
      </c>
      <c r="BK140" s="54">
        <f t="shared" si="73"/>
        <v>0</v>
      </c>
      <c r="BL140" s="54">
        <f t="shared" si="74"/>
        <v>0</v>
      </c>
      <c r="BM140" s="54">
        <f t="shared" si="75"/>
        <v>0</v>
      </c>
      <c r="BN140" s="54">
        <f t="shared" si="76"/>
        <v>0</v>
      </c>
      <c r="BO140" s="54">
        <f t="shared" si="77"/>
        <v>0</v>
      </c>
      <c r="BP140" s="54">
        <f t="shared" si="78"/>
        <v>0</v>
      </c>
      <c r="BQ140" s="54">
        <f t="shared" si="79"/>
        <v>0</v>
      </c>
      <c r="BR140" s="55">
        <f t="shared" si="80"/>
        <v>0</v>
      </c>
      <c r="BS140" s="53">
        <f t="shared" si="81"/>
        <v>0</v>
      </c>
      <c r="BT140" s="54">
        <f t="shared" si="82"/>
        <v>0</v>
      </c>
      <c r="BU140" s="54">
        <f t="shared" si="83"/>
        <v>0</v>
      </c>
      <c r="BV140" s="54">
        <f t="shared" si="84"/>
        <v>0</v>
      </c>
      <c r="BW140" s="54">
        <f t="shared" si="85"/>
        <v>0</v>
      </c>
      <c r="BX140" s="54">
        <f t="shared" si="86"/>
        <v>0</v>
      </c>
      <c r="BY140" s="54">
        <f t="shared" si="87"/>
        <v>0</v>
      </c>
      <c r="BZ140" s="54">
        <f t="shared" si="88"/>
        <v>0</v>
      </c>
      <c r="CA140" s="54">
        <f t="shared" si="89"/>
        <v>0</v>
      </c>
      <c r="CB140" s="54">
        <f t="shared" si="90"/>
        <v>0</v>
      </c>
      <c r="CC140" s="54">
        <f t="shared" si="91"/>
        <v>0</v>
      </c>
      <c r="CD140" s="55">
        <f t="shared" si="92"/>
        <v>0</v>
      </c>
      <c r="CE140" s="53">
        <f t="shared" si="93"/>
        <v>0</v>
      </c>
      <c r="CF140" s="54">
        <f t="shared" si="94"/>
        <v>0</v>
      </c>
      <c r="CG140" s="54">
        <f t="shared" si="95"/>
        <v>0</v>
      </c>
      <c r="CH140" s="54">
        <f t="shared" si="96"/>
        <v>0</v>
      </c>
      <c r="CI140" s="54">
        <f t="shared" si="97"/>
        <v>0</v>
      </c>
      <c r="CJ140" s="54">
        <f t="shared" si="98"/>
        <v>0</v>
      </c>
      <c r="CK140" s="54">
        <f t="shared" si="99"/>
        <v>0</v>
      </c>
      <c r="CL140" s="54">
        <f t="shared" si="100"/>
        <v>0</v>
      </c>
      <c r="CM140" s="54">
        <f t="shared" si="101"/>
        <v>0</v>
      </c>
      <c r="CN140" s="54">
        <f t="shared" si="102"/>
        <v>0</v>
      </c>
      <c r="CO140" s="54">
        <f t="shared" si="103"/>
        <v>0</v>
      </c>
      <c r="CP140" s="55">
        <f t="shared" si="104"/>
        <v>0</v>
      </c>
    </row>
    <row r="141" spans="2:94" ht="12" customHeight="1">
      <c r="B141" s="1" t="str">
        <f>IF(Q140="","",Q140)</f>
        <v/>
      </c>
      <c r="C141" s="164"/>
      <c r="D141" s="169"/>
      <c r="E141" s="170"/>
      <c r="F141" s="171"/>
      <c r="G141" s="177"/>
      <c r="H141" s="178"/>
      <c r="I141" s="184"/>
      <c r="J141" s="185"/>
      <c r="K141" s="185"/>
      <c r="L141" s="186"/>
      <c r="M141" s="169"/>
      <c r="N141" s="171"/>
      <c r="O141" s="132"/>
      <c r="P141" s="191"/>
      <c r="Q141" s="191"/>
      <c r="R141" s="15" t="s">
        <v>15</v>
      </c>
      <c r="S141" s="94"/>
      <c r="T141" s="94"/>
      <c r="U141" s="94"/>
      <c r="V141" s="94"/>
      <c r="W141" s="94"/>
      <c r="X141" s="94"/>
      <c r="Y141" s="90"/>
      <c r="Z141" s="90"/>
      <c r="AA141" s="90"/>
      <c r="AB141" s="90"/>
      <c r="AC141" s="90"/>
      <c r="AD141" s="90"/>
      <c r="AE141" s="11" t="str">
        <f t="shared" si="105"/>
        <v/>
      </c>
      <c r="AF141" s="21" t="str">
        <f>IF(Q140="","",Q140)</f>
        <v/>
      </c>
      <c r="AG141" s="130"/>
      <c r="AH141" s="130"/>
      <c r="AI141" s="130"/>
      <c r="AJ141" s="130"/>
      <c r="AT141" s="49" t="str">
        <f t="shared" si="56"/>
        <v>B</v>
      </c>
      <c r="AU141" s="53">
        <f t="shared" si="57"/>
        <v>0</v>
      </c>
      <c r="AV141" s="54">
        <f t="shared" si="58"/>
        <v>0</v>
      </c>
      <c r="AW141" s="54">
        <f t="shared" si="59"/>
        <v>0</v>
      </c>
      <c r="AX141" s="54">
        <f t="shared" si="60"/>
        <v>0</v>
      </c>
      <c r="AY141" s="54">
        <f t="shared" si="61"/>
        <v>0</v>
      </c>
      <c r="AZ141" s="54">
        <f t="shared" si="62"/>
        <v>0</v>
      </c>
      <c r="BA141" s="54">
        <f t="shared" si="63"/>
        <v>0</v>
      </c>
      <c r="BB141" s="54">
        <f t="shared" si="64"/>
        <v>0</v>
      </c>
      <c r="BC141" s="54">
        <f t="shared" si="65"/>
        <v>0</v>
      </c>
      <c r="BD141" s="54">
        <f t="shared" si="66"/>
        <v>0</v>
      </c>
      <c r="BE141" s="54">
        <f t="shared" si="67"/>
        <v>0</v>
      </c>
      <c r="BF141" s="55">
        <f t="shared" si="68"/>
        <v>0</v>
      </c>
      <c r="BG141" s="53">
        <f t="shared" si="69"/>
        <v>0</v>
      </c>
      <c r="BH141" s="54">
        <f t="shared" si="70"/>
        <v>0</v>
      </c>
      <c r="BI141" s="54">
        <f t="shared" si="71"/>
        <v>0</v>
      </c>
      <c r="BJ141" s="54">
        <f t="shared" si="72"/>
        <v>0</v>
      </c>
      <c r="BK141" s="54">
        <f t="shared" si="73"/>
        <v>0</v>
      </c>
      <c r="BL141" s="54">
        <f t="shared" si="74"/>
        <v>0</v>
      </c>
      <c r="BM141" s="54">
        <f t="shared" si="75"/>
        <v>0</v>
      </c>
      <c r="BN141" s="54">
        <f t="shared" si="76"/>
        <v>0</v>
      </c>
      <c r="BO141" s="54">
        <f t="shared" si="77"/>
        <v>0</v>
      </c>
      <c r="BP141" s="54">
        <f t="shared" si="78"/>
        <v>0</v>
      </c>
      <c r="BQ141" s="54">
        <f t="shared" si="79"/>
        <v>0</v>
      </c>
      <c r="BR141" s="55">
        <f t="shared" si="80"/>
        <v>0</v>
      </c>
      <c r="BS141" s="53">
        <f t="shared" si="81"/>
        <v>0</v>
      </c>
      <c r="BT141" s="54">
        <f t="shared" si="82"/>
        <v>0</v>
      </c>
      <c r="BU141" s="54">
        <f t="shared" si="83"/>
        <v>0</v>
      </c>
      <c r="BV141" s="54">
        <f t="shared" si="84"/>
        <v>0</v>
      </c>
      <c r="BW141" s="54">
        <f t="shared" si="85"/>
        <v>0</v>
      </c>
      <c r="BX141" s="54">
        <f t="shared" si="86"/>
        <v>0</v>
      </c>
      <c r="BY141" s="54">
        <f t="shared" si="87"/>
        <v>0</v>
      </c>
      <c r="BZ141" s="54">
        <f t="shared" si="88"/>
        <v>0</v>
      </c>
      <c r="CA141" s="54">
        <f t="shared" si="89"/>
        <v>0</v>
      </c>
      <c r="CB141" s="54">
        <f t="shared" si="90"/>
        <v>0</v>
      </c>
      <c r="CC141" s="54">
        <f t="shared" si="91"/>
        <v>0</v>
      </c>
      <c r="CD141" s="55">
        <f t="shared" si="92"/>
        <v>0</v>
      </c>
      <c r="CE141" s="53">
        <f t="shared" si="93"/>
        <v>0</v>
      </c>
      <c r="CF141" s="54">
        <f t="shared" si="94"/>
        <v>0</v>
      </c>
      <c r="CG141" s="54">
        <f t="shared" si="95"/>
        <v>0</v>
      </c>
      <c r="CH141" s="54">
        <f t="shared" si="96"/>
        <v>0</v>
      </c>
      <c r="CI141" s="54">
        <f t="shared" si="97"/>
        <v>0</v>
      </c>
      <c r="CJ141" s="54">
        <f t="shared" si="98"/>
        <v>0</v>
      </c>
      <c r="CK141" s="54">
        <f t="shared" si="99"/>
        <v>0</v>
      </c>
      <c r="CL141" s="54">
        <f t="shared" si="100"/>
        <v>0</v>
      </c>
      <c r="CM141" s="54">
        <f t="shared" si="101"/>
        <v>0</v>
      </c>
      <c r="CN141" s="54">
        <f t="shared" si="102"/>
        <v>0</v>
      </c>
      <c r="CO141" s="54">
        <f t="shared" si="103"/>
        <v>0</v>
      </c>
      <c r="CP141" s="55">
        <f t="shared" si="104"/>
        <v>0</v>
      </c>
    </row>
    <row r="142" spans="2:94" ht="12" customHeight="1" thickBot="1">
      <c r="B142" s="1" t="str">
        <f>IF(Q140="","",Q140)</f>
        <v/>
      </c>
      <c r="C142" s="165"/>
      <c r="D142" s="172"/>
      <c r="E142" s="173"/>
      <c r="F142" s="174"/>
      <c r="G142" s="179"/>
      <c r="H142" s="180"/>
      <c r="I142" s="187"/>
      <c r="J142" s="188"/>
      <c r="K142" s="188"/>
      <c r="L142" s="189"/>
      <c r="M142" s="172"/>
      <c r="N142" s="174"/>
      <c r="O142" s="133"/>
      <c r="P142" s="192"/>
      <c r="Q142" s="192"/>
      <c r="R142" s="15" t="s">
        <v>16</v>
      </c>
      <c r="S142" s="94"/>
      <c r="T142" s="94"/>
      <c r="U142" s="94"/>
      <c r="V142" s="94"/>
      <c r="W142" s="94"/>
      <c r="X142" s="94"/>
      <c r="Y142" s="90"/>
      <c r="Z142" s="90"/>
      <c r="AA142" s="90"/>
      <c r="AB142" s="90"/>
      <c r="AC142" s="90"/>
      <c r="AD142" s="90"/>
      <c r="AE142" s="11" t="str">
        <f t="shared" ref="AE142:AE163" si="106">IF(SUM(S142:AD142)=0,"",SUM(S142:AD142))</f>
        <v/>
      </c>
      <c r="AF142" s="21" t="str">
        <f>IF(Q140="","",Q140)</f>
        <v/>
      </c>
      <c r="AG142" s="130"/>
      <c r="AH142" s="130"/>
      <c r="AI142" s="130"/>
      <c r="AJ142" s="130"/>
      <c r="AT142" s="49" t="str">
        <f t="shared" si="56"/>
        <v>C</v>
      </c>
      <c r="AU142" s="53">
        <f t="shared" si="57"/>
        <v>0</v>
      </c>
      <c r="AV142" s="54">
        <f t="shared" si="58"/>
        <v>0</v>
      </c>
      <c r="AW142" s="54">
        <f t="shared" si="59"/>
        <v>0</v>
      </c>
      <c r="AX142" s="54">
        <f t="shared" si="60"/>
        <v>0</v>
      </c>
      <c r="AY142" s="54">
        <f t="shared" si="61"/>
        <v>0</v>
      </c>
      <c r="AZ142" s="54">
        <f t="shared" si="62"/>
        <v>0</v>
      </c>
      <c r="BA142" s="54">
        <f t="shared" si="63"/>
        <v>0</v>
      </c>
      <c r="BB142" s="54">
        <f t="shared" si="64"/>
        <v>0</v>
      </c>
      <c r="BC142" s="54">
        <f t="shared" si="65"/>
        <v>0</v>
      </c>
      <c r="BD142" s="54">
        <f t="shared" si="66"/>
        <v>0</v>
      </c>
      <c r="BE142" s="54">
        <f t="shared" si="67"/>
        <v>0</v>
      </c>
      <c r="BF142" s="55">
        <f t="shared" si="68"/>
        <v>0</v>
      </c>
      <c r="BG142" s="53">
        <f t="shared" si="69"/>
        <v>0</v>
      </c>
      <c r="BH142" s="54">
        <f t="shared" si="70"/>
        <v>0</v>
      </c>
      <c r="BI142" s="54">
        <f t="shared" si="71"/>
        <v>0</v>
      </c>
      <c r="BJ142" s="54">
        <f t="shared" si="72"/>
        <v>0</v>
      </c>
      <c r="BK142" s="54">
        <f t="shared" si="73"/>
        <v>0</v>
      </c>
      <c r="BL142" s="54">
        <f t="shared" si="74"/>
        <v>0</v>
      </c>
      <c r="BM142" s="54">
        <f t="shared" si="75"/>
        <v>0</v>
      </c>
      <c r="BN142" s="54">
        <f t="shared" si="76"/>
        <v>0</v>
      </c>
      <c r="BO142" s="54">
        <f t="shared" si="77"/>
        <v>0</v>
      </c>
      <c r="BP142" s="54">
        <f t="shared" si="78"/>
        <v>0</v>
      </c>
      <c r="BQ142" s="54">
        <f t="shared" si="79"/>
        <v>0</v>
      </c>
      <c r="BR142" s="55">
        <f t="shared" si="80"/>
        <v>0</v>
      </c>
      <c r="BS142" s="53">
        <f t="shared" si="81"/>
        <v>0</v>
      </c>
      <c r="BT142" s="54">
        <f t="shared" si="82"/>
        <v>0</v>
      </c>
      <c r="BU142" s="54">
        <f t="shared" si="83"/>
        <v>0</v>
      </c>
      <c r="BV142" s="54">
        <f t="shared" si="84"/>
        <v>0</v>
      </c>
      <c r="BW142" s="54">
        <f t="shared" si="85"/>
        <v>0</v>
      </c>
      <c r="BX142" s="54">
        <f t="shared" si="86"/>
        <v>0</v>
      </c>
      <c r="BY142" s="54">
        <f t="shared" si="87"/>
        <v>0</v>
      </c>
      <c r="BZ142" s="54">
        <f t="shared" si="88"/>
        <v>0</v>
      </c>
      <c r="CA142" s="54">
        <f t="shared" si="89"/>
        <v>0</v>
      </c>
      <c r="CB142" s="54">
        <f t="shared" si="90"/>
        <v>0</v>
      </c>
      <c r="CC142" s="54">
        <f t="shared" si="91"/>
        <v>0</v>
      </c>
      <c r="CD142" s="55">
        <f t="shared" si="92"/>
        <v>0</v>
      </c>
      <c r="CE142" s="53">
        <f t="shared" si="93"/>
        <v>0</v>
      </c>
      <c r="CF142" s="54">
        <f t="shared" si="94"/>
        <v>0</v>
      </c>
      <c r="CG142" s="54">
        <f t="shared" si="95"/>
        <v>0</v>
      </c>
      <c r="CH142" s="54">
        <f t="shared" si="96"/>
        <v>0</v>
      </c>
      <c r="CI142" s="54">
        <f t="shared" si="97"/>
        <v>0</v>
      </c>
      <c r="CJ142" s="54">
        <f t="shared" si="98"/>
        <v>0</v>
      </c>
      <c r="CK142" s="54">
        <f t="shared" si="99"/>
        <v>0</v>
      </c>
      <c r="CL142" s="54">
        <f t="shared" si="100"/>
        <v>0</v>
      </c>
      <c r="CM142" s="54">
        <f t="shared" si="101"/>
        <v>0</v>
      </c>
      <c r="CN142" s="54">
        <f t="shared" si="102"/>
        <v>0</v>
      </c>
      <c r="CO142" s="54">
        <f t="shared" si="103"/>
        <v>0</v>
      </c>
      <c r="CP142" s="55">
        <f t="shared" si="104"/>
        <v>0</v>
      </c>
    </row>
    <row r="143" spans="2:94" ht="12" customHeight="1">
      <c r="B143" s="1" t="str">
        <f>IF(Q143="","",Q143)</f>
        <v/>
      </c>
      <c r="C143" s="163">
        <v>44</v>
      </c>
      <c r="D143" s="166"/>
      <c r="E143" s="167"/>
      <c r="F143" s="168"/>
      <c r="G143" s="175"/>
      <c r="H143" s="176"/>
      <c r="I143" s="181"/>
      <c r="J143" s="182"/>
      <c r="K143" s="182"/>
      <c r="L143" s="183"/>
      <c r="M143" s="166"/>
      <c r="N143" s="168"/>
      <c r="O143" s="131"/>
      <c r="P143" s="190"/>
      <c r="Q143" s="190"/>
      <c r="R143" s="17" t="s">
        <v>14</v>
      </c>
      <c r="S143" s="95"/>
      <c r="T143" s="95"/>
      <c r="U143" s="95"/>
      <c r="V143" s="95"/>
      <c r="W143" s="95"/>
      <c r="X143" s="95"/>
      <c r="Y143" s="89"/>
      <c r="Z143" s="89"/>
      <c r="AA143" s="89"/>
      <c r="AB143" s="89"/>
      <c r="AC143" s="89"/>
      <c r="AD143" s="89"/>
      <c r="AE143" s="16" t="str">
        <f t="shared" si="106"/>
        <v/>
      </c>
      <c r="AF143" s="21" t="str">
        <f>IF(Q143="","",Q143)</f>
        <v/>
      </c>
      <c r="AG143" s="130" t="str">
        <f>IFERROR(VLOOKUP(M143,$AP$13:$AQ$16,2,FALSE),"")</f>
        <v/>
      </c>
      <c r="AH143" s="130" t="str">
        <f>IFERROR(VLOOKUP(O143,$AP$18:$AQ$24,2,FALSE),"")</f>
        <v/>
      </c>
      <c r="AI143" s="130" t="str">
        <f>IFERROR(AG143+AH143,"")</f>
        <v/>
      </c>
      <c r="AJ143" s="130" t="str">
        <f>IF(SUM(AE143:AE145)=0,"",SUM(AE143:AE145))</f>
        <v/>
      </c>
      <c r="AT143" s="49" t="str">
        <f t="shared" ref="AT143:AT206" si="107">R143</f>
        <v>A</v>
      </c>
      <c r="AU143" s="53">
        <f t="shared" ref="AU143:AU206" si="108">IF(OR(AF143=$AP$3,AF143=$AP$4,AF143=$AP$9),S143,0)</f>
        <v>0</v>
      </c>
      <c r="AV143" s="54">
        <f t="shared" ref="AV143:AV206" si="109">IF(OR(AF143=$AP$3,AF143=$AP$4,AF143=$AP$9),T143,0)</f>
        <v>0</v>
      </c>
      <c r="AW143" s="54">
        <f t="shared" ref="AW143:AW206" si="110">IF(OR(AF143=$AP$3,AF143=$AP$4,AF143=$AP$9),U143,0)</f>
        <v>0</v>
      </c>
      <c r="AX143" s="54">
        <f t="shared" ref="AX143:AX206" si="111">IF(OR(AF143=$AP$3,AF143=$AP$4,AF143=$AP$9),V143,0)</f>
        <v>0</v>
      </c>
      <c r="AY143" s="54">
        <f t="shared" ref="AY143:AY206" si="112">IF(OR(AF143=$AP$3,AF143=$AP$4,AF143=$AP$9),W143,0)</f>
        <v>0</v>
      </c>
      <c r="AZ143" s="54">
        <f t="shared" ref="AZ143:AZ206" si="113">IF(OR(AF143=$AP$3,AF143=$AP$4,AF143=$AP$9),X143,0)</f>
        <v>0</v>
      </c>
      <c r="BA143" s="54">
        <f t="shared" ref="BA143:BA206" si="114">IF(OR(AF143=$AP$3,AF143=$AP$4,AF143=$AP$9),Y143,0)</f>
        <v>0</v>
      </c>
      <c r="BB143" s="54">
        <f t="shared" ref="BB143:BB206" si="115">IF(OR(AF143=$AP$3,AF143=$AP$4,AF143=$AP$9),Z143,0)</f>
        <v>0</v>
      </c>
      <c r="BC143" s="54">
        <f t="shared" ref="BC143:BC206" si="116">IF(OR(AF143=$AP$3,AF143=$AP$4,AF143=$AP$9),AA143,0)</f>
        <v>0</v>
      </c>
      <c r="BD143" s="54">
        <f t="shared" ref="BD143:BD206" si="117">IF(OR(AF143=$AP$3,AF143=$AP$4,AF143=$AP$9),AB143,0)</f>
        <v>0</v>
      </c>
      <c r="BE143" s="54">
        <f t="shared" ref="BE143:BE206" si="118">IF(OR(AF143=$AP$3,AF143=$AP$4,AF143=$AP$9),AC143,0)</f>
        <v>0</v>
      </c>
      <c r="BF143" s="55">
        <f t="shared" ref="BF143:BF206" si="119">IF(OR(AF143=$AP$3,AF143=$AP$4,AF143=$AP$9),AD143,0)</f>
        <v>0</v>
      </c>
      <c r="BG143" s="53">
        <f t="shared" ref="BG143:BG206" si="120">IF(OR(AF143=$AP$5,AF143=$AP$6,AF143=$AP$10),S143,0)</f>
        <v>0</v>
      </c>
      <c r="BH143" s="54">
        <f t="shared" ref="BH143:BH206" si="121">IF(OR(AF143=$AP$5,AF143=$AP$6,AF143=$AP$10),T143,0)</f>
        <v>0</v>
      </c>
      <c r="BI143" s="54">
        <f t="shared" ref="BI143:BI206" si="122">IF(OR(AF143=$AP$5,AF143=$AP$6,AF143=$AP$10),U143,0)</f>
        <v>0</v>
      </c>
      <c r="BJ143" s="54">
        <f t="shared" ref="BJ143:BJ206" si="123">IF(OR(AF143=$AP$5,AF143=$AP$6,AF143=$AP$10),V143,0)</f>
        <v>0</v>
      </c>
      <c r="BK143" s="54">
        <f t="shared" ref="BK143:BK206" si="124">IF(OR(AF143=$AP$5,AF143=$AP$6,AF143=$AP$10),W143,0)</f>
        <v>0</v>
      </c>
      <c r="BL143" s="54">
        <f t="shared" ref="BL143:BL206" si="125">IF(OR(AF143=$AP$5,AF143=$AP$6,AF143=$AP$10),X143,0)</f>
        <v>0</v>
      </c>
      <c r="BM143" s="54">
        <f t="shared" ref="BM143:BM206" si="126">IF(OR(AF143=$AP$5,AF143=$AP$6,AF143=$AP$10),Y143,0)</f>
        <v>0</v>
      </c>
      <c r="BN143" s="54">
        <f t="shared" ref="BN143:BN206" si="127">IF(OR(AF143=$AP$5,AF143=$AP$6,AF143=$AP$10),Z143,0)</f>
        <v>0</v>
      </c>
      <c r="BO143" s="54">
        <f t="shared" ref="BO143:BO206" si="128">IF(OR(AF143=$AP$5,AF143=$AP$6,AF143=$AP$10),AA143,0)</f>
        <v>0</v>
      </c>
      <c r="BP143" s="54">
        <f t="shared" ref="BP143:BP206" si="129">IF(OR(AF143=$AP$5,AF143=$AP$6,AF143=$AP$10),AB143,0)</f>
        <v>0</v>
      </c>
      <c r="BQ143" s="54">
        <f t="shared" ref="BQ143:BQ206" si="130">IF(OR(AF143=$AP$5,AF143=$AP$6,AF143=$AP$10),AC143,0)</f>
        <v>0</v>
      </c>
      <c r="BR143" s="55">
        <f t="shared" ref="BR143:BR206" si="131">IF(OR(AF143=$AP$5,AF143=$AP$6,AF143=$AP$10),AD143,0)</f>
        <v>0</v>
      </c>
      <c r="BS143" s="53">
        <f t="shared" ref="BS143:BS206" si="132">IF(OR(AF143=$AP$7,AF143=$AP$8,AF143=$AP$11),S143,0)</f>
        <v>0</v>
      </c>
      <c r="BT143" s="54">
        <f t="shared" ref="BT143:BT206" si="133">IF(OR(AF143=$AP$7,AF143=$AP$8,AF143=$AP$11),T143,0)</f>
        <v>0</v>
      </c>
      <c r="BU143" s="54">
        <f t="shared" ref="BU143:BU206" si="134">IF(OR(AF143=$AP$7,AF143=$AP$8,AF143=$AP$11),U143,0)</f>
        <v>0</v>
      </c>
      <c r="BV143" s="54">
        <f t="shared" ref="BV143:BV206" si="135">IF(OR(AF143=$AP$7,AF143=$AP$8,AF143=$AP$11),V143,0)</f>
        <v>0</v>
      </c>
      <c r="BW143" s="54">
        <f t="shared" ref="BW143:BW206" si="136">IF(OR(AF143=$AP$7,AF143=$AP$8,AF143=$AP$11),W143,0)</f>
        <v>0</v>
      </c>
      <c r="BX143" s="54">
        <f t="shared" ref="BX143:BX206" si="137">IF(OR(AF143=$AP$7,AF143=$AP$8,AF143=$AP$11),X143,0)</f>
        <v>0</v>
      </c>
      <c r="BY143" s="54">
        <f t="shared" ref="BY143:BY206" si="138">IF(OR(AF143=$AP$7,AF143=$AP$8,AF143=$AP$11),Y143,0)</f>
        <v>0</v>
      </c>
      <c r="BZ143" s="54">
        <f t="shared" ref="BZ143:BZ206" si="139">IF(OR(AF143=$AP$7,AF143=$AP$8,AF143=$AP$11),Z143,0)</f>
        <v>0</v>
      </c>
      <c r="CA143" s="54">
        <f t="shared" ref="CA143:CA206" si="140">IF(OR(AF143=$AP$7,AF143=$AP$8,AF143=$AP$11),AA143,0)</f>
        <v>0</v>
      </c>
      <c r="CB143" s="54">
        <f t="shared" ref="CB143:CB206" si="141">IF(OR(AF143=$AP$7,AF143=$AP$8,AF143=$AP$11),AB143,0)</f>
        <v>0</v>
      </c>
      <c r="CC143" s="54">
        <f t="shared" ref="CC143:CC206" si="142">IF(OR(AF143=$AP$7,AF143=$AP$8,AF143=$AP$11),AC143,0)</f>
        <v>0</v>
      </c>
      <c r="CD143" s="55">
        <f t="shared" ref="CD143:CD206" si="143">IF(OR(AF143=$AP$7,AF143=$AP$8,AF143=$AP$11),AD143,0)</f>
        <v>0</v>
      </c>
      <c r="CE143" s="53">
        <f t="shared" ref="CE143:CE206" si="144">IF(AF143=$AP$12,S143,0)</f>
        <v>0</v>
      </c>
      <c r="CF143" s="54">
        <f t="shared" ref="CF143:CF206" si="145">IF(AF143=$AP$12,T143,0)</f>
        <v>0</v>
      </c>
      <c r="CG143" s="54">
        <f t="shared" ref="CG143:CG206" si="146">IF(AF143=$AP$12,U143,0)</f>
        <v>0</v>
      </c>
      <c r="CH143" s="54">
        <f t="shared" ref="CH143:CH206" si="147">IF(AF143=$AP$12,V143,0)</f>
        <v>0</v>
      </c>
      <c r="CI143" s="54">
        <f t="shared" ref="CI143:CI206" si="148">IF(AF143=$AP$12,W143,0)</f>
        <v>0</v>
      </c>
      <c r="CJ143" s="54">
        <f t="shared" ref="CJ143:CJ206" si="149">IF(AF143=$AP$12,X143,0)</f>
        <v>0</v>
      </c>
      <c r="CK143" s="54">
        <f t="shared" ref="CK143:CK206" si="150">IF(AF143=$AP$12,Y143,0)</f>
        <v>0</v>
      </c>
      <c r="CL143" s="54">
        <f t="shared" ref="CL143:CL206" si="151">IF(AF143=$AP$12,Z143,0)</f>
        <v>0</v>
      </c>
      <c r="CM143" s="54">
        <f t="shared" ref="CM143:CM206" si="152">IF(AF143=$AP$12,AA143,0)</f>
        <v>0</v>
      </c>
      <c r="CN143" s="54">
        <f t="shared" ref="CN143:CN206" si="153">IF(AF143=$AP$12,AB143,0)</f>
        <v>0</v>
      </c>
      <c r="CO143" s="54">
        <f t="shared" ref="CO143:CO206" si="154">IF(AF143=$AP$12,AC143,0)</f>
        <v>0</v>
      </c>
      <c r="CP143" s="55">
        <f t="shared" ref="CP143:CP206" si="155">IF(AF143=$AP$12,AD143,0)</f>
        <v>0</v>
      </c>
    </row>
    <row r="144" spans="2:94" ht="12" customHeight="1">
      <c r="B144" s="1" t="str">
        <f>IF(Q143="","",Q143)</f>
        <v/>
      </c>
      <c r="C144" s="164"/>
      <c r="D144" s="169"/>
      <c r="E144" s="170"/>
      <c r="F144" s="171"/>
      <c r="G144" s="177"/>
      <c r="H144" s="178"/>
      <c r="I144" s="184"/>
      <c r="J144" s="185"/>
      <c r="K144" s="185"/>
      <c r="L144" s="186"/>
      <c r="M144" s="169"/>
      <c r="N144" s="171"/>
      <c r="O144" s="132"/>
      <c r="P144" s="191"/>
      <c r="Q144" s="191"/>
      <c r="R144" s="15" t="s">
        <v>15</v>
      </c>
      <c r="S144" s="94"/>
      <c r="T144" s="94"/>
      <c r="U144" s="94"/>
      <c r="V144" s="94"/>
      <c r="W144" s="94"/>
      <c r="X144" s="94"/>
      <c r="Y144" s="90"/>
      <c r="Z144" s="90"/>
      <c r="AA144" s="90"/>
      <c r="AB144" s="90"/>
      <c r="AC144" s="90"/>
      <c r="AD144" s="90"/>
      <c r="AE144" s="11" t="str">
        <f t="shared" si="106"/>
        <v/>
      </c>
      <c r="AF144" s="21" t="str">
        <f>IF(Q143="","",Q143)</f>
        <v/>
      </c>
      <c r="AG144" s="130"/>
      <c r="AH144" s="130"/>
      <c r="AI144" s="130"/>
      <c r="AJ144" s="130"/>
      <c r="AT144" s="49" t="str">
        <f t="shared" si="107"/>
        <v>B</v>
      </c>
      <c r="AU144" s="53">
        <f t="shared" si="108"/>
        <v>0</v>
      </c>
      <c r="AV144" s="54">
        <f t="shared" si="109"/>
        <v>0</v>
      </c>
      <c r="AW144" s="54">
        <f t="shared" si="110"/>
        <v>0</v>
      </c>
      <c r="AX144" s="54">
        <f t="shared" si="111"/>
        <v>0</v>
      </c>
      <c r="AY144" s="54">
        <f t="shared" si="112"/>
        <v>0</v>
      </c>
      <c r="AZ144" s="54">
        <f t="shared" si="113"/>
        <v>0</v>
      </c>
      <c r="BA144" s="54">
        <f t="shared" si="114"/>
        <v>0</v>
      </c>
      <c r="BB144" s="54">
        <f t="shared" si="115"/>
        <v>0</v>
      </c>
      <c r="BC144" s="54">
        <f t="shared" si="116"/>
        <v>0</v>
      </c>
      <c r="BD144" s="54">
        <f t="shared" si="117"/>
        <v>0</v>
      </c>
      <c r="BE144" s="54">
        <f t="shared" si="118"/>
        <v>0</v>
      </c>
      <c r="BF144" s="55">
        <f t="shared" si="119"/>
        <v>0</v>
      </c>
      <c r="BG144" s="53">
        <f t="shared" si="120"/>
        <v>0</v>
      </c>
      <c r="BH144" s="54">
        <f t="shared" si="121"/>
        <v>0</v>
      </c>
      <c r="BI144" s="54">
        <f t="shared" si="122"/>
        <v>0</v>
      </c>
      <c r="BJ144" s="54">
        <f t="shared" si="123"/>
        <v>0</v>
      </c>
      <c r="BK144" s="54">
        <f t="shared" si="124"/>
        <v>0</v>
      </c>
      <c r="BL144" s="54">
        <f t="shared" si="125"/>
        <v>0</v>
      </c>
      <c r="BM144" s="54">
        <f t="shared" si="126"/>
        <v>0</v>
      </c>
      <c r="BN144" s="54">
        <f t="shared" si="127"/>
        <v>0</v>
      </c>
      <c r="BO144" s="54">
        <f t="shared" si="128"/>
        <v>0</v>
      </c>
      <c r="BP144" s="54">
        <f t="shared" si="129"/>
        <v>0</v>
      </c>
      <c r="BQ144" s="54">
        <f t="shared" si="130"/>
        <v>0</v>
      </c>
      <c r="BR144" s="55">
        <f t="shared" si="131"/>
        <v>0</v>
      </c>
      <c r="BS144" s="53">
        <f t="shared" si="132"/>
        <v>0</v>
      </c>
      <c r="BT144" s="54">
        <f t="shared" si="133"/>
        <v>0</v>
      </c>
      <c r="BU144" s="54">
        <f t="shared" si="134"/>
        <v>0</v>
      </c>
      <c r="BV144" s="54">
        <f t="shared" si="135"/>
        <v>0</v>
      </c>
      <c r="BW144" s="54">
        <f t="shared" si="136"/>
        <v>0</v>
      </c>
      <c r="BX144" s="54">
        <f t="shared" si="137"/>
        <v>0</v>
      </c>
      <c r="BY144" s="54">
        <f t="shared" si="138"/>
        <v>0</v>
      </c>
      <c r="BZ144" s="54">
        <f t="shared" si="139"/>
        <v>0</v>
      </c>
      <c r="CA144" s="54">
        <f t="shared" si="140"/>
        <v>0</v>
      </c>
      <c r="CB144" s="54">
        <f t="shared" si="141"/>
        <v>0</v>
      </c>
      <c r="CC144" s="54">
        <f t="shared" si="142"/>
        <v>0</v>
      </c>
      <c r="CD144" s="55">
        <f t="shared" si="143"/>
        <v>0</v>
      </c>
      <c r="CE144" s="53">
        <f t="shared" si="144"/>
        <v>0</v>
      </c>
      <c r="CF144" s="54">
        <f t="shared" si="145"/>
        <v>0</v>
      </c>
      <c r="CG144" s="54">
        <f t="shared" si="146"/>
        <v>0</v>
      </c>
      <c r="CH144" s="54">
        <f t="shared" si="147"/>
        <v>0</v>
      </c>
      <c r="CI144" s="54">
        <f t="shared" si="148"/>
        <v>0</v>
      </c>
      <c r="CJ144" s="54">
        <f t="shared" si="149"/>
        <v>0</v>
      </c>
      <c r="CK144" s="54">
        <f t="shared" si="150"/>
        <v>0</v>
      </c>
      <c r="CL144" s="54">
        <f t="shared" si="151"/>
        <v>0</v>
      </c>
      <c r="CM144" s="54">
        <f t="shared" si="152"/>
        <v>0</v>
      </c>
      <c r="CN144" s="54">
        <f t="shared" si="153"/>
        <v>0</v>
      </c>
      <c r="CO144" s="54">
        <f t="shared" si="154"/>
        <v>0</v>
      </c>
      <c r="CP144" s="55">
        <f t="shared" si="155"/>
        <v>0</v>
      </c>
    </row>
    <row r="145" spans="2:94" ht="12" customHeight="1" thickBot="1">
      <c r="B145" s="1" t="str">
        <f>IF(Q143="","",Q143)</f>
        <v/>
      </c>
      <c r="C145" s="165"/>
      <c r="D145" s="172"/>
      <c r="E145" s="173"/>
      <c r="F145" s="174"/>
      <c r="G145" s="179"/>
      <c r="H145" s="180"/>
      <c r="I145" s="187"/>
      <c r="J145" s="188"/>
      <c r="K145" s="188"/>
      <c r="L145" s="189"/>
      <c r="M145" s="172"/>
      <c r="N145" s="174"/>
      <c r="O145" s="133"/>
      <c r="P145" s="192"/>
      <c r="Q145" s="192"/>
      <c r="R145" s="15" t="s">
        <v>16</v>
      </c>
      <c r="S145" s="94"/>
      <c r="T145" s="94"/>
      <c r="U145" s="94"/>
      <c r="V145" s="94"/>
      <c r="W145" s="94"/>
      <c r="X145" s="94"/>
      <c r="Y145" s="90"/>
      <c r="Z145" s="90"/>
      <c r="AA145" s="90"/>
      <c r="AB145" s="90"/>
      <c r="AC145" s="90"/>
      <c r="AD145" s="90"/>
      <c r="AE145" s="11" t="str">
        <f t="shared" si="106"/>
        <v/>
      </c>
      <c r="AF145" s="21" t="str">
        <f>IF(Q143="","",Q143)</f>
        <v/>
      </c>
      <c r="AG145" s="130"/>
      <c r="AH145" s="130"/>
      <c r="AI145" s="130"/>
      <c r="AJ145" s="130"/>
      <c r="AT145" s="49" t="str">
        <f t="shared" si="107"/>
        <v>C</v>
      </c>
      <c r="AU145" s="53">
        <f t="shared" si="108"/>
        <v>0</v>
      </c>
      <c r="AV145" s="54">
        <f t="shared" si="109"/>
        <v>0</v>
      </c>
      <c r="AW145" s="54">
        <f t="shared" si="110"/>
        <v>0</v>
      </c>
      <c r="AX145" s="54">
        <f t="shared" si="111"/>
        <v>0</v>
      </c>
      <c r="AY145" s="54">
        <f t="shared" si="112"/>
        <v>0</v>
      </c>
      <c r="AZ145" s="54">
        <f t="shared" si="113"/>
        <v>0</v>
      </c>
      <c r="BA145" s="54">
        <f t="shared" si="114"/>
        <v>0</v>
      </c>
      <c r="BB145" s="54">
        <f t="shared" si="115"/>
        <v>0</v>
      </c>
      <c r="BC145" s="54">
        <f t="shared" si="116"/>
        <v>0</v>
      </c>
      <c r="BD145" s="54">
        <f t="shared" si="117"/>
        <v>0</v>
      </c>
      <c r="BE145" s="54">
        <f t="shared" si="118"/>
        <v>0</v>
      </c>
      <c r="BF145" s="55">
        <f t="shared" si="119"/>
        <v>0</v>
      </c>
      <c r="BG145" s="53">
        <f t="shared" si="120"/>
        <v>0</v>
      </c>
      <c r="BH145" s="54">
        <f t="shared" si="121"/>
        <v>0</v>
      </c>
      <c r="BI145" s="54">
        <f t="shared" si="122"/>
        <v>0</v>
      </c>
      <c r="BJ145" s="54">
        <f t="shared" si="123"/>
        <v>0</v>
      </c>
      <c r="BK145" s="54">
        <f t="shared" si="124"/>
        <v>0</v>
      </c>
      <c r="BL145" s="54">
        <f t="shared" si="125"/>
        <v>0</v>
      </c>
      <c r="BM145" s="54">
        <f t="shared" si="126"/>
        <v>0</v>
      </c>
      <c r="BN145" s="54">
        <f t="shared" si="127"/>
        <v>0</v>
      </c>
      <c r="BO145" s="54">
        <f t="shared" si="128"/>
        <v>0</v>
      </c>
      <c r="BP145" s="54">
        <f t="shared" si="129"/>
        <v>0</v>
      </c>
      <c r="BQ145" s="54">
        <f t="shared" si="130"/>
        <v>0</v>
      </c>
      <c r="BR145" s="55">
        <f t="shared" si="131"/>
        <v>0</v>
      </c>
      <c r="BS145" s="53">
        <f t="shared" si="132"/>
        <v>0</v>
      </c>
      <c r="BT145" s="54">
        <f t="shared" si="133"/>
        <v>0</v>
      </c>
      <c r="BU145" s="54">
        <f t="shared" si="134"/>
        <v>0</v>
      </c>
      <c r="BV145" s="54">
        <f t="shared" si="135"/>
        <v>0</v>
      </c>
      <c r="BW145" s="54">
        <f t="shared" si="136"/>
        <v>0</v>
      </c>
      <c r="BX145" s="54">
        <f t="shared" si="137"/>
        <v>0</v>
      </c>
      <c r="BY145" s="54">
        <f t="shared" si="138"/>
        <v>0</v>
      </c>
      <c r="BZ145" s="54">
        <f t="shared" si="139"/>
        <v>0</v>
      </c>
      <c r="CA145" s="54">
        <f t="shared" si="140"/>
        <v>0</v>
      </c>
      <c r="CB145" s="54">
        <f t="shared" si="141"/>
        <v>0</v>
      </c>
      <c r="CC145" s="54">
        <f t="shared" si="142"/>
        <v>0</v>
      </c>
      <c r="CD145" s="55">
        <f t="shared" si="143"/>
        <v>0</v>
      </c>
      <c r="CE145" s="53">
        <f t="shared" si="144"/>
        <v>0</v>
      </c>
      <c r="CF145" s="54">
        <f t="shared" si="145"/>
        <v>0</v>
      </c>
      <c r="CG145" s="54">
        <f t="shared" si="146"/>
        <v>0</v>
      </c>
      <c r="CH145" s="54">
        <f t="shared" si="147"/>
        <v>0</v>
      </c>
      <c r="CI145" s="54">
        <f t="shared" si="148"/>
        <v>0</v>
      </c>
      <c r="CJ145" s="54">
        <f t="shared" si="149"/>
        <v>0</v>
      </c>
      <c r="CK145" s="54">
        <f t="shared" si="150"/>
        <v>0</v>
      </c>
      <c r="CL145" s="54">
        <f t="shared" si="151"/>
        <v>0</v>
      </c>
      <c r="CM145" s="54">
        <f t="shared" si="152"/>
        <v>0</v>
      </c>
      <c r="CN145" s="54">
        <f t="shared" si="153"/>
        <v>0</v>
      </c>
      <c r="CO145" s="54">
        <f t="shared" si="154"/>
        <v>0</v>
      </c>
      <c r="CP145" s="55">
        <f t="shared" si="155"/>
        <v>0</v>
      </c>
    </row>
    <row r="146" spans="2:94" ht="12" customHeight="1">
      <c r="B146" s="1" t="str">
        <f>IF(Q146="","",Q146)</f>
        <v/>
      </c>
      <c r="C146" s="163">
        <v>45</v>
      </c>
      <c r="D146" s="166"/>
      <c r="E146" s="167"/>
      <c r="F146" s="168"/>
      <c r="G146" s="175"/>
      <c r="H146" s="176"/>
      <c r="I146" s="181"/>
      <c r="J146" s="182"/>
      <c r="K146" s="182"/>
      <c r="L146" s="183"/>
      <c r="M146" s="166"/>
      <c r="N146" s="168"/>
      <c r="O146" s="131"/>
      <c r="P146" s="190"/>
      <c r="Q146" s="190"/>
      <c r="R146" s="17" t="s">
        <v>14</v>
      </c>
      <c r="S146" s="95"/>
      <c r="T146" s="95"/>
      <c r="U146" s="95"/>
      <c r="V146" s="95"/>
      <c r="W146" s="95"/>
      <c r="X146" s="95"/>
      <c r="Y146" s="89"/>
      <c r="Z146" s="89"/>
      <c r="AA146" s="89"/>
      <c r="AB146" s="89"/>
      <c r="AC146" s="89"/>
      <c r="AD146" s="89"/>
      <c r="AE146" s="16" t="str">
        <f t="shared" si="106"/>
        <v/>
      </c>
      <c r="AF146" s="21" t="str">
        <f>IF(Q146="","",Q146)</f>
        <v/>
      </c>
      <c r="AG146" s="130" t="str">
        <f>IFERROR(VLOOKUP(M146,$AP$13:$AQ$16,2,FALSE),"")</f>
        <v/>
      </c>
      <c r="AH146" s="130" t="str">
        <f>IFERROR(VLOOKUP(O146,$AP$18:$AQ$24,2,FALSE),"")</f>
        <v/>
      </c>
      <c r="AI146" s="130" t="str">
        <f>IFERROR(AG146+AH146,"")</f>
        <v/>
      </c>
      <c r="AJ146" s="130" t="str">
        <f>IF(SUM(AE146:AE148)=0,"",SUM(AE146:AE148))</f>
        <v/>
      </c>
      <c r="AT146" s="49" t="str">
        <f t="shared" si="107"/>
        <v>A</v>
      </c>
      <c r="AU146" s="53">
        <f t="shared" si="108"/>
        <v>0</v>
      </c>
      <c r="AV146" s="54">
        <f t="shared" si="109"/>
        <v>0</v>
      </c>
      <c r="AW146" s="54">
        <f t="shared" si="110"/>
        <v>0</v>
      </c>
      <c r="AX146" s="54">
        <f t="shared" si="111"/>
        <v>0</v>
      </c>
      <c r="AY146" s="54">
        <f t="shared" si="112"/>
        <v>0</v>
      </c>
      <c r="AZ146" s="54">
        <f t="shared" si="113"/>
        <v>0</v>
      </c>
      <c r="BA146" s="54">
        <f t="shared" si="114"/>
        <v>0</v>
      </c>
      <c r="BB146" s="54">
        <f t="shared" si="115"/>
        <v>0</v>
      </c>
      <c r="BC146" s="54">
        <f t="shared" si="116"/>
        <v>0</v>
      </c>
      <c r="BD146" s="54">
        <f t="shared" si="117"/>
        <v>0</v>
      </c>
      <c r="BE146" s="54">
        <f t="shared" si="118"/>
        <v>0</v>
      </c>
      <c r="BF146" s="55">
        <f t="shared" si="119"/>
        <v>0</v>
      </c>
      <c r="BG146" s="53">
        <f t="shared" si="120"/>
        <v>0</v>
      </c>
      <c r="BH146" s="54">
        <f t="shared" si="121"/>
        <v>0</v>
      </c>
      <c r="BI146" s="54">
        <f t="shared" si="122"/>
        <v>0</v>
      </c>
      <c r="BJ146" s="54">
        <f t="shared" si="123"/>
        <v>0</v>
      </c>
      <c r="BK146" s="54">
        <f t="shared" si="124"/>
        <v>0</v>
      </c>
      <c r="BL146" s="54">
        <f t="shared" si="125"/>
        <v>0</v>
      </c>
      <c r="BM146" s="54">
        <f t="shared" si="126"/>
        <v>0</v>
      </c>
      <c r="BN146" s="54">
        <f t="shared" si="127"/>
        <v>0</v>
      </c>
      <c r="BO146" s="54">
        <f t="shared" si="128"/>
        <v>0</v>
      </c>
      <c r="BP146" s="54">
        <f t="shared" si="129"/>
        <v>0</v>
      </c>
      <c r="BQ146" s="54">
        <f t="shared" si="130"/>
        <v>0</v>
      </c>
      <c r="BR146" s="55">
        <f t="shared" si="131"/>
        <v>0</v>
      </c>
      <c r="BS146" s="53">
        <f t="shared" si="132"/>
        <v>0</v>
      </c>
      <c r="BT146" s="54">
        <f t="shared" si="133"/>
        <v>0</v>
      </c>
      <c r="BU146" s="54">
        <f t="shared" si="134"/>
        <v>0</v>
      </c>
      <c r="BV146" s="54">
        <f t="shared" si="135"/>
        <v>0</v>
      </c>
      <c r="BW146" s="54">
        <f t="shared" si="136"/>
        <v>0</v>
      </c>
      <c r="BX146" s="54">
        <f t="shared" si="137"/>
        <v>0</v>
      </c>
      <c r="BY146" s="54">
        <f t="shared" si="138"/>
        <v>0</v>
      </c>
      <c r="BZ146" s="54">
        <f t="shared" si="139"/>
        <v>0</v>
      </c>
      <c r="CA146" s="54">
        <f t="shared" si="140"/>
        <v>0</v>
      </c>
      <c r="CB146" s="54">
        <f t="shared" si="141"/>
        <v>0</v>
      </c>
      <c r="CC146" s="54">
        <f t="shared" si="142"/>
        <v>0</v>
      </c>
      <c r="CD146" s="55">
        <f t="shared" si="143"/>
        <v>0</v>
      </c>
      <c r="CE146" s="53">
        <f t="shared" si="144"/>
        <v>0</v>
      </c>
      <c r="CF146" s="54">
        <f t="shared" si="145"/>
        <v>0</v>
      </c>
      <c r="CG146" s="54">
        <f t="shared" si="146"/>
        <v>0</v>
      </c>
      <c r="CH146" s="54">
        <f t="shared" si="147"/>
        <v>0</v>
      </c>
      <c r="CI146" s="54">
        <f t="shared" si="148"/>
        <v>0</v>
      </c>
      <c r="CJ146" s="54">
        <f t="shared" si="149"/>
        <v>0</v>
      </c>
      <c r="CK146" s="54">
        <f t="shared" si="150"/>
        <v>0</v>
      </c>
      <c r="CL146" s="54">
        <f t="shared" si="151"/>
        <v>0</v>
      </c>
      <c r="CM146" s="54">
        <f t="shared" si="152"/>
        <v>0</v>
      </c>
      <c r="CN146" s="54">
        <f t="shared" si="153"/>
        <v>0</v>
      </c>
      <c r="CO146" s="54">
        <f t="shared" si="154"/>
        <v>0</v>
      </c>
      <c r="CP146" s="55">
        <f t="shared" si="155"/>
        <v>0</v>
      </c>
    </row>
    <row r="147" spans="2:94" ht="12" customHeight="1">
      <c r="B147" s="1" t="str">
        <f>IF(Q146="","",Q146)</f>
        <v/>
      </c>
      <c r="C147" s="164"/>
      <c r="D147" s="169"/>
      <c r="E147" s="170"/>
      <c r="F147" s="171"/>
      <c r="G147" s="177"/>
      <c r="H147" s="178"/>
      <c r="I147" s="184"/>
      <c r="J147" s="185"/>
      <c r="K147" s="185"/>
      <c r="L147" s="186"/>
      <c r="M147" s="169"/>
      <c r="N147" s="171"/>
      <c r="O147" s="132"/>
      <c r="P147" s="191"/>
      <c r="Q147" s="191"/>
      <c r="R147" s="15" t="s">
        <v>15</v>
      </c>
      <c r="S147" s="94"/>
      <c r="T147" s="94"/>
      <c r="U147" s="94"/>
      <c r="V147" s="94"/>
      <c r="W147" s="94"/>
      <c r="X147" s="94"/>
      <c r="Y147" s="90"/>
      <c r="Z147" s="90"/>
      <c r="AA147" s="90"/>
      <c r="AB147" s="90"/>
      <c r="AC147" s="90"/>
      <c r="AD147" s="90"/>
      <c r="AE147" s="11" t="str">
        <f t="shared" si="106"/>
        <v/>
      </c>
      <c r="AF147" s="21" t="str">
        <f>IF(Q146="","",Q146)</f>
        <v/>
      </c>
      <c r="AG147" s="130"/>
      <c r="AH147" s="130"/>
      <c r="AI147" s="130"/>
      <c r="AJ147" s="130"/>
      <c r="AT147" s="49" t="str">
        <f t="shared" si="107"/>
        <v>B</v>
      </c>
      <c r="AU147" s="53">
        <f t="shared" si="108"/>
        <v>0</v>
      </c>
      <c r="AV147" s="54">
        <f t="shared" si="109"/>
        <v>0</v>
      </c>
      <c r="AW147" s="54">
        <f t="shared" si="110"/>
        <v>0</v>
      </c>
      <c r="AX147" s="54">
        <f t="shared" si="111"/>
        <v>0</v>
      </c>
      <c r="AY147" s="54">
        <f t="shared" si="112"/>
        <v>0</v>
      </c>
      <c r="AZ147" s="54">
        <f t="shared" si="113"/>
        <v>0</v>
      </c>
      <c r="BA147" s="54">
        <f t="shared" si="114"/>
        <v>0</v>
      </c>
      <c r="BB147" s="54">
        <f t="shared" si="115"/>
        <v>0</v>
      </c>
      <c r="BC147" s="54">
        <f t="shared" si="116"/>
        <v>0</v>
      </c>
      <c r="BD147" s="54">
        <f t="shared" si="117"/>
        <v>0</v>
      </c>
      <c r="BE147" s="54">
        <f t="shared" si="118"/>
        <v>0</v>
      </c>
      <c r="BF147" s="55">
        <f t="shared" si="119"/>
        <v>0</v>
      </c>
      <c r="BG147" s="53">
        <f t="shared" si="120"/>
        <v>0</v>
      </c>
      <c r="BH147" s="54">
        <f t="shared" si="121"/>
        <v>0</v>
      </c>
      <c r="BI147" s="54">
        <f t="shared" si="122"/>
        <v>0</v>
      </c>
      <c r="BJ147" s="54">
        <f t="shared" si="123"/>
        <v>0</v>
      </c>
      <c r="BK147" s="54">
        <f t="shared" si="124"/>
        <v>0</v>
      </c>
      <c r="BL147" s="54">
        <f t="shared" si="125"/>
        <v>0</v>
      </c>
      <c r="BM147" s="54">
        <f t="shared" si="126"/>
        <v>0</v>
      </c>
      <c r="BN147" s="54">
        <f t="shared" si="127"/>
        <v>0</v>
      </c>
      <c r="BO147" s="54">
        <f t="shared" si="128"/>
        <v>0</v>
      </c>
      <c r="BP147" s="54">
        <f t="shared" si="129"/>
        <v>0</v>
      </c>
      <c r="BQ147" s="54">
        <f t="shared" si="130"/>
        <v>0</v>
      </c>
      <c r="BR147" s="55">
        <f t="shared" si="131"/>
        <v>0</v>
      </c>
      <c r="BS147" s="53">
        <f t="shared" si="132"/>
        <v>0</v>
      </c>
      <c r="BT147" s="54">
        <f t="shared" si="133"/>
        <v>0</v>
      </c>
      <c r="BU147" s="54">
        <f t="shared" si="134"/>
        <v>0</v>
      </c>
      <c r="BV147" s="54">
        <f t="shared" si="135"/>
        <v>0</v>
      </c>
      <c r="BW147" s="54">
        <f t="shared" si="136"/>
        <v>0</v>
      </c>
      <c r="BX147" s="54">
        <f t="shared" si="137"/>
        <v>0</v>
      </c>
      <c r="BY147" s="54">
        <f t="shared" si="138"/>
        <v>0</v>
      </c>
      <c r="BZ147" s="54">
        <f t="shared" si="139"/>
        <v>0</v>
      </c>
      <c r="CA147" s="54">
        <f t="shared" si="140"/>
        <v>0</v>
      </c>
      <c r="CB147" s="54">
        <f t="shared" si="141"/>
        <v>0</v>
      </c>
      <c r="CC147" s="54">
        <f t="shared" si="142"/>
        <v>0</v>
      </c>
      <c r="CD147" s="55">
        <f t="shared" si="143"/>
        <v>0</v>
      </c>
      <c r="CE147" s="53">
        <f t="shared" si="144"/>
        <v>0</v>
      </c>
      <c r="CF147" s="54">
        <f t="shared" si="145"/>
        <v>0</v>
      </c>
      <c r="CG147" s="54">
        <f t="shared" si="146"/>
        <v>0</v>
      </c>
      <c r="CH147" s="54">
        <f t="shared" si="147"/>
        <v>0</v>
      </c>
      <c r="CI147" s="54">
        <f t="shared" si="148"/>
        <v>0</v>
      </c>
      <c r="CJ147" s="54">
        <f t="shared" si="149"/>
        <v>0</v>
      </c>
      <c r="CK147" s="54">
        <f t="shared" si="150"/>
        <v>0</v>
      </c>
      <c r="CL147" s="54">
        <f t="shared" si="151"/>
        <v>0</v>
      </c>
      <c r="CM147" s="54">
        <f t="shared" si="152"/>
        <v>0</v>
      </c>
      <c r="CN147" s="54">
        <f t="shared" si="153"/>
        <v>0</v>
      </c>
      <c r="CO147" s="54">
        <f t="shared" si="154"/>
        <v>0</v>
      </c>
      <c r="CP147" s="55">
        <f t="shared" si="155"/>
        <v>0</v>
      </c>
    </row>
    <row r="148" spans="2:94" ht="12" customHeight="1" thickBot="1">
      <c r="B148" s="1" t="str">
        <f>IF(Q146="","",Q146)</f>
        <v/>
      </c>
      <c r="C148" s="165"/>
      <c r="D148" s="172"/>
      <c r="E148" s="173"/>
      <c r="F148" s="174"/>
      <c r="G148" s="179"/>
      <c r="H148" s="180"/>
      <c r="I148" s="187"/>
      <c r="J148" s="188"/>
      <c r="K148" s="188"/>
      <c r="L148" s="189"/>
      <c r="M148" s="172"/>
      <c r="N148" s="174"/>
      <c r="O148" s="133"/>
      <c r="P148" s="192"/>
      <c r="Q148" s="192"/>
      <c r="R148" s="15" t="s">
        <v>16</v>
      </c>
      <c r="S148" s="94"/>
      <c r="T148" s="94"/>
      <c r="U148" s="94"/>
      <c r="V148" s="94"/>
      <c r="W148" s="94"/>
      <c r="X148" s="94"/>
      <c r="Y148" s="90"/>
      <c r="Z148" s="90"/>
      <c r="AA148" s="90"/>
      <c r="AB148" s="90"/>
      <c r="AC148" s="90"/>
      <c r="AD148" s="90"/>
      <c r="AE148" s="11" t="str">
        <f t="shared" si="106"/>
        <v/>
      </c>
      <c r="AF148" s="21" t="str">
        <f>IF(Q146="","",Q146)</f>
        <v/>
      </c>
      <c r="AG148" s="130"/>
      <c r="AH148" s="130"/>
      <c r="AI148" s="130"/>
      <c r="AJ148" s="130"/>
      <c r="AT148" s="49" t="str">
        <f t="shared" si="107"/>
        <v>C</v>
      </c>
      <c r="AU148" s="53">
        <f t="shared" si="108"/>
        <v>0</v>
      </c>
      <c r="AV148" s="54">
        <f t="shared" si="109"/>
        <v>0</v>
      </c>
      <c r="AW148" s="54">
        <f t="shared" si="110"/>
        <v>0</v>
      </c>
      <c r="AX148" s="54">
        <f t="shared" si="111"/>
        <v>0</v>
      </c>
      <c r="AY148" s="54">
        <f t="shared" si="112"/>
        <v>0</v>
      </c>
      <c r="AZ148" s="54">
        <f t="shared" si="113"/>
        <v>0</v>
      </c>
      <c r="BA148" s="54">
        <f t="shared" si="114"/>
        <v>0</v>
      </c>
      <c r="BB148" s="54">
        <f t="shared" si="115"/>
        <v>0</v>
      </c>
      <c r="BC148" s="54">
        <f t="shared" si="116"/>
        <v>0</v>
      </c>
      <c r="BD148" s="54">
        <f t="shared" si="117"/>
        <v>0</v>
      </c>
      <c r="BE148" s="54">
        <f t="shared" si="118"/>
        <v>0</v>
      </c>
      <c r="BF148" s="55">
        <f t="shared" si="119"/>
        <v>0</v>
      </c>
      <c r="BG148" s="53">
        <f t="shared" si="120"/>
        <v>0</v>
      </c>
      <c r="BH148" s="54">
        <f t="shared" si="121"/>
        <v>0</v>
      </c>
      <c r="BI148" s="54">
        <f t="shared" si="122"/>
        <v>0</v>
      </c>
      <c r="BJ148" s="54">
        <f t="shared" si="123"/>
        <v>0</v>
      </c>
      <c r="BK148" s="54">
        <f t="shared" si="124"/>
        <v>0</v>
      </c>
      <c r="BL148" s="54">
        <f t="shared" si="125"/>
        <v>0</v>
      </c>
      <c r="BM148" s="54">
        <f t="shared" si="126"/>
        <v>0</v>
      </c>
      <c r="BN148" s="54">
        <f t="shared" si="127"/>
        <v>0</v>
      </c>
      <c r="BO148" s="54">
        <f t="shared" si="128"/>
        <v>0</v>
      </c>
      <c r="BP148" s="54">
        <f t="shared" si="129"/>
        <v>0</v>
      </c>
      <c r="BQ148" s="54">
        <f t="shared" si="130"/>
        <v>0</v>
      </c>
      <c r="BR148" s="55">
        <f t="shared" si="131"/>
        <v>0</v>
      </c>
      <c r="BS148" s="53">
        <f t="shared" si="132"/>
        <v>0</v>
      </c>
      <c r="BT148" s="54">
        <f t="shared" si="133"/>
        <v>0</v>
      </c>
      <c r="BU148" s="54">
        <f t="shared" si="134"/>
        <v>0</v>
      </c>
      <c r="BV148" s="54">
        <f t="shared" si="135"/>
        <v>0</v>
      </c>
      <c r="BW148" s="54">
        <f t="shared" si="136"/>
        <v>0</v>
      </c>
      <c r="BX148" s="54">
        <f t="shared" si="137"/>
        <v>0</v>
      </c>
      <c r="BY148" s="54">
        <f t="shared" si="138"/>
        <v>0</v>
      </c>
      <c r="BZ148" s="54">
        <f t="shared" si="139"/>
        <v>0</v>
      </c>
      <c r="CA148" s="54">
        <f t="shared" si="140"/>
        <v>0</v>
      </c>
      <c r="CB148" s="54">
        <f t="shared" si="141"/>
        <v>0</v>
      </c>
      <c r="CC148" s="54">
        <f t="shared" si="142"/>
        <v>0</v>
      </c>
      <c r="CD148" s="55">
        <f t="shared" si="143"/>
        <v>0</v>
      </c>
      <c r="CE148" s="53">
        <f t="shared" si="144"/>
        <v>0</v>
      </c>
      <c r="CF148" s="54">
        <f t="shared" si="145"/>
        <v>0</v>
      </c>
      <c r="CG148" s="54">
        <f t="shared" si="146"/>
        <v>0</v>
      </c>
      <c r="CH148" s="54">
        <f t="shared" si="147"/>
        <v>0</v>
      </c>
      <c r="CI148" s="54">
        <f t="shared" si="148"/>
        <v>0</v>
      </c>
      <c r="CJ148" s="54">
        <f t="shared" si="149"/>
        <v>0</v>
      </c>
      <c r="CK148" s="54">
        <f t="shared" si="150"/>
        <v>0</v>
      </c>
      <c r="CL148" s="54">
        <f t="shared" si="151"/>
        <v>0</v>
      </c>
      <c r="CM148" s="54">
        <f t="shared" si="152"/>
        <v>0</v>
      </c>
      <c r="CN148" s="54">
        <f t="shared" si="153"/>
        <v>0</v>
      </c>
      <c r="CO148" s="54">
        <f t="shared" si="154"/>
        <v>0</v>
      </c>
      <c r="CP148" s="55">
        <f t="shared" si="155"/>
        <v>0</v>
      </c>
    </row>
    <row r="149" spans="2:94" ht="12" customHeight="1">
      <c r="B149" s="1" t="str">
        <f>IF(Q149="","",Q149)</f>
        <v/>
      </c>
      <c r="C149" s="163">
        <v>46</v>
      </c>
      <c r="D149" s="166"/>
      <c r="E149" s="167"/>
      <c r="F149" s="168"/>
      <c r="G149" s="175"/>
      <c r="H149" s="176"/>
      <c r="I149" s="181"/>
      <c r="J149" s="182"/>
      <c r="K149" s="182"/>
      <c r="L149" s="183"/>
      <c r="M149" s="166"/>
      <c r="N149" s="168"/>
      <c r="O149" s="131"/>
      <c r="P149" s="190"/>
      <c r="Q149" s="190"/>
      <c r="R149" s="17" t="s">
        <v>14</v>
      </c>
      <c r="S149" s="95"/>
      <c r="T149" s="95"/>
      <c r="U149" s="95"/>
      <c r="V149" s="95"/>
      <c r="W149" s="95"/>
      <c r="X149" s="95"/>
      <c r="Y149" s="89"/>
      <c r="Z149" s="89"/>
      <c r="AA149" s="89"/>
      <c r="AB149" s="89"/>
      <c r="AC149" s="89"/>
      <c r="AD149" s="89"/>
      <c r="AE149" s="16" t="str">
        <f t="shared" si="106"/>
        <v/>
      </c>
      <c r="AF149" s="21" t="str">
        <f>IF(Q149="","",Q149)</f>
        <v/>
      </c>
      <c r="AG149" s="130" t="str">
        <f>IFERROR(VLOOKUP(M149,$AP$13:$AQ$16,2,FALSE),"")</f>
        <v/>
      </c>
      <c r="AH149" s="130" t="str">
        <f>IFERROR(VLOOKUP(O149,$AP$18:$AQ$24,2,FALSE),"")</f>
        <v/>
      </c>
      <c r="AI149" s="130" t="str">
        <f>IFERROR(AG149+AH149,"")</f>
        <v/>
      </c>
      <c r="AJ149" s="130" t="str">
        <f>IF(SUM(AE149:AE151)=0,"",SUM(AE149:AE151))</f>
        <v/>
      </c>
      <c r="AT149" s="49" t="str">
        <f t="shared" si="107"/>
        <v>A</v>
      </c>
      <c r="AU149" s="53">
        <f t="shared" si="108"/>
        <v>0</v>
      </c>
      <c r="AV149" s="54">
        <f t="shared" si="109"/>
        <v>0</v>
      </c>
      <c r="AW149" s="54">
        <f t="shared" si="110"/>
        <v>0</v>
      </c>
      <c r="AX149" s="54">
        <f t="shared" si="111"/>
        <v>0</v>
      </c>
      <c r="AY149" s="54">
        <f t="shared" si="112"/>
        <v>0</v>
      </c>
      <c r="AZ149" s="54">
        <f t="shared" si="113"/>
        <v>0</v>
      </c>
      <c r="BA149" s="54">
        <f t="shared" si="114"/>
        <v>0</v>
      </c>
      <c r="BB149" s="54">
        <f t="shared" si="115"/>
        <v>0</v>
      </c>
      <c r="BC149" s="54">
        <f t="shared" si="116"/>
        <v>0</v>
      </c>
      <c r="BD149" s="54">
        <f t="shared" si="117"/>
        <v>0</v>
      </c>
      <c r="BE149" s="54">
        <f t="shared" si="118"/>
        <v>0</v>
      </c>
      <c r="BF149" s="55">
        <f t="shared" si="119"/>
        <v>0</v>
      </c>
      <c r="BG149" s="53">
        <f t="shared" si="120"/>
        <v>0</v>
      </c>
      <c r="BH149" s="54">
        <f t="shared" si="121"/>
        <v>0</v>
      </c>
      <c r="BI149" s="54">
        <f t="shared" si="122"/>
        <v>0</v>
      </c>
      <c r="BJ149" s="54">
        <f t="shared" si="123"/>
        <v>0</v>
      </c>
      <c r="BK149" s="54">
        <f t="shared" si="124"/>
        <v>0</v>
      </c>
      <c r="BL149" s="54">
        <f t="shared" si="125"/>
        <v>0</v>
      </c>
      <c r="BM149" s="54">
        <f t="shared" si="126"/>
        <v>0</v>
      </c>
      <c r="BN149" s="54">
        <f t="shared" si="127"/>
        <v>0</v>
      </c>
      <c r="BO149" s="54">
        <f t="shared" si="128"/>
        <v>0</v>
      </c>
      <c r="BP149" s="54">
        <f t="shared" si="129"/>
        <v>0</v>
      </c>
      <c r="BQ149" s="54">
        <f t="shared" si="130"/>
        <v>0</v>
      </c>
      <c r="BR149" s="55">
        <f t="shared" si="131"/>
        <v>0</v>
      </c>
      <c r="BS149" s="53">
        <f t="shared" si="132"/>
        <v>0</v>
      </c>
      <c r="BT149" s="54">
        <f t="shared" si="133"/>
        <v>0</v>
      </c>
      <c r="BU149" s="54">
        <f t="shared" si="134"/>
        <v>0</v>
      </c>
      <c r="BV149" s="54">
        <f t="shared" si="135"/>
        <v>0</v>
      </c>
      <c r="BW149" s="54">
        <f t="shared" si="136"/>
        <v>0</v>
      </c>
      <c r="BX149" s="54">
        <f t="shared" si="137"/>
        <v>0</v>
      </c>
      <c r="BY149" s="54">
        <f t="shared" si="138"/>
        <v>0</v>
      </c>
      <c r="BZ149" s="54">
        <f t="shared" si="139"/>
        <v>0</v>
      </c>
      <c r="CA149" s="54">
        <f t="shared" si="140"/>
        <v>0</v>
      </c>
      <c r="CB149" s="54">
        <f t="shared" si="141"/>
        <v>0</v>
      </c>
      <c r="CC149" s="54">
        <f t="shared" si="142"/>
        <v>0</v>
      </c>
      <c r="CD149" s="55">
        <f t="shared" si="143"/>
        <v>0</v>
      </c>
      <c r="CE149" s="53">
        <f t="shared" si="144"/>
        <v>0</v>
      </c>
      <c r="CF149" s="54">
        <f t="shared" si="145"/>
        <v>0</v>
      </c>
      <c r="CG149" s="54">
        <f t="shared" si="146"/>
        <v>0</v>
      </c>
      <c r="CH149" s="54">
        <f t="shared" si="147"/>
        <v>0</v>
      </c>
      <c r="CI149" s="54">
        <f t="shared" si="148"/>
        <v>0</v>
      </c>
      <c r="CJ149" s="54">
        <f t="shared" si="149"/>
        <v>0</v>
      </c>
      <c r="CK149" s="54">
        <f t="shared" si="150"/>
        <v>0</v>
      </c>
      <c r="CL149" s="54">
        <f t="shared" si="151"/>
        <v>0</v>
      </c>
      <c r="CM149" s="54">
        <f t="shared" si="152"/>
        <v>0</v>
      </c>
      <c r="CN149" s="54">
        <f t="shared" si="153"/>
        <v>0</v>
      </c>
      <c r="CO149" s="54">
        <f t="shared" si="154"/>
        <v>0</v>
      </c>
      <c r="CP149" s="55">
        <f t="shared" si="155"/>
        <v>0</v>
      </c>
    </row>
    <row r="150" spans="2:94" ht="12" customHeight="1">
      <c r="B150" s="1" t="str">
        <f>IF(Q149="","",Q149)</f>
        <v/>
      </c>
      <c r="C150" s="164"/>
      <c r="D150" s="169"/>
      <c r="E150" s="170"/>
      <c r="F150" s="171"/>
      <c r="G150" s="177"/>
      <c r="H150" s="178"/>
      <c r="I150" s="184"/>
      <c r="J150" s="185"/>
      <c r="K150" s="185"/>
      <c r="L150" s="186"/>
      <c r="M150" s="169"/>
      <c r="N150" s="171"/>
      <c r="O150" s="132"/>
      <c r="P150" s="191"/>
      <c r="Q150" s="191"/>
      <c r="R150" s="15" t="s">
        <v>15</v>
      </c>
      <c r="S150" s="94"/>
      <c r="T150" s="94"/>
      <c r="U150" s="94"/>
      <c r="V150" s="94"/>
      <c r="W150" s="94"/>
      <c r="X150" s="94"/>
      <c r="Y150" s="90"/>
      <c r="Z150" s="90"/>
      <c r="AA150" s="90"/>
      <c r="AB150" s="90"/>
      <c r="AC150" s="90"/>
      <c r="AD150" s="90"/>
      <c r="AE150" s="11" t="str">
        <f t="shared" si="106"/>
        <v/>
      </c>
      <c r="AF150" s="21" t="str">
        <f>IF(Q149="","",Q149)</f>
        <v/>
      </c>
      <c r="AG150" s="130"/>
      <c r="AH150" s="130"/>
      <c r="AI150" s="130"/>
      <c r="AJ150" s="130"/>
      <c r="AT150" s="49" t="str">
        <f t="shared" si="107"/>
        <v>B</v>
      </c>
      <c r="AU150" s="53">
        <f t="shared" si="108"/>
        <v>0</v>
      </c>
      <c r="AV150" s="54">
        <f t="shared" si="109"/>
        <v>0</v>
      </c>
      <c r="AW150" s="54">
        <f t="shared" si="110"/>
        <v>0</v>
      </c>
      <c r="AX150" s="54">
        <f t="shared" si="111"/>
        <v>0</v>
      </c>
      <c r="AY150" s="54">
        <f t="shared" si="112"/>
        <v>0</v>
      </c>
      <c r="AZ150" s="54">
        <f t="shared" si="113"/>
        <v>0</v>
      </c>
      <c r="BA150" s="54">
        <f t="shared" si="114"/>
        <v>0</v>
      </c>
      <c r="BB150" s="54">
        <f t="shared" si="115"/>
        <v>0</v>
      </c>
      <c r="BC150" s="54">
        <f t="shared" si="116"/>
        <v>0</v>
      </c>
      <c r="BD150" s="54">
        <f t="shared" si="117"/>
        <v>0</v>
      </c>
      <c r="BE150" s="54">
        <f t="shared" si="118"/>
        <v>0</v>
      </c>
      <c r="BF150" s="55">
        <f t="shared" si="119"/>
        <v>0</v>
      </c>
      <c r="BG150" s="53">
        <f t="shared" si="120"/>
        <v>0</v>
      </c>
      <c r="BH150" s="54">
        <f t="shared" si="121"/>
        <v>0</v>
      </c>
      <c r="BI150" s="54">
        <f t="shared" si="122"/>
        <v>0</v>
      </c>
      <c r="BJ150" s="54">
        <f t="shared" si="123"/>
        <v>0</v>
      </c>
      <c r="BK150" s="54">
        <f t="shared" si="124"/>
        <v>0</v>
      </c>
      <c r="BL150" s="54">
        <f t="shared" si="125"/>
        <v>0</v>
      </c>
      <c r="BM150" s="54">
        <f t="shared" si="126"/>
        <v>0</v>
      </c>
      <c r="BN150" s="54">
        <f t="shared" si="127"/>
        <v>0</v>
      </c>
      <c r="BO150" s="54">
        <f t="shared" si="128"/>
        <v>0</v>
      </c>
      <c r="BP150" s="54">
        <f t="shared" si="129"/>
        <v>0</v>
      </c>
      <c r="BQ150" s="54">
        <f t="shared" si="130"/>
        <v>0</v>
      </c>
      <c r="BR150" s="55">
        <f t="shared" si="131"/>
        <v>0</v>
      </c>
      <c r="BS150" s="53">
        <f t="shared" si="132"/>
        <v>0</v>
      </c>
      <c r="BT150" s="54">
        <f t="shared" si="133"/>
        <v>0</v>
      </c>
      <c r="BU150" s="54">
        <f t="shared" si="134"/>
        <v>0</v>
      </c>
      <c r="BV150" s="54">
        <f t="shared" si="135"/>
        <v>0</v>
      </c>
      <c r="BW150" s="54">
        <f t="shared" si="136"/>
        <v>0</v>
      </c>
      <c r="BX150" s="54">
        <f t="shared" si="137"/>
        <v>0</v>
      </c>
      <c r="BY150" s="54">
        <f t="shared" si="138"/>
        <v>0</v>
      </c>
      <c r="BZ150" s="54">
        <f t="shared" si="139"/>
        <v>0</v>
      </c>
      <c r="CA150" s="54">
        <f t="shared" si="140"/>
        <v>0</v>
      </c>
      <c r="CB150" s="54">
        <f t="shared" si="141"/>
        <v>0</v>
      </c>
      <c r="CC150" s="54">
        <f t="shared" si="142"/>
        <v>0</v>
      </c>
      <c r="CD150" s="55">
        <f t="shared" si="143"/>
        <v>0</v>
      </c>
      <c r="CE150" s="53">
        <f t="shared" si="144"/>
        <v>0</v>
      </c>
      <c r="CF150" s="54">
        <f t="shared" si="145"/>
        <v>0</v>
      </c>
      <c r="CG150" s="54">
        <f t="shared" si="146"/>
        <v>0</v>
      </c>
      <c r="CH150" s="54">
        <f t="shared" si="147"/>
        <v>0</v>
      </c>
      <c r="CI150" s="54">
        <f t="shared" si="148"/>
        <v>0</v>
      </c>
      <c r="CJ150" s="54">
        <f t="shared" si="149"/>
        <v>0</v>
      </c>
      <c r="CK150" s="54">
        <f t="shared" si="150"/>
        <v>0</v>
      </c>
      <c r="CL150" s="54">
        <f t="shared" si="151"/>
        <v>0</v>
      </c>
      <c r="CM150" s="54">
        <f t="shared" si="152"/>
        <v>0</v>
      </c>
      <c r="CN150" s="54">
        <f t="shared" si="153"/>
        <v>0</v>
      </c>
      <c r="CO150" s="54">
        <f t="shared" si="154"/>
        <v>0</v>
      </c>
      <c r="CP150" s="55">
        <f t="shared" si="155"/>
        <v>0</v>
      </c>
    </row>
    <row r="151" spans="2:94" ht="12" customHeight="1" thickBot="1">
      <c r="B151" s="1" t="str">
        <f>IF(Q149="","",Q149)</f>
        <v/>
      </c>
      <c r="C151" s="165"/>
      <c r="D151" s="172"/>
      <c r="E151" s="173"/>
      <c r="F151" s="174"/>
      <c r="G151" s="179"/>
      <c r="H151" s="180"/>
      <c r="I151" s="187"/>
      <c r="J151" s="188"/>
      <c r="K151" s="188"/>
      <c r="L151" s="189"/>
      <c r="M151" s="172"/>
      <c r="N151" s="174"/>
      <c r="O151" s="133"/>
      <c r="P151" s="192"/>
      <c r="Q151" s="192"/>
      <c r="R151" s="15" t="s">
        <v>16</v>
      </c>
      <c r="S151" s="94"/>
      <c r="T151" s="94"/>
      <c r="U151" s="94"/>
      <c r="V151" s="94"/>
      <c r="W151" s="94"/>
      <c r="X151" s="94"/>
      <c r="Y151" s="90"/>
      <c r="Z151" s="90"/>
      <c r="AA151" s="90"/>
      <c r="AB151" s="90"/>
      <c r="AC151" s="90"/>
      <c r="AD151" s="90"/>
      <c r="AE151" s="11" t="str">
        <f t="shared" si="106"/>
        <v/>
      </c>
      <c r="AF151" s="21" t="str">
        <f>IF(Q149="","",Q149)</f>
        <v/>
      </c>
      <c r="AG151" s="130"/>
      <c r="AH151" s="130"/>
      <c r="AI151" s="130"/>
      <c r="AJ151" s="130"/>
      <c r="AT151" s="49" t="str">
        <f t="shared" si="107"/>
        <v>C</v>
      </c>
      <c r="AU151" s="53">
        <f t="shared" si="108"/>
        <v>0</v>
      </c>
      <c r="AV151" s="54">
        <f t="shared" si="109"/>
        <v>0</v>
      </c>
      <c r="AW151" s="54">
        <f t="shared" si="110"/>
        <v>0</v>
      </c>
      <c r="AX151" s="54">
        <f t="shared" si="111"/>
        <v>0</v>
      </c>
      <c r="AY151" s="54">
        <f t="shared" si="112"/>
        <v>0</v>
      </c>
      <c r="AZ151" s="54">
        <f t="shared" si="113"/>
        <v>0</v>
      </c>
      <c r="BA151" s="54">
        <f t="shared" si="114"/>
        <v>0</v>
      </c>
      <c r="BB151" s="54">
        <f t="shared" si="115"/>
        <v>0</v>
      </c>
      <c r="BC151" s="54">
        <f t="shared" si="116"/>
        <v>0</v>
      </c>
      <c r="BD151" s="54">
        <f t="shared" si="117"/>
        <v>0</v>
      </c>
      <c r="BE151" s="54">
        <f t="shared" si="118"/>
        <v>0</v>
      </c>
      <c r="BF151" s="55">
        <f t="shared" si="119"/>
        <v>0</v>
      </c>
      <c r="BG151" s="53">
        <f t="shared" si="120"/>
        <v>0</v>
      </c>
      <c r="BH151" s="54">
        <f t="shared" si="121"/>
        <v>0</v>
      </c>
      <c r="BI151" s="54">
        <f t="shared" si="122"/>
        <v>0</v>
      </c>
      <c r="BJ151" s="54">
        <f t="shared" si="123"/>
        <v>0</v>
      </c>
      <c r="BK151" s="54">
        <f t="shared" si="124"/>
        <v>0</v>
      </c>
      <c r="BL151" s="54">
        <f t="shared" si="125"/>
        <v>0</v>
      </c>
      <c r="BM151" s="54">
        <f t="shared" si="126"/>
        <v>0</v>
      </c>
      <c r="BN151" s="54">
        <f t="shared" si="127"/>
        <v>0</v>
      </c>
      <c r="BO151" s="54">
        <f t="shared" si="128"/>
        <v>0</v>
      </c>
      <c r="BP151" s="54">
        <f t="shared" si="129"/>
        <v>0</v>
      </c>
      <c r="BQ151" s="54">
        <f t="shared" si="130"/>
        <v>0</v>
      </c>
      <c r="BR151" s="55">
        <f t="shared" si="131"/>
        <v>0</v>
      </c>
      <c r="BS151" s="53">
        <f t="shared" si="132"/>
        <v>0</v>
      </c>
      <c r="BT151" s="54">
        <f t="shared" si="133"/>
        <v>0</v>
      </c>
      <c r="BU151" s="54">
        <f t="shared" si="134"/>
        <v>0</v>
      </c>
      <c r="BV151" s="54">
        <f t="shared" si="135"/>
        <v>0</v>
      </c>
      <c r="BW151" s="54">
        <f t="shared" si="136"/>
        <v>0</v>
      </c>
      <c r="BX151" s="54">
        <f t="shared" si="137"/>
        <v>0</v>
      </c>
      <c r="BY151" s="54">
        <f t="shared" si="138"/>
        <v>0</v>
      </c>
      <c r="BZ151" s="54">
        <f t="shared" si="139"/>
        <v>0</v>
      </c>
      <c r="CA151" s="54">
        <f t="shared" si="140"/>
        <v>0</v>
      </c>
      <c r="CB151" s="54">
        <f t="shared" si="141"/>
        <v>0</v>
      </c>
      <c r="CC151" s="54">
        <f t="shared" si="142"/>
        <v>0</v>
      </c>
      <c r="CD151" s="55">
        <f t="shared" si="143"/>
        <v>0</v>
      </c>
      <c r="CE151" s="53">
        <f t="shared" si="144"/>
        <v>0</v>
      </c>
      <c r="CF151" s="54">
        <f t="shared" si="145"/>
        <v>0</v>
      </c>
      <c r="CG151" s="54">
        <f t="shared" si="146"/>
        <v>0</v>
      </c>
      <c r="CH151" s="54">
        <f t="shared" si="147"/>
        <v>0</v>
      </c>
      <c r="CI151" s="54">
        <f t="shared" si="148"/>
        <v>0</v>
      </c>
      <c r="CJ151" s="54">
        <f t="shared" si="149"/>
        <v>0</v>
      </c>
      <c r="CK151" s="54">
        <f t="shared" si="150"/>
        <v>0</v>
      </c>
      <c r="CL151" s="54">
        <f t="shared" si="151"/>
        <v>0</v>
      </c>
      <c r="CM151" s="54">
        <f t="shared" si="152"/>
        <v>0</v>
      </c>
      <c r="CN151" s="54">
        <f t="shared" si="153"/>
        <v>0</v>
      </c>
      <c r="CO151" s="54">
        <f t="shared" si="154"/>
        <v>0</v>
      </c>
      <c r="CP151" s="55">
        <f t="shared" si="155"/>
        <v>0</v>
      </c>
    </row>
    <row r="152" spans="2:94" ht="12" customHeight="1">
      <c r="B152" s="1" t="str">
        <f>IF(Q152="","",Q152)</f>
        <v/>
      </c>
      <c r="C152" s="163">
        <v>47</v>
      </c>
      <c r="D152" s="166"/>
      <c r="E152" s="167"/>
      <c r="F152" s="168"/>
      <c r="G152" s="175"/>
      <c r="H152" s="176"/>
      <c r="I152" s="181"/>
      <c r="J152" s="182"/>
      <c r="K152" s="182"/>
      <c r="L152" s="183"/>
      <c r="M152" s="166"/>
      <c r="N152" s="168"/>
      <c r="O152" s="131"/>
      <c r="P152" s="190"/>
      <c r="Q152" s="190"/>
      <c r="R152" s="17" t="s">
        <v>14</v>
      </c>
      <c r="S152" s="95"/>
      <c r="T152" s="95"/>
      <c r="U152" s="95"/>
      <c r="V152" s="95"/>
      <c r="W152" s="95"/>
      <c r="X152" s="95"/>
      <c r="Y152" s="89"/>
      <c r="Z152" s="89"/>
      <c r="AA152" s="89"/>
      <c r="AB152" s="89"/>
      <c r="AC152" s="89"/>
      <c r="AD152" s="89"/>
      <c r="AE152" s="16" t="str">
        <f t="shared" si="106"/>
        <v/>
      </c>
      <c r="AF152" s="21" t="str">
        <f>IF(Q152="","",Q152)</f>
        <v/>
      </c>
      <c r="AG152" s="130" t="str">
        <f>IFERROR(VLOOKUP(M152,$AP$13:$AQ$16,2,FALSE),"")</f>
        <v/>
      </c>
      <c r="AH152" s="130" t="str">
        <f>IFERROR(VLOOKUP(O152,$AP$18:$AQ$24,2,FALSE),"")</f>
        <v/>
      </c>
      <c r="AI152" s="130" t="str">
        <f>IFERROR(AG152+AH152,"")</f>
        <v/>
      </c>
      <c r="AJ152" s="130" t="str">
        <f>IF(SUM(AE152:AE154)=0,"",SUM(AE152:AE154))</f>
        <v/>
      </c>
      <c r="AT152" s="49" t="str">
        <f t="shared" si="107"/>
        <v>A</v>
      </c>
      <c r="AU152" s="53">
        <f t="shared" si="108"/>
        <v>0</v>
      </c>
      <c r="AV152" s="54">
        <f t="shared" si="109"/>
        <v>0</v>
      </c>
      <c r="AW152" s="54">
        <f t="shared" si="110"/>
        <v>0</v>
      </c>
      <c r="AX152" s="54">
        <f t="shared" si="111"/>
        <v>0</v>
      </c>
      <c r="AY152" s="54">
        <f t="shared" si="112"/>
        <v>0</v>
      </c>
      <c r="AZ152" s="54">
        <f t="shared" si="113"/>
        <v>0</v>
      </c>
      <c r="BA152" s="54">
        <f t="shared" si="114"/>
        <v>0</v>
      </c>
      <c r="BB152" s="54">
        <f t="shared" si="115"/>
        <v>0</v>
      </c>
      <c r="BC152" s="54">
        <f t="shared" si="116"/>
        <v>0</v>
      </c>
      <c r="BD152" s="54">
        <f t="shared" si="117"/>
        <v>0</v>
      </c>
      <c r="BE152" s="54">
        <f t="shared" si="118"/>
        <v>0</v>
      </c>
      <c r="BF152" s="55">
        <f t="shared" si="119"/>
        <v>0</v>
      </c>
      <c r="BG152" s="53">
        <f t="shared" si="120"/>
        <v>0</v>
      </c>
      <c r="BH152" s="54">
        <f t="shared" si="121"/>
        <v>0</v>
      </c>
      <c r="BI152" s="54">
        <f t="shared" si="122"/>
        <v>0</v>
      </c>
      <c r="BJ152" s="54">
        <f t="shared" si="123"/>
        <v>0</v>
      </c>
      <c r="BK152" s="54">
        <f t="shared" si="124"/>
        <v>0</v>
      </c>
      <c r="BL152" s="54">
        <f t="shared" si="125"/>
        <v>0</v>
      </c>
      <c r="BM152" s="54">
        <f t="shared" si="126"/>
        <v>0</v>
      </c>
      <c r="BN152" s="54">
        <f t="shared" si="127"/>
        <v>0</v>
      </c>
      <c r="BO152" s="54">
        <f t="shared" si="128"/>
        <v>0</v>
      </c>
      <c r="BP152" s="54">
        <f t="shared" si="129"/>
        <v>0</v>
      </c>
      <c r="BQ152" s="54">
        <f t="shared" si="130"/>
        <v>0</v>
      </c>
      <c r="BR152" s="55">
        <f t="shared" si="131"/>
        <v>0</v>
      </c>
      <c r="BS152" s="53">
        <f t="shared" si="132"/>
        <v>0</v>
      </c>
      <c r="BT152" s="54">
        <f t="shared" si="133"/>
        <v>0</v>
      </c>
      <c r="BU152" s="54">
        <f t="shared" si="134"/>
        <v>0</v>
      </c>
      <c r="BV152" s="54">
        <f t="shared" si="135"/>
        <v>0</v>
      </c>
      <c r="BW152" s="54">
        <f t="shared" si="136"/>
        <v>0</v>
      </c>
      <c r="BX152" s="54">
        <f t="shared" si="137"/>
        <v>0</v>
      </c>
      <c r="BY152" s="54">
        <f t="shared" si="138"/>
        <v>0</v>
      </c>
      <c r="BZ152" s="54">
        <f t="shared" si="139"/>
        <v>0</v>
      </c>
      <c r="CA152" s="54">
        <f t="shared" si="140"/>
        <v>0</v>
      </c>
      <c r="CB152" s="54">
        <f t="shared" si="141"/>
        <v>0</v>
      </c>
      <c r="CC152" s="54">
        <f t="shared" si="142"/>
        <v>0</v>
      </c>
      <c r="CD152" s="55">
        <f t="shared" si="143"/>
        <v>0</v>
      </c>
      <c r="CE152" s="53">
        <f t="shared" si="144"/>
        <v>0</v>
      </c>
      <c r="CF152" s="54">
        <f t="shared" si="145"/>
        <v>0</v>
      </c>
      <c r="CG152" s="54">
        <f t="shared" si="146"/>
        <v>0</v>
      </c>
      <c r="CH152" s="54">
        <f t="shared" si="147"/>
        <v>0</v>
      </c>
      <c r="CI152" s="54">
        <f t="shared" si="148"/>
        <v>0</v>
      </c>
      <c r="CJ152" s="54">
        <f t="shared" si="149"/>
        <v>0</v>
      </c>
      <c r="CK152" s="54">
        <f t="shared" si="150"/>
        <v>0</v>
      </c>
      <c r="CL152" s="54">
        <f t="shared" si="151"/>
        <v>0</v>
      </c>
      <c r="CM152" s="54">
        <f t="shared" si="152"/>
        <v>0</v>
      </c>
      <c r="CN152" s="54">
        <f t="shared" si="153"/>
        <v>0</v>
      </c>
      <c r="CO152" s="54">
        <f t="shared" si="154"/>
        <v>0</v>
      </c>
      <c r="CP152" s="55">
        <f t="shared" si="155"/>
        <v>0</v>
      </c>
    </row>
    <row r="153" spans="2:94" ht="12" customHeight="1">
      <c r="B153" s="1" t="str">
        <f>IF(Q152="","",Q152)</f>
        <v/>
      </c>
      <c r="C153" s="164"/>
      <c r="D153" s="169"/>
      <c r="E153" s="170"/>
      <c r="F153" s="171"/>
      <c r="G153" s="177"/>
      <c r="H153" s="178"/>
      <c r="I153" s="184"/>
      <c r="J153" s="185"/>
      <c r="K153" s="185"/>
      <c r="L153" s="186"/>
      <c r="M153" s="169"/>
      <c r="N153" s="171"/>
      <c r="O153" s="132"/>
      <c r="P153" s="191"/>
      <c r="Q153" s="191"/>
      <c r="R153" s="15" t="s">
        <v>15</v>
      </c>
      <c r="S153" s="94"/>
      <c r="T153" s="94"/>
      <c r="U153" s="94"/>
      <c r="V153" s="94"/>
      <c r="W153" s="94"/>
      <c r="X153" s="94"/>
      <c r="Y153" s="90"/>
      <c r="Z153" s="90"/>
      <c r="AA153" s="90"/>
      <c r="AB153" s="90"/>
      <c r="AC153" s="90"/>
      <c r="AD153" s="90"/>
      <c r="AE153" s="11" t="str">
        <f t="shared" si="106"/>
        <v/>
      </c>
      <c r="AF153" s="21" t="str">
        <f>IF(Q152="","",Q152)</f>
        <v/>
      </c>
      <c r="AG153" s="130"/>
      <c r="AH153" s="130"/>
      <c r="AI153" s="130"/>
      <c r="AJ153" s="130"/>
      <c r="AT153" s="49" t="str">
        <f t="shared" si="107"/>
        <v>B</v>
      </c>
      <c r="AU153" s="53">
        <f t="shared" si="108"/>
        <v>0</v>
      </c>
      <c r="AV153" s="54">
        <f t="shared" si="109"/>
        <v>0</v>
      </c>
      <c r="AW153" s="54">
        <f t="shared" si="110"/>
        <v>0</v>
      </c>
      <c r="AX153" s="54">
        <f t="shared" si="111"/>
        <v>0</v>
      </c>
      <c r="AY153" s="54">
        <f t="shared" si="112"/>
        <v>0</v>
      </c>
      <c r="AZ153" s="54">
        <f t="shared" si="113"/>
        <v>0</v>
      </c>
      <c r="BA153" s="54">
        <f t="shared" si="114"/>
        <v>0</v>
      </c>
      <c r="BB153" s="54">
        <f t="shared" si="115"/>
        <v>0</v>
      </c>
      <c r="BC153" s="54">
        <f t="shared" si="116"/>
        <v>0</v>
      </c>
      <c r="BD153" s="54">
        <f t="shared" si="117"/>
        <v>0</v>
      </c>
      <c r="BE153" s="54">
        <f t="shared" si="118"/>
        <v>0</v>
      </c>
      <c r="BF153" s="55">
        <f t="shared" si="119"/>
        <v>0</v>
      </c>
      <c r="BG153" s="53">
        <f t="shared" si="120"/>
        <v>0</v>
      </c>
      <c r="BH153" s="54">
        <f t="shared" si="121"/>
        <v>0</v>
      </c>
      <c r="BI153" s="54">
        <f t="shared" si="122"/>
        <v>0</v>
      </c>
      <c r="BJ153" s="54">
        <f t="shared" si="123"/>
        <v>0</v>
      </c>
      <c r="BK153" s="54">
        <f t="shared" si="124"/>
        <v>0</v>
      </c>
      <c r="BL153" s="54">
        <f t="shared" si="125"/>
        <v>0</v>
      </c>
      <c r="BM153" s="54">
        <f t="shared" si="126"/>
        <v>0</v>
      </c>
      <c r="BN153" s="54">
        <f t="shared" si="127"/>
        <v>0</v>
      </c>
      <c r="BO153" s="54">
        <f t="shared" si="128"/>
        <v>0</v>
      </c>
      <c r="BP153" s="54">
        <f t="shared" si="129"/>
        <v>0</v>
      </c>
      <c r="BQ153" s="54">
        <f t="shared" si="130"/>
        <v>0</v>
      </c>
      <c r="BR153" s="55">
        <f t="shared" si="131"/>
        <v>0</v>
      </c>
      <c r="BS153" s="53">
        <f t="shared" si="132"/>
        <v>0</v>
      </c>
      <c r="BT153" s="54">
        <f t="shared" si="133"/>
        <v>0</v>
      </c>
      <c r="BU153" s="54">
        <f t="shared" si="134"/>
        <v>0</v>
      </c>
      <c r="BV153" s="54">
        <f t="shared" si="135"/>
        <v>0</v>
      </c>
      <c r="BW153" s="54">
        <f t="shared" si="136"/>
        <v>0</v>
      </c>
      <c r="BX153" s="54">
        <f t="shared" si="137"/>
        <v>0</v>
      </c>
      <c r="BY153" s="54">
        <f t="shared" si="138"/>
        <v>0</v>
      </c>
      <c r="BZ153" s="54">
        <f t="shared" si="139"/>
        <v>0</v>
      </c>
      <c r="CA153" s="54">
        <f t="shared" si="140"/>
        <v>0</v>
      </c>
      <c r="CB153" s="54">
        <f t="shared" si="141"/>
        <v>0</v>
      </c>
      <c r="CC153" s="54">
        <f t="shared" si="142"/>
        <v>0</v>
      </c>
      <c r="CD153" s="55">
        <f t="shared" si="143"/>
        <v>0</v>
      </c>
      <c r="CE153" s="53">
        <f t="shared" si="144"/>
        <v>0</v>
      </c>
      <c r="CF153" s="54">
        <f t="shared" si="145"/>
        <v>0</v>
      </c>
      <c r="CG153" s="54">
        <f t="shared" si="146"/>
        <v>0</v>
      </c>
      <c r="CH153" s="54">
        <f t="shared" si="147"/>
        <v>0</v>
      </c>
      <c r="CI153" s="54">
        <f t="shared" si="148"/>
        <v>0</v>
      </c>
      <c r="CJ153" s="54">
        <f t="shared" si="149"/>
        <v>0</v>
      </c>
      <c r="CK153" s="54">
        <f t="shared" si="150"/>
        <v>0</v>
      </c>
      <c r="CL153" s="54">
        <f t="shared" si="151"/>
        <v>0</v>
      </c>
      <c r="CM153" s="54">
        <f t="shared" si="152"/>
        <v>0</v>
      </c>
      <c r="CN153" s="54">
        <f t="shared" si="153"/>
        <v>0</v>
      </c>
      <c r="CO153" s="54">
        <f t="shared" si="154"/>
        <v>0</v>
      </c>
      <c r="CP153" s="55">
        <f t="shared" si="155"/>
        <v>0</v>
      </c>
    </row>
    <row r="154" spans="2:94" ht="12" customHeight="1" thickBot="1">
      <c r="B154" s="1" t="str">
        <f>IF(Q152="","",Q152)</f>
        <v/>
      </c>
      <c r="C154" s="165"/>
      <c r="D154" s="172"/>
      <c r="E154" s="173"/>
      <c r="F154" s="174"/>
      <c r="G154" s="179"/>
      <c r="H154" s="180"/>
      <c r="I154" s="187"/>
      <c r="J154" s="188"/>
      <c r="K154" s="188"/>
      <c r="L154" s="189"/>
      <c r="M154" s="172"/>
      <c r="N154" s="174"/>
      <c r="O154" s="133"/>
      <c r="P154" s="192"/>
      <c r="Q154" s="192"/>
      <c r="R154" s="15" t="s">
        <v>16</v>
      </c>
      <c r="S154" s="94"/>
      <c r="T154" s="94"/>
      <c r="U154" s="94"/>
      <c r="V154" s="94"/>
      <c r="W154" s="94"/>
      <c r="X154" s="94"/>
      <c r="Y154" s="90"/>
      <c r="Z154" s="90"/>
      <c r="AA154" s="90"/>
      <c r="AB154" s="90"/>
      <c r="AC154" s="90"/>
      <c r="AD154" s="90"/>
      <c r="AE154" s="11" t="str">
        <f t="shared" si="106"/>
        <v/>
      </c>
      <c r="AF154" s="21" t="str">
        <f>IF(Q152="","",Q152)</f>
        <v/>
      </c>
      <c r="AG154" s="130"/>
      <c r="AH154" s="130"/>
      <c r="AI154" s="130"/>
      <c r="AJ154" s="130"/>
      <c r="AT154" s="49" t="str">
        <f t="shared" si="107"/>
        <v>C</v>
      </c>
      <c r="AU154" s="53">
        <f t="shared" si="108"/>
        <v>0</v>
      </c>
      <c r="AV154" s="54">
        <f t="shared" si="109"/>
        <v>0</v>
      </c>
      <c r="AW154" s="54">
        <f t="shared" si="110"/>
        <v>0</v>
      </c>
      <c r="AX154" s="54">
        <f t="shared" si="111"/>
        <v>0</v>
      </c>
      <c r="AY154" s="54">
        <f t="shared" si="112"/>
        <v>0</v>
      </c>
      <c r="AZ154" s="54">
        <f t="shared" si="113"/>
        <v>0</v>
      </c>
      <c r="BA154" s="54">
        <f t="shared" si="114"/>
        <v>0</v>
      </c>
      <c r="BB154" s="54">
        <f t="shared" si="115"/>
        <v>0</v>
      </c>
      <c r="BC154" s="54">
        <f t="shared" si="116"/>
        <v>0</v>
      </c>
      <c r="BD154" s="54">
        <f t="shared" si="117"/>
        <v>0</v>
      </c>
      <c r="BE154" s="54">
        <f t="shared" si="118"/>
        <v>0</v>
      </c>
      <c r="BF154" s="55">
        <f t="shared" si="119"/>
        <v>0</v>
      </c>
      <c r="BG154" s="53">
        <f t="shared" si="120"/>
        <v>0</v>
      </c>
      <c r="BH154" s="54">
        <f t="shared" si="121"/>
        <v>0</v>
      </c>
      <c r="BI154" s="54">
        <f t="shared" si="122"/>
        <v>0</v>
      </c>
      <c r="BJ154" s="54">
        <f t="shared" si="123"/>
        <v>0</v>
      </c>
      <c r="BK154" s="54">
        <f t="shared" si="124"/>
        <v>0</v>
      </c>
      <c r="BL154" s="54">
        <f t="shared" si="125"/>
        <v>0</v>
      </c>
      <c r="BM154" s="54">
        <f t="shared" si="126"/>
        <v>0</v>
      </c>
      <c r="BN154" s="54">
        <f t="shared" si="127"/>
        <v>0</v>
      </c>
      <c r="BO154" s="54">
        <f t="shared" si="128"/>
        <v>0</v>
      </c>
      <c r="BP154" s="54">
        <f t="shared" si="129"/>
        <v>0</v>
      </c>
      <c r="BQ154" s="54">
        <f t="shared" si="130"/>
        <v>0</v>
      </c>
      <c r="BR154" s="55">
        <f t="shared" si="131"/>
        <v>0</v>
      </c>
      <c r="BS154" s="53">
        <f t="shared" si="132"/>
        <v>0</v>
      </c>
      <c r="BT154" s="54">
        <f t="shared" si="133"/>
        <v>0</v>
      </c>
      <c r="BU154" s="54">
        <f t="shared" si="134"/>
        <v>0</v>
      </c>
      <c r="BV154" s="54">
        <f t="shared" si="135"/>
        <v>0</v>
      </c>
      <c r="BW154" s="54">
        <f t="shared" si="136"/>
        <v>0</v>
      </c>
      <c r="BX154" s="54">
        <f t="shared" si="137"/>
        <v>0</v>
      </c>
      <c r="BY154" s="54">
        <f t="shared" si="138"/>
        <v>0</v>
      </c>
      <c r="BZ154" s="54">
        <f t="shared" si="139"/>
        <v>0</v>
      </c>
      <c r="CA154" s="54">
        <f t="shared" si="140"/>
        <v>0</v>
      </c>
      <c r="CB154" s="54">
        <f t="shared" si="141"/>
        <v>0</v>
      </c>
      <c r="CC154" s="54">
        <f t="shared" si="142"/>
        <v>0</v>
      </c>
      <c r="CD154" s="55">
        <f t="shared" si="143"/>
        <v>0</v>
      </c>
      <c r="CE154" s="53">
        <f t="shared" si="144"/>
        <v>0</v>
      </c>
      <c r="CF154" s="54">
        <f t="shared" si="145"/>
        <v>0</v>
      </c>
      <c r="CG154" s="54">
        <f t="shared" si="146"/>
        <v>0</v>
      </c>
      <c r="CH154" s="54">
        <f t="shared" si="147"/>
        <v>0</v>
      </c>
      <c r="CI154" s="54">
        <f t="shared" si="148"/>
        <v>0</v>
      </c>
      <c r="CJ154" s="54">
        <f t="shared" si="149"/>
        <v>0</v>
      </c>
      <c r="CK154" s="54">
        <f t="shared" si="150"/>
        <v>0</v>
      </c>
      <c r="CL154" s="54">
        <f t="shared" si="151"/>
        <v>0</v>
      </c>
      <c r="CM154" s="54">
        <f t="shared" si="152"/>
        <v>0</v>
      </c>
      <c r="CN154" s="54">
        <f t="shared" si="153"/>
        <v>0</v>
      </c>
      <c r="CO154" s="54">
        <f t="shared" si="154"/>
        <v>0</v>
      </c>
      <c r="CP154" s="55">
        <f t="shared" si="155"/>
        <v>0</v>
      </c>
    </row>
    <row r="155" spans="2:94" ht="12" customHeight="1">
      <c r="B155" s="1" t="str">
        <f>IF(Q155="","",Q155)</f>
        <v/>
      </c>
      <c r="C155" s="163">
        <v>48</v>
      </c>
      <c r="D155" s="166"/>
      <c r="E155" s="167"/>
      <c r="F155" s="168"/>
      <c r="G155" s="175"/>
      <c r="H155" s="176"/>
      <c r="I155" s="181"/>
      <c r="J155" s="182"/>
      <c r="K155" s="182"/>
      <c r="L155" s="183"/>
      <c r="M155" s="166"/>
      <c r="N155" s="168"/>
      <c r="O155" s="131"/>
      <c r="P155" s="190"/>
      <c r="Q155" s="190"/>
      <c r="R155" s="17" t="s">
        <v>14</v>
      </c>
      <c r="S155" s="95"/>
      <c r="T155" s="95"/>
      <c r="U155" s="95"/>
      <c r="V155" s="95"/>
      <c r="W155" s="95"/>
      <c r="X155" s="95"/>
      <c r="Y155" s="89"/>
      <c r="Z155" s="89"/>
      <c r="AA155" s="89"/>
      <c r="AB155" s="89"/>
      <c r="AC155" s="89"/>
      <c r="AD155" s="89"/>
      <c r="AE155" s="16" t="str">
        <f t="shared" si="106"/>
        <v/>
      </c>
      <c r="AF155" s="21" t="str">
        <f>IF(Q155="","",Q155)</f>
        <v/>
      </c>
      <c r="AG155" s="130" t="str">
        <f>IFERROR(VLOOKUP(M155,$AP$13:$AQ$16,2,FALSE),"")</f>
        <v/>
      </c>
      <c r="AH155" s="130" t="str">
        <f>IFERROR(VLOOKUP(O155,$AP$18:$AQ$24,2,FALSE),"")</f>
        <v/>
      </c>
      <c r="AI155" s="130" t="str">
        <f>IFERROR(AG155+AH155,"")</f>
        <v/>
      </c>
      <c r="AJ155" s="130" t="str">
        <f>IF(SUM(AE155:AE157)=0,"",SUM(AE155:AE157))</f>
        <v/>
      </c>
      <c r="AT155" s="49" t="str">
        <f t="shared" si="107"/>
        <v>A</v>
      </c>
      <c r="AU155" s="53">
        <f t="shared" si="108"/>
        <v>0</v>
      </c>
      <c r="AV155" s="54">
        <f t="shared" si="109"/>
        <v>0</v>
      </c>
      <c r="AW155" s="54">
        <f t="shared" si="110"/>
        <v>0</v>
      </c>
      <c r="AX155" s="54">
        <f t="shared" si="111"/>
        <v>0</v>
      </c>
      <c r="AY155" s="54">
        <f t="shared" si="112"/>
        <v>0</v>
      </c>
      <c r="AZ155" s="54">
        <f t="shared" si="113"/>
        <v>0</v>
      </c>
      <c r="BA155" s="54">
        <f t="shared" si="114"/>
        <v>0</v>
      </c>
      <c r="BB155" s="54">
        <f t="shared" si="115"/>
        <v>0</v>
      </c>
      <c r="BC155" s="54">
        <f t="shared" si="116"/>
        <v>0</v>
      </c>
      <c r="BD155" s="54">
        <f t="shared" si="117"/>
        <v>0</v>
      </c>
      <c r="BE155" s="54">
        <f t="shared" si="118"/>
        <v>0</v>
      </c>
      <c r="BF155" s="55">
        <f t="shared" si="119"/>
        <v>0</v>
      </c>
      <c r="BG155" s="53">
        <f t="shared" si="120"/>
        <v>0</v>
      </c>
      <c r="BH155" s="54">
        <f t="shared" si="121"/>
        <v>0</v>
      </c>
      <c r="BI155" s="54">
        <f t="shared" si="122"/>
        <v>0</v>
      </c>
      <c r="BJ155" s="54">
        <f t="shared" si="123"/>
        <v>0</v>
      </c>
      <c r="BK155" s="54">
        <f t="shared" si="124"/>
        <v>0</v>
      </c>
      <c r="BL155" s="54">
        <f t="shared" si="125"/>
        <v>0</v>
      </c>
      <c r="BM155" s="54">
        <f t="shared" si="126"/>
        <v>0</v>
      </c>
      <c r="BN155" s="54">
        <f t="shared" si="127"/>
        <v>0</v>
      </c>
      <c r="BO155" s="54">
        <f t="shared" si="128"/>
        <v>0</v>
      </c>
      <c r="BP155" s="54">
        <f t="shared" si="129"/>
        <v>0</v>
      </c>
      <c r="BQ155" s="54">
        <f t="shared" si="130"/>
        <v>0</v>
      </c>
      <c r="BR155" s="55">
        <f t="shared" si="131"/>
        <v>0</v>
      </c>
      <c r="BS155" s="53">
        <f t="shared" si="132"/>
        <v>0</v>
      </c>
      <c r="BT155" s="54">
        <f t="shared" si="133"/>
        <v>0</v>
      </c>
      <c r="BU155" s="54">
        <f t="shared" si="134"/>
        <v>0</v>
      </c>
      <c r="BV155" s="54">
        <f t="shared" si="135"/>
        <v>0</v>
      </c>
      <c r="BW155" s="54">
        <f t="shared" si="136"/>
        <v>0</v>
      </c>
      <c r="BX155" s="54">
        <f t="shared" si="137"/>
        <v>0</v>
      </c>
      <c r="BY155" s="54">
        <f t="shared" si="138"/>
        <v>0</v>
      </c>
      <c r="BZ155" s="54">
        <f t="shared" si="139"/>
        <v>0</v>
      </c>
      <c r="CA155" s="54">
        <f t="shared" si="140"/>
        <v>0</v>
      </c>
      <c r="CB155" s="54">
        <f t="shared" si="141"/>
        <v>0</v>
      </c>
      <c r="CC155" s="54">
        <f t="shared" si="142"/>
        <v>0</v>
      </c>
      <c r="CD155" s="55">
        <f t="shared" si="143"/>
        <v>0</v>
      </c>
      <c r="CE155" s="53">
        <f t="shared" si="144"/>
        <v>0</v>
      </c>
      <c r="CF155" s="54">
        <f t="shared" si="145"/>
        <v>0</v>
      </c>
      <c r="CG155" s="54">
        <f t="shared" si="146"/>
        <v>0</v>
      </c>
      <c r="CH155" s="54">
        <f t="shared" si="147"/>
        <v>0</v>
      </c>
      <c r="CI155" s="54">
        <f t="shared" si="148"/>
        <v>0</v>
      </c>
      <c r="CJ155" s="54">
        <f t="shared" si="149"/>
        <v>0</v>
      </c>
      <c r="CK155" s="54">
        <f t="shared" si="150"/>
        <v>0</v>
      </c>
      <c r="CL155" s="54">
        <f t="shared" si="151"/>
        <v>0</v>
      </c>
      <c r="CM155" s="54">
        <f t="shared" si="152"/>
        <v>0</v>
      </c>
      <c r="CN155" s="54">
        <f t="shared" si="153"/>
        <v>0</v>
      </c>
      <c r="CO155" s="54">
        <f t="shared" si="154"/>
        <v>0</v>
      </c>
      <c r="CP155" s="55">
        <f t="shared" si="155"/>
        <v>0</v>
      </c>
    </row>
    <row r="156" spans="2:94" ht="12" customHeight="1">
      <c r="B156" s="1" t="str">
        <f>IF(Q155="","",Q155)</f>
        <v/>
      </c>
      <c r="C156" s="164"/>
      <c r="D156" s="169"/>
      <c r="E156" s="170"/>
      <c r="F156" s="171"/>
      <c r="G156" s="177"/>
      <c r="H156" s="178"/>
      <c r="I156" s="184"/>
      <c r="J156" s="185"/>
      <c r="K156" s="185"/>
      <c r="L156" s="186"/>
      <c r="M156" s="169"/>
      <c r="N156" s="171"/>
      <c r="O156" s="132"/>
      <c r="P156" s="191"/>
      <c r="Q156" s="191"/>
      <c r="R156" s="15" t="s">
        <v>15</v>
      </c>
      <c r="S156" s="94"/>
      <c r="T156" s="94"/>
      <c r="U156" s="94"/>
      <c r="V156" s="94"/>
      <c r="W156" s="94"/>
      <c r="X156" s="94"/>
      <c r="Y156" s="90"/>
      <c r="Z156" s="90"/>
      <c r="AA156" s="90"/>
      <c r="AB156" s="90"/>
      <c r="AC156" s="90"/>
      <c r="AD156" s="90"/>
      <c r="AE156" s="11" t="str">
        <f t="shared" si="106"/>
        <v/>
      </c>
      <c r="AF156" s="21" t="str">
        <f>IF(Q155="","",Q155)</f>
        <v/>
      </c>
      <c r="AG156" s="130"/>
      <c r="AH156" s="130"/>
      <c r="AI156" s="130"/>
      <c r="AJ156" s="130"/>
      <c r="AT156" s="49" t="str">
        <f t="shared" si="107"/>
        <v>B</v>
      </c>
      <c r="AU156" s="53">
        <f t="shared" si="108"/>
        <v>0</v>
      </c>
      <c r="AV156" s="54">
        <f t="shared" si="109"/>
        <v>0</v>
      </c>
      <c r="AW156" s="54">
        <f t="shared" si="110"/>
        <v>0</v>
      </c>
      <c r="AX156" s="54">
        <f t="shared" si="111"/>
        <v>0</v>
      </c>
      <c r="AY156" s="54">
        <f t="shared" si="112"/>
        <v>0</v>
      </c>
      <c r="AZ156" s="54">
        <f t="shared" si="113"/>
        <v>0</v>
      </c>
      <c r="BA156" s="54">
        <f t="shared" si="114"/>
        <v>0</v>
      </c>
      <c r="BB156" s="54">
        <f t="shared" si="115"/>
        <v>0</v>
      </c>
      <c r="BC156" s="54">
        <f t="shared" si="116"/>
        <v>0</v>
      </c>
      <c r="BD156" s="54">
        <f t="shared" si="117"/>
        <v>0</v>
      </c>
      <c r="BE156" s="54">
        <f t="shared" si="118"/>
        <v>0</v>
      </c>
      <c r="BF156" s="55">
        <f t="shared" si="119"/>
        <v>0</v>
      </c>
      <c r="BG156" s="53">
        <f t="shared" si="120"/>
        <v>0</v>
      </c>
      <c r="BH156" s="54">
        <f t="shared" si="121"/>
        <v>0</v>
      </c>
      <c r="BI156" s="54">
        <f t="shared" si="122"/>
        <v>0</v>
      </c>
      <c r="BJ156" s="54">
        <f t="shared" si="123"/>
        <v>0</v>
      </c>
      <c r="BK156" s="54">
        <f t="shared" si="124"/>
        <v>0</v>
      </c>
      <c r="BL156" s="54">
        <f t="shared" si="125"/>
        <v>0</v>
      </c>
      <c r="BM156" s="54">
        <f t="shared" si="126"/>
        <v>0</v>
      </c>
      <c r="BN156" s="54">
        <f t="shared" si="127"/>
        <v>0</v>
      </c>
      <c r="BO156" s="54">
        <f t="shared" si="128"/>
        <v>0</v>
      </c>
      <c r="BP156" s="54">
        <f t="shared" si="129"/>
        <v>0</v>
      </c>
      <c r="BQ156" s="54">
        <f t="shared" si="130"/>
        <v>0</v>
      </c>
      <c r="BR156" s="55">
        <f t="shared" si="131"/>
        <v>0</v>
      </c>
      <c r="BS156" s="53">
        <f t="shared" si="132"/>
        <v>0</v>
      </c>
      <c r="BT156" s="54">
        <f t="shared" si="133"/>
        <v>0</v>
      </c>
      <c r="BU156" s="54">
        <f t="shared" si="134"/>
        <v>0</v>
      </c>
      <c r="BV156" s="54">
        <f t="shared" si="135"/>
        <v>0</v>
      </c>
      <c r="BW156" s="54">
        <f t="shared" si="136"/>
        <v>0</v>
      </c>
      <c r="BX156" s="54">
        <f t="shared" si="137"/>
        <v>0</v>
      </c>
      <c r="BY156" s="54">
        <f t="shared" si="138"/>
        <v>0</v>
      </c>
      <c r="BZ156" s="54">
        <f t="shared" si="139"/>
        <v>0</v>
      </c>
      <c r="CA156" s="54">
        <f t="shared" si="140"/>
        <v>0</v>
      </c>
      <c r="CB156" s="54">
        <f t="shared" si="141"/>
        <v>0</v>
      </c>
      <c r="CC156" s="54">
        <f t="shared" si="142"/>
        <v>0</v>
      </c>
      <c r="CD156" s="55">
        <f t="shared" si="143"/>
        <v>0</v>
      </c>
      <c r="CE156" s="53">
        <f t="shared" si="144"/>
        <v>0</v>
      </c>
      <c r="CF156" s="54">
        <f t="shared" si="145"/>
        <v>0</v>
      </c>
      <c r="CG156" s="54">
        <f t="shared" si="146"/>
        <v>0</v>
      </c>
      <c r="CH156" s="54">
        <f t="shared" si="147"/>
        <v>0</v>
      </c>
      <c r="CI156" s="54">
        <f t="shared" si="148"/>
        <v>0</v>
      </c>
      <c r="CJ156" s="54">
        <f t="shared" si="149"/>
        <v>0</v>
      </c>
      <c r="CK156" s="54">
        <f t="shared" si="150"/>
        <v>0</v>
      </c>
      <c r="CL156" s="54">
        <f t="shared" si="151"/>
        <v>0</v>
      </c>
      <c r="CM156" s="54">
        <f t="shared" si="152"/>
        <v>0</v>
      </c>
      <c r="CN156" s="54">
        <f t="shared" si="153"/>
        <v>0</v>
      </c>
      <c r="CO156" s="54">
        <f t="shared" si="154"/>
        <v>0</v>
      </c>
      <c r="CP156" s="55">
        <f t="shared" si="155"/>
        <v>0</v>
      </c>
    </row>
    <row r="157" spans="2:94" ht="12" customHeight="1" thickBot="1">
      <c r="B157" s="1" t="str">
        <f>IF(Q155="","",Q155)</f>
        <v/>
      </c>
      <c r="C157" s="165"/>
      <c r="D157" s="172"/>
      <c r="E157" s="173"/>
      <c r="F157" s="174"/>
      <c r="G157" s="179"/>
      <c r="H157" s="180"/>
      <c r="I157" s="187"/>
      <c r="J157" s="188"/>
      <c r="K157" s="188"/>
      <c r="L157" s="189"/>
      <c r="M157" s="172"/>
      <c r="N157" s="174"/>
      <c r="O157" s="133"/>
      <c r="P157" s="192"/>
      <c r="Q157" s="192"/>
      <c r="R157" s="15" t="s">
        <v>16</v>
      </c>
      <c r="S157" s="94"/>
      <c r="T157" s="94"/>
      <c r="U157" s="94"/>
      <c r="V157" s="94"/>
      <c r="W157" s="94"/>
      <c r="X157" s="94"/>
      <c r="Y157" s="90"/>
      <c r="Z157" s="90"/>
      <c r="AA157" s="90"/>
      <c r="AB157" s="90"/>
      <c r="AC157" s="90"/>
      <c r="AD157" s="90"/>
      <c r="AE157" s="11" t="str">
        <f t="shared" si="106"/>
        <v/>
      </c>
      <c r="AF157" s="21" t="str">
        <f>IF(Q155="","",Q155)</f>
        <v/>
      </c>
      <c r="AG157" s="130"/>
      <c r="AH157" s="130"/>
      <c r="AI157" s="130"/>
      <c r="AJ157" s="130"/>
      <c r="AT157" s="49" t="str">
        <f t="shared" si="107"/>
        <v>C</v>
      </c>
      <c r="AU157" s="53">
        <f t="shared" si="108"/>
        <v>0</v>
      </c>
      <c r="AV157" s="54">
        <f t="shared" si="109"/>
        <v>0</v>
      </c>
      <c r="AW157" s="54">
        <f t="shared" si="110"/>
        <v>0</v>
      </c>
      <c r="AX157" s="54">
        <f t="shared" si="111"/>
        <v>0</v>
      </c>
      <c r="AY157" s="54">
        <f t="shared" si="112"/>
        <v>0</v>
      </c>
      <c r="AZ157" s="54">
        <f t="shared" si="113"/>
        <v>0</v>
      </c>
      <c r="BA157" s="54">
        <f t="shared" si="114"/>
        <v>0</v>
      </c>
      <c r="BB157" s="54">
        <f t="shared" si="115"/>
        <v>0</v>
      </c>
      <c r="BC157" s="54">
        <f t="shared" si="116"/>
        <v>0</v>
      </c>
      <c r="BD157" s="54">
        <f t="shared" si="117"/>
        <v>0</v>
      </c>
      <c r="BE157" s="54">
        <f t="shared" si="118"/>
        <v>0</v>
      </c>
      <c r="BF157" s="55">
        <f t="shared" si="119"/>
        <v>0</v>
      </c>
      <c r="BG157" s="53">
        <f t="shared" si="120"/>
        <v>0</v>
      </c>
      <c r="BH157" s="54">
        <f t="shared" si="121"/>
        <v>0</v>
      </c>
      <c r="BI157" s="54">
        <f t="shared" si="122"/>
        <v>0</v>
      </c>
      <c r="BJ157" s="54">
        <f t="shared" si="123"/>
        <v>0</v>
      </c>
      <c r="BK157" s="54">
        <f t="shared" si="124"/>
        <v>0</v>
      </c>
      <c r="BL157" s="54">
        <f t="shared" si="125"/>
        <v>0</v>
      </c>
      <c r="BM157" s="54">
        <f t="shared" si="126"/>
        <v>0</v>
      </c>
      <c r="BN157" s="54">
        <f t="shared" si="127"/>
        <v>0</v>
      </c>
      <c r="BO157" s="54">
        <f t="shared" si="128"/>
        <v>0</v>
      </c>
      <c r="BP157" s="54">
        <f t="shared" si="129"/>
        <v>0</v>
      </c>
      <c r="BQ157" s="54">
        <f t="shared" si="130"/>
        <v>0</v>
      </c>
      <c r="BR157" s="55">
        <f t="shared" si="131"/>
        <v>0</v>
      </c>
      <c r="BS157" s="53">
        <f t="shared" si="132"/>
        <v>0</v>
      </c>
      <c r="BT157" s="54">
        <f t="shared" si="133"/>
        <v>0</v>
      </c>
      <c r="BU157" s="54">
        <f t="shared" si="134"/>
        <v>0</v>
      </c>
      <c r="BV157" s="54">
        <f t="shared" si="135"/>
        <v>0</v>
      </c>
      <c r="BW157" s="54">
        <f t="shared" si="136"/>
        <v>0</v>
      </c>
      <c r="BX157" s="54">
        <f t="shared" si="137"/>
        <v>0</v>
      </c>
      <c r="BY157" s="54">
        <f t="shared" si="138"/>
        <v>0</v>
      </c>
      <c r="BZ157" s="54">
        <f t="shared" si="139"/>
        <v>0</v>
      </c>
      <c r="CA157" s="54">
        <f t="shared" si="140"/>
        <v>0</v>
      </c>
      <c r="CB157" s="54">
        <f t="shared" si="141"/>
        <v>0</v>
      </c>
      <c r="CC157" s="54">
        <f t="shared" si="142"/>
        <v>0</v>
      </c>
      <c r="CD157" s="55">
        <f t="shared" si="143"/>
        <v>0</v>
      </c>
      <c r="CE157" s="53">
        <f t="shared" si="144"/>
        <v>0</v>
      </c>
      <c r="CF157" s="54">
        <f t="shared" si="145"/>
        <v>0</v>
      </c>
      <c r="CG157" s="54">
        <f t="shared" si="146"/>
        <v>0</v>
      </c>
      <c r="CH157" s="54">
        <f t="shared" si="147"/>
        <v>0</v>
      </c>
      <c r="CI157" s="54">
        <f t="shared" si="148"/>
        <v>0</v>
      </c>
      <c r="CJ157" s="54">
        <f t="shared" si="149"/>
        <v>0</v>
      </c>
      <c r="CK157" s="54">
        <f t="shared" si="150"/>
        <v>0</v>
      </c>
      <c r="CL157" s="54">
        <f t="shared" si="151"/>
        <v>0</v>
      </c>
      <c r="CM157" s="54">
        <f t="shared" si="152"/>
        <v>0</v>
      </c>
      <c r="CN157" s="54">
        <f t="shared" si="153"/>
        <v>0</v>
      </c>
      <c r="CO157" s="54">
        <f t="shared" si="154"/>
        <v>0</v>
      </c>
      <c r="CP157" s="55">
        <f t="shared" si="155"/>
        <v>0</v>
      </c>
    </row>
    <row r="158" spans="2:94" ht="12" customHeight="1">
      <c r="B158" s="1" t="str">
        <f>IF(Q158="","",Q158)</f>
        <v/>
      </c>
      <c r="C158" s="163">
        <v>49</v>
      </c>
      <c r="D158" s="166"/>
      <c r="E158" s="167"/>
      <c r="F158" s="168"/>
      <c r="G158" s="175"/>
      <c r="H158" s="176"/>
      <c r="I158" s="181"/>
      <c r="J158" s="182"/>
      <c r="K158" s="182"/>
      <c r="L158" s="183"/>
      <c r="M158" s="166"/>
      <c r="N158" s="168"/>
      <c r="O158" s="131"/>
      <c r="P158" s="190"/>
      <c r="Q158" s="190"/>
      <c r="R158" s="17" t="s">
        <v>14</v>
      </c>
      <c r="S158" s="95"/>
      <c r="T158" s="95"/>
      <c r="U158" s="95"/>
      <c r="V158" s="95"/>
      <c r="W158" s="95"/>
      <c r="X158" s="95"/>
      <c r="Y158" s="89"/>
      <c r="Z158" s="89"/>
      <c r="AA158" s="89"/>
      <c r="AB158" s="89"/>
      <c r="AC158" s="89"/>
      <c r="AD158" s="89"/>
      <c r="AE158" s="16" t="str">
        <f t="shared" si="106"/>
        <v/>
      </c>
      <c r="AF158" s="21" t="str">
        <f>IF(Q158="","",Q158)</f>
        <v/>
      </c>
      <c r="AG158" s="130" t="str">
        <f>IFERROR(VLOOKUP(M158,$AP$13:$AQ$16,2,FALSE),"")</f>
        <v/>
      </c>
      <c r="AH158" s="130" t="str">
        <f>IFERROR(VLOOKUP(O158,$AP$18:$AQ$24,2,FALSE),"")</f>
        <v/>
      </c>
      <c r="AI158" s="130" t="str">
        <f>IFERROR(AG158+AH158,"")</f>
        <v/>
      </c>
      <c r="AJ158" s="130" t="str">
        <f>IF(SUM(AE158:AE160)=0,"",SUM(AE158:AE160))</f>
        <v/>
      </c>
      <c r="AT158" s="49" t="str">
        <f t="shared" si="107"/>
        <v>A</v>
      </c>
      <c r="AU158" s="53">
        <f t="shared" si="108"/>
        <v>0</v>
      </c>
      <c r="AV158" s="54">
        <f t="shared" si="109"/>
        <v>0</v>
      </c>
      <c r="AW158" s="54">
        <f t="shared" si="110"/>
        <v>0</v>
      </c>
      <c r="AX158" s="54">
        <f t="shared" si="111"/>
        <v>0</v>
      </c>
      <c r="AY158" s="54">
        <f t="shared" si="112"/>
        <v>0</v>
      </c>
      <c r="AZ158" s="54">
        <f t="shared" si="113"/>
        <v>0</v>
      </c>
      <c r="BA158" s="54">
        <f t="shared" si="114"/>
        <v>0</v>
      </c>
      <c r="BB158" s="54">
        <f t="shared" si="115"/>
        <v>0</v>
      </c>
      <c r="BC158" s="54">
        <f t="shared" si="116"/>
        <v>0</v>
      </c>
      <c r="BD158" s="54">
        <f t="shared" si="117"/>
        <v>0</v>
      </c>
      <c r="BE158" s="54">
        <f t="shared" si="118"/>
        <v>0</v>
      </c>
      <c r="BF158" s="55">
        <f t="shared" si="119"/>
        <v>0</v>
      </c>
      <c r="BG158" s="53">
        <f t="shared" si="120"/>
        <v>0</v>
      </c>
      <c r="BH158" s="54">
        <f t="shared" si="121"/>
        <v>0</v>
      </c>
      <c r="BI158" s="54">
        <f t="shared" si="122"/>
        <v>0</v>
      </c>
      <c r="BJ158" s="54">
        <f t="shared" si="123"/>
        <v>0</v>
      </c>
      <c r="BK158" s="54">
        <f t="shared" si="124"/>
        <v>0</v>
      </c>
      <c r="BL158" s="54">
        <f t="shared" si="125"/>
        <v>0</v>
      </c>
      <c r="BM158" s="54">
        <f t="shared" si="126"/>
        <v>0</v>
      </c>
      <c r="BN158" s="54">
        <f t="shared" si="127"/>
        <v>0</v>
      </c>
      <c r="BO158" s="54">
        <f t="shared" si="128"/>
        <v>0</v>
      </c>
      <c r="BP158" s="54">
        <f t="shared" si="129"/>
        <v>0</v>
      </c>
      <c r="BQ158" s="54">
        <f t="shared" si="130"/>
        <v>0</v>
      </c>
      <c r="BR158" s="55">
        <f t="shared" si="131"/>
        <v>0</v>
      </c>
      <c r="BS158" s="53">
        <f t="shared" si="132"/>
        <v>0</v>
      </c>
      <c r="BT158" s="54">
        <f t="shared" si="133"/>
        <v>0</v>
      </c>
      <c r="BU158" s="54">
        <f t="shared" si="134"/>
        <v>0</v>
      </c>
      <c r="BV158" s="54">
        <f t="shared" si="135"/>
        <v>0</v>
      </c>
      <c r="BW158" s="54">
        <f t="shared" si="136"/>
        <v>0</v>
      </c>
      <c r="BX158" s="54">
        <f t="shared" si="137"/>
        <v>0</v>
      </c>
      <c r="BY158" s="54">
        <f t="shared" si="138"/>
        <v>0</v>
      </c>
      <c r="BZ158" s="54">
        <f t="shared" si="139"/>
        <v>0</v>
      </c>
      <c r="CA158" s="54">
        <f t="shared" si="140"/>
        <v>0</v>
      </c>
      <c r="CB158" s="54">
        <f t="shared" si="141"/>
        <v>0</v>
      </c>
      <c r="CC158" s="54">
        <f t="shared" si="142"/>
        <v>0</v>
      </c>
      <c r="CD158" s="55">
        <f t="shared" si="143"/>
        <v>0</v>
      </c>
      <c r="CE158" s="53">
        <f t="shared" si="144"/>
        <v>0</v>
      </c>
      <c r="CF158" s="54">
        <f t="shared" si="145"/>
        <v>0</v>
      </c>
      <c r="CG158" s="54">
        <f t="shared" si="146"/>
        <v>0</v>
      </c>
      <c r="CH158" s="54">
        <f t="shared" si="147"/>
        <v>0</v>
      </c>
      <c r="CI158" s="54">
        <f t="shared" si="148"/>
        <v>0</v>
      </c>
      <c r="CJ158" s="54">
        <f t="shared" si="149"/>
        <v>0</v>
      </c>
      <c r="CK158" s="54">
        <f t="shared" si="150"/>
        <v>0</v>
      </c>
      <c r="CL158" s="54">
        <f t="shared" si="151"/>
        <v>0</v>
      </c>
      <c r="CM158" s="54">
        <f t="shared" si="152"/>
        <v>0</v>
      </c>
      <c r="CN158" s="54">
        <f t="shared" si="153"/>
        <v>0</v>
      </c>
      <c r="CO158" s="54">
        <f t="shared" si="154"/>
        <v>0</v>
      </c>
      <c r="CP158" s="55">
        <f t="shared" si="155"/>
        <v>0</v>
      </c>
    </row>
    <row r="159" spans="2:94" ht="12" customHeight="1">
      <c r="B159" s="1" t="str">
        <f>IF(Q158="","",Q158)</f>
        <v/>
      </c>
      <c r="C159" s="164"/>
      <c r="D159" s="169"/>
      <c r="E159" s="170"/>
      <c r="F159" s="171"/>
      <c r="G159" s="177"/>
      <c r="H159" s="178"/>
      <c r="I159" s="184"/>
      <c r="J159" s="185"/>
      <c r="K159" s="185"/>
      <c r="L159" s="186"/>
      <c r="M159" s="169"/>
      <c r="N159" s="171"/>
      <c r="O159" s="132"/>
      <c r="P159" s="191"/>
      <c r="Q159" s="191"/>
      <c r="R159" s="15" t="s">
        <v>15</v>
      </c>
      <c r="S159" s="94"/>
      <c r="T159" s="94"/>
      <c r="U159" s="94"/>
      <c r="V159" s="94"/>
      <c r="W159" s="94"/>
      <c r="X159" s="94"/>
      <c r="Y159" s="90"/>
      <c r="Z159" s="90"/>
      <c r="AA159" s="90"/>
      <c r="AB159" s="90"/>
      <c r="AC159" s="90"/>
      <c r="AD159" s="90"/>
      <c r="AE159" s="11" t="str">
        <f t="shared" si="106"/>
        <v/>
      </c>
      <c r="AF159" s="21" t="str">
        <f>IF(Q158="","",Q158)</f>
        <v/>
      </c>
      <c r="AG159" s="130"/>
      <c r="AH159" s="130"/>
      <c r="AI159" s="130"/>
      <c r="AJ159" s="130"/>
      <c r="AT159" s="49" t="str">
        <f t="shared" si="107"/>
        <v>B</v>
      </c>
      <c r="AU159" s="53">
        <f t="shared" si="108"/>
        <v>0</v>
      </c>
      <c r="AV159" s="54">
        <f t="shared" si="109"/>
        <v>0</v>
      </c>
      <c r="AW159" s="54">
        <f t="shared" si="110"/>
        <v>0</v>
      </c>
      <c r="AX159" s="54">
        <f t="shared" si="111"/>
        <v>0</v>
      </c>
      <c r="AY159" s="54">
        <f t="shared" si="112"/>
        <v>0</v>
      </c>
      <c r="AZ159" s="54">
        <f t="shared" si="113"/>
        <v>0</v>
      </c>
      <c r="BA159" s="54">
        <f t="shared" si="114"/>
        <v>0</v>
      </c>
      <c r="BB159" s="54">
        <f t="shared" si="115"/>
        <v>0</v>
      </c>
      <c r="BC159" s="54">
        <f t="shared" si="116"/>
        <v>0</v>
      </c>
      <c r="BD159" s="54">
        <f t="shared" si="117"/>
        <v>0</v>
      </c>
      <c r="BE159" s="54">
        <f t="shared" si="118"/>
        <v>0</v>
      </c>
      <c r="BF159" s="55">
        <f t="shared" si="119"/>
        <v>0</v>
      </c>
      <c r="BG159" s="53">
        <f t="shared" si="120"/>
        <v>0</v>
      </c>
      <c r="BH159" s="54">
        <f t="shared" si="121"/>
        <v>0</v>
      </c>
      <c r="BI159" s="54">
        <f t="shared" si="122"/>
        <v>0</v>
      </c>
      <c r="BJ159" s="54">
        <f t="shared" si="123"/>
        <v>0</v>
      </c>
      <c r="BK159" s="54">
        <f t="shared" si="124"/>
        <v>0</v>
      </c>
      <c r="BL159" s="54">
        <f t="shared" si="125"/>
        <v>0</v>
      </c>
      <c r="BM159" s="54">
        <f t="shared" si="126"/>
        <v>0</v>
      </c>
      <c r="BN159" s="54">
        <f t="shared" si="127"/>
        <v>0</v>
      </c>
      <c r="BO159" s="54">
        <f t="shared" si="128"/>
        <v>0</v>
      </c>
      <c r="BP159" s="54">
        <f t="shared" si="129"/>
        <v>0</v>
      </c>
      <c r="BQ159" s="54">
        <f t="shared" si="130"/>
        <v>0</v>
      </c>
      <c r="BR159" s="55">
        <f t="shared" si="131"/>
        <v>0</v>
      </c>
      <c r="BS159" s="53">
        <f t="shared" si="132"/>
        <v>0</v>
      </c>
      <c r="BT159" s="54">
        <f t="shared" si="133"/>
        <v>0</v>
      </c>
      <c r="BU159" s="54">
        <f t="shared" si="134"/>
        <v>0</v>
      </c>
      <c r="BV159" s="54">
        <f t="shared" si="135"/>
        <v>0</v>
      </c>
      <c r="BW159" s="54">
        <f t="shared" si="136"/>
        <v>0</v>
      </c>
      <c r="BX159" s="54">
        <f t="shared" si="137"/>
        <v>0</v>
      </c>
      <c r="BY159" s="54">
        <f t="shared" si="138"/>
        <v>0</v>
      </c>
      <c r="BZ159" s="54">
        <f t="shared" si="139"/>
        <v>0</v>
      </c>
      <c r="CA159" s="54">
        <f t="shared" si="140"/>
        <v>0</v>
      </c>
      <c r="CB159" s="54">
        <f t="shared" si="141"/>
        <v>0</v>
      </c>
      <c r="CC159" s="54">
        <f t="shared" si="142"/>
        <v>0</v>
      </c>
      <c r="CD159" s="55">
        <f t="shared" si="143"/>
        <v>0</v>
      </c>
      <c r="CE159" s="53">
        <f t="shared" si="144"/>
        <v>0</v>
      </c>
      <c r="CF159" s="54">
        <f t="shared" si="145"/>
        <v>0</v>
      </c>
      <c r="CG159" s="54">
        <f t="shared" si="146"/>
        <v>0</v>
      </c>
      <c r="CH159" s="54">
        <f t="shared" si="147"/>
        <v>0</v>
      </c>
      <c r="CI159" s="54">
        <f t="shared" si="148"/>
        <v>0</v>
      </c>
      <c r="CJ159" s="54">
        <f t="shared" si="149"/>
        <v>0</v>
      </c>
      <c r="CK159" s="54">
        <f t="shared" si="150"/>
        <v>0</v>
      </c>
      <c r="CL159" s="54">
        <f t="shared" si="151"/>
        <v>0</v>
      </c>
      <c r="CM159" s="54">
        <f t="shared" si="152"/>
        <v>0</v>
      </c>
      <c r="CN159" s="54">
        <f t="shared" si="153"/>
        <v>0</v>
      </c>
      <c r="CO159" s="54">
        <f t="shared" si="154"/>
        <v>0</v>
      </c>
      <c r="CP159" s="55">
        <f t="shared" si="155"/>
        <v>0</v>
      </c>
    </row>
    <row r="160" spans="2:94" ht="12" customHeight="1" thickBot="1">
      <c r="B160" s="1" t="str">
        <f>IF(Q158="","",Q158)</f>
        <v/>
      </c>
      <c r="C160" s="165"/>
      <c r="D160" s="172"/>
      <c r="E160" s="173"/>
      <c r="F160" s="174"/>
      <c r="G160" s="179"/>
      <c r="H160" s="180"/>
      <c r="I160" s="187"/>
      <c r="J160" s="188"/>
      <c r="K160" s="188"/>
      <c r="L160" s="189"/>
      <c r="M160" s="172"/>
      <c r="N160" s="174"/>
      <c r="O160" s="133"/>
      <c r="P160" s="192"/>
      <c r="Q160" s="192"/>
      <c r="R160" s="15" t="s">
        <v>16</v>
      </c>
      <c r="S160" s="94"/>
      <c r="T160" s="94"/>
      <c r="U160" s="94"/>
      <c r="V160" s="94"/>
      <c r="W160" s="94"/>
      <c r="X160" s="94"/>
      <c r="Y160" s="90"/>
      <c r="Z160" s="90"/>
      <c r="AA160" s="90"/>
      <c r="AB160" s="90"/>
      <c r="AC160" s="90"/>
      <c r="AD160" s="90"/>
      <c r="AE160" s="11" t="str">
        <f t="shared" si="106"/>
        <v/>
      </c>
      <c r="AF160" s="21" t="str">
        <f>IF(Q158="","",Q158)</f>
        <v/>
      </c>
      <c r="AG160" s="130"/>
      <c r="AH160" s="130"/>
      <c r="AI160" s="130"/>
      <c r="AJ160" s="130"/>
      <c r="AT160" s="49" t="str">
        <f t="shared" si="107"/>
        <v>C</v>
      </c>
      <c r="AU160" s="53">
        <f t="shared" si="108"/>
        <v>0</v>
      </c>
      <c r="AV160" s="54">
        <f t="shared" si="109"/>
        <v>0</v>
      </c>
      <c r="AW160" s="54">
        <f t="shared" si="110"/>
        <v>0</v>
      </c>
      <c r="AX160" s="54">
        <f t="shared" si="111"/>
        <v>0</v>
      </c>
      <c r="AY160" s="54">
        <f t="shared" si="112"/>
        <v>0</v>
      </c>
      <c r="AZ160" s="54">
        <f t="shared" si="113"/>
        <v>0</v>
      </c>
      <c r="BA160" s="54">
        <f t="shared" si="114"/>
        <v>0</v>
      </c>
      <c r="BB160" s="54">
        <f t="shared" si="115"/>
        <v>0</v>
      </c>
      <c r="BC160" s="54">
        <f t="shared" si="116"/>
        <v>0</v>
      </c>
      <c r="BD160" s="54">
        <f t="shared" si="117"/>
        <v>0</v>
      </c>
      <c r="BE160" s="54">
        <f t="shared" si="118"/>
        <v>0</v>
      </c>
      <c r="BF160" s="55">
        <f t="shared" si="119"/>
        <v>0</v>
      </c>
      <c r="BG160" s="53">
        <f t="shared" si="120"/>
        <v>0</v>
      </c>
      <c r="BH160" s="54">
        <f t="shared" si="121"/>
        <v>0</v>
      </c>
      <c r="BI160" s="54">
        <f t="shared" si="122"/>
        <v>0</v>
      </c>
      <c r="BJ160" s="54">
        <f t="shared" si="123"/>
        <v>0</v>
      </c>
      <c r="BK160" s="54">
        <f t="shared" si="124"/>
        <v>0</v>
      </c>
      <c r="BL160" s="54">
        <f t="shared" si="125"/>
        <v>0</v>
      </c>
      <c r="BM160" s="54">
        <f t="shared" si="126"/>
        <v>0</v>
      </c>
      <c r="BN160" s="54">
        <f t="shared" si="127"/>
        <v>0</v>
      </c>
      <c r="BO160" s="54">
        <f t="shared" si="128"/>
        <v>0</v>
      </c>
      <c r="BP160" s="54">
        <f t="shared" si="129"/>
        <v>0</v>
      </c>
      <c r="BQ160" s="54">
        <f t="shared" si="130"/>
        <v>0</v>
      </c>
      <c r="BR160" s="55">
        <f t="shared" si="131"/>
        <v>0</v>
      </c>
      <c r="BS160" s="53">
        <f t="shared" si="132"/>
        <v>0</v>
      </c>
      <c r="BT160" s="54">
        <f t="shared" si="133"/>
        <v>0</v>
      </c>
      <c r="BU160" s="54">
        <f t="shared" si="134"/>
        <v>0</v>
      </c>
      <c r="BV160" s="54">
        <f t="shared" si="135"/>
        <v>0</v>
      </c>
      <c r="BW160" s="54">
        <f t="shared" si="136"/>
        <v>0</v>
      </c>
      <c r="BX160" s="54">
        <f t="shared" si="137"/>
        <v>0</v>
      </c>
      <c r="BY160" s="54">
        <f t="shared" si="138"/>
        <v>0</v>
      </c>
      <c r="BZ160" s="54">
        <f t="shared" si="139"/>
        <v>0</v>
      </c>
      <c r="CA160" s="54">
        <f t="shared" si="140"/>
        <v>0</v>
      </c>
      <c r="CB160" s="54">
        <f t="shared" si="141"/>
        <v>0</v>
      </c>
      <c r="CC160" s="54">
        <f t="shared" si="142"/>
        <v>0</v>
      </c>
      <c r="CD160" s="55">
        <f t="shared" si="143"/>
        <v>0</v>
      </c>
      <c r="CE160" s="53">
        <f t="shared" si="144"/>
        <v>0</v>
      </c>
      <c r="CF160" s="54">
        <f t="shared" si="145"/>
        <v>0</v>
      </c>
      <c r="CG160" s="54">
        <f t="shared" si="146"/>
        <v>0</v>
      </c>
      <c r="CH160" s="54">
        <f t="shared" si="147"/>
        <v>0</v>
      </c>
      <c r="CI160" s="54">
        <f t="shared" si="148"/>
        <v>0</v>
      </c>
      <c r="CJ160" s="54">
        <f t="shared" si="149"/>
        <v>0</v>
      </c>
      <c r="CK160" s="54">
        <f t="shared" si="150"/>
        <v>0</v>
      </c>
      <c r="CL160" s="54">
        <f t="shared" si="151"/>
        <v>0</v>
      </c>
      <c r="CM160" s="54">
        <f t="shared" si="152"/>
        <v>0</v>
      </c>
      <c r="CN160" s="54">
        <f t="shared" si="153"/>
        <v>0</v>
      </c>
      <c r="CO160" s="54">
        <f t="shared" si="154"/>
        <v>0</v>
      </c>
      <c r="CP160" s="55">
        <f t="shared" si="155"/>
        <v>0</v>
      </c>
    </row>
    <row r="161" spans="2:94" ht="12" customHeight="1">
      <c r="B161" s="1" t="str">
        <f>IF(Q161="","",Q161)</f>
        <v/>
      </c>
      <c r="C161" s="163">
        <v>50</v>
      </c>
      <c r="D161" s="166"/>
      <c r="E161" s="167"/>
      <c r="F161" s="168"/>
      <c r="G161" s="175"/>
      <c r="H161" s="176"/>
      <c r="I161" s="181"/>
      <c r="J161" s="182"/>
      <c r="K161" s="182"/>
      <c r="L161" s="183"/>
      <c r="M161" s="166"/>
      <c r="N161" s="168"/>
      <c r="O161" s="131"/>
      <c r="P161" s="190"/>
      <c r="Q161" s="190"/>
      <c r="R161" s="17" t="s">
        <v>14</v>
      </c>
      <c r="S161" s="95"/>
      <c r="T161" s="95"/>
      <c r="U161" s="95"/>
      <c r="V161" s="95"/>
      <c r="W161" s="95"/>
      <c r="X161" s="95"/>
      <c r="Y161" s="89"/>
      <c r="Z161" s="89"/>
      <c r="AA161" s="89"/>
      <c r="AB161" s="89"/>
      <c r="AC161" s="89"/>
      <c r="AD161" s="89"/>
      <c r="AE161" s="16" t="str">
        <f t="shared" si="106"/>
        <v/>
      </c>
      <c r="AF161" s="21" t="str">
        <f>IF(Q161="","",Q161)</f>
        <v/>
      </c>
      <c r="AG161" s="130" t="str">
        <f>IFERROR(VLOOKUP(M161,$AP$13:$AQ$16,2,FALSE),"")</f>
        <v/>
      </c>
      <c r="AH161" s="130" t="str">
        <f>IFERROR(VLOOKUP(O161,$AP$18:$AQ$24,2,FALSE),"")</f>
        <v/>
      </c>
      <c r="AI161" s="130" t="str">
        <f>IFERROR(AG161+AH161,"")</f>
        <v/>
      </c>
      <c r="AJ161" s="130" t="str">
        <f>IF(SUM(AE161:AE163)=0,"",SUM(AE161:AE163))</f>
        <v/>
      </c>
      <c r="AT161" s="49" t="str">
        <f t="shared" si="107"/>
        <v>A</v>
      </c>
      <c r="AU161" s="53">
        <f t="shared" si="108"/>
        <v>0</v>
      </c>
      <c r="AV161" s="54">
        <f t="shared" si="109"/>
        <v>0</v>
      </c>
      <c r="AW161" s="54">
        <f t="shared" si="110"/>
        <v>0</v>
      </c>
      <c r="AX161" s="54">
        <f t="shared" si="111"/>
        <v>0</v>
      </c>
      <c r="AY161" s="54">
        <f t="shared" si="112"/>
        <v>0</v>
      </c>
      <c r="AZ161" s="54">
        <f t="shared" si="113"/>
        <v>0</v>
      </c>
      <c r="BA161" s="54">
        <f t="shared" si="114"/>
        <v>0</v>
      </c>
      <c r="BB161" s="54">
        <f t="shared" si="115"/>
        <v>0</v>
      </c>
      <c r="BC161" s="54">
        <f t="shared" si="116"/>
        <v>0</v>
      </c>
      <c r="BD161" s="54">
        <f t="shared" si="117"/>
        <v>0</v>
      </c>
      <c r="BE161" s="54">
        <f t="shared" si="118"/>
        <v>0</v>
      </c>
      <c r="BF161" s="55">
        <f t="shared" si="119"/>
        <v>0</v>
      </c>
      <c r="BG161" s="53">
        <f t="shared" si="120"/>
        <v>0</v>
      </c>
      <c r="BH161" s="54">
        <f t="shared" si="121"/>
        <v>0</v>
      </c>
      <c r="BI161" s="54">
        <f t="shared" si="122"/>
        <v>0</v>
      </c>
      <c r="BJ161" s="54">
        <f t="shared" si="123"/>
        <v>0</v>
      </c>
      <c r="BK161" s="54">
        <f t="shared" si="124"/>
        <v>0</v>
      </c>
      <c r="BL161" s="54">
        <f t="shared" si="125"/>
        <v>0</v>
      </c>
      <c r="BM161" s="54">
        <f t="shared" si="126"/>
        <v>0</v>
      </c>
      <c r="BN161" s="54">
        <f t="shared" si="127"/>
        <v>0</v>
      </c>
      <c r="BO161" s="54">
        <f t="shared" si="128"/>
        <v>0</v>
      </c>
      <c r="BP161" s="54">
        <f t="shared" si="129"/>
        <v>0</v>
      </c>
      <c r="BQ161" s="54">
        <f t="shared" si="130"/>
        <v>0</v>
      </c>
      <c r="BR161" s="55">
        <f t="shared" si="131"/>
        <v>0</v>
      </c>
      <c r="BS161" s="53">
        <f t="shared" si="132"/>
        <v>0</v>
      </c>
      <c r="BT161" s="54">
        <f t="shared" si="133"/>
        <v>0</v>
      </c>
      <c r="BU161" s="54">
        <f t="shared" si="134"/>
        <v>0</v>
      </c>
      <c r="BV161" s="54">
        <f t="shared" si="135"/>
        <v>0</v>
      </c>
      <c r="BW161" s="54">
        <f t="shared" si="136"/>
        <v>0</v>
      </c>
      <c r="BX161" s="54">
        <f t="shared" si="137"/>
        <v>0</v>
      </c>
      <c r="BY161" s="54">
        <f t="shared" si="138"/>
        <v>0</v>
      </c>
      <c r="BZ161" s="54">
        <f t="shared" si="139"/>
        <v>0</v>
      </c>
      <c r="CA161" s="54">
        <f t="shared" si="140"/>
        <v>0</v>
      </c>
      <c r="CB161" s="54">
        <f t="shared" si="141"/>
        <v>0</v>
      </c>
      <c r="CC161" s="54">
        <f t="shared" si="142"/>
        <v>0</v>
      </c>
      <c r="CD161" s="55">
        <f t="shared" si="143"/>
        <v>0</v>
      </c>
      <c r="CE161" s="53">
        <f t="shared" si="144"/>
        <v>0</v>
      </c>
      <c r="CF161" s="54">
        <f t="shared" si="145"/>
        <v>0</v>
      </c>
      <c r="CG161" s="54">
        <f t="shared" si="146"/>
        <v>0</v>
      </c>
      <c r="CH161" s="54">
        <f t="shared" si="147"/>
        <v>0</v>
      </c>
      <c r="CI161" s="54">
        <f t="shared" si="148"/>
        <v>0</v>
      </c>
      <c r="CJ161" s="54">
        <f t="shared" si="149"/>
        <v>0</v>
      </c>
      <c r="CK161" s="54">
        <f t="shared" si="150"/>
        <v>0</v>
      </c>
      <c r="CL161" s="54">
        <f t="shared" si="151"/>
        <v>0</v>
      </c>
      <c r="CM161" s="54">
        <f t="shared" si="152"/>
        <v>0</v>
      </c>
      <c r="CN161" s="54">
        <f t="shared" si="153"/>
        <v>0</v>
      </c>
      <c r="CO161" s="54">
        <f t="shared" si="154"/>
        <v>0</v>
      </c>
      <c r="CP161" s="55">
        <f t="shared" si="155"/>
        <v>0</v>
      </c>
    </row>
    <row r="162" spans="2:94" ht="12" customHeight="1">
      <c r="B162" s="1" t="str">
        <f>IF(Q161="","",Q161)</f>
        <v/>
      </c>
      <c r="C162" s="164"/>
      <c r="D162" s="169"/>
      <c r="E162" s="170"/>
      <c r="F162" s="171"/>
      <c r="G162" s="177"/>
      <c r="H162" s="178"/>
      <c r="I162" s="184"/>
      <c r="J162" s="185"/>
      <c r="K162" s="185"/>
      <c r="L162" s="186"/>
      <c r="M162" s="169"/>
      <c r="N162" s="171"/>
      <c r="O162" s="132"/>
      <c r="P162" s="191"/>
      <c r="Q162" s="191"/>
      <c r="R162" s="15" t="s">
        <v>15</v>
      </c>
      <c r="S162" s="94"/>
      <c r="T162" s="94"/>
      <c r="U162" s="94"/>
      <c r="V162" s="94"/>
      <c r="W162" s="94"/>
      <c r="X162" s="94"/>
      <c r="Y162" s="90"/>
      <c r="Z162" s="90"/>
      <c r="AA162" s="90"/>
      <c r="AB162" s="90"/>
      <c r="AC162" s="90"/>
      <c r="AD162" s="90"/>
      <c r="AE162" s="11" t="str">
        <f t="shared" si="106"/>
        <v/>
      </c>
      <c r="AF162" s="21" t="str">
        <f>IF(Q161="","",Q161)</f>
        <v/>
      </c>
      <c r="AG162" s="130"/>
      <c r="AH162" s="130"/>
      <c r="AI162" s="130"/>
      <c r="AJ162" s="130"/>
      <c r="AT162" s="49" t="str">
        <f t="shared" si="107"/>
        <v>B</v>
      </c>
      <c r="AU162" s="53">
        <f t="shared" si="108"/>
        <v>0</v>
      </c>
      <c r="AV162" s="54">
        <f t="shared" si="109"/>
        <v>0</v>
      </c>
      <c r="AW162" s="54">
        <f t="shared" si="110"/>
        <v>0</v>
      </c>
      <c r="AX162" s="54">
        <f t="shared" si="111"/>
        <v>0</v>
      </c>
      <c r="AY162" s="54">
        <f t="shared" si="112"/>
        <v>0</v>
      </c>
      <c r="AZ162" s="54">
        <f t="shared" si="113"/>
        <v>0</v>
      </c>
      <c r="BA162" s="54">
        <f t="shared" si="114"/>
        <v>0</v>
      </c>
      <c r="BB162" s="54">
        <f t="shared" si="115"/>
        <v>0</v>
      </c>
      <c r="BC162" s="54">
        <f t="shared" si="116"/>
        <v>0</v>
      </c>
      <c r="BD162" s="54">
        <f t="shared" si="117"/>
        <v>0</v>
      </c>
      <c r="BE162" s="54">
        <f t="shared" si="118"/>
        <v>0</v>
      </c>
      <c r="BF162" s="55">
        <f t="shared" si="119"/>
        <v>0</v>
      </c>
      <c r="BG162" s="53">
        <f t="shared" si="120"/>
        <v>0</v>
      </c>
      <c r="BH162" s="54">
        <f t="shared" si="121"/>
        <v>0</v>
      </c>
      <c r="BI162" s="54">
        <f t="shared" si="122"/>
        <v>0</v>
      </c>
      <c r="BJ162" s="54">
        <f t="shared" si="123"/>
        <v>0</v>
      </c>
      <c r="BK162" s="54">
        <f t="shared" si="124"/>
        <v>0</v>
      </c>
      <c r="BL162" s="54">
        <f t="shared" si="125"/>
        <v>0</v>
      </c>
      <c r="BM162" s="54">
        <f t="shared" si="126"/>
        <v>0</v>
      </c>
      <c r="BN162" s="54">
        <f t="shared" si="127"/>
        <v>0</v>
      </c>
      <c r="BO162" s="54">
        <f t="shared" si="128"/>
        <v>0</v>
      </c>
      <c r="BP162" s="54">
        <f t="shared" si="129"/>
        <v>0</v>
      </c>
      <c r="BQ162" s="54">
        <f t="shared" si="130"/>
        <v>0</v>
      </c>
      <c r="BR162" s="55">
        <f t="shared" si="131"/>
        <v>0</v>
      </c>
      <c r="BS162" s="53">
        <f t="shared" si="132"/>
        <v>0</v>
      </c>
      <c r="BT162" s="54">
        <f t="shared" si="133"/>
        <v>0</v>
      </c>
      <c r="BU162" s="54">
        <f t="shared" si="134"/>
        <v>0</v>
      </c>
      <c r="BV162" s="54">
        <f t="shared" si="135"/>
        <v>0</v>
      </c>
      <c r="BW162" s="54">
        <f t="shared" si="136"/>
        <v>0</v>
      </c>
      <c r="BX162" s="54">
        <f t="shared" si="137"/>
        <v>0</v>
      </c>
      <c r="BY162" s="54">
        <f t="shared" si="138"/>
        <v>0</v>
      </c>
      <c r="BZ162" s="54">
        <f t="shared" si="139"/>
        <v>0</v>
      </c>
      <c r="CA162" s="54">
        <f t="shared" si="140"/>
        <v>0</v>
      </c>
      <c r="CB162" s="54">
        <f t="shared" si="141"/>
        <v>0</v>
      </c>
      <c r="CC162" s="54">
        <f t="shared" si="142"/>
        <v>0</v>
      </c>
      <c r="CD162" s="55">
        <f t="shared" si="143"/>
        <v>0</v>
      </c>
      <c r="CE162" s="53">
        <f t="shared" si="144"/>
        <v>0</v>
      </c>
      <c r="CF162" s="54">
        <f t="shared" si="145"/>
        <v>0</v>
      </c>
      <c r="CG162" s="54">
        <f t="shared" si="146"/>
        <v>0</v>
      </c>
      <c r="CH162" s="54">
        <f t="shared" si="147"/>
        <v>0</v>
      </c>
      <c r="CI162" s="54">
        <f t="shared" si="148"/>
        <v>0</v>
      </c>
      <c r="CJ162" s="54">
        <f t="shared" si="149"/>
        <v>0</v>
      </c>
      <c r="CK162" s="54">
        <f t="shared" si="150"/>
        <v>0</v>
      </c>
      <c r="CL162" s="54">
        <f t="shared" si="151"/>
        <v>0</v>
      </c>
      <c r="CM162" s="54">
        <f t="shared" si="152"/>
        <v>0</v>
      </c>
      <c r="CN162" s="54">
        <f t="shared" si="153"/>
        <v>0</v>
      </c>
      <c r="CO162" s="54">
        <f t="shared" si="154"/>
        <v>0</v>
      </c>
      <c r="CP162" s="55">
        <f t="shared" si="155"/>
        <v>0</v>
      </c>
    </row>
    <row r="163" spans="2:94" ht="12" customHeight="1" thickBot="1">
      <c r="B163" s="1" t="str">
        <f>IF(Q161="","",Q161)</f>
        <v/>
      </c>
      <c r="C163" s="165"/>
      <c r="D163" s="172"/>
      <c r="E163" s="173"/>
      <c r="F163" s="174"/>
      <c r="G163" s="179"/>
      <c r="H163" s="180"/>
      <c r="I163" s="187"/>
      <c r="J163" s="188"/>
      <c r="K163" s="188"/>
      <c r="L163" s="189"/>
      <c r="M163" s="172"/>
      <c r="N163" s="174"/>
      <c r="O163" s="133"/>
      <c r="P163" s="192"/>
      <c r="Q163" s="192"/>
      <c r="R163" s="9" t="s">
        <v>16</v>
      </c>
      <c r="S163" s="96"/>
      <c r="T163" s="96"/>
      <c r="U163" s="96"/>
      <c r="V163" s="96"/>
      <c r="W163" s="96"/>
      <c r="X163" s="96"/>
      <c r="Y163" s="91"/>
      <c r="Z163" s="91"/>
      <c r="AA163" s="91"/>
      <c r="AB163" s="91"/>
      <c r="AC163" s="91"/>
      <c r="AD163" s="91"/>
      <c r="AE163" s="8" t="str">
        <f t="shared" si="106"/>
        <v/>
      </c>
      <c r="AF163" s="21" t="str">
        <f>IF(Q161="","",Q161)</f>
        <v/>
      </c>
      <c r="AG163" s="130"/>
      <c r="AH163" s="130"/>
      <c r="AI163" s="130"/>
      <c r="AJ163" s="130"/>
      <c r="AT163" s="49" t="str">
        <f t="shared" si="107"/>
        <v>C</v>
      </c>
      <c r="AU163" s="53">
        <f t="shared" si="108"/>
        <v>0</v>
      </c>
      <c r="AV163" s="54">
        <f t="shared" si="109"/>
        <v>0</v>
      </c>
      <c r="AW163" s="54">
        <f t="shared" si="110"/>
        <v>0</v>
      </c>
      <c r="AX163" s="54">
        <f t="shared" si="111"/>
        <v>0</v>
      </c>
      <c r="AY163" s="54">
        <f t="shared" si="112"/>
        <v>0</v>
      </c>
      <c r="AZ163" s="54">
        <f t="shared" si="113"/>
        <v>0</v>
      </c>
      <c r="BA163" s="54">
        <f t="shared" si="114"/>
        <v>0</v>
      </c>
      <c r="BB163" s="54">
        <f t="shared" si="115"/>
        <v>0</v>
      </c>
      <c r="BC163" s="54">
        <f t="shared" si="116"/>
        <v>0</v>
      </c>
      <c r="BD163" s="54">
        <f t="shared" si="117"/>
        <v>0</v>
      </c>
      <c r="BE163" s="54">
        <f t="shared" si="118"/>
        <v>0</v>
      </c>
      <c r="BF163" s="55">
        <f t="shared" si="119"/>
        <v>0</v>
      </c>
      <c r="BG163" s="53">
        <f t="shared" si="120"/>
        <v>0</v>
      </c>
      <c r="BH163" s="54">
        <f t="shared" si="121"/>
        <v>0</v>
      </c>
      <c r="BI163" s="54">
        <f t="shared" si="122"/>
        <v>0</v>
      </c>
      <c r="BJ163" s="54">
        <f t="shared" si="123"/>
        <v>0</v>
      </c>
      <c r="BK163" s="54">
        <f t="shared" si="124"/>
        <v>0</v>
      </c>
      <c r="BL163" s="54">
        <f t="shared" si="125"/>
        <v>0</v>
      </c>
      <c r="BM163" s="54">
        <f t="shared" si="126"/>
        <v>0</v>
      </c>
      <c r="BN163" s="54">
        <f t="shared" si="127"/>
        <v>0</v>
      </c>
      <c r="BO163" s="54">
        <f t="shared" si="128"/>
        <v>0</v>
      </c>
      <c r="BP163" s="54">
        <f t="shared" si="129"/>
        <v>0</v>
      </c>
      <c r="BQ163" s="54">
        <f t="shared" si="130"/>
        <v>0</v>
      </c>
      <c r="BR163" s="55">
        <f t="shared" si="131"/>
        <v>0</v>
      </c>
      <c r="BS163" s="53">
        <f t="shared" si="132"/>
        <v>0</v>
      </c>
      <c r="BT163" s="54">
        <f t="shared" si="133"/>
        <v>0</v>
      </c>
      <c r="BU163" s="54">
        <f t="shared" si="134"/>
        <v>0</v>
      </c>
      <c r="BV163" s="54">
        <f t="shared" si="135"/>
        <v>0</v>
      </c>
      <c r="BW163" s="54">
        <f t="shared" si="136"/>
        <v>0</v>
      </c>
      <c r="BX163" s="54">
        <f t="shared" si="137"/>
        <v>0</v>
      </c>
      <c r="BY163" s="54">
        <f t="shared" si="138"/>
        <v>0</v>
      </c>
      <c r="BZ163" s="54">
        <f t="shared" si="139"/>
        <v>0</v>
      </c>
      <c r="CA163" s="54">
        <f t="shared" si="140"/>
        <v>0</v>
      </c>
      <c r="CB163" s="54">
        <f t="shared" si="141"/>
        <v>0</v>
      </c>
      <c r="CC163" s="54">
        <f t="shared" si="142"/>
        <v>0</v>
      </c>
      <c r="CD163" s="55">
        <f t="shared" si="143"/>
        <v>0</v>
      </c>
      <c r="CE163" s="53">
        <f t="shared" si="144"/>
        <v>0</v>
      </c>
      <c r="CF163" s="54">
        <f t="shared" si="145"/>
        <v>0</v>
      </c>
      <c r="CG163" s="54">
        <f t="shared" si="146"/>
        <v>0</v>
      </c>
      <c r="CH163" s="54">
        <f t="shared" si="147"/>
        <v>0</v>
      </c>
      <c r="CI163" s="54">
        <f t="shared" si="148"/>
        <v>0</v>
      </c>
      <c r="CJ163" s="54">
        <f t="shared" si="149"/>
        <v>0</v>
      </c>
      <c r="CK163" s="54">
        <f t="shared" si="150"/>
        <v>0</v>
      </c>
      <c r="CL163" s="54">
        <f t="shared" si="151"/>
        <v>0</v>
      </c>
      <c r="CM163" s="54">
        <f t="shared" si="152"/>
        <v>0</v>
      </c>
      <c r="CN163" s="54">
        <f t="shared" si="153"/>
        <v>0</v>
      </c>
      <c r="CO163" s="54">
        <f t="shared" si="154"/>
        <v>0</v>
      </c>
      <c r="CP163" s="55">
        <f t="shared" si="155"/>
        <v>0</v>
      </c>
    </row>
    <row r="164" spans="2:94" ht="12" customHeight="1">
      <c r="B164" s="1" t="str">
        <f>IF(Q164="","",Q164)</f>
        <v/>
      </c>
      <c r="C164" s="163">
        <v>51</v>
      </c>
      <c r="D164" s="166"/>
      <c r="E164" s="167"/>
      <c r="F164" s="168"/>
      <c r="G164" s="175"/>
      <c r="H164" s="176"/>
      <c r="I164" s="181"/>
      <c r="J164" s="182"/>
      <c r="K164" s="182"/>
      <c r="L164" s="183"/>
      <c r="M164" s="166"/>
      <c r="N164" s="168"/>
      <c r="O164" s="131"/>
      <c r="P164" s="190"/>
      <c r="Q164" s="190"/>
      <c r="R164" s="17" t="s">
        <v>14</v>
      </c>
      <c r="S164" s="89"/>
      <c r="T164" s="89"/>
      <c r="U164" s="89"/>
      <c r="V164" s="89"/>
      <c r="W164" s="89"/>
      <c r="X164" s="95"/>
      <c r="Y164" s="95"/>
      <c r="Z164" s="95"/>
      <c r="AA164" s="95"/>
      <c r="AB164" s="95"/>
      <c r="AC164" s="95"/>
      <c r="AD164" s="95"/>
      <c r="AE164" s="16" t="str">
        <f t="shared" ref="AE164:AE227" si="156">IF(SUM(S164:AD164)=0,"",SUM(S164:AD164))</f>
        <v/>
      </c>
      <c r="AF164" s="21" t="str">
        <f>IF(Q164="","",Q164)</f>
        <v/>
      </c>
      <c r="AG164" s="130" t="str">
        <f>IFERROR(VLOOKUP(M164,$AP$13:$AQ$16,2,FALSE),"")</f>
        <v/>
      </c>
      <c r="AH164" s="130" t="str">
        <f>IFERROR(VLOOKUP(O164,$AP$18:$AQ$24,2,FALSE),"")</f>
        <v/>
      </c>
      <c r="AI164" s="130" t="str">
        <f>IFERROR(AG164+AH164,"")</f>
        <v/>
      </c>
      <c r="AJ164" s="130" t="str">
        <f>IF(SUM(AE164:AE166)=0,"",SUM(AE164:AE166))</f>
        <v/>
      </c>
      <c r="AT164" s="49" t="str">
        <f t="shared" si="107"/>
        <v>A</v>
      </c>
      <c r="AU164" s="53">
        <f t="shared" si="108"/>
        <v>0</v>
      </c>
      <c r="AV164" s="54">
        <f t="shared" si="109"/>
        <v>0</v>
      </c>
      <c r="AW164" s="54">
        <f t="shared" si="110"/>
        <v>0</v>
      </c>
      <c r="AX164" s="54">
        <f t="shared" si="111"/>
        <v>0</v>
      </c>
      <c r="AY164" s="54">
        <f t="shared" si="112"/>
        <v>0</v>
      </c>
      <c r="AZ164" s="54">
        <f t="shared" si="113"/>
        <v>0</v>
      </c>
      <c r="BA164" s="54">
        <f t="shared" si="114"/>
        <v>0</v>
      </c>
      <c r="BB164" s="54">
        <f t="shared" si="115"/>
        <v>0</v>
      </c>
      <c r="BC164" s="54">
        <f t="shared" si="116"/>
        <v>0</v>
      </c>
      <c r="BD164" s="54">
        <f t="shared" si="117"/>
        <v>0</v>
      </c>
      <c r="BE164" s="54">
        <f t="shared" si="118"/>
        <v>0</v>
      </c>
      <c r="BF164" s="55">
        <f t="shared" si="119"/>
        <v>0</v>
      </c>
      <c r="BG164" s="53">
        <f t="shared" si="120"/>
        <v>0</v>
      </c>
      <c r="BH164" s="54">
        <f t="shared" si="121"/>
        <v>0</v>
      </c>
      <c r="BI164" s="54">
        <f t="shared" si="122"/>
        <v>0</v>
      </c>
      <c r="BJ164" s="54">
        <f t="shared" si="123"/>
        <v>0</v>
      </c>
      <c r="BK164" s="54">
        <f t="shared" si="124"/>
        <v>0</v>
      </c>
      <c r="BL164" s="54">
        <f t="shared" si="125"/>
        <v>0</v>
      </c>
      <c r="BM164" s="54">
        <f t="shared" si="126"/>
        <v>0</v>
      </c>
      <c r="BN164" s="54">
        <f t="shared" si="127"/>
        <v>0</v>
      </c>
      <c r="BO164" s="54">
        <f t="shared" si="128"/>
        <v>0</v>
      </c>
      <c r="BP164" s="54">
        <f t="shared" si="129"/>
        <v>0</v>
      </c>
      <c r="BQ164" s="54">
        <f t="shared" si="130"/>
        <v>0</v>
      </c>
      <c r="BR164" s="55">
        <f t="shared" si="131"/>
        <v>0</v>
      </c>
      <c r="BS164" s="53">
        <f t="shared" si="132"/>
        <v>0</v>
      </c>
      <c r="BT164" s="54">
        <f t="shared" si="133"/>
        <v>0</v>
      </c>
      <c r="BU164" s="54">
        <f t="shared" si="134"/>
        <v>0</v>
      </c>
      <c r="BV164" s="54">
        <f t="shared" si="135"/>
        <v>0</v>
      </c>
      <c r="BW164" s="54">
        <f t="shared" si="136"/>
        <v>0</v>
      </c>
      <c r="BX164" s="54">
        <f t="shared" si="137"/>
        <v>0</v>
      </c>
      <c r="BY164" s="54">
        <f t="shared" si="138"/>
        <v>0</v>
      </c>
      <c r="BZ164" s="54">
        <f t="shared" si="139"/>
        <v>0</v>
      </c>
      <c r="CA164" s="54">
        <f t="shared" si="140"/>
        <v>0</v>
      </c>
      <c r="CB164" s="54">
        <f t="shared" si="141"/>
        <v>0</v>
      </c>
      <c r="CC164" s="54">
        <f t="shared" si="142"/>
        <v>0</v>
      </c>
      <c r="CD164" s="55">
        <f t="shared" si="143"/>
        <v>0</v>
      </c>
      <c r="CE164" s="53">
        <f t="shared" si="144"/>
        <v>0</v>
      </c>
      <c r="CF164" s="54">
        <f t="shared" si="145"/>
        <v>0</v>
      </c>
      <c r="CG164" s="54">
        <f t="shared" si="146"/>
        <v>0</v>
      </c>
      <c r="CH164" s="54">
        <f t="shared" si="147"/>
        <v>0</v>
      </c>
      <c r="CI164" s="54">
        <f t="shared" si="148"/>
        <v>0</v>
      </c>
      <c r="CJ164" s="54">
        <f t="shared" si="149"/>
        <v>0</v>
      </c>
      <c r="CK164" s="54">
        <f t="shared" si="150"/>
        <v>0</v>
      </c>
      <c r="CL164" s="54">
        <f t="shared" si="151"/>
        <v>0</v>
      </c>
      <c r="CM164" s="54">
        <f t="shared" si="152"/>
        <v>0</v>
      </c>
      <c r="CN164" s="54">
        <f t="shared" si="153"/>
        <v>0</v>
      </c>
      <c r="CO164" s="54">
        <f t="shared" si="154"/>
        <v>0</v>
      </c>
      <c r="CP164" s="55">
        <f t="shared" si="155"/>
        <v>0</v>
      </c>
    </row>
    <row r="165" spans="2:94" ht="12" customHeight="1">
      <c r="B165" s="1" t="str">
        <f>IF(Q164="","",Q164)</f>
        <v/>
      </c>
      <c r="C165" s="164"/>
      <c r="D165" s="169"/>
      <c r="E165" s="170"/>
      <c r="F165" s="171"/>
      <c r="G165" s="177"/>
      <c r="H165" s="178"/>
      <c r="I165" s="184"/>
      <c r="J165" s="185"/>
      <c r="K165" s="185"/>
      <c r="L165" s="186"/>
      <c r="M165" s="169"/>
      <c r="N165" s="171"/>
      <c r="O165" s="132"/>
      <c r="P165" s="191"/>
      <c r="Q165" s="191"/>
      <c r="R165" s="15" t="s">
        <v>15</v>
      </c>
      <c r="S165" s="90"/>
      <c r="T165" s="90"/>
      <c r="U165" s="90"/>
      <c r="V165" s="90"/>
      <c r="W165" s="90"/>
      <c r="X165" s="94"/>
      <c r="Y165" s="94"/>
      <c r="Z165" s="94"/>
      <c r="AA165" s="94"/>
      <c r="AB165" s="94"/>
      <c r="AC165" s="94"/>
      <c r="AD165" s="94"/>
      <c r="AE165" s="11" t="str">
        <f t="shared" si="156"/>
        <v/>
      </c>
      <c r="AF165" s="21" t="str">
        <f>IF(Q164="","",Q164)</f>
        <v/>
      </c>
      <c r="AG165" s="130"/>
      <c r="AH165" s="130"/>
      <c r="AI165" s="130"/>
      <c r="AJ165" s="130"/>
      <c r="AT165" s="49" t="str">
        <f t="shared" si="107"/>
        <v>B</v>
      </c>
      <c r="AU165" s="53">
        <f t="shared" si="108"/>
        <v>0</v>
      </c>
      <c r="AV165" s="54">
        <f t="shared" si="109"/>
        <v>0</v>
      </c>
      <c r="AW165" s="54">
        <f t="shared" si="110"/>
        <v>0</v>
      </c>
      <c r="AX165" s="54">
        <f t="shared" si="111"/>
        <v>0</v>
      </c>
      <c r="AY165" s="54">
        <f t="shared" si="112"/>
        <v>0</v>
      </c>
      <c r="AZ165" s="54">
        <f t="shared" si="113"/>
        <v>0</v>
      </c>
      <c r="BA165" s="54">
        <f t="shared" si="114"/>
        <v>0</v>
      </c>
      <c r="BB165" s="54">
        <f t="shared" si="115"/>
        <v>0</v>
      </c>
      <c r="BC165" s="54">
        <f t="shared" si="116"/>
        <v>0</v>
      </c>
      <c r="BD165" s="54">
        <f t="shared" si="117"/>
        <v>0</v>
      </c>
      <c r="BE165" s="54">
        <f t="shared" si="118"/>
        <v>0</v>
      </c>
      <c r="BF165" s="55">
        <f t="shared" si="119"/>
        <v>0</v>
      </c>
      <c r="BG165" s="53">
        <f t="shared" si="120"/>
        <v>0</v>
      </c>
      <c r="BH165" s="54">
        <f t="shared" si="121"/>
        <v>0</v>
      </c>
      <c r="BI165" s="54">
        <f t="shared" si="122"/>
        <v>0</v>
      </c>
      <c r="BJ165" s="54">
        <f t="shared" si="123"/>
        <v>0</v>
      </c>
      <c r="BK165" s="54">
        <f t="shared" si="124"/>
        <v>0</v>
      </c>
      <c r="BL165" s="54">
        <f t="shared" si="125"/>
        <v>0</v>
      </c>
      <c r="BM165" s="54">
        <f t="shared" si="126"/>
        <v>0</v>
      </c>
      <c r="BN165" s="54">
        <f t="shared" si="127"/>
        <v>0</v>
      </c>
      <c r="BO165" s="54">
        <f t="shared" si="128"/>
        <v>0</v>
      </c>
      <c r="BP165" s="54">
        <f t="shared" si="129"/>
        <v>0</v>
      </c>
      <c r="BQ165" s="54">
        <f t="shared" si="130"/>
        <v>0</v>
      </c>
      <c r="BR165" s="55">
        <f t="shared" si="131"/>
        <v>0</v>
      </c>
      <c r="BS165" s="53">
        <f t="shared" si="132"/>
        <v>0</v>
      </c>
      <c r="BT165" s="54">
        <f t="shared" si="133"/>
        <v>0</v>
      </c>
      <c r="BU165" s="54">
        <f t="shared" si="134"/>
        <v>0</v>
      </c>
      <c r="BV165" s="54">
        <f t="shared" si="135"/>
        <v>0</v>
      </c>
      <c r="BW165" s="54">
        <f t="shared" si="136"/>
        <v>0</v>
      </c>
      <c r="BX165" s="54">
        <f t="shared" si="137"/>
        <v>0</v>
      </c>
      <c r="BY165" s="54">
        <f t="shared" si="138"/>
        <v>0</v>
      </c>
      <c r="BZ165" s="54">
        <f t="shared" si="139"/>
        <v>0</v>
      </c>
      <c r="CA165" s="54">
        <f t="shared" si="140"/>
        <v>0</v>
      </c>
      <c r="CB165" s="54">
        <f t="shared" si="141"/>
        <v>0</v>
      </c>
      <c r="CC165" s="54">
        <f t="shared" si="142"/>
        <v>0</v>
      </c>
      <c r="CD165" s="55">
        <f t="shared" si="143"/>
        <v>0</v>
      </c>
      <c r="CE165" s="53">
        <f t="shared" si="144"/>
        <v>0</v>
      </c>
      <c r="CF165" s="54">
        <f t="shared" si="145"/>
        <v>0</v>
      </c>
      <c r="CG165" s="54">
        <f t="shared" si="146"/>
        <v>0</v>
      </c>
      <c r="CH165" s="54">
        <f t="shared" si="147"/>
        <v>0</v>
      </c>
      <c r="CI165" s="54">
        <f t="shared" si="148"/>
        <v>0</v>
      </c>
      <c r="CJ165" s="54">
        <f t="shared" si="149"/>
        <v>0</v>
      </c>
      <c r="CK165" s="54">
        <f t="shared" si="150"/>
        <v>0</v>
      </c>
      <c r="CL165" s="54">
        <f t="shared" si="151"/>
        <v>0</v>
      </c>
      <c r="CM165" s="54">
        <f t="shared" si="152"/>
        <v>0</v>
      </c>
      <c r="CN165" s="54">
        <f t="shared" si="153"/>
        <v>0</v>
      </c>
      <c r="CO165" s="54">
        <f t="shared" si="154"/>
        <v>0</v>
      </c>
      <c r="CP165" s="55">
        <f t="shared" si="155"/>
        <v>0</v>
      </c>
    </row>
    <row r="166" spans="2:94" ht="12" customHeight="1" thickBot="1">
      <c r="B166" s="1" t="str">
        <f>IF(Q164="","",Q164)</f>
        <v/>
      </c>
      <c r="C166" s="165"/>
      <c r="D166" s="172"/>
      <c r="E166" s="173"/>
      <c r="F166" s="174"/>
      <c r="G166" s="179"/>
      <c r="H166" s="180"/>
      <c r="I166" s="187"/>
      <c r="J166" s="188"/>
      <c r="K166" s="188"/>
      <c r="L166" s="189"/>
      <c r="M166" s="172"/>
      <c r="N166" s="174"/>
      <c r="O166" s="133"/>
      <c r="P166" s="192"/>
      <c r="Q166" s="192"/>
      <c r="R166" s="9" t="s">
        <v>16</v>
      </c>
      <c r="S166" s="91"/>
      <c r="T166" s="91"/>
      <c r="U166" s="91"/>
      <c r="V166" s="91"/>
      <c r="W166" s="91"/>
      <c r="X166" s="96"/>
      <c r="Y166" s="96"/>
      <c r="Z166" s="96"/>
      <c r="AA166" s="96"/>
      <c r="AB166" s="96"/>
      <c r="AC166" s="96"/>
      <c r="AD166" s="96"/>
      <c r="AE166" s="11" t="str">
        <f t="shared" si="156"/>
        <v/>
      </c>
      <c r="AF166" s="21" t="str">
        <f>IF(Q164="","",Q164)</f>
        <v/>
      </c>
      <c r="AG166" s="130"/>
      <c r="AH166" s="130"/>
      <c r="AI166" s="130"/>
      <c r="AJ166" s="130"/>
      <c r="AT166" s="49" t="str">
        <f t="shared" si="107"/>
        <v>C</v>
      </c>
      <c r="AU166" s="53">
        <f t="shared" si="108"/>
        <v>0</v>
      </c>
      <c r="AV166" s="54">
        <f t="shared" si="109"/>
        <v>0</v>
      </c>
      <c r="AW166" s="54">
        <f t="shared" si="110"/>
        <v>0</v>
      </c>
      <c r="AX166" s="54">
        <f t="shared" si="111"/>
        <v>0</v>
      </c>
      <c r="AY166" s="54">
        <f t="shared" si="112"/>
        <v>0</v>
      </c>
      <c r="AZ166" s="54">
        <f t="shared" si="113"/>
        <v>0</v>
      </c>
      <c r="BA166" s="54">
        <f t="shared" si="114"/>
        <v>0</v>
      </c>
      <c r="BB166" s="54">
        <f t="shared" si="115"/>
        <v>0</v>
      </c>
      <c r="BC166" s="54">
        <f t="shared" si="116"/>
        <v>0</v>
      </c>
      <c r="BD166" s="54">
        <f t="shared" si="117"/>
        <v>0</v>
      </c>
      <c r="BE166" s="54">
        <f t="shared" si="118"/>
        <v>0</v>
      </c>
      <c r="BF166" s="55">
        <f t="shared" si="119"/>
        <v>0</v>
      </c>
      <c r="BG166" s="53">
        <f t="shared" si="120"/>
        <v>0</v>
      </c>
      <c r="BH166" s="54">
        <f t="shared" si="121"/>
        <v>0</v>
      </c>
      <c r="BI166" s="54">
        <f t="shared" si="122"/>
        <v>0</v>
      </c>
      <c r="BJ166" s="54">
        <f t="shared" si="123"/>
        <v>0</v>
      </c>
      <c r="BK166" s="54">
        <f t="shared" si="124"/>
        <v>0</v>
      </c>
      <c r="BL166" s="54">
        <f t="shared" si="125"/>
        <v>0</v>
      </c>
      <c r="BM166" s="54">
        <f t="shared" si="126"/>
        <v>0</v>
      </c>
      <c r="BN166" s="54">
        <f t="shared" si="127"/>
        <v>0</v>
      </c>
      <c r="BO166" s="54">
        <f t="shared" si="128"/>
        <v>0</v>
      </c>
      <c r="BP166" s="54">
        <f t="shared" si="129"/>
        <v>0</v>
      </c>
      <c r="BQ166" s="54">
        <f t="shared" si="130"/>
        <v>0</v>
      </c>
      <c r="BR166" s="55">
        <f t="shared" si="131"/>
        <v>0</v>
      </c>
      <c r="BS166" s="53">
        <f t="shared" si="132"/>
        <v>0</v>
      </c>
      <c r="BT166" s="54">
        <f t="shared" si="133"/>
        <v>0</v>
      </c>
      <c r="BU166" s="54">
        <f t="shared" si="134"/>
        <v>0</v>
      </c>
      <c r="BV166" s="54">
        <f t="shared" si="135"/>
        <v>0</v>
      </c>
      <c r="BW166" s="54">
        <f t="shared" si="136"/>
        <v>0</v>
      </c>
      <c r="BX166" s="54">
        <f t="shared" si="137"/>
        <v>0</v>
      </c>
      <c r="BY166" s="54">
        <f t="shared" si="138"/>
        <v>0</v>
      </c>
      <c r="BZ166" s="54">
        <f t="shared" si="139"/>
        <v>0</v>
      </c>
      <c r="CA166" s="54">
        <f t="shared" si="140"/>
        <v>0</v>
      </c>
      <c r="CB166" s="54">
        <f t="shared" si="141"/>
        <v>0</v>
      </c>
      <c r="CC166" s="54">
        <f t="shared" si="142"/>
        <v>0</v>
      </c>
      <c r="CD166" s="55">
        <f t="shared" si="143"/>
        <v>0</v>
      </c>
      <c r="CE166" s="53">
        <f t="shared" si="144"/>
        <v>0</v>
      </c>
      <c r="CF166" s="54">
        <f t="shared" si="145"/>
        <v>0</v>
      </c>
      <c r="CG166" s="54">
        <f t="shared" si="146"/>
        <v>0</v>
      </c>
      <c r="CH166" s="54">
        <f t="shared" si="147"/>
        <v>0</v>
      </c>
      <c r="CI166" s="54">
        <f t="shared" si="148"/>
        <v>0</v>
      </c>
      <c r="CJ166" s="54">
        <f t="shared" si="149"/>
        <v>0</v>
      </c>
      <c r="CK166" s="54">
        <f t="shared" si="150"/>
        <v>0</v>
      </c>
      <c r="CL166" s="54">
        <f t="shared" si="151"/>
        <v>0</v>
      </c>
      <c r="CM166" s="54">
        <f t="shared" si="152"/>
        <v>0</v>
      </c>
      <c r="CN166" s="54">
        <f t="shared" si="153"/>
        <v>0</v>
      </c>
      <c r="CO166" s="54">
        <f t="shared" si="154"/>
        <v>0</v>
      </c>
      <c r="CP166" s="55">
        <f t="shared" si="155"/>
        <v>0</v>
      </c>
    </row>
    <row r="167" spans="2:94" ht="12" customHeight="1">
      <c r="B167" s="1" t="str">
        <f>IF(Q167="","",Q167)</f>
        <v/>
      </c>
      <c r="C167" s="163">
        <v>52</v>
      </c>
      <c r="D167" s="166"/>
      <c r="E167" s="167"/>
      <c r="F167" s="168"/>
      <c r="G167" s="175"/>
      <c r="H167" s="176"/>
      <c r="I167" s="181"/>
      <c r="J167" s="182"/>
      <c r="K167" s="182"/>
      <c r="L167" s="183"/>
      <c r="M167" s="166"/>
      <c r="N167" s="168"/>
      <c r="O167" s="131"/>
      <c r="P167" s="190"/>
      <c r="Q167" s="190"/>
      <c r="R167" s="12" t="s">
        <v>14</v>
      </c>
      <c r="S167" s="92"/>
      <c r="T167" s="92"/>
      <c r="U167" s="92"/>
      <c r="V167" s="92"/>
      <c r="W167" s="92"/>
      <c r="X167" s="92"/>
      <c r="Y167" s="93"/>
      <c r="Z167" s="93"/>
      <c r="AA167" s="93"/>
      <c r="AB167" s="93"/>
      <c r="AC167" s="93"/>
      <c r="AD167" s="93"/>
      <c r="AE167" s="16" t="str">
        <f t="shared" si="156"/>
        <v/>
      </c>
      <c r="AF167" s="21" t="str">
        <f>IF(Q167="","",Q167)</f>
        <v/>
      </c>
      <c r="AG167" s="130" t="str">
        <f>IFERROR(VLOOKUP(M167,$AP$13:$AQ$16,2,FALSE),"")</f>
        <v/>
      </c>
      <c r="AH167" s="130" t="str">
        <f>IFERROR(VLOOKUP(O167,$AP$18:$AQ$24,2,FALSE),"")</f>
        <v/>
      </c>
      <c r="AI167" s="130" t="str">
        <f>IFERROR(AG167+AH167,"")</f>
        <v/>
      </c>
      <c r="AJ167" s="130" t="str">
        <f>IF(SUM(AE167:AE169)=0,"",SUM(AE167:AE169))</f>
        <v/>
      </c>
      <c r="AT167" s="49" t="str">
        <f t="shared" si="107"/>
        <v>A</v>
      </c>
      <c r="AU167" s="53">
        <f t="shared" si="108"/>
        <v>0</v>
      </c>
      <c r="AV167" s="54">
        <f t="shared" si="109"/>
        <v>0</v>
      </c>
      <c r="AW167" s="54">
        <f t="shared" si="110"/>
        <v>0</v>
      </c>
      <c r="AX167" s="54">
        <f t="shared" si="111"/>
        <v>0</v>
      </c>
      <c r="AY167" s="54">
        <f t="shared" si="112"/>
        <v>0</v>
      </c>
      <c r="AZ167" s="54">
        <f t="shared" si="113"/>
        <v>0</v>
      </c>
      <c r="BA167" s="54">
        <f t="shared" si="114"/>
        <v>0</v>
      </c>
      <c r="BB167" s="54">
        <f t="shared" si="115"/>
        <v>0</v>
      </c>
      <c r="BC167" s="54">
        <f t="shared" si="116"/>
        <v>0</v>
      </c>
      <c r="BD167" s="54">
        <f t="shared" si="117"/>
        <v>0</v>
      </c>
      <c r="BE167" s="54">
        <f t="shared" si="118"/>
        <v>0</v>
      </c>
      <c r="BF167" s="55">
        <f t="shared" si="119"/>
        <v>0</v>
      </c>
      <c r="BG167" s="53">
        <f t="shared" si="120"/>
        <v>0</v>
      </c>
      <c r="BH167" s="54">
        <f t="shared" si="121"/>
        <v>0</v>
      </c>
      <c r="BI167" s="54">
        <f t="shared" si="122"/>
        <v>0</v>
      </c>
      <c r="BJ167" s="54">
        <f t="shared" si="123"/>
        <v>0</v>
      </c>
      <c r="BK167" s="54">
        <f t="shared" si="124"/>
        <v>0</v>
      </c>
      <c r="BL167" s="54">
        <f t="shared" si="125"/>
        <v>0</v>
      </c>
      <c r="BM167" s="54">
        <f t="shared" si="126"/>
        <v>0</v>
      </c>
      <c r="BN167" s="54">
        <f t="shared" si="127"/>
        <v>0</v>
      </c>
      <c r="BO167" s="54">
        <f t="shared" si="128"/>
        <v>0</v>
      </c>
      <c r="BP167" s="54">
        <f t="shared" si="129"/>
        <v>0</v>
      </c>
      <c r="BQ167" s="54">
        <f t="shared" si="130"/>
        <v>0</v>
      </c>
      <c r="BR167" s="55">
        <f t="shared" si="131"/>
        <v>0</v>
      </c>
      <c r="BS167" s="53">
        <f t="shared" si="132"/>
        <v>0</v>
      </c>
      <c r="BT167" s="54">
        <f t="shared" si="133"/>
        <v>0</v>
      </c>
      <c r="BU167" s="54">
        <f t="shared" si="134"/>
        <v>0</v>
      </c>
      <c r="BV167" s="54">
        <f t="shared" si="135"/>
        <v>0</v>
      </c>
      <c r="BW167" s="54">
        <f t="shared" si="136"/>
        <v>0</v>
      </c>
      <c r="BX167" s="54">
        <f t="shared" si="137"/>
        <v>0</v>
      </c>
      <c r="BY167" s="54">
        <f t="shared" si="138"/>
        <v>0</v>
      </c>
      <c r="BZ167" s="54">
        <f t="shared" si="139"/>
        <v>0</v>
      </c>
      <c r="CA167" s="54">
        <f t="shared" si="140"/>
        <v>0</v>
      </c>
      <c r="CB167" s="54">
        <f t="shared" si="141"/>
        <v>0</v>
      </c>
      <c r="CC167" s="54">
        <f t="shared" si="142"/>
        <v>0</v>
      </c>
      <c r="CD167" s="55">
        <f t="shared" si="143"/>
        <v>0</v>
      </c>
      <c r="CE167" s="53">
        <f t="shared" si="144"/>
        <v>0</v>
      </c>
      <c r="CF167" s="54">
        <f t="shared" si="145"/>
        <v>0</v>
      </c>
      <c r="CG167" s="54">
        <f t="shared" si="146"/>
        <v>0</v>
      </c>
      <c r="CH167" s="54">
        <f t="shared" si="147"/>
        <v>0</v>
      </c>
      <c r="CI167" s="54">
        <f t="shared" si="148"/>
        <v>0</v>
      </c>
      <c r="CJ167" s="54">
        <f t="shared" si="149"/>
        <v>0</v>
      </c>
      <c r="CK167" s="54">
        <f t="shared" si="150"/>
        <v>0</v>
      </c>
      <c r="CL167" s="54">
        <f t="shared" si="151"/>
        <v>0</v>
      </c>
      <c r="CM167" s="54">
        <f t="shared" si="152"/>
        <v>0</v>
      </c>
      <c r="CN167" s="54">
        <f t="shared" si="153"/>
        <v>0</v>
      </c>
      <c r="CO167" s="54">
        <f t="shared" si="154"/>
        <v>0</v>
      </c>
      <c r="CP167" s="55">
        <f t="shared" si="155"/>
        <v>0</v>
      </c>
    </row>
    <row r="168" spans="2:94" ht="12" customHeight="1">
      <c r="B168" s="1" t="str">
        <f>IF(Q167="","",Q167)</f>
        <v/>
      </c>
      <c r="C168" s="164"/>
      <c r="D168" s="169"/>
      <c r="E168" s="170"/>
      <c r="F168" s="171"/>
      <c r="G168" s="177"/>
      <c r="H168" s="178"/>
      <c r="I168" s="184"/>
      <c r="J168" s="185"/>
      <c r="K168" s="185"/>
      <c r="L168" s="186"/>
      <c r="M168" s="169"/>
      <c r="N168" s="171"/>
      <c r="O168" s="132"/>
      <c r="P168" s="191"/>
      <c r="Q168" s="191"/>
      <c r="R168" s="15" t="s">
        <v>15</v>
      </c>
      <c r="S168" s="94"/>
      <c r="T168" s="94"/>
      <c r="U168" s="94"/>
      <c r="V168" s="94"/>
      <c r="W168" s="94"/>
      <c r="X168" s="94"/>
      <c r="Y168" s="90"/>
      <c r="Z168" s="90"/>
      <c r="AA168" s="90"/>
      <c r="AB168" s="90"/>
      <c r="AC168" s="90"/>
      <c r="AD168" s="90"/>
      <c r="AE168" s="11" t="str">
        <f t="shared" si="156"/>
        <v/>
      </c>
      <c r="AF168" s="21" t="str">
        <f>IF(Q167="","",Q167)</f>
        <v/>
      </c>
      <c r="AG168" s="130"/>
      <c r="AH168" s="130"/>
      <c r="AI168" s="130"/>
      <c r="AJ168" s="130"/>
      <c r="AT168" s="49" t="str">
        <f t="shared" si="107"/>
        <v>B</v>
      </c>
      <c r="AU168" s="53">
        <f t="shared" si="108"/>
        <v>0</v>
      </c>
      <c r="AV168" s="54">
        <f t="shared" si="109"/>
        <v>0</v>
      </c>
      <c r="AW168" s="54">
        <f t="shared" si="110"/>
        <v>0</v>
      </c>
      <c r="AX168" s="54">
        <f t="shared" si="111"/>
        <v>0</v>
      </c>
      <c r="AY168" s="54">
        <f t="shared" si="112"/>
        <v>0</v>
      </c>
      <c r="AZ168" s="54">
        <f t="shared" si="113"/>
        <v>0</v>
      </c>
      <c r="BA168" s="54">
        <f t="shared" si="114"/>
        <v>0</v>
      </c>
      <c r="BB168" s="54">
        <f t="shared" si="115"/>
        <v>0</v>
      </c>
      <c r="BC168" s="54">
        <f t="shared" si="116"/>
        <v>0</v>
      </c>
      <c r="BD168" s="54">
        <f t="shared" si="117"/>
        <v>0</v>
      </c>
      <c r="BE168" s="54">
        <f t="shared" si="118"/>
        <v>0</v>
      </c>
      <c r="BF168" s="55">
        <f t="shared" si="119"/>
        <v>0</v>
      </c>
      <c r="BG168" s="53">
        <f t="shared" si="120"/>
        <v>0</v>
      </c>
      <c r="BH168" s="54">
        <f t="shared" si="121"/>
        <v>0</v>
      </c>
      <c r="BI168" s="54">
        <f t="shared" si="122"/>
        <v>0</v>
      </c>
      <c r="BJ168" s="54">
        <f t="shared" si="123"/>
        <v>0</v>
      </c>
      <c r="BK168" s="54">
        <f t="shared" si="124"/>
        <v>0</v>
      </c>
      <c r="BL168" s="54">
        <f t="shared" si="125"/>
        <v>0</v>
      </c>
      <c r="BM168" s="54">
        <f t="shared" si="126"/>
        <v>0</v>
      </c>
      <c r="BN168" s="54">
        <f t="shared" si="127"/>
        <v>0</v>
      </c>
      <c r="BO168" s="54">
        <f t="shared" si="128"/>
        <v>0</v>
      </c>
      <c r="BP168" s="54">
        <f t="shared" si="129"/>
        <v>0</v>
      </c>
      <c r="BQ168" s="54">
        <f t="shared" si="130"/>
        <v>0</v>
      </c>
      <c r="BR168" s="55">
        <f t="shared" si="131"/>
        <v>0</v>
      </c>
      <c r="BS168" s="53">
        <f t="shared" si="132"/>
        <v>0</v>
      </c>
      <c r="BT168" s="54">
        <f t="shared" si="133"/>
        <v>0</v>
      </c>
      <c r="BU168" s="54">
        <f t="shared" si="134"/>
        <v>0</v>
      </c>
      <c r="BV168" s="54">
        <f t="shared" si="135"/>
        <v>0</v>
      </c>
      <c r="BW168" s="54">
        <f t="shared" si="136"/>
        <v>0</v>
      </c>
      <c r="BX168" s="54">
        <f t="shared" si="137"/>
        <v>0</v>
      </c>
      <c r="BY168" s="54">
        <f t="shared" si="138"/>
        <v>0</v>
      </c>
      <c r="BZ168" s="54">
        <f t="shared" si="139"/>
        <v>0</v>
      </c>
      <c r="CA168" s="54">
        <f t="shared" si="140"/>
        <v>0</v>
      </c>
      <c r="CB168" s="54">
        <f t="shared" si="141"/>
        <v>0</v>
      </c>
      <c r="CC168" s="54">
        <f t="shared" si="142"/>
        <v>0</v>
      </c>
      <c r="CD168" s="55">
        <f t="shared" si="143"/>
        <v>0</v>
      </c>
      <c r="CE168" s="53">
        <f t="shared" si="144"/>
        <v>0</v>
      </c>
      <c r="CF168" s="54">
        <f t="shared" si="145"/>
        <v>0</v>
      </c>
      <c r="CG168" s="54">
        <f t="shared" si="146"/>
        <v>0</v>
      </c>
      <c r="CH168" s="54">
        <f t="shared" si="147"/>
        <v>0</v>
      </c>
      <c r="CI168" s="54">
        <f t="shared" si="148"/>
        <v>0</v>
      </c>
      <c r="CJ168" s="54">
        <f t="shared" si="149"/>
        <v>0</v>
      </c>
      <c r="CK168" s="54">
        <f t="shared" si="150"/>
        <v>0</v>
      </c>
      <c r="CL168" s="54">
        <f t="shared" si="151"/>
        <v>0</v>
      </c>
      <c r="CM168" s="54">
        <f t="shared" si="152"/>
        <v>0</v>
      </c>
      <c r="CN168" s="54">
        <f t="shared" si="153"/>
        <v>0</v>
      </c>
      <c r="CO168" s="54">
        <f t="shared" si="154"/>
        <v>0</v>
      </c>
      <c r="CP168" s="55">
        <f t="shared" si="155"/>
        <v>0</v>
      </c>
    </row>
    <row r="169" spans="2:94" ht="12" customHeight="1" thickBot="1">
      <c r="B169" s="1" t="str">
        <f>IF(Q167="","",Q167)</f>
        <v/>
      </c>
      <c r="C169" s="165"/>
      <c r="D169" s="172"/>
      <c r="E169" s="173"/>
      <c r="F169" s="174"/>
      <c r="G169" s="179"/>
      <c r="H169" s="180"/>
      <c r="I169" s="187"/>
      <c r="J169" s="188"/>
      <c r="K169" s="188"/>
      <c r="L169" s="189"/>
      <c r="M169" s="172"/>
      <c r="N169" s="174"/>
      <c r="O169" s="133"/>
      <c r="P169" s="192"/>
      <c r="Q169" s="192"/>
      <c r="R169" s="15" t="s">
        <v>16</v>
      </c>
      <c r="S169" s="94"/>
      <c r="T169" s="94"/>
      <c r="U169" s="94"/>
      <c r="V169" s="94"/>
      <c r="W169" s="94"/>
      <c r="X169" s="94"/>
      <c r="Y169" s="90"/>
      <c r="Z169" s="90"/>
      <c r="AA169" s="90"/>
      <c r="AB169" s="90"/>
      <c r="AC169" s="90"/>
      <c r="AD169" s="90"/>
      <c r="AE169" s="11" t="str">
        <f t="shared" si="156"/>
        <v/>
      </c>
      <c r="AF169" s="21" t="str">
        <f>IF(Q167="","",Q167)</f>
        <v/>
      </c>
      <c r="AG169" s="130"/>
      <c r="AH169" s="130"/>
      <c r="AI169" s="130"/>
      <c r="AJ169" s="130"/>
      <c r="AT169" s="49" t="str">
        <f t="shared" si="107"/>
        <v>C</v>
      </c>
      <c r="AU169" s="53">
        <f t="shared" si="108"/>
        <v>0</v>
      </c>
      <c r="AV169" s="54">
        <f t="shared" si="109"/>
        <v>0</v>
      </c>
      <c r="AW169" s="54">
        <f t="shared" si="110"/>
        <v>0</v>
      </c>
      <c r="AX169" s="54">
        <f t="shared" si="111"/>
        <v>0</v>
      </c>
      <c r="AY169" s="54">
        <f t="shared" si="112"/>
        <v>0</v>
      </c>
      <c r="AZ169" s="54">
        <f t="shared" si="113"/>
        <v>0</v>
      </c>
      <c r="BA169" s="54">
        <f t="shared" si="114"/>
        <v>0</v>
      </c>
      <c r="BB169" s="54">
        <f t="shared" si="115"/>
        <v>0</v>
      </c>
      <c r="BC169" s="54">
        <f t="shared" si="116"/>
        <v>0</v>
      </c>
      <c r="BD169" s="54">
        <f t="shared" si="117"/>
        <v>0</v>
      </c>
      <c r="BE169" s="54">
        <f t="shared" si="118"/>
        <v>0</v>
      </c>
      <c r="BF169" s="55">
        <f t="shared" si="119"/>
        <v>0</v>
      </c>
      <c r="BG169" s="53">
        <f t="shared" si="120"/>
        <v>0</v>
      </c>
      <c r="BH169" s="54">
        <f t="shared" si="121"/>
        <v>0</v>
      </c>
      <c r="BI169" s="54">
        <f t="shared" si="122"/>
        <v>0</v>
      </c>
      <c r="BJ169" s="54">
        <f t="shared" si="123"/>
        <v>0</v>
      </c>
      <c r="BK169" s="54">
        <f t="shared" si="124"/>
        <v>0</v>
      </c>
      <c r="BL169" s="54">
        <f t="shared" si="125"/>
        <v>0</v>
      </c>
      <c r="BM169" s="54">
        <f t="shared" si="126"/>
        <v>0</v>
      </c>
      <c r="BN169" s="54">
        <f t="shared" si="127"/>
        <v>0</v>
      </c>
      <c r="BO169" s="54">
        <f t="shared" si="128"/>
        <v>0</v>
      </c>
      <c r="BP169" s="54">
        <f t="shared" si="129"/>
        <v>0</v>
      </c>
      <c r="BQ169" s="54">
        <f t="shared" si="130"/>
        <v>0</v>
      </c>
      <c r="BR169" s="55">
        <f t="shared" si="131"/>
        <v>0</v>
      </c>
      <c r="BS169" s="53">
        <f t="shared" si="132"/>
        <v>0</v>
      </c>
      <c r="BT169" s="54">
        <f t="shared" si="133"/>
        <v>0</v>
      </c>
      <c r="BU169" s="54">
        <f t="shared" si="134"/>
        <v>0</v>
      </c>
      <c r="BV169" s="54">
        <f t="shared" si="135"/>
        <v>0</v>
      </c>
      <c r="BW169" s="54">
        <f t="shared" si="136"/>
        <v>0</v>
      </c>
      <c r="BX169" s="54">
        <f t="shared" si="137"/>
        <v>0</v>
      </c>
      <c r="BY169" s="54">
        <f t="shared" si="138"/>
        <v>0</v>
      </c>
      <c r="BZ169" s="54">
        <f t="shared" si="139"/>
        <v>0</v>
      </c>
      <c r="CA169" s="54">
        <f t="shared" si="140"/>
        <v>0</v>
      </c>
      <c r="CB169" s="54">
        <f t="shared" si="141"/>
        <v>0</v>
      </c>
      <c r="CC169" s="54">
        <f t="shared" si="142"/>
        <v>0</v>
      </c>
      <c r="CD169" s="55">
        <f t="shared" si="143"/>
        <v>0</v>
      </c>
      <c r="CE169" s="53">
        <f t="shared" si="144"/>
        <v>0</v>
      </c>
      <c r="CF169" s="54">
        <f t="shared" si="145"/>
        <v>0</v>
      </c>
      <c r="CG169" s="54">
        <f t="shared" si="146"/>
        <v>0</v>
      </c>
      <c r="CH169" s="54">
        <f t="shared" si="147"/>
        <v>0</v>
      </c>
      <c r="CI169" s="54">
        <f t="shared" si="148"/>
        <v>0</v>
      </c>
      <c r="CJ169" s="54">
        <f t="shared" si="149"/>
        <v>0</v>
      </c>
      <c r="CK169" s="54">
        <f t="shared" si="150"/>
        <v>0</v>
      </c>
      <c r="CL169" s="54">
        <f t="shared" si="151"/>
        <v>0</v>
      </c>
      <c r="CM169" s="54">
        <f t="shared" si="152"/>
        <v>0</v>
      </c>
      <c r="CN169" s="54">
        <f t="shared" si="153"/>
        <v>0</v>
      </c>
      <c r="CO169" s="54">
        <f t="shared" si="154"/>
        <v>0</v>
      </c>
      <c r="CP169" s="55">
        <f t="shared" si="155"/>
        <v>0</v>
      </c>
    </row>
    <row r="170" spans="2:94" ht="12" customHeight="1">
      <c r="B170" s="1" t="str">
        <f>IF(Q170="","",Q170)</f>
        <v/>
      </c>
      <c r="C170" s="163">
        <v>53</v>
      </c>
      <c r="D170" s="166"/>
      <c r="E170" s="167"/>
      <c r="F170" s="168"/>
      <c r="G170" s="175"/>
      <c r="H170" s="176"/>
      <c r="I170" s="181"/>
      <c r="J170" s="182"/>
      <c r="K170" s="182"/>
      <c r="L170" s="183"/>
      <c r="M170" s="166"/>
      <c r="N170" s="168"/>
      <c r="O170" s="131"/>
      <c r="P170" s="190"/>
      <c r="Q170" s="190"/>
      <c r="R170" s="17" t="s">
        <v>14</v>
      </c>
      <c r="S170" s="95"/>
      <c r="T170" s="95"/>
      <c r="U170" s="95"/>
      <c r="V170" s="95"/>
      <c r="W170" s="95"/>
      <c r="X170" s="95"/>
      <c r="Y170" s="89"/>
      <c r="Z170" s="89"/>
      <c r="AA170" s="89"/>
      <c r="AB170" s="89"/>
      <c r="AC170" s="89"/>
      <c r="AD170" s="89"/>
      <c r="AE170" s="16" t="str">
        <f t="shared" si="156"/>
        <v/>
      </c>
      <c r="AF170" s="21" t="str">
        <f>IF(Q170="","",Q170)</f>
        <v/>
      </c>
      <c r="AG170" s="130" t="str">
        <f>IFERROR(VLOOKUP(M170,$AP$13:$AQ$16,2,FALSE),"")</f>
        <v/>
      </c>
      <c r="AH170" s="130" t="str">
        <f>IFERROR(VLOOKUP(O170,$AP$18:$AQ$24,2,FALSE),"")</f>
        <v/>
      </c>
      <c r="AI170" s="130" t="str">
        <f>IFERROR(AG170+AH170,"")</f>
        <v/>
      </c>
      <c r="AJ170" s="130" t="str">
        <f>IF(SUM(AE170:AE172)=0,"",SUM(AE170:AE172))</f>
        <v/>
      </c>
      <c r="AT170" s="49" t="str">
        <f t="shared" si="107"/>
        <v>A</v>
      </c>
      <c r="AU170" s="53">
        <f t="shared" si="108"/>
        <v>0</v>
      </c>
      <c r="AV170" s="54">
        <f t="shared" si="109"/>
        <v>0</v>
      </c>
      <c r="AW170" s="54">
        <f t="shared" si="110"/>
        <v>0</v>
      </c>
      <c r="AX170" s="54">
        <f t="shared" si="111"/>
        <v>0</v>
      </c>
      <c r="AY170" s="54">
        <f t="shared" si="112"/>
        <v>0</v>
      </c>
      <c r="AZ170" s="54">
        <f t="shared" si="113"/>
        <v>0</v>
      </c>
      <c r="BA170" s="54">
        <f t="shared" si="114"/>
        <v>0</v>
      </c>
      <c r="BB170" s="54">
        <f t="shared" si="115"/>
        <v>0</v>
      </c>
      <c r="BC170" s="54">
        <f t="shared" si="116"/>
        <v>0</v>
      </c>
      <c r="BD170" s="54">
        <f t="shared" si="117"/>
        <v>0</v>
      </c>
      <c r="BE170" s="54">
        <f t="shared" si="118"/>
        <v>0</v>
      </c>
      <c r="BF170" s="55">
        <f t="shared" si="119"/>
        <v>0</v>
      </c>
      <c r="BG170" s="53">
        <f t="shared" si="120"/>
        <v>0</v>
      </c>
      <c r="BH170" s="54">
        <f t="shared" si="121"/>
        <v>0</v>
      </c>
      <c r="BI170" s="54">
        <f t="shared" si="122"/>
        <v>0</v>
      </c>
      <c r="BJ170" s="54">
        <f t="shared" si="123"/>
        <v>0</v>
      </c>
      <c r="BK170" s="54">
        <f t="shared" si="124"/>
        <v>0</v>
      </c>
      <c r="BL170" s="54">
        <f t="shared" si="125"/>
        <v>0</v>
      </c>
      <c r="BM170" s="54">
        <f t="shared" si="126"/>
        <v>0</v>
      </c>
      <c r="BN170" s="54">
        <f t="shared" si="127"/>
        <v>0</v>
      </c>
      <c r="BO170" s="54">
        <f t="shared" si="128"/>
        <v>0</v>
      </c>
      <c r="BP170" s="54">
        <f t="shared" si="129"/>
        <v>0</v>
      </c>
      <c r="BQ170" s="54">
        <f t="shared" si="130"/>
        <v>0</v>
      </c>
      <c r="BR170" s="55">
        <f t="shared" si="131"/>
        <v>0</v>
      </c>
      <c r="BS170" s="53">
        <f t="shared" si="132"/>
        <v>0</v>
      </c>
      <c r="BT170" s="54">
        <f t="shared" si="133"/>
        <v>0</v>
      </c>
      <c r="BU170" s="54">
        <f t="shared" si="134"/>
        <v>0</v>
      </c>
      <c r="BV170" s="54">
        <f t="shared" si="135"/>
        <v>0</v>
      </c>
      <c r="BW170" s="54">
        <f t="shared" si="136"/>
        <v>0</v>
      </c>
      <c r="BX170" s="54">
        <f t="shared" si="137"/>
        <v>0</v>
      </c>
      <c r="BY170" s="54">
        <f t="shared" si="138"/>
        <v>0</v>
      </c>
      <c r="BZ170" s="54">
        <f t="shared" si="139"/>
        <v>0</v>
      </c>
      <c r="CA170" s="54">
        <f t="shared" si="140"/>
        <v>0</v>
      </c>
      <c r="CB170" s="54">
        <f t="shared" si="141"/>
        <v>0</v>
      </c>
      <c r="CC170" s="54">
        <f t="shared" si="142"/>
        <v>0</v>
      </c>
      <c r="CD170" s="55">
        <f t="shared" si="143"/>
        <v>0</v>
      </c>
      <c r="CE170" s="53">
        <f t="shared" si="144"/>
        <v>0</v>
      </c>
      <c r="CF170" s="54">
        <f t="shared" si="145"/>
        <v>0</v>
      </c>
      <c r="CG170" s="54">
        <f t="shared" si="146"/>
        <v>0</v>
      </c>
      <c r="CH170" s="54">
        <f t="shared" si="147"/>
        <v>0</v>
      </c>
      <c r="CI170" s="54">
        <f t="shared" si="148"/>
        <v>0</v>
      </c>
      <c r="CJ170" s="54">
        <f t="shared" si="149"/>
        <v>0</v>
      </c>
      <c r="CK170" s="54">
        <f t="shared" si="150"/>
        <v>0</v>
      </c>
      <c r="CL170" s="54">
        <f t="shared" si="151"/>
        <v>0</v>
      </c>
      <c r="CM170" s="54">
        <f t="shared" si="152"/>
        <v>0</v>
      </c>
      <c r="CN170" s="54">
        <f t="shared" si="153"/>
        <v>0</v>
      </c>
      <c r="CO170" s="54">
        <f t="shared" si="154"/>
        <v>0</v>
      </c>
      <c r="CP170" s="55">
        <f t="shared" si="155"/>
        <v>0</v>
      </c>
    </row>
    <row r="171" spans="2:94" ht="12" customHeight="1">
      <c r="B171" s="1" t="str">
        <f>IF(Q170="","",Q170)</f>
        <v/>
      </c>
      <c r="C171" s="164"/>
      <c r="D171" s="169"/>
      <c r="E171" s="170"/>
      <c r="F171" s="171"/>
      <c r="G171" s="177"/>
      <c r="H171" s="178"/>
      <c r="I171" s="184"/>
      <c r="J171" s="185"/>
      <c r="K171" s="185"/>
      <c r="L171" s="186"/>
      <c r="M171" s="169"/>
      <c r="N171" s="171"/>
      <c r="O171" s="132"/>
      <c r="P171" s="191"/>
      <c r="Q171" s="191"/>
      <c r="R171" s="15" t="s">
        <v>15</v>
      </c>
      <c r="S171" s="94"/>
      <c r="T171" s="94"/>
      <c r="U171" s="94"/>
      <c r="V171" s="94"/>
      <c r="W171" s="94"/>
      <c r="X171" s="94"/>
      <c r="Y171" s="90"/>
      <c r="Z171" s="90"/>
      <c r="AA171" s="90"/>
      <c r="AB171" s="90"/>
      <c r="AC171" s="90"/>
      <c r="AD171" s="90"/>
      <c r="AE171" s="11" t="str">
        <f t="shared" si="156"/>
        <v/>
      </c>
      <c r="AF171" s="21" t="str">
        <f>IF(Q170="","",Q170)</f>
        <v/>
      </c>
      <c r="AG171" s="130"/>
      <c r="AH171" s="130"/>
      <c r="AI171" s="130"/>
      <c r="AJ171" s="130"/>
      <c r="AT171" s="49" t="str">
        <f t="shared" si="107"/>
        <v>B</v>
      </c>
      <c r="AU171" s="53">
        <f t="shared" si="108"/>
        <v>0</v>
      </c>
      <c r="AV171" s="54">
        <f t="shared" si="109"/>
        <v>0</v>
      </c>
      <c r="AW171" s="54">
        <f t="shared" si="110"/>
        <v>0</v>
      </c>
      <c r="AX171" s="54">
        <f t="shared" si="111"/>
        <v>0</v>
      </c>
      <c r="AY171" s="54">
        <f t="shared" si="112"/>
        <v>0</v>
      </c>
      <c r="AZ171" s="54">
        <f t="shared" si="113"/>
        <v>0</v>
      </c>
      <c r="BA171" s="54">
        <f t="shared" si="114"/>
        <v>0</v>
      </c>
      <c r="BB171" s="54">
        <f t="shared" si="115"/>
        <v>0</v>
      </c>
      <c r="BC171" s="54">
        <f t="shared" si="116"/>
        <v>0</v>
      </c>
      <c r="BD171" s="54">
        <f t="shared" si="117"/>
        <v>0</v>
      </c>
      <c r="BE171" s="54">
        <f t="shared" si="118"/>
        <v>0</v>
      </c>
      <c r="BF171" s="55">
        <f t="shared" si="119"/>
        <v>0</v>
      </c>
      <c r="BG171" s="53">
        <f t="shared" si="120"/>
        <v>0</v>
      </c>
      <c r="BH171" s="54">
        <f t="shared" si="121"/>
        <v>0</v>
      </c>
      <c r="BI171" s="54">
        <f t="shared" si="122"/>
        <v>0</v>
      </c>
      <c r="BJ171" s="54">
        <f t="shared" si="123"/>
        <v>0</v>
      </c>
      <c r="BK171" s="54">
        <f t="shared" si="124"/>
        <v>0</v>
      </c>
      <c r="BL171" s="54">
        <f t="shared" si="125"/>
        <v>0</v>
      </c>
      <c r="BM171" s="54">
        <f t="shared" si="126"/>
        <v>0</v>
      </c>
      <c r="BN171" s="54">
        <f t="shared" si="127"/>
        <v>0</v>
      </c>
      <c r="BO171" s="54">
        <f t="shared" si="128"/>
        <v>0</v>
      </c>
      <c r="BP171" s="54">
        <f t="shared" si="129"/>
        <v>0</v>
      </c>
      <c r="BQ171" s="54">
        <f t="shared" si="130"/>
        <v>0</v>
      </c>
      <c r="BR171" s="55">
        <f t="shared" si="131"/>
        <v>0</v>
      </c>
      <c r="BS171" s="53">
        <f t="shared" si="132"/>
        <v>0</v>
      </c>
      <c r="BT171" s="54">
        <f t="shared" si="133"/>
        <v>0</v>
      </c>
      <c r="BU171" s="54">
        <f t="shared" si="134"/>
        <v>0</v>
      </c>
      <c r="BV171" s="54">
        <f t="shared" si="135"/>
        <v>0</v>
      </c>
      <c r="BW171" s="54">
        <f t="shared" si="136"/>
        <v>0</v>
      </c>
      <c r="BX171" s="54">
        <f t="shared" si="137"/>
        <v>0</v>
      </c>
      <c r="BY171" s="54">
        <f t="shared" si="138"/>
        <v>0</v>
      </c>
      <c r="BZ171" s="54">
        <f t="shared" si="139"/>
        <v>0</v>
      </c>
      <c r="CA171" s="54">
        <f t="shared" si="140"/>
        <v>0</v>
      </c>
      <c r="CB171" s="54">
        <f t="shared" si="141"/>
        <v>0</v>
      </c>
      <c r="CC171" s="54">
        <f t="shared" si="142"/>
        <v>0</v>
      </c>
      <c r="CD171" s="55">
        <f t="shared" si="143"/>
        <v>0</v>
      </c>
      <c r="CE171" s="53">
        <f t="shared" si="144"/>
        <v>0</v>
      </c>
      <c r="CF171" s="54">
        <f t="shared" si="145"/>
        <v>0</v>
      </c>
      <c r="CG171" s="54">
        <f t="shared" si="146"/>
        <v>0</v>
      </c>
      <c r="CH171" s="54">
        <f t="shared" si="147"/>
        <v>0</v>
      </c>
      <c r="CI171" s="54">
        <f t="shared" si="148"/>
        <v>0</v>
      </c>
      <c r="CJ171" s="54">
        <f t="shared" si="149"/>
        <v>0</v>
      </c>
      <c r="CK171" s="54">
        <f t="shared" si="150"/>
        <v>0</v>
      </c>
      <c r="CL171" s="54">
        <f t="shared" si="151"/>
        <v>0</v>
      </c>
      <c r="CM171" s="54">
        <f t="shared" si="152"/>
        <v>0</v>
      </c>
      <c r="CN171" s="54">
        <f t="shared" si="153"/>
        <v>0</v>
      </c>
      <c r="CO171" s="54">
        <f t="shared" si="154"/>
        <v>0</v>
      </c>
      <c r="CP171" s="55">
        <f t="shared" si="155"/>
        <v>0</v>
      </c>
    </row>
    <row r="172" spans="2:94" ht="12" customHeight="1" thickBot="1">
      <c r="B172" s="1" t="str">
        <f>IF(Q170="","",Q170)</f>
        <v/>
      </c>
      <c r="C172" s="165"/>
      <c r="D172" s="172"/>
      <c r="E172" s="173"/>
      <c r="F172" s="174"/>
      <c r="G172" s="179"/>
      <c r="H172" s="180"/>
      <c r="I172" s="187"/>
      <c r="J172" s="188"/>
      <c r="K172" s="188"/>
      <c r="L172" s="189"/>
      <c r="M172" s="172"/>
      <c r="N172" s="174"/>
      <c r="O172" s="133"/>
      <c r="P172" s="192"/>
      <c r="Q172" s="192"/>
      <c r="R172" s="15" t="s">
        <v>16</v>
      </c>
      <c r="S172" s="94"/>
      <c r="T172" s="94"/>
      <c r="U172" s="94"/>
      <c r="V172" s="94"/>
      <c r="W172" s="94"/>
      <c r="X172" s="94"/>
      <c r="Y172" s="90"/>
      <c r="Z172" s="90"/>
      <c r="AA172" s="90"/>
      <c r="AB172" s="90"/>
      <c r="AC172" s="90"/>
      <c r="AD172" s="90"/>
      <c r="AE172" s="11" t="str">
        <f t="shared" si="156"/>
        <v/>
      </c>
      <c r="AF172" s="21" t="str">
        <f>IF(Q170="","",Q170)</f>
        <v/>
      </c>
      <c r="AG172" s="130"/>
      <c r="AH172" s="130"/>
      <c r="AI172" s="130"/>
      <c r="AJ172" s="130"/>
      <c r="AT172" s="49" t="str">
        <f t="shared" si="107"/>
        <v>C</v>
      </c>
      <c r="AU172" s="53">
        <f t="shared" si="108"/>
        <v>0</v>
      </c>
      <c r="AV172" s="54">
        <f t="shared" si="109"/>
        <v>0</v>
      </c>
      <c r="AW172" s="54">
        <f t="shared" si="110"/>
        <v>0</v>
      </c>
      <c r="AX172" s="54">
        <f t="shared" si="111"/>
        <v>0</v>
      </c>
      <c r="AY172" s="54">
        <f t="shared" si="112"/>
        <v>0</v>
      </c>
      <c r="AZ172" s="54">
        <f t="shared" si="113"/>
        <v>0</v>
      </c>
      <c r="BA172" s="54">
        <f t="shared" si="114"/>
        <v>0</v>
      </c>
      <c r="BB172" s="54">
        <f t="shared" si="115"/>
        <v>0</v>
      </c>
      <c r="BC172" s="54">
        <f t="shared" si="116"/>
        <v>0</v>
      </c>
      <c r="BD172" s="54">
        <f t="shared" si="117"/>
        <v>0</v>
      </c>
      <c r="BE172" s="54">
        <f t="shared" si="118"/>
        <v>0</v>
      </c>
      <c r="BF172" s="55">
        <f t="shared" si="119"/>
        <v>0</v>
      </c>
      <c r="BG172" s="53">
        <f t="shared" si="120"/>
        <v>0</v>
      </c>
      <c r="BH172" s="54">
        <f t="shared" si="121"/>
        <v>0</v>
      </c>
      <c r="BI172" s="54">
        <f t="shared" si="122"/>
        <v>0</v>
      </c>
      <c r="BJ172" s="54">
        <f t="shared" si="123"/>
        <v>0</v>
      </c>
      <c r="BK172" s="54">
        <f t="shared" si="124"/>
        <v>0</v>
      </c>
      <c r="BL172" s="54">
        <f t="shared" si="125"/>
        <v>0</v>
      </c>
      <c r="BM172" s="54">
        <f t="shared" si="126"/>
        <v>0</v>
      </c>
      <c r="BN172" s="54">
        <f t="shared" si="127"/>
        <v>0</v>
      </c>
      <c r="BO172" s="54">
        <f t="shared" si="128"/>
        <v>0</v>
      </c>
      <c r="BP172" s="54">
        <f t="shared" si="129"/>
        <v>0</v>
      </c>
      <c r="BQ172" s="54">
        <f t="shared" si="130"/>
        <v>0</v>
      </c>
      <c r="BR172" s="55">
        <f t="shared" si="131"/>
        <v>0</v>
      </c>
      <c r="BS172" s="53">
        <f t="shared" si="132"/>
        <v>0</v>
      </c>
      <c r="BT172" s="54">
        <f t="shared" si="133"/>
        <v>0</v>
      </c>
      <c r="BU172" s="54">
        <f t="shared" si="134"/>
        <v>0</v>
      </c>
      <c r="BV172" s="54">
        <f t="shared" si="135"/>
        <v>0</v>
      </c>
      <c r="BW172" s="54">
        <f t="shared" si="136"/>
        <v>0</v>
      </c>
      <c r="BX172" s="54">
        <f t="shared" si="137"/>
        <v>0</v>
      </c>
      <c r="BY172" s="54">
        <f t="shared" si="138"/>
        <v>0</v>
      </c>
      <c r="BZ172" s="54">
        <f t="shared" si="139"/>
        <v>0</v>
      </c>
      <c r="CA172" s="54">
        <f t="shared" si="140"/>
        <v>0</v>
      </c>
      <c r="CB172" s="54">
        <f t="shared" si="141"/>
        <v>0</v>
      </c>
      <c r="CC172" s="54">
        <f t="shared" si="142"/>
        <v>0</v>
      </c>
      <c r="CD172" s="55">
        <f t="shared" si="143"/>
        <v>0</v>
      </c>
      <c r="CE172" s="53">
        <f t="shared" si="144"/>
        <v>0</v>
      </c>
      <c r="CF172" s="54">
        <f t="shared" si="145"/>
        <v>0</v>
      </c>
      <c r="CG172" s="54">
        <f t="shared" si="146"/>
        <v>0</v>
      </c>
      <c r="CH172" s="54">
        <f t="shared" si="147"/>
        <v>0</v>
      </c>
      <c r="CI172" s="54">
        <f t="shared" si="148"/>
        <v>0</v>
      </c>
      <c r="CJ172" s="54">
        <f t="shared" si="149"/>
        <v>0</v>
      </c>
      <c r="CK172" s="54">
        <f t="shared" si="150"/>
        <v>0</v>
      </c>
      <c r="CL172" s="54">
        <f t="shared" si="151"/>
        <v>0</v>
      </c>
      <c r="CM172" s="54">
        <f t="shared" si="152"/>
        <v>0</v>
      </c>
      <c r="CN172" s="54">
        <f t="shared" si="153"/>
        <v>0</v>
      </c>
      <c r="CO172" s="54">
        <f t="shared" si="154"/>
        <v>0</v>
      </c>
      <c r="CP172" s="55">
        <f t="shared" si="155"/>
        <v>0</v>
      </c>
    </row>
    <row r="173" spans="2:94" ht="12" customHeight="1">
      <c r="B173" s="1" t="str">
        <f>IF(Q173="","",Q173)</f>
        <v/>
      </c>
      <c r="C173" s="163">
        <v>54</v>
      </c>
      <c r="D173" s="166"/>
      <c r="E173" s="167"/>
      <c r="F173" s="168"/>
      <c r="G173" s="175"/>
      <c r="H173" s="176"/>
      <c r="I173" s="181"/>
      <c r="J173" s="182"/>
      <c r="K173" s="182"/>
      <c r="L173" s="183"/>
      <c r="M173" s="166"/>
      <c r="N173" s="168"/>
      <c r="O173" s="131"/>
      <c r="P173" s="190"/>
      <c r="Q173" s="190"/>
      <c r="R173" s="17" t="s">
        <v>14</v>
      </c>
      <c r="S173" s="95"/>
      <c r="T173" s="95"/>
      <c r="U173" s="95"/>
      <c r="V173" s="95"/>
      <c r="W173" s="95"/>
      <c r="X173" s="95"/>
      <c r="Y173" s="89"/>
      <c r="Z173" s="89"/>
      <c r="AA173" s="89"/>
      <c r="AB173" s="89"/>
      <c r="AC173" s="89"/>
      <c r="AD173" s="89"/>
      <c r="AE173" s="16" t="str">
        <f t="shared" si="156"/>
        <v/>
      </c>
      <c r="AF173" s="21" t="str">
        <f>IF(Q173="","",Q173)</f>
        <v/>
      </c>
      <c r="AG173" s="130" t="str">
        <f>IFERROR(VLOOKUP(M173,$AP$13:$AQ$16,2,FALSE),"")</f>
        <v/>
      </c>
      <c r="AH173" s="130" t="str">
        <f>IFERROR(VLOOKUP(O173,$AP$18:$AQ$24,2,FALSE),"")</f>
        <v/>
      </c>
      <c r="AI173" s="130" t="str">
        <f>IFERROR(AG173+AH173,"")</f>
        <v/>
      </c>
      <c r="AJ173" s="130" t="str">
        <f>IF(SUM(AE173:AE175)=0,"",SUM(AE173:AE175))</f>
        <v/>
      </c>
      <c r="AT173" s="49" t="str">
        <f t="shared" si="107"/>
        <v>A</v>
      </c>
      <c r="AU173" s="53">
        <f t="shared" si="108"/>
        <v>0</v>
      </c>
      <c r="AV173" s="54">
        <f t="shared" si="109"/>
        <v>0</v>
      </c>
      <c r="AW173" s="54">
        <f t="shared" si="110"/>
        <v>0</v>
      </c>
      <c r="AX173" s="54">
        <f t="shared" si="111"/>
        <v>0</v>
      </c>
      <c r="AY173" s="54">
        <f t="shared" si="112"/>
        <v>0</v>
      </c>
      <c r="AZ173" s="54">
        <f t="shared" si="113"/>
        <v>0</v>
      </c>
      <c r="BA173" s="54">
        <f t="shared" si="114"/>
        <v>0</v>
      </c>
      <c r="BB173" s="54">
        <f t="shared" si="115"/>
        <v>0</v>
      </c>
      <c r="BC173" s="54">
        <f t="shared" si="116"/>
        <v>0</v>
      </c>
      <c r="BD173" s="54">
        <f t="shared" si="117"/>
        <v>0</v>
      </c>
      <c r="BE173" s="54">
        <f t="shared" si="118"/>
        <v>0</v>
      </c>
      <c r="BF173" s="55">
        <f t="shared" si="119"/>
        <v>0</v>
      </c>
      <c r="BG173" s="53">
        <f t="shared" si="120"/>
        <v>0</v>
      </c>
      <c r="BH173" s="54">
        <f t="shared" si="121"/>
        <v>0</v>
      </c>
      <c r="BI173" s="54">
        <f t="shared" si="122"/>
        <v>0</v>
      </c>
      <c r="BJ173" s="54">
        <f t="shared" si="123"/>
        <v>0</v>
      </c>
      <c r="BK173" s="54">
        <f t="shared" si="124"/>
        <v>0</v>
      </c>
      <c r="BL173" s="54">
        <f t="shared" si="125"/>
        <v>0</v>
      </c>
      <c r="BM173" s="54">
        <f t="shared" si="126"/>
        <v>0</v>
      </c>
      <c r="BN173" s="54">
        <f t="shared" si="127"/>
        <v>0</v>
      </c>
      <c r="BO173" s="54">
        <f t="shared" si="128"/>
        <v>0</v>
      </c>
      <c r="BP173" s="54">
        <f t="shared" si="129"/>
        <v>0</v>
      </c>
      <c r="BQ173" s="54">
        <f t="shared" si="130"/>
        <v>0</v>
      </c>
      <c r="BR173" s="55">
        <f t="shared" si="131"/>
        <v>0</v>
      </c>
      <c r="BS173" s="53">
        <f t="shared" si="132"/>
        <v>0</v>
      </c>
      <c r="BT173" s="54">
        <f t="shared" si="133"/>
        <v>0</v>
      </c>
      <c r="BU173" s="54">
        <f t="shared" si="134"/>
        <v>0</v>
      </c>
      <c r="BV173" s="54">
        <f t="shared" si="135"/>
        <v>0</v>
      </c>
      <c r="BW173" s="54">
        <f t="shared" si="136"/>
        <v>0</v>
      </c>
      <c r="BX173" s="54">
        <f t="shared" si="137"/>
        <v>0</v>
      </c>
      <c r="BY173" s="54">
        <f t="shared" si="138"/>
        <v>0</v>
      </c>
      <c r="BZ173" s="54">
        <f t="shared" si="139"/>
        <v>0</v>
      </c>
      <c r="CA173" s="54">
        <f t="shared" si="140"/>
        <v>0</v>
      </c>
      <c r="CB173" s="54">
        <f t="shared" si="141"/>
        <v>0</v>
      </c>
      <c r="CC173" s="54">
        <f t="shared" si="142"/>
        <v>0</v>
      </c>
      <c r="CD173" s="55">
        <f t="shared" si="143"/>
        <v>0</v>
      </c>
      <c r="CE173" s="53">
        <f t="shared" si="144"/>
        <v>0</v>
      </c>
      <c r="CF173" s="54">
        <f t="shared" si="145"/>
        <v>0</v>
      </c>
      <c r="CG173" s="54">
        <f t="shared" si="146"/>
        <v>0</v>
      </c>
      <c r="CH173" s="54">
        <f t="shared" si="147"/>
        <v>0</v>
      </c>
      <c r="CI173" s="54">
        <f t="shared" si="148"/>
        <v>0</v>
      </c>
      <c r="CJ173" s="54">
        <f t="shared" si="149"/>
        <v>0</v>
      </c>
      <c r="CK173" s="54">
        <f t="shared" si="150"/>
        <v>0</v>
      </c>
      <c r="CL173" s="54">
        <f t="shared" si="151"/>
        <v>0</v>
      </c>
      <c r="CM173" s="54">
        <f t="shared" si="152"/>
        <v>0</v>
      </c>
      <c r="CN173" s="54">
        <f t="shared" si="153"/>
        <v>0</v>
      </c>
      <c r="CO173" s="54">
        <f t="shared" si="154"/>
        <v>0</v>
      </c>
      <c r="CP173" s="55">
        <f t="shared" si="155"/>
        <v>0</v>
      </c>
    </row>
    <row r="174" spans="2:94" ht="12" customHeight="1">
      <c r="B174" s="1" t="str">
        <f>IF(Q173="","",Q173)</f>
        <v/>
      </c>
      <c r="C174" s="164"/>
      <c r="D174" s="169"/>
      <c r="E174" s="170"/>
      <c r="F174" s="171"/>
      <c r="G174" s="177"/>
      <c r="H174" s="178"/>
      <c r="I174" s="184"/>
      <c r="J174" s="185"/>
      <c r="K174" s="185"/>
      <c r="L174" s="186"/>
      <c r="M174" s="169"/>
      <c r="N174" s="171"/>
      <c r="O174" s="132"/>
      <c r="P174" s="191"/>
      <c r="Q174" s="191"/>
      <c r="R174" s="15" t="s">
        <v>15</v>
      </c>
      <c r="S174" s="94"/>
      <c r="T174" s="94"/>
      <c r="U174" s="94"/>
      <c r="V174" s="94"/>
      <c r="W174" s="94"/>
      <c r="X174" s="94"/>
      <c r="Y174" s="90"/>
      <c r="Z174" s="90"/>
      <c r="AA174" s="90"/>
      <c r="AB174" s="90"/>
      <c r="AC174" s="90"/>
      <c r="AD174" s="90"/>
      <c r="AE174" s="11" t="str">
        <f t="shared" si="156"/>
        <v/>
      </c>
      <c r="AF174" s="21" t="str">
        <f>IF(Q173="","",Q173)</f>
        <v/>
      </c>
      <c r="AG174" s="130"/>
      <c r="AH174" s="130"/>
      <c r="AI174" s="130"/>
      <c r="AJ174" s="130"/>
      <c r="AT174" s="49" t="str">
        <f t="shared" si="107"/>
        <v>B</v>
      </c>
      <c r="AU174" s="53">
        <f t="shared" si="108"/>
        <v>0</v>
      </c>
      <c r="AV174" s="54">
        <f t="shared" si="109"/>
        <v>0</v>
      </c>
      <c r="AW174" s="54">
        <f t="shared" si="110"/>
        <v>0</v>
      </c>
      <c r="AX174" s="54">
        <f t="shared" si="111"/>
        <v>0</v>
      </c>
      <c r="AY174" s="54">
        <f t="shared" si="112"/>
        <v>0</v>
      </c>
      <c r="AZ174" s="54">
        <f t="shared" si="113"/>
        <v>0</v>
      </c>
      <c r="BA174" s="54">
        <f t="shared" si="114"/>
        <v>0</v>
      </c>
      <c r="BB174" s="54">
        <f t="shared" si="115"/>
        <v>0</v>
      </c>
      <c r="BC174" s="54">
        <f t="shared" si="116"/>
        <v>0</v>
      </c>
      <c r="BD174" s="54">
        <f t="shared" si="117"/>
        <v>0</v>
      </c>
      <c r="BE174" s="54">
        <f t="shared" si="118"/>
        <v>0</v>
      </c>
      <c r="BF174" s="55">
        <f t="shared" si="119"/>
        <v>0</v>
      </c>
      <c r="BG174" s="53">
        <f t="shared" si="120"/>
        <v>0</v>
      </c>
      <c r="BH174" s="54">
        <f t="shared" si="121"/>
        <v>0</v>
      </c>
      <c r="BI174" s="54">
        <f t="shared" si="122"/>
        <v>0</v>
      </c>
      <c r="BJ174" s="54">
        <f t="shared" si="123"/>
        <v>0</v>
      </c>
      <c r="BK174" s="54">
        <f t="shared" si="124"/>
        <v>0</v>
      </c>
      <c r="BL174" s="54">
        <f t="shared" si="125"/>
        <v>0</v>
      </c>
      <c r="BM174" s="54">
        <f t="shared" si="126"/>
        <v>0</v>
      </c>
      <c r="BN174" s="54">
        <f t="shared" si="127"/>
        <v>0</v>
      </c>
      <c r="BO174" s="54">
        <f t="shared" si="128"/>
        <v>0</v>
      </c>
      <c r="BP174" s="54">
        <f t="shared" si="129"/>
        <v>0</v>
      </c>
      <c r="BQ174" s="54">
        <f t="shared" si="130"/>
        <v>0</v>
      </c>
      <c r="BR174" s="55">
        <f t="shared" si="131"/>
        <v>0</v>
      </c>
      <c r="BS174" s="53">
        <f t="shared" si="132"/>
        <v>0</v>
      </c>
      <c r="BT174" s="54">
        <f t="shared" si="133"/>
        <v>0</v>
      </c>
      <c r="BU174" s="54">
        <f t="shared" si="134"/>
        <v>0</v>
      </c>
      <c r="BV174" s="54">
        <f t="shared" si="135"/>
        <v>0</v>
      </c>
      <c r="BW174" s="54">
        <f t="shared" si="136"/>
        <v>0</v>
      </c>
      <c r="BX174" s="54">
        <f t="shared" si="137"/>
        <v>0</v>
      </c>
      <c r="BY174" s="54">
        <f t="shared" si="138"/>
        <v>0</v>
      </c>
      <c r="BZ174" s="54">
        <f t="shared" si="139"/>
        <v>0</v>
      </c>
      <c r="CA174" s="54">
        <f t="shared" si="140"/>
        <v>0</v>
      </c>
      <c r="CB174" s="54">
        <f t="shared" si="141"/>
        <v>0</v>
      </c>
      <c r="CC174" s="54">
        <f t="shared" si="142"/>
        <v>0</v>
      </c>
      <c r="CD174" s="55">
        <f t="shared" si="143"/>
        <v>0</v>
      </c>
      <c r="CE174" s="53">
        <f t="shared" si="144"/>
        <v>0</v>
      </c>
      <c r="CF174" s="54">
        <f t="shared" si="145"/>
        <v>0</v>
      </c>
      <c r="CG174" s="54">
        <f t="shared" si="146"/>
        <v>0</v>
      </c>
      <c r="CH174" s="54">
        <f t="shared" si="147"/>
        <v>0</v>
      </c>
      <c r="CI174" s="54">
        <f t="shared" si="148"/>
        <v>0</v>
      </c>
      <c r="CJ174" s="54">
        <f t="shared" si="149"/>
        <v>0</v>
      </c>
      <c r="CK174" s="54">
        <f t="shared" si="150"/>
        <v>0</v>
      </c>
      <c r="CL174" s="54">
        <f t="shared" si="151"/>
        <v>0</v>
      </c>
      <c r="CM174" s="54">
        <f t="shared" si="152"/>
        <v>0</v>
      </c>
      <c r="CN174" s="54">
        <f t="shared" si="153"/>
        <v>0</v>
      </c>
      <c r="CO174" s="54">
        <f t="shared" si="154"/>
        <v>0</v>
      </c>
      <c r="CP174" s="55">
        <f t="shared" si="155"/>
        <v>0</v>
      </c>
    </row>
    <row r="175" spans="2:94" ht="12" customHeight="1" thickBot="1">
      <c r="B175" s="1" t="str">
        <f>IF(Q173="","",Q173)</f>
        <v/>
      </c>
      <c r="C175" s="165"/>
      <c r="D175" s="172"/>
      <c r="E175" s="173"/>
      <c r="F175" s="174"/>
      <c r="G175" s="179"/>
      <c r="H175" s="180"/>
      <c r="I175" s="187"/>
      <c r="J175" s="188"/>
      <c r="K175" s="188"/>
      <c r="L175" s="189"/>
      <c r="M175" s="172"/>
      <c r="N175" s="174"/>
      <c r="O175" s="133"/>
      <c r="P175" s="192"/>
      <c r="Q175" s="192"/>
      <c r="R175" s="15" t="s">
        <v>16</v>
      </c>
      <c r="S175" s="94"/>
      <c r="T175" s="94"/>
      <c r="U175" s="94"/>
      <c r="V175" s="94"/>
      <c r="W175" s="94"/>
      <c r="X175" s="94"/>
      <c r="Y175" s="90"/>
      <c r="Z175" s="90"/>
      <c r="AA175" s="90"/>
      <c r="AB175" s="90"/>
      <c r="AC175" s="90"/>
      <c r="AD175" s="90"/>
      <c r="AE175" s="11" t="str">
        <f t="shared" si="156"/>
        <v/>
      </c>
      <c r="AF175" s="21" t="str">
        <f>IF(Q173="","",Q173)</f>
        <v/>
      </c>
      <c r="AG175" s="130"/>
      <c r="AH175" s="130"/>
      <c r="AI175" s="130"/>
      <c r="AJ175" s="130"/>
      <c r="AT175" s="49" t="str">
        <f t="shared" si="107"/>
        <v>C</v>
      </c>
      <c r="AU175" s="53">
        <f t="shared" si="108"/>
        <v>0</v>
      </c>
      <c r="AV175" s="54">
        <f t="shared" si="109"/>
        <v>0</v>
      </c>
      <c r="AW175" s="54">
        <f t="shared" si="110"/>
        <v>0</v>
      </c>
      <c r="AX175" s="54">
        <f t="shared" si="111"/>
        <v>0</v>
      </c>
      <c r="AY175" s="54">
        <f t="shared" si="112"/>
        <v>0</v>
      </c>
      <c r="AZ175" s="54">
        <f t="shared" si="113"/>
        <v>0</v>
      </c>
      <c r="BA175" s="54">
        <f t="shared" si="114"/>
        <v>0</v>
      </c>
      <c r="BB175" s="54">
        <f t="shared" si="115"/>
        <v>0</v>
      </c>
      <c r="BC175" s="54">
        <f t="shared" si="116"/>
        <v>0</v>
      </c>
      <c r="BD175" s="54">
        <f t="shared" si="117"/>
        <v>0</v>
      </c>
      <c r="BE175" s="54">
        <f t="shared" si="118"/>
        <v>0</v>
      </c>
      <c r="BF175" s="55">
        <f t="shared" si="119"/>
        <v>0</v>
      </c>
      <c r="BG175" s="53">
        <f t="shared" si="120"/>
        <v>0</v>
      </c>
      <c r="BH175" s="54">
        <f t="shared" si="121"/>
        <v>0</v>
      </c>
      <c r="BI175" s="54">
        <f t="shared" si="122"/>
        <v>0</v>
      </c>
      <c r="BJ175" s="54">
        <f t="shared" si="123"/>
        <v>0</v>
      </c>
      <c r="BK175" s="54">
        <f t="shared" si="124"/>
        <v>0</v>
      </c>
      <c r="BL175" s="54">
        <f t="shared" si="125"/>
        <v>0</v>
      </c>
      <c r="BM175" s="54">
        <f t="shared" si="126"/>
        <v>0</v>
      </c>
      <c r="BN175" s="54">
        <f t="shared" si="127"/>
        <v>0</v>
      </c>
      <c r="BO175" s="54">
        <f t="shared" si="128"/>
        <v>0</v>
      </c>
      <c r="BP175" s="54">
        <f t="shared" si="129"/>
        <v>0</v>
      </c>
      <c r="BQ175" s="54">
        <f t="shared" si="130"/>
        <v>0</v>
      </c>
      <c r="BR175" s="55">
        <f t="shared" si="131"/>
        <v>0</v>
      </c>
      <c r="BS175" s="53">
        <f t="shared" si="132"/>
        <v>0</v>
      </c>
      <c r="BT175" s="54">
        <f t="shared" si="133"/>
        <v>0</v>
      </c>
      <c r="BU175" s="54">
        <f t="shared" si="134"/>
        <v>0</v>
      </c>
      <c r="BV175" s="54">
        <f t="shared" si="135"/>
        <v>0</v>
      </c>
      <c r="BW175" s="54">
        <f t="shared" si="136"/>
        <v>0</v>
      </c>
      <c r="BX175" s="54">
        <f t="shared" si="137"/>
        <v>0</v>
      </c>
      <c r="BY175" s="54">
        <f t="shared" si="138"/>
        <v>0</v>
      </c>
      <c r="BZ175" s="54">
        <f t="shared" si="139"/>
        <v>0</v>
      </c>
      <c r="CA175" s="54">
        <f t="shared" si="140"/>
        <v>0</v>
      </c>
      <c r="CB175" s="54">
        <f t="shared" si="141"/>
        <v>0</v>
      </c>
      <c r="CC175" s="54">
        <f t="shared" si="142"/>
        <v>0</v>
      </c>
      <c r="CD175" s="55">
        <f t="shared" si="143"/>
        <v>0</v>
      </c>
      <c r="CE175" s="53">
        <f t="shared" si="144"/>
        <v>0</v>
      </c>
      <c r="CF175" s="54">
        <f t="shared" si="145"/>
        <v>0</v>
      </c>
      <c r="CG175" s="54">
        <f t="shared" si="146"/>
        <v>0</v>
      </c>
      <c r="CH175" s="54">
        <f t="shared" si="147"/>
        <v>0</v>
      </c>
      <c r="CI175" s="54">
        <f t="shared" si="148"/>
        <v>0</v>
      </c>
      <c r="CJ175" s="54">
        <f t="shared" si="149"/>
        <v>0</v>
      </c>
      <c r="CK175" s="54">
        <f t="shared" si="150"/>
        <v>0</v>
      </c>
      <c r="CL175" s="54">
        <f t="shared" si="151"/>
        <v>0</v>
      </c>
      <c r="CM175" s="54">
        <f t="shared" si="152"/>
        <v>0</v>
      </c>
      <c r="CN175" s="54">
        <f t="shared" si="153"/>
        <v>0</v>
      </c>
      <c r="CO175" s="54">
        <f t="shared" si="154"/>
        <v>0</v>
      </c>
      <c r="CP175" s="55">
        <f t="shared" si="155"/>
        <v>0</v>
      </c>
    </row>
    <row r="176" spans="2:94" ht="12" customHeight="1">
      <c r="B176" s="1" t="str">
        <f>IF(Q176="","",Q176)</f>
        <v/>
      </c>
      <c r="C176" s="163">
        <v>55</v>
      </c>
      <c r="D176" s="166"/>
      <c r="E176" s="167"/>
      <c r="F176" s="168"/>
      <c r="G176" s="175"/>
      <c r="H176" s="176"/>
      <c r="I176" s="181"/>
      <c r="J176" s="182"/>
      <c r="K176" s="182"/>
      <c r="L176" s="183"/>
      <c r="M176" s="166"/>
      <c r="N176" s="168"/>
      <c r="O176" s="131"/>
      <c r="P176" s="190"/>
      <c r="Q176" s="190"/>
      <c r="R176" s="17" t="s">
        <v>14</v>
      </c>
      <c r="S176" s="95"/>
      <c r="T176" s="95"/>
      <c r="U176" s="95"/>
      <c r="V176" s="95"/>
      <c r="W176" s="95"/>
      <c r="X176" s="95"/>
      <c r="Y176" s="89"/>
      <c r="Z176" s="89"/>
      <c r="AA176" s="89"/>
      <c r="AB176" s="89"/>
      <c r="AC176" s="89"/>
      <c r="AD176" s="89"/>
      <c r="AE176" s="16" t="str">
        <f t="shared" si="156"/>
        <v/>
      </c>
      <c r="AF176" s="21" t="str">
        <f>IF(Q176="","",Q176)</f>
        <v/>
      </c>
      <c r="AG176" s="130" t="str">
        <f>IFERROR(VLOOKUP(M176,$AP$13:$AQ$16,2,FALSE),"")</f>
        <v/>
      </c>
      <c r="AH176" s="130" t="str">
        <f>IFERROR(VLOOKUP(O176,$AP$18:$AQ$24,2,FALSE),"")</f>
        <v/>
      </c>
      <c r="AI176" s="130" t="str">
        <f>IFERROR(AG176+AH176,"")</f>
        <v/>
      </c>
      <c r="AJ176" s="130" t="str">
        <f>IF(SUM(AE176:AE178)=0,"",SUM(AE176:AE178))</f>
        <v/>
      </c>
      <c r="AT176" s="49" t="str">
        <f t="shared" si="107"/>
        <v>A</v>
      </c>
      <c r="AU176" s="53">
        <f t="shared" si="108"/>
        <v>0</v>
      </c>
      <c r="AV176" s="54">
        <f t="shared" si="109"/>
        <v>0</v>
      </c>
      <c r="AW176" s="54">
        <f t="shared" si="110"/>
        <v>0</v>
      </c>
      <c r="AX176" s="54">
        <f t="shared" si="111"/>
        <v>0</v>
      </c>
      <c r="AY176" s="54">
        <f t="shared" si="112"/>
        <v>0</v>
      </c>
      <c r="AZ176" s="54">
        <f t="shared" si="113"/>
        <v>0</v>
      </c>
      <c r="BA176" s="54">
        <f t="shared" si="114"/>
        <v>0</v>
      </c>
      <c r="BB176" s="54">
        <f t="shared" si="115"/>
        <v>0</v>
      </c>
      <c r="BC176" s="54">
        <f t="shared" si="116"/>
        <v>0</v>
      </c>
      <c r="BD176" s="54">
        <f t="shared" si="117"/>
        <v>0</v>
      </c>
      <c r="BE176" s="54">
        <f t="shared" si="118"/>
        <v>0</v>
      </c>
      <c r="BF176" s="55">
        <f t="shared" si="119"/>
        <v>0</v>
      </c>
      <c r="BG176" s="53">
        <f t="shared" si="120"/>
        <v>0</v>
      </c>
      <c r="BH176" s="54">
        <f t="shared" si="121"/>
        <v>0</v>
      </c>
      <c r="BI176" s="54">
        <f t="shared" si="122"/>
        <v>0</v>
      </c>
      <c r="BJ176" s="54">
        <f t="shared" si="123"/>
        <v>0</v>
      </c>
      <c r="BK176" s="54">
        <f t="shared" si="124"/>
        <v>0</v>
      </c>
      <c r="BL176" s="54">
        <f t="shared" si="125"/>
        <v>0</v>
      </c>
      <c r="BM176" s="54">
        <f t="shared" si="126"/>
        <v>0</v>
      </c>
      <c r="BN176" s="54">
        <f t="shared" si="127"/>
        <v>0</v>
      </c>
      <c r="BO176" s="54">
        <f t="shared" si="128"/>
        <v>0</v>
      </c>
      <c r="BP176" s="54">
        <f t="shared" si="129"/>
        <v>0</v>
      </c>
      <c r="BQ176" s="54">
        <f t="shared" si="130"/>
        <v>0</v>
      </c>
      <c r="BR176" s="55">
        <f t="shared" si="131"/>
        <v>0</v>
      </c>
      <c r="BS176" s="53">
        <f t="shared" si="132"/>
        <v>0</v>
      </c>
      <c r="BT176" s="54">
        <f t="shared" si="133"/>
        <v>0</v>
      </c>
      <c r="BU176" s="54">
        <f t="shared" si="134"/>
        <v>0</v>
      </c>
      <c r="BV176" s="54">
        <f t="shared" si="135"/>
        <v>0</v>
      </c>
      <c r="BW176" s="54">
        <f t="shared" si="136"/>
        <v>0</v>
      </c>
      <c r="BX176" s="54">
        <f t="shared" si="137"/>
        <v>0</v>
      </c>
      <c r="BY176" s="54">
        <f t="shared" si="138"/>
        <v>0</v>
      </c>
      <c r="BZ176" s="54">
        <f t="shared" si="139"/>
        <v>0</v>
      </c>
      <c r="CA176" s="54">
        <f t="shared" si="140"/>
        <v>0</v>
      </c>
      <c r="CB176" s="54">
        <f t="shared" si="141"/>
        <v>0</v>
      </c>
      <c r="CC176" s="54">
        <f t="shared" si="142"/>
        <v>0</v>
      </c>
      <c r="CD176" s="55">
        <f t="shared" si="143"/>
        <v>0</v>
      </c>
      <c r="CE176" s="53">
        <f t="shared" si="144"/>
        <v>0</v>
      </c>
      <c r="CF176" s="54">
        <f t="shared" si="145"/>
        <v>0</v>
      </c>
      <c r="CG176" s="54">
        <f t="shared" si="146"/>
        <v>0</v>
      </c>
      <c r="CH176" s="54">
        <f t="shared" si="147"/>
        <v>0</v>
      </c>
      <c r="CI176" s="54">
        <f t="shared" si="148"/>
        <v>0</v>
      </c>
      <c r="CJ176" s="54">
        <f t="shared" si="149"/>
        <v>0</v>
      </c>
      <c r="CK176" s="54">
        <f t="shared" si="150"/>
        <v>0</v>
      </c>
      <c r="CL176" s="54">
        <f t="shared" si="151"/>
        <v>0</v>
      </c>
      <c r="CM176" s="54">
        <f t="shared" si="152"/>
        <v>0</v>
      </c>
      <c r="CN176" s="54">
        <f t="shared" si="153"/>
        <v>0</v>
      </c>
      <c r="CO176" s="54">
        <f t="shared" si="154"/>
        <v>0</v>
      </c>
      <c r="CP176" s="55">
        <f t="shared" si="155"/>
        <v>0</v>
      </c>
    </row>
    <row r="177" spans="2:94" ht="12" customHeight="1">
      <c r="B177" s="1" t="str">
        <f>IF(Q176="","",Q176)</f>
        <v/>
      </c>
      <c r="C177" s="164"/>
      <c r="D177" s="169"/>
      <c r="E177" s="170"/>
      <c r="F177" s="171"/>
      <c r="G177" s="177"/>
      <c r="H177" s="178"/>
      <c r="I177" s="184"/>
      <c r="J177" s="185"/>
      <c r="K177" s="185"/>
      <c r="L177" s="186"/>
      <c r="M177" s="169"/>
      <c r="N177" s="171"/>
      <c r="O177" s="132"/>
      <c r="P177" s="191"/>
      <c r="Q177" s="191"/>
      <c r="R177" s="15" t="s">
        <v>15</v>
      </c>
      <c r="S177" s="94"/>
      <c r="T177" s="94"/>
      <c r="U177" s="94"/>
      <c r="V177" s="94"/>
      <c r="W177" s="94"/>
      <c r="X177" s="94"/>
      <c r="Y177" s="90"/>
      <c r="Z177" s="90"/>
      <c r="AA177" s="90"/>
      <c r="AB177" s="90"/>
      <c r="AC177" s="90"/>
      <c r="AD177" s="90"/>
      <c r="AE177" s="11" t="str">
        <f t="shared" si="156"/>
        <v/>
      </c>
      <c r="AF177" s="21" t="str">
        <f>IF(Q176="","",Q176)</f>
        <v/>
      </c>
      <c r="AG177" s="130"/>
      <c r="AH177" s="130"/>
      <c r="AI177" s="130"/>
      <c r="AJ177" s="130"/>
      <c r="AT177" s="49" t="str">
        <f t="shared" si="107"/>
        <v>B</v>
      </c>
      <c r="AU177" s="53">
        <f t="shared" si="108"/>
        <v>0</v>
      </c>
      <c r="AV177" s="54">
        <f t="shared" si="109"/>
        <v>0</v>
      </c>
      <c r="AW177" s="54">
        <f t="shared" si="110"/>
        <v>0</v>
      </c>
      <c r="AX177" s="54">
        <f t="shared" si="111"/>
        <v>0</v>
      </c>
      <c r="AY177" s="54">
        <f t="shared" si="112"/>
        <v>0</v>
      </c>
      <c r="AZ177" s="54">
        <f t="shared" si="113"/>
        <v>0</v>
      </c>
      <c r="BA177" s="54">
        <f t="shared" si="114"/>
        <v>0</v>
      </c>
      <c r="BB177" s="54">
        <f t="shared" si="115"/>
        <v>0</v>
      </c>
      <c r="BC177" s="54">
        <f t="shared" si="116"/>
        <v>0</v>
      </c>
      <c r="BD177" s="54">
        <f t="shared" si="117"/>
        <v>0</v>
      </c>
      <c r="BE177" s="54">
        <f t="shared" si="118"/>
        <v>0</v>
      </c>
      <c r="BF177" s="55">
        <f t="shared" si="119"/>
        <v>0</v>
      </c>
      <c r="BG177" s="53">
        <f t="shared" si="120"/>
        <v>0</v>
      </c>
      <c r="BH177" s="54">
        <f t="shared" si="121"/>
        <v>0</v>
      </c>
      <c r="BI177" s="54">
        <f t="shared" si="122"/>
        <v>0</v>
      </c>
      <c r="BJ177" s="54">
        <f t="shared" si="123"/>
        <v>0</v>
      </c>
      <c r="BK177" s="54">
        <f t="shared" si="124"/>
        <v>0</v>
      </c>
      <c r="BL177" s="54">
        <f t="shared" si="125"/>
        <v>0</v>
      </c>
      <c r="BM177" s="54">
        <f t="shared" si="126"/>
        <v>0</v>
      </c>
      <c r="BN177" s="54">
        <f t="shared" si="127"/>
        <v>0</v>
      </c>
      <c r="BO177" s="54">
        <f t="shared" si="128"/>
        <v>0</v>
      </c>
      <c r="BP177" s="54">
        <f t="shared" si="129"/>
        <v>0</v>
      </c>
      <c r="BQ177" s="54">
        <f t="shared" si="130"/>
        <v>0</v>
      </c>
      <c r="BR177" s="55">
        <f t="shared" si="131"/>
        <v>0</v>
      </c>
      <c r="BS177" s="53">
        <f t="shared" si="132"/>
        <v>0</v>
      </c>
      <c r="BT177" s="54">
        <f t="shared" si="133"/>
        <v>0</v>
      </c>
      <c r="BU177" s="54">
        <f t="shared" si="134"/>
        <v>0</v>
      </c>
      <c r="BV177" s="54">
        <f t="shared" si="135"/>
        <v>0</v>
      </c>
      <c r="BW177" s="54">
        <f t="shared" si="136"/>
        <v>0</v>
      </c>
      <c r="BX177" s="54">
        <f t="shared" si="137"/>
        <v>0</v>
      </c>
      <c r="BY177" s="54">
        <f t="shared" si="138"/>
        <v>0</v>
      </c>
      <c r="BZ177" s="54">
        <f t="shared" si="139"/>
        <v>0</v>
      </c>
      <c r="CA177" s="54">
        <f t="shared" si="140"/>
        <v>0</v>
      </c>
      <c r="CB177" s="54">
        <f t="shared" si="141"/>
        <v>0</v>
      </c>
      <c r="CC177" s="54">
        <f t="shared" si="142"/>
        <v>0</v>
      </c>
      <c r="CD177" s="55">
        <f t="shared" si="143"/>
        <v>0</v>
      </c>
      <c r="CE177" s="53">
        <f t="shared" si="144"/>
        <v>0</v>
      </c>
      <c r="CF177" s="54">
        <f t="shared" si="145"/>
        <v>0</v>
      </c>
      <c r="CG177" s="54">
        <f t="shared" si="146"/>
        <v>0</v>
      </c>
      <c r="CH177" s="54">
        <f t="shared" si="147"/>
        <v>0</v>
      </c>
      <c r="CI177" s="54">
        <f t="shared" si="148"/>
        <v>0</v>
      </c>
      <c r="CJ177" s="54">
        <f t="shared" si="149"/>
        <v>0</v>
      </c>
      <c r="CK177" s="54">
        <f t="shared" si="150"/>
        <v>0</v>
      </c>
      <c r="CL177" s="54">
        <f t="shared" si="151"/>
        <v>0</v>
      </c>
      <c r="CM177" s="54">
        <f t="shared" si="152"/>
        <v>0</v>
      </c>
      <c r="CN177" s="54">
        <f t="shared" si="153"/>
        <v>0</v>
      </c>
      <c r="CO177" s="54">
        <f t="shared" si="154"/>
        <v>0</v>
      </c>
      <c r="CP177" s="55">
        <f t="shared" si="155"/>
        <v>0</v>
      </c>
    </row>
    <row r="178" spans="2:94" ht="12" customHeight="1" thickBot="1">
      <c r="B178" s="1" t="str">
        <f>IF(Q176="","",Q176)</f>
        <v/>
      </c>
      <c r="C178" s="165"/>
      <c r="D178" s="172"/>
      <c r="E178" s="173"/>
      <c r="F178" s="174"/>
      <c r="G178" s="179"/>
      <c r="H178" s="180"/>
      <c r="I178" s="187"/>
      <c r="J178" s="188"/>
      <c r="K178" s="188"/>
      <c r="L178" s="189"/>
      <c r="M178" s="172"/>
      <c r="N178" s="174"/>
      <c r="O178" s="133"/>
      <c r="P178" s="192"/>
      <c r="Q178" s="192"/>
      <c r="R178" s="15" t="s">
        <v>16</v>
      </c>
      <c r="S178" s="94"/>
      <c r="T178" s="94"/>
      <c r="U178" s="94"/>
      <c r="V178" s="94"/>
      <c r="W178" s="94"/>
      <c r="X178" s="94"/>
      <c r="Y178" s="90"/>
      <c r="Z178" s="90"/>
      <c r="AA178" s="90"/>
      <c r="AB178" s="90"/>
      <c r="AC178" s="90"/>
      <c r="AD178" s="90"/>
      <c r="AE178" s="11" t="str">
        <f t="shared" si="156"/>
        <v/>
      </c>
      <c r="AF178" s="21" t="str">
        <f>IF(Q176="","",Q176)</f>
        <v/>
      </c>
      <c r="AG178" s="130"/>
      <c r="AH178" s="130"/>
      <c r="AI178" s="130"/>
      <c r="AJ178" s="130"/>
      <c r="AT178" s="49" t="str">
        <f t="shared" si="107"/>
        <v>C</v>
      </c>
      <c r="AU178" s="53">
        <f t="shared" si="108"/>
        <v>0</v>
      </c>
      <c r="AV178" s="54">
        <f t="shared" si="109"/>
        <v>0</v>
      </c>
      <c r="AW178" s="54">
        <f t="shared" si="110"/>
        <v>0</v>
      </c>
      <c r="AX178" s="54">
        <f t="shared" si="111"/>
        <v>0</v>
      </c>
      <c r="AY178" s="54">
        <f t="shared" si="112"/>
        <v>0</v>
      </c>
      <c r="AZ178" s="54">
        <f t="shared" si="113"/>
        <v>0</v>
      </c>
      <c r="BA178" s="54">
        <f t="shared" si="114"/>
        <v>0</v>
      </c>
      <c r="BB178" s="54">
        <f t="shared" si="115"/>
        <v>0</v>
      </c>
      <c r="BC178" s="54">
        <f t="shared" si="116"/>
        <v>0</v>
      </c>
      <c r="BD178" s="54">
        <f t="shared" si="117"/>
        <v>0</v>
      </c>
      <c r="BE178" s="54">
        <f t="shared" si="118"/>
        <v>0</v>
      </c>
      <c r="BF178" s="55">
        <f t="shared" si="119"/>
        <v>0</v>
      </c>
      <c r="BG178" s="53">
        <f t="shared" si="120"/>
        <v>0</v>
      </c>
      <c r="BH178" s="54">
        <f t="shared" si="121"/>
        <v>0</v>
      </c>
      <c r="BI178" s="54">
        <f t="shared" si="122"/>
        <v>0</v>
      </c>
      <c r="BJ178" s="54">
        <f t="shared" si="123"/>
        <v>0</v>
      </c>
      <c r="BK178" s="54">
        <f t="shared" si="124"/>
        <v>0</v>
      </c>
      <c r="BL178" s="54">
        <f t="shared" si="125"/>
        <v>0</v>
      </c>
      <c r="BM178" s="54">
        <f t="shared" si="126"/>
        <v>0</v>
      </c>
      <c r="BN178" s="54">
        <f t="shared" si="127"/>
        <v>0</v>
      </c>
      <c r="BO178" s="54">
        <f t="shared" si="128"/>
        <v>0</v>
      </c>
      <c r="BP178" s="54">
        <f t="shared" si="129"/>
        <v>0</v>
      </c>
      <c r="BQ178" s="54">
        <f t="shared" si="130"/>
        <v>0</v>
      </c>
      <c r="BR178" s="55">
        <f t="shared" si="131"/>
        <v>0</v>
      </c>
      <c r="BS178" s="53">
        <f t="shared" si="132"/>
        <v>0</v>
      </c>
      <c r="BT178" s="54">
        <f t="shared" si="133"/>
        <v>0</v>
      </c>
      <c r="BU178" s="54">
        <f t="shared" si="134"/>
        <v>0</v>
      </c>
      <c r="BV178" s="54">
        <f t="shared" si="135"/>
        <v>0</v>
      </c>
      <c r="BW178" s="54">
        <f t="shared" si="136"/>
        <v>0</v>
      </c>
      <c r="BX178" s="54">
        <f t="shared" si="137"/>
        <v>0</v>
      </c>
      <c r="BY178" s="54">
        <f t="shared" si="138"/>
        <v>0</v>
      </c>
      <c r="BZ178" s="54">
        <f t="shared" si="139"/>
        <v>0</v>
      </c>
      <c r="CA178" s="54">
        <f t="shared" si="140"/>
        <v>0</v>
      </c>
      <c r="CB178" s="54">
        <f t="shared" si="141"/>
        <v>0</v>
      </c>
      <c r="CC178" s="54">
        <f t="shared" si="142"/>
        <v>0</v>
      </c>
      <c r="CD178" s="55">
        <f t="shared" si="143"/>
        <v>0</v>
      </c>
      <c r="CE178" s="53">
        <f t="shared" si="144"/>
        <v>0</v>
      </c>
      <c r="CF178" s="54">
        <f t="shared" si="145"/>
        <v>0</v>
      </c>
      <c r="CG178" s="54">
        <f t="shared" si="146"/>
        <v>0</v>
      </c>
      <c r="CH178" s="54">
        <f t="shared" si="147"/>
        <v>0</v>
      </c>
      <c r="CI178" s="54">
        <f t="shared" si="148"/>
        <v>0</v>
      </c>
      <c r="CJ178" s="54">
        <f t="shared" si="149"/>
        <v>0</v>
      </c>
      <c r="CK178" s="54">
        <f t="shared" si="150"/>
        <v>0</v>
      </c>
      <c r="CL178" s="54">
        <f t="shared" si="151"/>
        <v>0</v>
      </c>
      <c r="CM178" s="54">
        <f t="shared" si="152"/>
        <v>0</v>
      </c>
      <c r="CN178" s="54">
        <f t="shared" si="153"/>
        <v>0</v>
      </c>
      <c r="CO178" s="54">
        <f t="shared" si="154"/>
        <v>0</v>
      </c>
      <c r="CP178" s="55">
        <f t="shared" si="155"/>
        <v>0</v>
      </c>
    </row>
    <row r="179" spans="2:94" ht="12" customHeight="1">
      <c r="B179" s="1" t="str">
        <f>IF(Q179="","",Q179)</f>
        <v/>
      </c>
      <c r="C179" s="163">
        <v>56</v>
      </c>
      <c r="D179" s="166"/>
      <c r="E179" s="167"/>
      <c r="F179" s="168"/>
      <c r="G179" s="175"/>
      <c r="H179" s="176"/>
      <c r="I179" s="181"/>
      <c r="J179" s="182"/>
      <c r="K179" s="182"/>
      <c r="L179" s="183"/>
      <c r="M179" s="166"/>
      <c r="N179" s="168"/>
      <c r="O179" s="131"/>
      <c r="P179" s="190"/>
      <c r="Q179" s="190"/>
      <c r="R179" s="17" t="s">
        <v>14</v>
      </c>
      <c r="S179" s="95"/>
      <c r="T179" s="95"/>
      <c r="U179" s="95"/>
      <c r="V179" s="95"/>
      <c r="W179" s="95"/>
      <c r="X179" s="95"/>
      <c r="Y179" s="89"/>
      <c r="Z179" s="89"/>
      <c r="AA179" s="89"/>
      <c r="AB179" s="89"/>
      <c r="AC179" s="89"/>
      <c r="AD179" s="89"/>
      <c r="AE179" s="16" t="str">
        <f t="shared" si="156"/>
        <v/>
      </c>
      <c r="AF179" s="21" t="str">
        <f>IF(Q179="","",Q179)</f>
        <v/>
      </c>
      <c r="AG179" s="130" t="str">
        <f>IFERROR(VLOOKUP(M179,$AP$13:$AQ$16,2,FALSE),"")</f>
        <v/>
      </c>
      <c r="AH179" s="130" t="str">
        <f>IFERROR(VLOOKUP(O179,$AP$18:$AQ$24,2,FALSE),"")</f>
        <v/>
      </c>
      <c r="AI179" s="130" t="str">
        <f>IFERROR(AG179+AH179,"")</f>
        <v/>
      </c>
      <c r="AJ179" s="130" t="str">
        <f>IF(SUM(AE179:AE181)=0,"",SUM(AE179:AE181))</f>
        <v/>
      </c>
      <c r="AT179" s="49" t="str">
        <f t="shared" si="107"/>
        <v>A</v>
      </c>
      <c r="AU179" s="53">
        <f t="shared" si="108"/>
        <v>0</v>
      </c>
      <c r="AV179" s="54">
        <f t="shared" si="109"/>
        <v>0</v>
      </c>
      <c r="AW179" s="54">
        <f t="shared" si="110"/>
        <v>0</v>
      </c>
      <c r="AX179" s="54">
        <f t="shared" si="111"/>
        <v>0</v>
      </c>
      <c r="AY179" s="54">
        <f t="shared" si="112"/>
        <v>0</v>
      </c>
      <c r="AZ179" s="54">
        <f t="shared" si="113"/>
        <v>0</v>
      </c>
      <c r="BA179" s="54">
        <f t="shared" si="114"/>
        <v>0</v>
      </c>
      <c r="BB179" s="54">
        <f t="shared" si="115"/>
        <v>0</v>
      </c>
      <c r="BC179" s="54">
        <f t="shared" si="116"/>
        <v>0</v>
      </c>
      <c r="BD179" s="54">
        <f t="shared" si="117"/>
        <v>0</v>
      </c>
      <c r="BE179" s="54">
        <f t="shared" si="118"/>
        <v>0</v>
      </c>
      <c r="BF179" s="55">
        <f t="shared" si="119"/>
        <v>0</v>
      </c>
      <c r="BG179" s="53">
        <f t="shared" si="120"/>
        <v>0</v>
      </c>
      <c r="BH179" s="54">
        <f t="shared" si="121"/>
        <v>0</v>
      </c>
      <c r="BI179" s="54">
        <f t="shared" si="122"/>
        <v>0</v>
      </c>
      <c r="BJ179" s="54">
        <f t="shared" si="123"/>
        <v>0</v>
      </c>
      <c r="BK179" s="54">
        <f t="shared" si="124"/>
        <v>0</v>
      </c>
      <c r="BL179" s="54">
        <f t="shared" si="125"/>
        <v>0</v>
      </c>
      <c r="BM179" s="54">
        <f t="shared" si="126"/>
        <v>0</v>
      </c>
      <c r="BN179" s="54">
        <f t="shared" si="127"/>
        <v>0</v>
      </c>
      <c r="BO179" s="54">
        <f t="shared" si="128"/>
        <v>0</v>
      </c>
      <c r="BP179" s="54">
        <f t="shared" si="129"/>
        <v>0</v>
      </c>
      <c r="BQ179" s="54">
        <f t="shared" si="130"/>
        <v>0</v>
      </c>
      <c r="BR179" s="55">
        <f t="shared" si="131"/>
        <v>0</v>
      </c>
      <c r="BS179" s="53">
        <f t="shared" si="132"/>
        <v>0</v>
      </c>
      <c r="BT179" s="54">
        <f t="shared" si="133"/>
        <v>0</v>
      </c>
      <c r="BU179" s="54">
        <f t="shared" si="134"/>
        <v>0</v>
      </c>
      <c r="BV179" s="54">
        <f t="shared" si="135"/>
        <v>0</v>
      </c>
      <c r="BW179" s="54">
        <f t="shared" si="136"/>
        <v>0</v>
      </c>
      <c r="BX179" s="54">
        <f t="shared" si="137"/>
        <v>0</v>
      </c>
      <c r="BY179" s="54">
        <f t="shared" si="138"/>
        <v>0</v>
      </c>
      <c r="BZ179" s="54">
        <f t="shared" si="139"/>
        <v>0</v>
      </c>
      <c r="CA179" s="54">
        <f t="shared" si="140"/>
        <v>0</v>
      </c>
      <c r="CB179" s="54">
        <f t="shared" si="141"/>
        <v>0</v>
      </c>
      <c r="CC179" s="54">
        <f t="shared" si="142"/>
        <v>0</v>
      </c>
      <c r="CD179" s="55">
        <f t="shared" si="143"/>
        <v>0</v>
      </c>
      <c r="CE179" s="53">
        <f t="shared" si="144"/>
        <v>0</v>
      </c>
      <c r="CF179" s="54">
        <f t="shared" si="145"/>
        <v>0</v>
      </c>
      <c r="CG179" s="54">
        <f t="shared" si="146"/>
        <v>0</v>
      </c>
      <c r="CH179" s="54">
        <f t="shared" si="147"/>
        <v>0</v>
      </c>
      <c r="CI179" s="54">
        <f t="shared" si="148"/>
        <v>0</v>
      </c>
      <c r="CJ179" s="54">
        <f t="shared" si="149"/>
        <v>0</v>
      </c>
      <c r="CK179" s="54">
        <f t="shared" si="150"/>
        <v>0</v>
      </c>
      <c r="CL179" s="54">
        <f t="shared" si="151"/>
        <v>0</v>
      </c>
      <c r="CM179" s="54">
        <f t="shared" si="152"/>
        <v>0</v>
      </c>
      <c r="CN179" s="54">
        <f t="shared" si="153"/>
        <v>0</v>
      </c>
      <c r="CO179" s="54">
        <f t="shared" si="154"/>
        <v>0</v>
      </c>
      <c r="CP179" s="55">
        <f t="shared" si="155"/>
        <v>0</v>
      </c>
    </row>
    <row r="180" spans="2:94" ht="12" customHeight="1">
      <c r="B180" s="1" t="str">
        <f>IF(Q179="","",Q179)</f>
        <v/>
      </c>
      <c r="C180" s="164"/>
      <c r="D180" s="169"/>
      <c r="E180" s="170"/>
      <c r="F180" s="171"/>
      <c r="G180" s="177"/>
      <c r="H180" s="178"/>
      <c r="I180" s="184"/>
      <c r="J180" s="185"/>
      <c r="K180" s="185"/>
      <c r="L180" s="186"/>
      <c r="M180" s="169"/>
      <c r="N180" s="171"/>
      <c r="O180" s="132"/>
      <c r="P180" s="191"/>
      <c r="Q180" s="191"/>
      <c r="R180" s="15" t="s">
        <v>15</v>
      </c>
      <c r="S180" s="94"/>
      <c r="T180" s="94"/>
      <c r="U180" s="94"/>
      <c r="V180" s="94"/>
      <c r="W180" s="94"/>
      <c r="X180" s="94"/>
      <c r="Y180" s="90"/>
      <c r="Z180" s="90"/>
      <c r="AA180" s="90"/>
      <c r="AB180" s="90"/>
      <c r="AC180" s="90"/>
      <c r="AD180" s="90"/>
      <c r="AE180" s="11" t="str">
        <f t="shared" si="156"/>
        <v/>
      </c>
      <c r="AF180" s="21" t="str">
        <f>IF(Q179="","",Q179)</f>
        <v/>
      </c>
      <c r="AG180" s="130"/>
      <c r="AH180" s="130"/>
      <c r="AI180" s="130"/>
      <c r="AJ180" s="130"/>
      <c r="AT180" s="49" t="str">
        <f t="shared" si="107"/>
        <v>B</v>
      </c>
      <c r="AU180" s="53">
        <f t="shared" si="108"/>
        <v>0</v>
      </c>
      <c r="AV180" s="54">
        <f t="shared" si="109"/>
        <v>0</v>
      </c>
      <c r="AW180" s="54">
        <f t="shared" si="110"/>
        <v>0</v>
      </c>
      <c r="AX180" s="54">
        <f t="shared" si="111"/>
        <v>0</v>
      </c>
      <c r="AY180" s="54">
        <f t="shared" si="112"/>
        <v>0</v>
      </c>
      <c r="AZ180" s="54">
        <f t="shared" si="113"/>
        <v>0</v>
      </c>
      <c r="BA180" s="54">
        <f t="shared" si="114"/>
        <v>0</v>
      </c>
      <c r="BB180" s="54">
        <f t="shared" si="115"/>
        <v>0</v>
      </c>
      <c r="BC180" s="54">
        <f t="shared" si="116"/>
        <v>0</v>
      </c>
      <c r="BD180" s="54">
        <f t="shared" si="117"/>
        <v>0</v>
      </c>
      <c r="BE180" s="54">
        <f t="shared" si="118"/>
        <v>0</v>
      </c>
      <c r="BF180" s="55">
        <f t="shared" si="119"/>
        <v>0</v>
      </c>
      <c r="BG180" s="53">
        <f t="shared" si="120"/>
        <v>0</v>
      </c>
      <c r="BH180" s="54">
        <f t="shared" si="121"/>
        <v>0</v>
      </c>
      <c r="BI180" s="54">
        <f t="shared" si="122"/>
        <v>0</v>
      </c>
      <c r="BJ180" s="54">
        <f t="shared" si="123"/>
        <v>0</v>
      </c>
      <c r="BK180" s="54">
        <f t="shared" si="124"/>
        <v>0</v>
      </c>
      <c r="BL180" s="54">
        <f t="shared" si="125"/>
        <v>0</v>
      </c>
      <c r="BM180" s="54">
        <f t="shared" si="126"/>
        <v>0</v>
      </c>
      <c r="BN180" s="54">
        <f t="shared" si="127"/>
        <v>0</v>
      </c>
      <c r="BO180" s="54">
        <f t="shared" si="128"/>
        <v>0</v>
      </c>
      <c r="BP180" s="54">
        <f t="shared" si="129"/>
        <v>0</v>
      </c>
      <c r="BQ180" s="54">
        <f t="shared" si="130"/>
        <v>0</v>
      </c>
      <c r="BR180" s="55">
        <f t="shared" si="131"/>
        <v>0</v>
      </c>
      <c r="BS180" s="53">
        <f t="shared" si="132"/>
        <v>0</v>
      </c>
      <c r="BT180" s="54">
        <f t="shared" si="133"/>
        <v>0</v>
      </c>
      <c r="BU180" s="54">
        <f t="shared" si="134"/>
        <v>0</v>
      </c>
      <c r="BV180" s="54">
        <f t="shared" si="135"/>
        <v>0</v>
      </c>
      <c r="BW180" s="54">
        <f t="shared" si="136"/>
        <v>0</v>
      </c>
      <c r="BX180" s="54">
        <f t="shared" si="137"/>
        <v>0</v>
      </c>
      <c r="BY180" s="54">
        <f t="shared" si="138"/>
        <v>0</v>
      </c>
      <c r="BZ180" s="54">
        <f t="shared" si="139"/>
        <v>0</v>
      </c>
      <c r="CA180" s="54">
        <f t="shared" si="140"/>
        <v>0</v>
      </c>
      <c r="CB180" s="54">
        <f t="shared" si="141"/>
        <v>0</v>
      </c>
      <c r="CC180" s="54">
        <f t="shared" si="142"/>
        <v>0</v>
      </c>
      <c r="CD180" s="55">
        <f t="shared" si="143"/>
        <v>0</v>
      </c>
      <c r="CE180" s="53">
        <f t="shared" si="144"/>
        <v>0</v>
      </c>
      <c r="CF180" s="54">
        <f t="shared" si="145"/>
        <v>0</v>
      </c>
      <c r="CG180" s="54">
        <f t="shared" si="146"/>
        <v>0</v>
      </c>
      <c r="CH180" s="54">
        <f t="shared" si="147"/>
        <v>0</v>
      </c>
      <c r="CI180" s="54">
        <f t="shared" si="148"/>
        <v>0</v>
      </c>
      <c r="CJ180" s="54">
        <f t="shared" si="149"/>
        <v>0</v>
      </c>
      <c r="CK180" s="54">
        <f t="shared" si="150"/>
        <v>0</v>
      </c>
      <c r="CL180" s="54">
        <f t="shared" si="151"/>
        <v>0</v>
      </c>
      <c r="CM180" s="54">
        <f t="shared" si="152"/>
        <v>0</v>
      </c>
      <c r="CN180" s="54">
        <f t="shared" si="153"/>
        <v>0</v>
      </c>
      <c r="CO180" s="54">
        <f t="shared" si="154"/>
        <v>0</v>
      </c>
      <c r="CP180" s="55">
        <f t="shared" si="155"/>
        <v>0</v>
      </c>
    </row>
    <row r="181" spans="2:94" ht="12" customHeight="1" thickBot="1">
      <c r="B181" s="1" t="str">
        <f>IF(Q179="","",Q179)</f>
        <v/>
      </c>
      <c r="C181" s="165"/>
      <c r="D181" s="172"/>
      <c r="E181" s="173"/>
      <c r="F181" s="174"/>
      <c r="G181" s="179"/>
      <c r="H181" s="180"/>
      <c r="I181" s="187"/>
      <c r="J181" s="188"/>
      <c r="K181" s="188"/>
      <c r="L181" s="189"/>
      <c r="M181" s="172"/>
      <c r="N181" s="174"/>
      <c r="O181" s="133"/>
      <c r="P181" s="192"/>
      <c r="Q181" s="192"/>
      <c r="R181" s="15" t="s">
        <v>16</v>
      </c>
      <c r="S181" s="94"/>
      <c r="T181" s="94"/>
      <c r="U181" s="94"/>
      <c r="V181" s="94"/>
      <c r="W181" s="94"/>
      <c r="X181" s="94"/>
      <c r="Y181" s="90"/>
      <c r="Z181" s="90"/>
      <c r="AA181" s="90"/>
      <c r="AB181" s="90"/>
      <c r="AC181" s="90"/>
      <c r="AD181" s="90"/>
      <c r="AE181" s="11" t="str">
        <f t="shared" si="156"/>
        <v/>
      </c>
      <c r="AF181" s="21" t="str">
        <f>IF(Q179="","",Q179)</f>
        <v/>
      </c>
      <c r="AG181" s="130"/>
      <c r="AH181" s="130"/>
      <c r="AI181" s="130"/>
      <c r="AJ181" s="130"/>
      <c r="AT181" s="49" t="str">
        <f t="shared" si="107"/>
        <v>C</v>
      </c>
      <c r="AU181" s="53">
        <f t="shared" si="108"/>
        <v>0</v>
      </c>
      <c r="AV181" s="54">
        <f t="shared" si="109"/>
        <v>0</v>
      </c>
      <c r="AW181" s="54">
        <f t="shared" si="110"/>
        <v>0</v>
      </c>
      <c r="AX181" s="54">
        <f t="shared" si="111"/>
        <v>0</v>
      </c>
      <c r="AY181" s="54">
        <f t="shared" si="112"/>
        <v>0</v>
      </c>
      <c r="AZ181" s="54">
        <f t="shared" si="113"/>
        <v>0</v>
      </c>
      <c r="BA181" s="54">
        <f t="shared" si="114"/>
        <v>0</v>
      </c>
      <c r="BB181" s="54">
        <f t="shared" si="115"/>
        <v>0</v>
      </c>
      <c r="BC181" s="54">
        <f t="shared" si="116"/>
        <v>0</v>
      </c>
      <c r="BD181" s="54">
        <f t="shared" si="117"/>
        <v>0</v>
      </c>
      <c r="BE181" s="54">
        <f t="shared" si="118"/>
        <v>0</v>
      </c>
      <c r="BF181" s="55">
        <f t="shared" si="119"/>
        <v>0</v>
      </c>
      <c r="BG181" s="53">
        <f t="shared" si="120"/>
        <v>0</v>
      </c>
      <c r="BH181" s="54">
        <f t="shared" si="121"/>
        <v>0</v>
      </c>
      <c r="BI181" s="54">
        <f t="shared" si="122"/>
        <v>0</v>
      </c>
      <c r="BJ181" s="54">
        <f t="shared" si="123"/>
        <v>0</v>
      </c>
      <c r="BK181" s="54">
        <f t="shared" si="124"/>
        <v>0</v>
      </c>
      <c r="BL181" s="54">
        <f t="shared" si="125"/>
        <v>0</v>
      </c>
      <c r="BM181" s="54">
        <f t="shared" si="126"/>
        <v>0</v>
      </c>
      <c r="BN181" s="54">
        <f t="shared" si="127"/>
        <v>0</v>
      </c>
      <c r="BO181" s="54">
        <f t="shared" si="128"/>
        <v>0</v>
      </c>
      <c r="BP181" s="54">
        <f t="shared" si="129"/>
        <v>0</v>
      </c>
      <c r="BQ181" s="54">
        <f t="shared" si="130"/>
        <v>0</v>
      </c>
      <c r="BR181" s="55">
        <f t="shared" si="131"/>
        <v>0</v>
      </c>
      <c r="BS181" s="53">
        <f t="shared" si="132"/>
        <v>0</v>
      </c>
      <c r="BT181" s="54">
        <f t="shared" si="133"/>
        <v>0</v>
      </c>
      <c r="BU181" s="54">
        <f t="shared" si="134"/>
        <v>0</v>
      </c>
      <c r="BV181" s="54">
        <f t="shared" si="135"/>
        <v>0</v>
      </c>
      <c r="BW181" s="54">
        <f t="shared" si="136"/>
        <v>0</v>
      </c>
      <c r="BX181" s="54">
        <f t="shared" si="137"/>
        <v>0</v>
      </c>
      <c r="BY181" s="54">
        <f t="shared" si="138"/>
        <v>0</v>
      </c>
      <c r="BZ181" s="54">
        <f t="shared" si="139"/>
        <v>0</v>
      </c>
      <c r="CA181" s="54">
        <f t="shared" si="140"/>
        <v>0</v>
      </c>
      <c r="CB181" s="54">
        <f t="shared" si="141"/>
        <v>0</v>
      </c>
      <c r="CC181" s="54">
        <f t="shared" si="142"/>
        <v>0</v>
      </c>
      <c r="CD181" s="55">
        <f t="shared" si="143"/>
        <v>0</v>
      </c>
      <c r="CE181" s="53">
        <f t="shared" si="144"/>
        <v>0</v>
      </c>
      <c r="CF181" s="54">
        <f t="shared" si="145"/>
        <v>0</v>
      </c>
      <c r="CG181" s="54">
        <f t="shared" si="146"/>
        <v>0</v>
      </c>
      <c r="CH181" s="54">
        <f t="shared" si="147"/>
        <v>0</v>
      </c>
      <c r="CI181" s="54">
        <f t="shared" si="148"/>
        <v>0</v>
      </c>
      <c r="CJ181" s="54">
        <f t="shared" si="149"/>
        <v>0</v>
      </c>
      <c r="CK181" s="54">
        <f t="shared" si="150"/>
        <v>0</v>
      </c>
      <c r="CL181" s="54">
        <f t="shared" si="151"/>
        <v>0</v>
      </c>
      <c r="CM181" s="54">
        <f t="shared" si="152"/>
        <v>0</v>
      </c>
      <c r="CN181" s="54">
        <f t="shared" si="153"/>
        <v>0</v>
      </c>
      <c r="CO181" s="54">
        <f t="shared" si="154"/>
        <v>0</v>
      </c>
      <c r="CP181" s="55">
        <f t="shared" si="155"/>
        <v>0</v>
      </c>
    </row>
    <row r="182" spans="2:94" ht="12" customHeight="1">
      <c r="B182" s="1" t="str">
        <f>IF(Q182="","",Q182)</f>
        <v/>
      </c>
      <c r="C182" s="163">
        <v>57</v>
      </c>
      <c r="D182" s="166"/>
      <c r="E182" s="167"/>
      <c r="F182" s="168"/>
      <c r="G182" s="175"/>
      <c r="H182" s="176"/>
      <c r="I182" s="181"/>
      <c r="J182" s="182"/>
      <c r="K182" s="182"/>
      <c r="L182" s="183"/>
      <c r="M182" s="166"/>
      <c r="N182" s="168"/>
      <c r="O182" s="131"/>
      <c r="P182" s="190"/>
      <c r="Q182" s="190"/>
      <c r="R182" s="17" t="s">
        <v>14</v>
      </c>
      <c r="S182" s="95"/>
      <c r="T182" s="95"/>
      <c r="U182" s="95"/>
      <c r="V182" s="95"/>
      <c r="W182" s="95"/>
      <c r="X182" s="95"/>
      <c r="Y182" s="89"/>
      <c r="Z182" s="89"/>
      <c r="AA182" s="89"/>
      <c r="AB182" s="89"/>
      <c r="AC182" s="89"/>
      <c r="AD182" s="89"/>
      <c r="AE182" s="16" t="str">
        <f t="shared" si="156"/>
        <v/>
      </c>
      <c r="AF182" s="21" t="str">
        <f>IF(Q182="","",Q182)</f>
        <v/>
      </c>
      <c r="AG182" s="130" t="str">
        <f>IFERROR(VLOOKUP(M182,$AP$13:$AQ$16,2,FALSE),"")</f>
        <v/>
      </c>
      <c r="AH182" s="130" t="str">
        <f>IFERROR(VLOOKUP(O182,$AP$18:$AQ$24,2,FALSE),"")</f>
        <v/>
      </c>
      <c r="AI182" s="130" t="str">
        <f>IFERROR(AG182+AH182,"")</f>
        <v/>
      </c>
      <c r="AJ182" s="130" t="str">
        <f>IF(SUM(AE182:AE184)=0,"",SUM(AE182:AE184))</f>
        <v/>
      </c>
      <c r="AT182" s="49" t="str">
        <f t="shared" si="107"/>
        <v>A</v>
      </c>
      <c r="AU182" s="53">
        <f t="shared" si="108"/>
        <v>0</v>
      </c>
      <c r="AV182" s="54">
        <f t="shared" si="109"/>
        <v>0</v>
      </c>
      <c r="AW182" s="54">
        <f t="shared" si="110"/>
        <v>0</v>
      </c>
      <c r="AX182" s="54">
        <f t="shared" si="111"/>
        <v>0</v>
      </c>
      <c r="AY182" s="54">
        <f t="shared" si="112"/>
        <v>0</v>
      </c>
      <c r="AZ182" s="54">
        <f t="shared" si="113"/>
        <v>0</v>
      </c>
      <c r="BA182" s="54">
        <f t="shared" si="114"/>
        <v>0</v>
      </c>
      <c r="BB182" s="54">
        <f t="shared" si="115"/>
        <v>0</v>
      </c>
      <c r="BC182" s="54">
        <f t="shared" si="116"/>
        <v>0</v>
      </c>
      <c r="BD182" s="54">
        <f t="shared" si="117"/>
        <v>0</v>
      </c>
      <c r="BE182" s="54">
        <f t="shared" si="118"/>
        <v>0</v>
      </c>
      <c r="BF182" s="55">
        <f t="shared" si="119"/>
        <v>0</v>
      </c>
      <c r="BG182" s="53">
        <f t="shared" si="120"/>
        <v>0</v>
      </c>
      <c r="BH182" s="54">
        <f t="shared" si="121"/>
        <v>0</v>
      </c>
      <c r="BI182" s="54">
        <f t="shared" si="122"/>
        <v>0</v>
      </c>
      <c r="BJ182" s="54">
        <f t="shared" si="123"/>
        <v>0</v>
      </c>
      <c r="BK182" s="54">
        <f t="shared" si="124"/>
        <v>0</v>
      </c>
      <c r="BL182" s="54">
        <f t="shared" si="125"/>
        <v>0</v>
      </c>
      <c r="BM182" s="54">
        <f t="shared" si="126"/>
        <v>0</v>
      </c>
      <c r="BN182" s="54">
        <f t="shared" si="127"/>
        <v>0</v>
      </c>
      <c r="BO182" s="54">
        <f t="shared" si="128"/>
        <v>0</v>
      </c>
      <c r="BP182" s="54">
        <f t="shared" si="129"/>
        <v>0</v>
      </c>
      <c r="BQ182" s="54">
        <f t="shared" si="130"/>
        <v>0</v>
      </c>
      <c r="BR182" s="55">
        <f t="shared" si="131"/>
        <v>0</v>
      </c>
      <c r="BS182" s="53">
        <f t="shared" si="132"/>
        <v>0</v>
      </c>
      <c r="BT182" s="54">
        <f t="shared" si="133"/>
        <v>0</v>
      </c>
      <c r="BU182" s="54">
        <f t="shared" si="134"/>
        <v>0</v>
      </c>
      <c r="BV182" s="54">
        <f t="shared" si="135"/>
        <v>0</v>
      </c>
      <c r="BW182" s="54">
        <f t="shared" si="136"/>
        <v>0</v>
      </c>
      <c r="BX182" s="54">
        <f t="shared" si="137"/>
        <v>0</v>
      </c>
      <c r="BY182" s="54">
        <f t="shared" si="138"/>
        <v>0</v>
      </c>
      <c r="BZ182" s="54">
        <f t="shared" si="139"/>
        <v>0</v>
      </c>
      <c r="CA182" s="54">
        <f t="shared" si="140"/>
        <v>0</v>
      </c>
      <c r="CB182" s="54">
        <f t="shared" si="141"/>
        <v>0</v>
      </c>
      <c r="CC182" s="54">
        <f t="shared" si="142"/>
        <v>0</v>
      </c>
      <c r="CD182" s="55">
        <f t="shared" si="143"/>
        <v>0</v>
      </c>
      <c r="CE182" s="53">
        <f t="shared" si="144"/>
        <v>0</v>
      </c>
      <c r="CF182" s="54">
        <f t="shared" si="145"/>
        <v>0</v>
      </c>
      <c r="CG182" s="54">
        <f t="shared" si="146"/>
        <v>0</v>
      </c>
      <c r="CH182" s="54">
        <f t="shared" si="147"/>
        <v>0</v>
      </c>
      <c r="CI182" s="54">
        <f t="shared" si="148"/>
        <v>0</v>
      </c>
      <c r="CJ182" s="54">
        <f t="shared" si="149"/>
        <v>0</v>
      </c>
      <c r="CK182" s="54">
        <f t="shared" si="150"/>
        <v>0</v>
      </c>
      <c r="CL182" s="54">
        <f t="shared" si="151"/>
        <v>0</v>
      </c>
      <c r="CM182" s="54">
        <f t="shared" si="152"/>
        <v>0</v>
      </c>
      <c r="CN182" s="54">
        <f t="shared" si="153"/>
        <v>0</v>
      </c>
      <c r="CO182" s="54">
        <f t="shared" si="154"/>
        <v>0</v>
      </c>
      <c r="CP182" s="55">
        <f t="shared" si="155"/>
        <v>0</v>
      </c>
    </row>
    <row r="183" spans="2:94" ht="12" customHeight="1">
      <c r="B183" s="1" t="str">
        <f>IF(Q182="","",Q182)</f>
        <v/>
      </c>
      <c r="C183" s="164"/>
      <c r="D183" s="169"/>
      <c r="E183" s="170"/>
      <c r="F183" s="171"/>
      <c r="G183" s="177"/>
      <c r="H183" s="178"/>
      <c r="I183" s="184"/>
      <c r="J183" s="185"/>
      <c r="K183" s="185"/>
      <c r="L183" s="186"/>
      <c r="M183" s="169"/>
      <c r="N183" s="171"/>
      <c r="O183" s="132"/>
      <c r="P183" s="191"/>
      <c r="Q183" s="191"/>
      <c r="R183" s="15" t="s">
        <v>15</v>
      </c>
      <c r="S183" s="94"/>
      <c r="T183" s="94"/>
      <c r="U183" s="94"/>
      <c r="V183" s="94"/>
      <c r="W183" s="94"/>
      <c r="X183" s="94"/>
      <c r="Y183" s="90"/>
      <c r="Z183" s="90"/>
      <c r="AA183" s="90"/>
      <c r="AB183" s="90"/>
      <c r="AC183" s="90"/>
      <c r="AD183" s="90"/>
      <c r="AE183" s="11" t="str">
        <f t="shared" si="156"/>
        <v/>
      </c>
      <c r="AF183" s="21" t="str">
        <f>IF(Q182="","",Q182)</f>
        <v/>
      </c>
      <c r="AG183" s="130"/>
      <c r="AH183" s="130"/>
      <c r="AI183" s="130"/>
      <c r="AJ183" s="130"/>
      <c r="AT183" s="49" t="str">
        <f t="shared" si="107"/>
        <v>B</v>
      </c>
      <c r="AU183" s="53">
        <f t="shared" si="108"/>
        <v>0</v>
      </c>
      <c r="AV183" s="54">
        <f t="shared" si="109"/>
        <v>0</v>
      </c>
      <c r="AW183" s="54">
        <f t="shared" si="110"/>
        <v>0</v>
      </c>
      <c r="AX183" s="54">
        <f t="shared" si="111"/>
        <v>0</v>
      </c>
      <c r="AY183" s="54">
        <f t="shared" si="112"/>
        <v>0</v>
      </c>
      <c r="AZ183" s="54">
        <f t="shared" si="113"/>
        <v>0</v>
      </c>
      <c r="BA183" s="54">
        <f t="shared" si="114"/>
        <v>0</v>
      </c>
      <c r="BB183" s="54">
        <f t="shared" si="115"/>
        <v>0</v>
      </c>
      <c r="BC183" s="54">
        <f t="shared" si="116"/>
        <v>0</v>
      </c>
      <c r="BD183" s="54">
        <f t="shared" si="117"/>
        <v>0</v>
      </c>
      <c r="BE183" s="54">
        <f t="shared" si="118"/>
        <v>0</v>
      </c>
      <c r="BF183" s="55">
        <f t="shared" si="119"/>
        <v>0</v>
      </c>
      <c r="BG183" s="53">
        <f t="shared" si="120"/>
        <v>0</v>
      </c>
      <c r="BH183" s="54">
        <f t="shared" si="121"/>
        <v>0</v>
      </c>
      <c r="BI183" s="54">
        <f t="shared" si="122"/>
        <v>0</v>
      </c>
      <c r="BJ183" s="54">
        <f t="shared" si="123"/>
        <v>0</v>
      </c>
      <c r="BK183" s="54">
        <f t="shared" si="124"/>
        <v>0</v>
      </c>
      <c r="BL183" s="54">
        <f t="shared" si="125"/>
        <v>0</v>
      </c>
      <c r="BM183" s="54">
        <f t="shared" si="126"/>
        <v>0</v>
      </c>
      <c r="BN183" s="54">
        <f t="shared" si="127"/>
        <v>0</v>
      </c>
      <c r="BO183" s="54">
        <f t="shared" si="128"/>
        <v>0</v>
      </c>
      <c r="BP183" s="54">
        <f t="shared" si="129"/>
        <v>0</v>
      </c>
      <c r="BQ183" s="54">
        <f t="shared" si="130"/>
        <v>0</v>
      </c>
      <c r="BR183" s="55">
        <f t="shared" si="131"/>
        <v>0</v>
      </c>
      <c r="BS183" s="53">
        <f t="shared" si="132"/>
        <v>0</v>
      </c>
      <c r="BT183" s="54">
        <f t="shared" si="133"/>
        <v>0</v>
      </c>
      <c r="BU183" s="54">
        <f t="shared" si="134"/>
        <v>0</v>
      </c>
      <c r="BV183" s="54">
        <f t="shared" si="135"/>
        <v>0</v>
      </c>
      <c r="BW183" s="54">
        <f t="shared" si="136"/>
        <v>0</v>
      </c>
      <c r="BX183" s="54">
        <f t="shared" si="137"/>
        <v>0</v>
      </c>
      <c r="BY183" s="54">
        <f t="shared" si="138"/>
        <v>0</v>
      </c>
      <c r="BZ183" s="54">
        <f t="shared" si="139"/>
        <v>0</v>
      </c>
      <c r="CA183" s="54">
        <f t="shared" si="140"/>
        <v>0</v>
      </c>
      <c r="CB183" s="54">
        <f t="shared" si="141"/>
        <v>0</v>
      </c>
      <c r="CC183" s="54">
        <f t="shared" si="142"/>
        <v>0</v>
      </c>
      <c r="CD183" s="55">
        <f t="shared" si="143"/>
        <v>0</v>
      </c>
      <c r="CE183" s="53">
        <f t="shared" si="144"/>
        <v>0</v>
      </c>
      <c r="CF183" s="54">
        <f t="shared" si="145"/>
        <v>0</v>
      </c>
      <c r="CG183" s="54">
        <f t="shared" si="146"/>
        <v>0</v>
      </c>
      <c r="CH183" s="54">
        <f t="shared" si="147"/>
        <v>0</v>
      </c>
      <c r="CI183" s="54">
        <f t="shared" si="148"/>
        <v>0</v>
      </c>
      <c r="CJ183" s="54">
        <f t="shared" si="149"/>
        <v>0</v>
      </c>
      <c r="CK183" s="54">
        <f t="shared" si="150"/>
        <v>0</v>
      </c>
      <c r="CL183" s="54">
        <f t="shared" si="151"/>
        <v>0</v>
      </c>
      <c r="CM183" s="54">
        <f t="shared" si="152"/>
        <v>0</v>
      </c>
      <c r="CN183" s="54">
        <f t="shared" si="153"/>
        <v>0</v>
      </c>
      <c r="CO183" s="54">
        <f t="shared" si="154"/>
        <v>0</v>
      </c>
      <c r="CP183" s="55">
        <f t="shared" si="155"/>
        <v>0</v>
      </c>
    </row>
    <row r="184" spans="2:94" ht="12" customHeight="1" thickBot="1">
      <c r="B184" s="1" t="str">
        <f>IF(Q182="","",Q182)</f>
        <v/>
      </c>
      <c r="C184" s="165"/>
      <c r="D184" s="172"/>
      <c r="E184" s="173"/>
      <c r="F184" s="174"/>
      <c r="G184" s="179"/>
      <c r="H184" s="180"/>
      <c r="I184" s="187"/>
      <c r="J184" s="188"/>
      <c r="K184" s="188"/>
      <c r="L184" s="189"/>
      <c r="M184" s="172"/>
      <c r="N184" s="174"/>
      <c r="O184" s="133"/>
      <c r="P184" s="192"/>
      <c r="Q184" s="192"/>
      <c r="R184" s="15" t="s">
        <v>16</v>
      </c>
      <c r="S184" s="94"/>
      <c r="T184" s="94"/>
      <c r="U184" s="94"/>
      <c r="V184" s="94"/>
      <c r="W184" s="94"/>
      <c r="X184" s="94"/>
      <c r="Y184" s="90"/>
      <c r="Z184" s="90"/>
      <c r="AA184" s="90"/>
      <c r="AB184" s="90"/>
      <c r="AC184" s="90"/>
      <c r="AD184" s="90"/>
      <c r="AE184" s="11" t="str">
        <f t="shared" si="156"/>
        <v/>
      </c>
      <c r="AF184" s="21" t="str">
        <f>IF(Q182="","",Q182)</f>
        <v/>
      </c>
      <c r="AG184" s="130"/>
      <c r="AH184" s="130"/>
      <c r="AI184" s="130"/>
      <c r="AJ184" s="130"/>
      <c r="AT184" s="49" t="str">
        <f t="shared" si="107"/>
        <v>C</v>
      </c>
      <c r="AU184" s="53">
        <f t="shared" si="108"/>
        <v>0</v>
      </c>
      <c r="AV184" s="54">
        <f t="shared" si="109"/>
        <v>0</v>
      </c>
      <c r="AW184" s="54">
        <f t="shared" si="110"/>
        <v>0</v>
      </c>
      <c r="AX184" s="54">
        <f t="shared" si="111"/>
        <v>0</v>
      </c>
      <c r="AY184" s="54">
        <f t="shared" si="112"/>
        <v>0</v>
      </c>
      <c r="AZ184" s="54">
        <f t="shared" si="113"/>
        <v>0</v>
      </c>
      <c r="BA184" s="54">
        <f t="shared" si="114"/>
        <v>0</v>
      </c>
      <c r="BB184" s="54">
        <f t="shared" si="115"/>
        <v>0</v>
      </c>
      <c r="BC184" s="54">
        <f t="shared" si="116"/>
        <v>0</v>
      </c>
      <c r="BD184" s="54">
        <f t="shared" si="117"/>
        <v>0</v>
      </c>
      <c r="BE184" s="54">
        <f t="shared" si="118"/>
        <v>0</v>
      </c>
      <c r="BF184" s="55">
        <f t="shared" si="119"/>
        <v>0</v>
      </c>
      <c r="BG184" s="53">
        <f t="shared" si="120"/>
        <v>0</v>
      </c>
      <c r="BH184" s="54">
        <f t="shared" si="121"/>
        <v>0</v>
      </c>
      <c r="BI184" s="54">
        <f t="shared" si="122"/>
        <v>0</v>
      </c>
      <c r="BJ184" s="54">
        <f t="shared" si="123"/>
        <v>0</v>
      </c>
      <c r="BK184" s="54">
        <f t="shared" si="124"/>
        <v>0</v>
      </c>
      <c r="BL184" s="54">
        <f t="shared" si="125"/>
        <v>0</v>
      </c>
      <c r="BM184" s="54">
        <f t="shared" si="126"/>
        <v>0</v>
      </c>
      <c r="BN184" s="54">
        <f t="shared" si="127"/>
        <v>0</v>
      </c>
      <c r="BO184" s="54">
        <f t="shared" si="128"/>
        <v>0</v>
      </c>
      <c r="BP184" s="54">
        <f t="shared" si="129"/>
        <v>0</v>
      </c>
      <c r="BQ184" s="54">
        <f t="shared" si="130"/>
        <v>0</v>
      </c>
      <c r="BR184" s="55">
        <f t="shared" si="131"/>
        <v>0</v>
      </c>
      <c r="BS184" s="53">
        <f t="shared" si="132"/>
        <v>0</v>
      </c>
      <c r="BT184" s="54">
        <f t="shared" si="133"/>
        <v>0</v>
      </c>
      <c r="BU184" s="54">
        <f t="shared" si="134"/>
        <v>0</v>
      </c>
      <c r="BV184" s="54">
        <f t="shared" si="135"/>
        <v>0</v>
      </c>
      <c r="BW184" s="54">
        <f t="shared" si="136"/>
        <v>0</v>
      </c>
      <c r="BX184" s="54">
        <f t="shared" si="137"/>
        <v>0</v>
      </c>
      <c r="BY184" s="54">
        <f t="shared" si="138"/>
        <v>0</v>
      </c>
      <c r="BZ184" s="54">
        <f t="shared" si="139"/>
        <v>0</v>
      </c>
      <c r="CA184" s="54">
        <f t="shared" si="140"/>
        <v>0</v>
      </c>
      <c r="CB184" s="54">
        <f t="shared" si="141"/>
        <v>0</v>
      </c>
      <c r="CC184" s="54">
        <f t="shared" si="142"/>
        <v>0</v>
      </c>
      <c r="CD184" s="55">
        <f t="shared" si="143"/>
        <v>0</v>
      </c>
      <c r="CE184" s="53">
        <f t="shared" si="144"/>
        <v>0</v>
      </c>
      <c r="CF184" s="54">
        <f t="shared" si="145"/>
        <v>0</v>
      </c>
      <c r="CG184" s="54">
        <f t="shared" si="146"/>
        <v>0</v>
      </c>
      <c r="CH184" s="54">
        <f t="shared" si="147"/>
        <v>0</v>
      </c>
      <c r="CI184" s="54">
        <f t="shared" si="148"/>
        <v>0</v>
      </c>
      <c r="CJ184" s="54">
        <f t="shared" si="149"/>
        <v>0</v>
      </c>
      <c r="CK184" s="54">
        <f t="shared" si="150"/>
        <v>0</v>
      </c>
      <c r="CL184" s="54">
        <f t="shared" si="151"/>
        <v>0</v>
      </c>
      <c r="CM184" s="54">
        <f t="shared" si="152"/>
        <v>0</v>
      </c>
      <c r="CN184" s="54">
        <f t="shared" si="153"/>
        <v>0</v>
      </c>
      <c r="CO184" s="54">
        <f t="shared" si="154"/>
        <v>0</v>
      </c>
      <c r="CP184" s="55">
        <f t="shared" si="155"/>
        <v>0</v>
      </c>
    </row>
    <row r="185" spans="2:94" ht="12" customHeight="1">
      <c r="B185" s="1" t="str">
        <f>IF(Q185="","",Q185)</f>
        <v/>
      </c>
      <c r="C185" s="163">
        <v>58</v>
      </c>
      <c r="D185" s="166"/>
      <c r="E185" s="167"/>
      <c r="F185" s="168"/>
      <c r="G185" s="175"/>
      <c r="H185" s="176"/>
      <c r="I185" s="181"/>
      <c r="J185" s="182"/>
      <c r="K185" s="182"/>
      <c r="L185" s="183"/>
      <c r="M185" s="166"/>
      <c r="N185" s="168"/>
      <c r="O185" s="131"/>
      <c r="P185" s="190"/>
      <c r="Q185" s="190"/>
      <c r="R185" s="17" t="s">
        <v>14</v>
      </c>
      <c r="S185" s="95"/>
      <c r="T185" s="95"/>
      <c r="U185" s="95"/>
      <c r="V185" s="95"/>
      <c r="W185" s="95"/>
      <c r="X185" s="95"/>
      <c r="Y185" s="89"/>
      <c r="Z185" s="89"/>
      <c r="AA185" s="89"/>
      <c r="AB185" s="89"/>
      <c r="AC185" s="89"/>
      <c r="AD185" s="89"/>
      <c r="AE185" s="16" t="str">
        <f t="shared" si="156"/>
        <v/>
      </c>
      <c r="AF185" s="21" t="str">
        <f>IF(Q185="","",Q185)</f>
        <v/>
      </c>
      <c r="AG185" s="130" t="str">
        <f>IFERROR(VLOOKUP(M185,$AP$13:$AQ$16,2,FALSE),"")</f>
        <v/>
      </c>
      <c r="AH185" s="130" t="str">
        <f>IFERROR(VLOOKUP(O185,$AP$18:$AQ$24,2,FALSE),"")</f>
        <v/>
      </c>
      <c r="AI185" s="130" t="str">
        <f>IFERROR(AG185+AH185,"")</f>
        <v/>
      </c>
      <c r="AJ185" s="130" t="str">
        <f>IF(SUM(AE185:AE187)=0,"",SUM(AE185:AE187))</f>
        <v/>
      </c>
      <c r="AT185" s="49" t="str">
        <f t="shared" si="107"/>
        <v>A</v>
      </c>
      <c r="AU185" s="53">
        <f t="shared" si="108"/>
        <v>0</v>
      </c>
      <c r="AV185" s="54">
        <f t="shared" si="109"/>
        <v>0</v>
      </c>
      <c r="AW185" s="54">
        <f t="shared" si="110"/>
        <v>0</v>
      </c>
      <c r="AX185" s="54">
        <f t="shared" si="111"/>
        <v>0</v>
      </c>
      <c r="AY185" s="54">
        <f t="shared" si="112"/>
        <v>0</v>
      </c>
      <c r="AZ185" s="54">
        <f t="shared" si="113"/>
        <v>0</v>
      </c>
      <c r="BA185" s="54">
        <f t="shared" si="114"/>
        <v>0</v>
      </c>
      <c r="BB185" s="54">
        <f t="shared" si="115"/>
        <v>0</v>
      </c>
      <c r="BC185" s="54">
        <f t="shared" si="116"/>
        <v>0</v>
      </c>
      <c r="BD185" s="54">
        <f t="shared" si="117"/>
        <v>0</v>
      </c>
      <c r="BE185" s="54">
        <f t="shared" si="118"/>
        <v>0</v>
      </c>
      <c r="BF185" s="55">
        <f t="shared" si="119"/>
        <v>0</v>
      </c>
      <c r="BG185" s="53">
        <f t="shared" si="120"/>
        <v>0</v>
      </c>
      <c r="BH185" s="54">
        <f t="shared" si="121"/>
        <v>0</v>
      </c>
      <c r="BI185" s="54">
        <f t="shared" si="122"/>
        <v>0</v>
      </c>
      <c r="BJ185" s="54">
        <f t="shared" si="123"/>
        <v>0</v>
      </c>
      <c r="BK185" s="54">
        <f t="shared" si="124"/>
        <v>0</v>
      </c>
      <c r="BL185" s="54">
        <f t="shared" si="125"/>
        <v>0</v>
      </c>
      <c r="BM185" s="54">
        <f t="shared" si="126"/>
        <v>0</v>
      </c>
      <c r="BN185" s="54">
        <f t="shared" si="127"/>
        <v>0</v>
      </c>
      <c r="BO185" s="54">
        <f t="shared" si="128"/>
        <v>0</v>
      </c>
      <c r="BP185" s="54">
        <f t="shared" si="129"/>
        <v>0</v>
      </c>
      <c r="BQ185" s="54">
        <f t="shared" si="130"/>
        <v>0</v>
      </c>
      <c r="BR185" s="55">
        <f t="shared" si="131"/>
        <v>0</v>
      </c>
      <c r="BS185" s="53">
        <f t="shared" si="132"/>
        <v>0</v>
      </c>
      <c r="BT185" s="54">
        <f t="shared" si="133"/>
        <v>0</v>
      </c>
      <c r="BU185" s="54">
        <f t="shared" si="134"/>
        <v>0</v>
      </c>
      <c r="BV185" s="54">
        <f t="shared" si="135"/>
        <v>0</v>
      </c>
      <c r="BW185" s="54">
        <f t="shared" si="136"/>
        <v>0</v>
      </c>
      <c r="BX185" s="54">
        <f t="shared" si="137"/>
        <v>0</v>
      </c>
      <c r="BY185" s="54">
        <f t="shared" si="138"/>
        <v>0</v>
      </c>
      <c r="BZ185" s="54">
        <f t="shared" si="139"/>
        <v>0</v>
      </c>
      <c r="CA185" s="54">
        <f t="shared" si="140"/>
        <v>0</v>
      </c>
      <c r="CB185" s="54">
        <f t="shared" si="141"/>
        <v>0</v>
      </c>
      <c r="CC185" s="54">
        <f t="shared" si="142"/>
        <v>0</v>
      </c>
      <c r="CD185" s="55">
        <f t="shared" si="143"/>
        <v>0</v>
      </c>
      <c r="CE185" s="53">
        <f t="shared" si="144"/>
        <v>0</v>
      </c>
      <c r="CF185" s="54">
        <f t="shared" si="145"/>
        <v>0</v>
      </c>
      <c r="CG185" s="54">
        <f t="shared" si="146"/>
        <v>0</v>
      </c>
      <c r="CH185" s="54">
        <f t="shared" si="147"/>
        <v>0</v>
      </c>
      <c r="CI185" s="54">
        <f t="shared" si="148"/>
        <v>0</v>
      </c>
      <c r="CJ185" s="54">
        <f t="shared" si="149"/>
        <v>0</v>
      </c>
      <c r="CK185" s="54">
        <f t="shared" si="150"/>
        <v>0</v>
      </c>
      <c r="CL185" s="54">
        <f t="shared" si="151"/>
        <v>0</v>
      </c>
      <c r="CM185" s="54">
        <f t="shared" si="152"/>
        <v>0</v>
      </c>
      <c r="CN185" s="54">
        <f t="shared" si="153"/>
        <v>0</v>
      </c>
      <c r="CO185" s="54">
        <f t="shared" si="154"/>
        <v>0</v>
      </c>
      <c r="CP185" s="55">
        <f t="shared" si="155"/>
        <v>0</v>
      </c>
    </row>
    <row r="186" spans="2:94" ht="12" customHeight="1">
      <c r="B186" s="1" t="str">
        <f>IF(Q185="","",Q185)</f>
        <v/>
      </c>
      <c r="C186" s="164"/>
      <c r="D186" s="169"/>
      <c r="E186" s="170"/>
      <c r="F186" s="171"/>
      <c r="G186" s="177"/>
      <c r="H186" s="178"/>
      <c r="I186" s="184"/>
      <c r="J186" s="185"/>
      <c r="K186" s="185"/>
      <c r="L186" s="186"/>
      <c r="M186" s="169"/>
      <c r="N186" s="171"/>
      <c r="O186" s="132"/>
      <c r="P186" s="191"/>
      <c r="Q186" s="191"/>
      <c r="R186" s="15" t="s">
        <v>15</v>
      </c>
      <c r="S186" s="94"/>
      <c r="T186" s="94"/>
      <c r="U186" s="94"/>
      <c r="V186" s="94"/>
      <c r="W186" s="94"/>
      <c r="X186" s="94"/>
      <c r="Y186" s="90"/>
      <c r="Z186" s="90"/>
      <c r="AA186" s="90"/>
      <c r="AB186" s="90"/>
      <c r="AC186" s="90"/>
      <c r="AD186" s="90"/>
      <c r="AE186" s="11" t="str">
        <f t="shared" si="156"/>
        <v/>
      </c>
      <c r="AF186" s="21" t="str">
        <f>IF(Q185="","",Q185)</f>
        <v/>
      </c>
      <c r="AG186" s="130"/>
      <c r="AH186" s="130"/>
      <c r="AI186" s="130"/>
      <c r="AJ186" s="130"/>
      <c r="AT186" s="49" t="str">
        <f t="shared" si="107"/>
        <v>B</v>
      </c>
      <c r="AU186" s="53">
        <f t="shared" si="108"/>
        <v>0</v>
      </c>
      <c r="AV186" s="54">
        <f t="shared" si="109"/>
        <v>0</v>
      </c>
      <c r="AW186" s="54">
        <f t="shared" si="110"/>
        <v>0</v>
      </c>
      <c r="AX186" s="54">
        <f t="shared" si="111"/>
        <v>0</v>
      </c>
      <c r="AY186" s="54">
        <f t="shared" si="112"/>
        <v>0</v>
      </c>
      <c r="AZ186" s="54">
        <f t="shared" si="113"/>
        <v>0</v>
      </c>
      <c r="BA186" s="54">
        <f t="shared" si="114"/>
        <v>0</v>
      </c>
      <c r="BB186" s="54">
        <f t="shared" si="115"/>
        <v>0</v>
      </c>
      <c r="BC186" s="54">
        <f t="shared" si="116"/>
        <v>0</v>
      </c>
      <c r="BD186" s="54">
        <f t="shared" si="117"/>
        <v>0</v>
      </c>
      <c r="BE186" s="54">
        <f t="shared" si="118"/>
        <v>0</v>
      </c>
      <c r="BF186" s="55">
        <f t="shared" si="119"/>
        <v>0</v>
      </c>
      <c r="BG186" s="53">
        <f t="shared" si="120"/>
        <v>0</v>
      </c>
      <c r="BH186" s="54">
        <f t="shared" si="121"/>
        <v>0</v>
      </c>
      <c r="BI186" s="54">
        <f t="shared" si="122"/>
        <v>0</v>
      </c>
      <c r="BJ186" s="54">
        <f t="shared" si="123"/>
        <v>0</v>
      </c>
      <c r="BK186" s="54">
        <f t="shared" si="124"/>
        <v>0</v>
      </c>
      <c r="BL186" s="54">
        <f t="shared" si="125"/>
        <v>0</v>
      </c>
      <c r="BM186" s="54">
        <f t="shared" si="126"/>
        <v>0</v>
      </c>
      <c r="BN186" s="54">
        <f t="shared" si="127"/>
        <v>0</v>
      </c>
      <c r="BO186" s="54">
        <f t="shared" si="128"/>
        <v>0</v>
      </c>
      <c r="BP186" s="54">
        <f t="shared" si="129"/>
        <v>0</v>
      </c>
      <c r="BQ186" s="54">
        <f t="shared" si="130"/>
        <v>0</v>
      </c>
      <c r="BR186" s="55">
        <f t="shared" si="131"/>
        <v>0</v>
      </c>
      <c r="BS186" s="53">
        <f t="shared" si="132"/>
        <v>0</v>
      </c>
      <c r="BT186" s="54">
        <f t="shared" si="133"/>
        <v>0</v>
      </c>
      <c r="BU186" s="54">
        <f t="shared" si="134"/>
        <v>0</v>
      </c>
      <c r="BV186" s="54">
        <f t="shared" si="135"/>
        <v>0</v>
      </c>
      <c r="BW186" s="54">
        <f t="shared" si="136"/>
        <v>0</v>
      </c>
      <c r="BX186" s="54">
        <f t="shared" si="137"/>
        <v>0</v>
      </c>
      <c r="BY186" s="54">
        <f t="shared" si="138"/>
        <v>0</v>
      </c>
      <c r="BZ186" s="54">
        <f t="shared" si="139"/>
        <v>0</v>
      </c>
      <c r="CA186" s="54">
        <f t="shared" si="140"/>
        <v>0</v>
      </c>
      <c r="CB186" s="54">
        <f t="shared" si="141"/>
        <v>0</v>
      </c>
      <c r="CC186" s="54">
        <f t="shared" si="142"/>
        <v>0</v>
      </c>
      <c r="CD186" s="55">
        <f t="shared" si="143"/>
        <v>0</v>
      </c>
      <c r="CE186" s="53">
        <f t="shared" si="144"/>
        <v>0</v>
      </c>
      <c r="CF186" s="54">
        <f t="shared" si="145"/>
        <v>0</v>
      </c>
      <c r="CG186" s="54">
        <f t="shared" si="146"/>
        <v>0</v>
      </c>
      <c r="CH186" s="54">
        <f t="shared" si="147"/>
        <v>0</v>
      </c>
      <c r="CI186" s="54">
        <f t="shared" si="148"/>
        <v>0</v>
      </c>
      <c r="CJ186" s="54">
        <f t="shared" si="149"/>
        <v>0</v>
      </c>
      <c r="CK186" s="54">
        <f t="shared" si="150"/>
        <v>0</v>
      </c>
      <c r="CL186" s="54">
        <f t="shared" si="151"/>
        <v>0</v>
      </c>
      <c r="CM186" s="54">
        <f t="shared" si="152"/>
        <v>0</v>
      </c>
      <c r="CN186" s="54">
        <f t="shared" si="153"/>
        <v>0</v>
      </c>
      <c r="CO186" s="54">
        <f t="shared" si="154"/>
        <v>0</v>
      </c>
      <c r="CP186" s="55">
        <f t="shared" si="155"/>
        <v>0</v>
      </c>
    </row>
    <row r="187" spans="2:94" ht="12" customHeight="1" thickBot="1">
      <c r="B187" s="1" t="str">
        <f>IF(Q185="","",Q185)</f>
        <v/>
      </c>
      <c r="C187" s="165"/>
      <c r="D187" s="172"/>
      <c r="E187" s="173"/>
      <c r="F187" s="174"/>
      <c r="G187" s="179"/>
      <c r="H187" s="180"/>
      <c r="I187" s="187"/>
      <c r="J187" s="188"/>
      <c r="K187" s="188"/>
      <c r="L187" s="189"/>
      <c r="M187" s="172"/>
      <c r="N187" s="174"/>
      <c r="O187" s="133"/>
      <c r="P187" s="192"/>
      <c r="Q187" s="192"/>
      <c r="R187" s="15" t="s">
        <v>16</v>
      </c>
      <c r="S187" s="94"/>
      <c r="T187" s="94"/>
      <c r="U187" s="94"/>
      <c r="V187" s="94"/>
      <c r="W187" s="94"/>
      <c r="X187" s="94"/>
      <c r="Y187" s="90"/>
      <c r="Z187" s="90"/>
      <c r="AA187" s="90"/>
      <c r="AB187" s="90"/>
      <c r="AC187" s="90"/>
      <c r="AD187" s="90"/>
      <c r="AE187" s="11" t="str">
        <f t="shared" si="156"/>
        <v/>
      </c>
      <c r="AF187" s="21" t="str">
        <f>IF(Q185="","",Q185)</f>
        <v/>
      </c>
      <c r="AG187" s="130"/>
      <c r="AH187" s="130"/>
      <c r="AI187" s="130"/>
      <c r="AJ187" s="130"/>
      <c r="AT187" s="49" t="str">
        <f t="shared" si="107"/>
        <v>C</v>
      </c>
      <c r="AU187" s="53">
        <f t="shared" si="108"/>
        <v>0</v>
      </c>
      <c r="AV187" s="54">
        <f t="shared" si="109"/>
        <v>0</v>
      </c>
      <c r="AW187" s="54">
        <f t="shared" si="110"/>
        <v>0</v>
      </c>
      <c r="AX187" s="54">
        <f t="shared" si="111"/>
        <v>0</v>
      </c>
      <c r="AY187" s="54">
        <f t="shared" si="112"/>
        <v>0</v>
      </c>
      <c r="AZ187" s="54">
        <f t="shared" si="113"/>
        <v>0</v>
      </c>
      <c r="BA187" s="54">
        <f t="shared" si="114"/>
        <v>0</v>
      </c>
      <c r="BB187" s="54">
        <f t="shared" si="115"/>
        <v>0</v>
      </c>
      <c r="BC187" s="54">
        <f t="shared" si="116"/>
        <v>0</v>
      </c>
      <c r="BD187" s="54">
        <f t="shared" si="117"/>
        <v>0</v>
      </c>
      <c r="BE187" s="54">
        <f t="shared" si="118"/>
        <v>0</v>
      </c>
      <c r="BF187" s="55">
        <f t="shared" si="119"/>
        <v>0</v>
      </c>
      <c r="BG187" s="53">
        <f t="shared" si="120"/>
        <v>0</v>
      </c>
      <c r="BH187" s="54">
        <f t="shared" si="121"/>
        <v>0</v>
      </c>
      <c r="BI187" s="54">
        <f t="shared" si="122"/>
        <v>0</v>
      </c>
      <c r="BJ187" s="54">
        <f t="shared" si="123"/>
        <v>0</v>
      </c>
      <c r="BK187" s="54">
        <f t="shared" si="124"/>
        <v>0</v>
      </c>
      <c r="BL187" s="54">
        <f t="shared" si="125"/>
        <v>0</v>
      </c>
      <c r="BM187" s="54">
        <f t="shared" si="126"/>
        <v>0</v>
      </c>
      <c r="BN187" s="54">
        <f t="shared" si="127"/>
        <v>0</v>
      </c>
      <c r="BO187" s="54">
        <f t="shared" si="128"/>
        <v>0</v>
      </c>
      <c r="BP187" s="54">
        <f t="shared" si="129"/>
        <v>0</v>
      </c>
      <c r="BQ187" s="54">
        <f t="shared" si="130"/>
        <v>0</v>
      </c>
      <c r="BR187" s="55">
        <f t="shared" si="131"/>
        <v>0</v>
      </c>
      <c r="BS187" s="53">
        <f t="shared" si="132"/>
        <v>0</v>
      </c>
      <c r="BT187" s="54">
        <f t="shared" si="133"/>
        <v>0</v>
      </c>
      <c r="BU187" s="54">
        <f t="shared" si="134"/>
        <v>0</v>
      </c>
      <c r="BV187" s="54">
        <f t="shared" si="135"/>
        <v>0</v>
      </c>
      <c r="BW187" s="54">
        <f t="shared" si="136"/>
        <v>0</v>
      </c>
      <c r="BX187" s="54">
        <f t="shared" si="137"/>
        <v>0</v>
      </c>
      <c r="BY187" s="54">
        <f t="shared" si="138"/>
        <v>0</v>
      </c>
      <c r="BZ187" s="54">
        <f t="shared" si="139"/>
        <v>0</v>
      </c>
      <c r="CA187" s="54">
        <f t="shared" si="140"/>
        <v>0</v>
      </c>
      <c r="CB187" s="54">
        <f t="shared" si="141"/>
        <v>0</v>
      </c>
      <c r="CC187" s="54">
        <f t="shared" si="142"/>
        <v>0</v>
      </c>
      <c r="CD187" s="55">
        <f t="shared" si="143"/>
        <v>0</v>
      </c>
      <c r="CE187" s="53">
        <f t="shared" si="144"/>
        <v>0</v>
      </c>
      <c r="CF187" s="54">
        <f t="shared" si="145"/>
        <v>0</v>
      </c>
      <c r="CG187" s="54">
        <f t="shared" si="146"/>
        <v>0</v>
      </c>
      <c r="CH187" s="54">
        <f t="shared" si="147"/>
        <v>0</v>
      </c>
      <c r="CI187" s="54">
        <f t="shared" si="148"/>
        <v>0</v>
      </c>
      <c r="CJ187" s="54">
        <f t="shared" si="149"/>
        <v>0</v>
      </c>
      <c r="CK187" s="54">
        <f t="shared" si="150"/>
        <v>0</v>
      </c>
      <c r="CL187" s="54">
        <f t="shared" si="151"/>
        <v>0</v>
      </c>
      <c r="CM187" s="54">
        <f t="shared" si="152"/>
        <v>0</v>
      </c>
      <c r="CN187" s="54">
        <f t="shared" si="153"/>
        <v>0</v>
      </c>
      <c r="CO187" s="54">
        <f t="shared" si="154"/>
        <v>0</v>
      </c>
      <c r="CP187" s="55">
        <f t="shared" si="155"/>
        <v>0</v>
      </c>
    </row>
    <row r="188" spans="2:94" ht="12" customHeight="1">
      <c r="B188" s="1" t="str">
        <f>IF(Q188="","",Q188)</f>
        <v/>
      </c>
      <c r="C188" s="163">
        <v>59</v>
      </c>
      <c r="D188" s="166"/>
      <c r="E188" s="167"/>
      <c r="F188" s="168"/>
      <c r="G188" s="175"/>
      <c r="H188" s="176"/>
      <c r="I188" s="181"/>
      <c r="J188" s="182"/>
      <c r="K188" s="182"/>
      <c r="L188" s="183"/>
      <c r="M188" s="166"/>
      <c r="N188" s="168"/>
      <c r="O188" s="131"/>
      <c r="P188" s="190"/>
      <c r="Q188" s="190"/>
      <c r="R188" s="17" t="s">
        <v>14</v>
      </c>
      <c r="S188" s="95"/>
      <c r="T188" s="95"/>
      <c r="U188" s="95"/>
      <c r="V188" s="95"/>
      <c r="W188" s="95"/>
      <c r="X188" s="95"/>
      <c r="Y188" s="89"/>
      <c r="Z188" s="89"/>
      <c r="AA188" s="89"/>
      <c r="AB188" s="89"/>
      <c r="AC188" s="89"/>
      <c r="AD188" s="89"/>
      <c r="AE188" s="16" t="str">
        <f t="shared" si="156"/>
        <v/>
      </c>
      <c r="AF188" s="21" t="str">
        <f>IF(Q188="","",Q188)</f>
        <v/>
      </c>
      <c r="AG188" s="130" t="str">
        <f>IFERROR(VLOOKUP(M188,$AP$13:$AQ$16,2,FALSE),"")</f>
        <v/>
      </c>
      <c r="AH188" s="130" t="str">
        <f>IFERROR(VLOOKUP(O188,$AP$18:$AQ$24,2,FALSE),"")</f>
        <v/>
      </c>
      <c r="AI188" s="130" t="str">
        <f>IFERROR(AG188+AH188,"")</f>
        <v/>
      </c>
      <c r="AJ188" s="130" t="str">
        <f>IF(SUM(AE188:AE190)=0,"",SUM(AE188:AE190))</f>
        <v/>
      </c>
      <c r="AT188" s="49" t="str">
        <f t="shared" si="107"/>
        <v>A</v>
      </c>
      <c r="AU188" s="53">
        <f t="shared" si="108"/>
        <v>0</v>
      </c>
      <c r="AV188" s="54">
        <f t="shared" si="109"/>
        <v>0</v>
      </c>
      <c r="AW188" s="54">
        <f t="shared" si="110"/>
        <v>0</v>
      </c>
      <c r="AX188" s="54">
        <f t="shared" si="111"/>
        <v>0</v>
      </c>
      <c r="AY188" s="54">
        <f t="shared" si="112"/>
        <v>0</v>
      </c>
      <c r="AZ188" s="54">
        <f t="shared" si="113"/>
        <v>0</v>
      </c>
      <c r="BA188" s="54">
        <f t="shared" si="114"/>
        <v>0</v>
      </c>
      <c r="BB188" s="54">
        <f t="shared" si="115"/>
        <v>0</v>
      </c>
      <c r="BC188" s="54">
        <f t="shared" si="116"/>
        <v>0</v>
      </c>
      <c r="BD188" s="54">
        <f t="shared" si="117"/>
        <v>0</v>
      </c>
      <c r="BE188" s="54">
        <f t="shared" si="118"/>
        <v>0</v>
      </c>
      <c r="BF188" s="55">
        <f t="shared" si="119"/>
        <v>0</v>
      </c>
      <c r="BG188" s="53">
        <f t="shared" si="120"/>
        <v>0</v>
      </c>
      <c r="BH188" s="54">
        <f t="shared" si="121"/>
        <v>0</v>
      </c>
      <c r="BI188" s="54">
        <f t="shared" si="122"/>
        <v>0</v>
      </c>
      <c r="BJ188" s="54">
        <f t="shared" si="123"/>
        <v>0</v>
      </c>
      <c r="BK188" s="54">
        <f t="shared" si="124"/>
        <v>0</v>
      </c>
      <c r="BL188" s="54">
        <f t="shared" si="125"/>
        <v>0</v>
      </c>
      <c r="BM188" s="54">
        <f t="shared" si="126"/>
        <v>0</v>
      </c>
      <c r="BN188" s="54">
        <f t="shared" si="127"/>
        <v>0</v>
      </c>
      <c r="BO188" s="54">
        <f t="shared" si="128"/>
        <v>0</v>
      </c>
      <c r="BP188" s="54">
        <f t="shared" si="129"/>
        <v>0</v>
      </c>
      <c r="BQ188" s="54">
        <f t="shared" si="130"/>
        <v>0</v>
      </c>
      <c r="BR188" s="55">
        <f t="shared" si="131"/>
        <v>0</v>
      </c>
      <c r="BS188" s="53">
        <f t="shared" si="132"/>
        <v>0</v>
      </c>
      <c r="BT188" s="54">
        <f t="shared" si="133"/>
        <v>0</v>
      </c>
      <c r="BU188" s="54">
        <f t="shared" si="134"/>
        <v>0</v>
      </c>
      <c r="BV188" s="54">
        <f t="shared" si="135"/>
        <v>0</v>
      </c>
      <c r="BW188" s="54">
        <f t="shared" si="136"/>
        <v>0</v>
      </c>
      <c r="BX188" s="54">
        <f t="shared" si="137"/>
        <v>0</v>
      </c>
      <c r="BY188" s="54">
        <f t="shared" si="138"/>
        <v>0</v>
      </c>
      <c r="BZ188" s="54">
        <f t="shared" si="139"/>
        <v>0</v>
      </c>
      <c r="CA188" s="54">
        <f t="shared" si="140"/>
        <v>0</v>
      </c>
      <c r="CB188" s="54">
        <f t="shared" si="141"/>
        <v>0</v>
      </c>
      <c r="CC188" s="54">
        <f t="shared" si="142"/>
        <v>0</v>
      </c>
      <c r="CD188" s="55">
        <f t="shared" si="143"/>
        <v>0</v>
      </c>
      <c r="CE188" s="53">
        <f t="shared" si="144"/>
        <v>0</v>
      </c>
      <c r="CF188" s="54">
        <f t="shared" si="145"/>
        <v>0</v>
      </c>
      <c r="CG188" s="54">
        <f t="shared" si="146"/>
        <v>0</v>
      </c>
      <c r="CH188" s="54">
        <f t="shared" si="147"/>
        <v>0</v>
      </c>
      <c r="CI188" s="54">
        <f t="shared" si="148"/>
        <v>0</v>
      </c>
      <c r="CJ188" s="54">
        <f t="shared" si="149"/>
        <v>0</v>
      </c>
      <c r="CK188" s="54">
        <f t="shared" si="150"/>
        <v>0</v>
      </c>
      <c r="CL188" s="54">
        <f t="shared" si="151"/>
        <v>0</v>
      </c>
      <c r="CM188" s="54">
        <f t="shared" si="152"/>
        <v>0</v>
      </c>
      <c r="CN188" s="54">
        <f t="shared" si="153"/>
        <v>0</v>
      </c>
      <c r="CO188" s="54">
        <f t="shared" si="154"/>
        <v>0</v>
      </c>
      <c r="CP188" s="55">
        <f t="shared" si="155"/>
        <v>0</v>
      </c>
    </row>
    <row r="189" spans="2:94" ht="12" customHeight="1">
      <c r="B189" s="1" t="str">
        <f>IF(Q188="","",Q188)</f>
        <v/>
      </c>
      <c r="C189" s="164"/>
      <c r="D189" s="169"/>
      <c r="E189" s="170"/>
      <c r="F189" s="171"/>
      <c r="G189" s="177"/>
      <c r="H189" s="178"/>
      <c r="I189" s="184"/>
      <c r="J189" s="185"/>
      <c r="K189" s="185"/>
      <c r="L189" s="186"/>
      <c r="M189" s="169"/>
      <c r="N189" s="171"/>
      <c r="O189" s="132"/>
      <c r="P189" s="191"/>
      <c r="Q189" s="191"/>
      <c r="R189" s="15" t="s">
        <v>15</v>
      </c>
      <c r="S189" s="94"/>
      <c r="T189" s="94"/>
      <c r="U189" s="94"/>
      <c r="V189" s="94"/>
      <c r="W189" s="94"/>
      <c r="X189" s="94"/>
      <c r="Y189" s="90"/>
      <c r="Z189" s="90"/>
      <c r="AA189" s="90"/>
      <c r="AB189" s="90"/>
      <c r="AC189" s="90"/>
      <c r="AD189" s="90"/>
      <c r="AE189" s="11" t="str">
        <f t="shared" si="156"/>
        <v/>
      </c>
      <c r="AF189" s="21" t="str">
        <f>IF(Q188="","",Q188)</f>
        <v/>
      </c>
      <c r="AG189" s="130"/>
      <c r="AH189" s="130"/>
      <c r="AI189" s="130"/>
      <c r="AJ189" s="130"/>
      <c r="AT189" s="49" t="str">
        <f t="shared" si="107"/>
        <v>B</v>
      </c>
      <c r="AU189" s="53">
        <f t="shared" si="108"/>
        <v>0</v>
      </c>
      <c r="AV189" s="54">
        <f t="shared" si="109"/>
        <v>0</v>
      </c>
      <c r="AW189" s="54">
        <f t="shared" si="110"/>
        <v>0</v>
      </c>
      <c r="AX189" s="54">
        <f t="shared" si="111"/>
        <v>0</v>
      </c>
      <c r="AY189" s="54">
        <f t="shared" si="112"/>
        <v>0</v>
      </c>
      <c r="AZ189" s="54">
        <f t="shared" si="113"/>
        <v>0</v>
      </c>
      <c r="BA189" s="54">
        <f t="shared" si="114"/>
        <v>0</v>
      </c>
      <c r="BB189" s="54">
        <f t="shared" si="115"/>
        <v>0</v>
      </c>
      <c r="BC189" s="54">
        <f t="shared" si="116"/>
        <v>0</v>
      </c>
      <c r="BD189" s="54">
        <f t="shared" si="117"/>
        <v>0</v>
      </c>
      <c r="BE189" s="54">
        <f t="shared" si="118"/>
        <v>0</v>
      </c>
      <c r="BF189" s="55">
        <f t="shared" si="119"/>
        <v>0</v>
      </c>
      <c r="BG189" s="53">
        <f t="shared" si="120"/>
        <v>0</v>
      </c>
      <c r="BH189" s="54">
        <f t="shared" si="121"/>
        <v>0</v>
      </c>
      <c r="BI189" s="54">
        <f t="shared" si="122"/>
        <v>0</v>
      </c>
      <c r="BJ189" s="54">
        <f t="shared" si="123"/>
        <v>0</v>
      </c>
      <c r="BK189" s="54">
        <f t="shared" si="124"/>
        <v>0</v>
      </c>
      <c r="BL189" s="54">
        <f t="shared" si="125"/>
        <v>0</v>
      </c>
      <c r="BM189" s="54">
        <f t="shared" si="126"/>
        <v>0</v>
      </c>
      <c r="BN189" s="54">
        <f t="shared" si="127"/>
        <v>0</v>
      </c>
      <c r="BO189" s="54">
        <f t="shared" si="128"/>
        <v>0</v>
      </c>
      <c r="BP189" s="54">
        <f t="shared" si="129"/>
        <v>0</v>
      </c>
      <c r="BQ189" s="54">
        <f t="shared" si="130"/>
        <v>0</v>
      </c>
      <c r="BR189" s="55">
        <f t="shared" si="131"/>
        <v>0</v>
      </c>
      <c r="BS189" s="53">
        <f t="shared" si="132"/>
        <v>0</v>
      </c>
      <c r="BT189" s="54">
        <f t="shared" si="133"/>
        <v>0</v>
      </c>
      <c r="BU189" s="54">
        <f t="shared" si="134"/>
        <v>0</v>
      </c>
      <c r="BV189" s="54">
        <f t="shared" si="135"/>
        <v>0</v>
      </c>
      <c r="BW189" s="54">
        <f t="shared" si="136"/>
        <v>0</v>
      </c>
      <c r="BX189" s="54">
        <f t="shared" si="137"/>
        <v>0</v>
      </c>
      <c r="BY189" s="54">
        <f t="shared" si="138"/>
        <v>0</v>
      </c>
      <c r="BZ189" s="54">
        <f t="shared" si="139"/>
        <v>0</v>
      </c>
      <c r="CA189" s="54">
        <f t="shared" si="140"/>
        <v>0</v>
      </c>
      <c r="CB189" s="54">
        <f t="shared" si="141"/>
        <v>0</v>
      </c>
      <c r="CC189" s="54">
        <f t="shared" si="142"/>
        <v>0</v>
      </c>
      <c r="CD189" s="55">
        <f t="shared" si="143"/>
        <v>0</v>
      </c>
      <c r="CE189" s="53">
        <f t="shared" si="144"/>
        <v>0</v>
      </c>
      <c r="CF189" s="54">
        <f t="shared" si="145"/>
        <v>0</v>
      </c>
      <c r="CG189" s="54">
        <f t="shared" si="146"/>
        <v>0</v>
      </c>
      <c r="CH189" s="54">
        <f t="shared" si="147"/>
        <v>0</v>
      </c>
      <c r="CI189" s="54">
        <f t="shared" si="148"/>
        <v>0</v>
      </c>
      <c r="CJ189" s="54">
        <f t="shared" si="149"/>
        <v>0</v>
      </c>
      <c r="CK189" s="54">
        <f t="shared" si="150"/>
        <v>0</v>
      </c>
      <c r="CL189" s="54">
        <f t="shared" si="151"/>
        <v>0</v>
      </c>
      <c r="CM189" s="54">
        <f t="shared" si="152"/>
        <v>0</v>
      </c>
      <c r="CN189" s="54">
        <f t="shared" si="153"/>
        <v>0</v>
      </c>
      <c r="CO189" s="54">
        <f t="shared" si="154"/>
        <v>0</v>
      </c>
      <c r="CP189" s="55">
        <f t="shared" si="155"/>
        <v>0</v>
      </c>
    </row>
    <row r="190" spans="2:94" ht="12" customHeight="1" thickBot="1">
      <c r="B190" s="1" t="str">
        <f>IF(Q188="","",Q188)</f>
        <v/>
      </c>
      <c r="C190" s="165"/>
      <c r="D190" s="172"/>
      <c r="E190" s="173"/>
      <c r="F190" s="174"/>
      <c r="G190" s="179"/>
      <c r="H190" s="180"/>
      <c r="I190" s="187"/>
      <c r="J190" s="188"/>
      <c r="K190" s="188"/>
      <c r="L190" s="189"/>
      <c r="M190" s="172"/>
      <c r="N190" s="174"/>
      <c r="O190" s="133"/>
      <c r="P190" s="192"/>
      <c r="Q190" s="192"/>
      <c r="R190" s="15" t="s">
        <v>16</v>
      </c>
      <c r="S190" s="94"/>
      <c r="T190" s="94"/>
      <c r="U190" s="94"/>
      <c r="V190" s="94"/>
      <c r="W190" s="94"/>
      <c r="X190" s="94"/>
      <c r="Y190" s="90"/>
      <c r="Z190" s="90"/>
      <c r="AA190" s="90"/>
      <c r="AB190" s="90"/>
      <c r="AC190" s="90"/>
      <c r="AD190" s="90"/>
      <c r="AE190" s="11" t="str">
        <f t="shared" si="156"/>
        <v/>
      </c>
      <c r="AF190" s="21" t="str">
        <f>IF(Q188="","",Q188)</f>
        <v/>
      </c>
      <c r="AG190" s="130"/>
      <c r="AH190" s="130"/>
      <c r="AI190" s="130"/>
      <c r="AJ190" s="130"/>
      <c r="AT190" s="49" t="str">
        <f t="shared" si="107"/>
        <v>C</v>
      </c>
      <c r="AU190" s="53">
        <f t="shared" si="108"/>
        <v>0</v>
      </c>
      <c r="AV190" s="54">
        <f t="shared" si="109"/>
        <v>0</v>
      </c>
      <c r="AW190" s="54">
        <f t="shared" si="110"/>
        <v>0</v>
      </c>
      <c r="AX190" s="54">
        <f t="shared" si="111"/>
        <v>0</v>
      </c>
      <c r="AY190" s="54">
        <f t="shared" si="112"/>
        <v>0</v>
      </c>
      <c r="AZ190" s="54">
        <f t="shared" si="113"/>
        <v>0</v>
      </c>
      <c r="BA190" s="54">
        <f t="shared" si="114"/>
        <v>0</v>
      </c>
      <c r="BB190" s="54">
        <f t="shared" si="115"/>
        <v>0</v>
      </c>
      <c r="BC190" s="54">
        <f t="shared" si="116"/>
        <v>0</v>
      </c>
      <c r="BD190" s="54">
        <f t="shared" si="117"/>
        <v>0</v>
      </c>
      <c r="BE190" s="54">
        <f t="shared" si="118"/>
        <v>0</v>
      </c>
      <c r="BF190" s="55">
        <f t="shared" si="119"/>
        <v>0</v>
      </c>
      <c r="BG190" s="53">
        <f t="shared" si="120"/>
        <v>0</v>
      </c>
      <c r="BH190" s="54">
        <f t="shared" si="121"/>
        <v>0</v>
      </c>
      <c r="BI190" s="54">
        <f t="shared" si="122"/>
        <v>0</v>
      </c>
      <c r="BJ190" s="54">
        <f t="shared" si="123"/>
        <v>0</v>
      </c>
      <c r="BK190" s="54">
        <f t="shared" si="124"/>
        <v>0</v>
      </c>
      <c r="BL190" s="54">
        <f t="shared" si="125"/>
        <v>0</v>
      </c>
      <c r="BM190" s="54">
        <f t="shared" si="126"/>
        <v>0</v>
      </c>
      <c r="BN190" s="54">
        <f t="shared" si="127"/>
        <v>0</v>
      </c>
      <c r="BO190" s="54">
        <f t="shared" si="128"/>
        <v>0</v>
      </c>
      <c r="BP190" s="54">
        <f t="shared" si="129"/>
        <v>0</v>
      </c>
      <c r="BQ190" s="54">
        <f t="shared" si="130"/>
        <v>0</v>
      </c>
      <c r="BR190" s="55">
        <f t="shared" si="131"/>
        <v>0</v>
      </c>
      <c r="BS190" s="53">
        <f t="shared" si="132"/>
        <v>0</v>
      </c>
      <c r="BT190" s="54">
        <f t="shared" si="133"/>
        <v>0</v>
      </c>
      <c r="BU190" s="54">
        <f t="shared" si="134"/>
        <v>0</v>
      </c>
      <c r="BV190" s="54">
        <f t="shared" si="135"/>
        <v>0</v>
      </c>
      <c r="BW190" s="54">
        <f t="shared" si="136"/>
        <v>0</v>
      </c>
      <c r="BX190" s="54">
        <f t="shared" si="137"/>
        <v>0</v>
      </c>
      <c r="BY190" s="54">
        <f t="shared" si="138"/>
        <v>0</v>
      </c>
      <c r="BZ190" s="54">
        <f t="shared" si="139"/>
        <v>0</v>
      </c>
      <c r="CA190" s="54">
        <f t="shared" si="140"/>
        <v>0</v>
      </c>
      <c r="CB190" s="54">
        <f t="shared" si="141"/>
        <v>0</v>
      </c>
      <c r="CC190" s="54">
        <f t="shared" si="142"/>
        <v>0</v>
      </c>
      <c r="CD190" s="55">
        <f t="shared" si="143"/>
        <v>0</v>
      </c>
      <c r="CE190" s="53">
        <f t="shared" si="144"/>
        <v>0</v>
      </c>
      <c r="CF190" s="54">
        <f t="shared" si="145"/>
        <v>0</v>
      </c>
      <c r="CG190" s="54">
        <f t="shared" si="146"/>
        <v>0</v>
      </c>
      <c r="CH190" s="54">
        <f t="shared" si="147"/>
        <v>0</v>
      </c>
      <c r="CI190" s="54">
        <f t="shared" si="148"/>
        <v>0</v>
      </c>
      <c r="CJ190" s="54">
        <f t="shared" si="149"/>
        <v>0</v>
      </c>
      <c r="CK190" s="54">
        <f t="shared" si="150"/>
        <v>0</v>
      </c>
      <c r="CL190" s="54">
        <f t="shared" si="151"/>
        <v>0</v>
      </c>
      <c r="CM190" s="54">
        <f t="shared" si="152"/>
        <v>0</v>
      </c>
      <c r="CN190" s="54">
        <f t="shared" si="153"/>
        <v>0</v>
      </c>
      <c r="CO190" s="54">
        <f t="shared" si="154"/>
        <v>0</v>
      </c>
      <c r="CP190" s="55">
        <f t="shared" si="155"/>
        <v>0</v>
      </c>
    </row>
    <row r="191" spans="2:94" ht="12" customHeight="1">
      <c r="B191" s="1" t="str">
        <f>IF(Q191="","",Q191)</f>
        <v/>
      </c>
      <c r="C191" s="163">
        <v>60</v>
      </c>
      <c r="D191" s="166"/>
      <c r="E191" s="167"/>
      <c r="F191" s="168"/>
      <c r="G191" s="175"/>
      <c r="H191" s="176"/>
      <c r="I191" s="181"/>
      <c r="J191" s="182"/>
      <c r="K191" s="182"/>
      <c r="L191" s="183"/>
      <c r="M191" s="166"/>
      <c r="N191" s="168"/>
      <c r="O191" s="131"/>
      <c r="P191" s="190"/>
      <c r="Q191" s="190"/>
      <c r="R191" s="17" t="s">
        <v>14</v>
      </c>
      <c r="S191" s="95"/>
      <c r="T191" s="95"/>
      <c r="U191" s="95"/>
      <c r="V191" s="95"/>
      <c r="W191" s="95"/>
      <c r="X191" s="95"/>
      <c r="Y191" s="89"/>
      <c r="Z191" s="89"/>
      <c r="AA191" s="89"/>
      <c r="AB191" s="89"/>
      <c r="AC191" s="89"/>
      <c r="AD191" s="89"/>
      <c r="AE191" s="16" t="str">
        <f t="shared" si="156"/>
        <v/>
      </c>
      <c r="AF191" s="21" t="str">
        <f>IF(Q191="","",Q191)</f>
        <v/>
      </c>
      <c r="AG191" s="130" t="str">
        <f>IFERROR(VLOOKUP(M191,$AP$13:$AQ$16,2,FALSE),"")</f>
        <v/>
      </c>
      <c r="AH191" s="130" t="str">
        <f>IFERROR(VLOOKUP(O191,$AP$18:$AQ$24,2,FALSE),"")</f>
        <v/>
      </c>
      <c r="AI191" s="130" t="str">
        <f>IFERROR(AG191+AH191,"")</f>
        <v/>
      </c>
      <c r="AJ191" s="130" t="str">
        <f>IF(SUM(AE191:AE193)=0,"",SUM(AE191:AE193))</f>
        <v/>
      </c>
      <c r="AT191" s="49" t="str">
        <f t="shared" si="107"/>
        <v>A</v>
      </c>
      <c r="AU191" s="53">
        <f t="shared" si="108"/>
        <v>0</v>
      </c>
      <c r="AV191" s="54">
        <f t="shared" si="109"/>
        <v>0</v>
      </c>
      <c r="AW191" s="54">
        <f t="shared" si="110"/>
        <v>0</v>
      </c>
      <c r="AX191" s="54">
        <f t="shared" si="111"/>
        <v>0</v>
      </c>
      <c r="AY191" s="54">
        <f t="shared" si="112"/>
        <v>0</v>
      </c>
      <c r="AZ191" s="54">
        <f t="shared" si="113"/>
        <v>0</v>
      </c>
      <c r="BA191" s="54">
        <f t="shared" si="114"/>
        <v>0</v>
      </c>
      <c r="BB191" s="54">
        <f t="shared" si="115"/>
        <v>0</v>
      </c>
      <c r="BC191" s="54">
        <f t="shared" si="116"/>
        <v>0</v>
      </c>
      <c r="BD191" s="54">
        <f t="shared" si="117"/>
        <v>0</v>
      </c>
      <c r="BE191" s="54">
        <f t="shared" si="118"/>
        <v>0</v>
      </c>
      <c r="BF191" s="55">
        <f t="shared" si="119"/>
        <v>0</v>
      </c>
      <c r="BG191" s="53">
        <f t="shared" si="120"/>
        <v>0</v>
      </c>
      <c r="BH191" s="54">
        <f t="shared" si="121"/>
        <v>0</v>
      </c>
      <c r="BI191" s="54">
        <f t="shared" si="122"/>
        <v>0</v>
      </c>
      <c r="BJ191" s="54">
        <f t="shared" si="123"/>
        <v>0</v>
      </c>
      <c r="BK191" s="54">
        <f t="shared" si="124"/>
        <v>0</v>
      </c>
      <c r="BL191" s="54">
        <f t="shared" si="125"/>
        <v>0</v>
      </c>
      <c r="BM191" s="54">
        <f t="shared" si="126"/>
        <v>0</v>
      </c>
      <c r="BN191" s="54">
        <f t="shared" si="127"/>
        <v>0</v>
      </c>
      <c r="BO191" s="54">
        <f t="shared" si="128"/>
        <v>0</v>
      </c>
      <c r="BP191" s="54">
        <f t="shared" si="129"/>
        <v>0</v>
      </c>
      <c r="BQ191" s="54">
        <f t="shared" si="130"/>
        <v>0</v>
      </c>
      <c r="BR191" s="55">
        <f t="shared" si="131"/>
        <v>0</v>
      </c>
      <c r="BS191" s="53">
        <f t="shared" si="132"/>
        <v>0</v>
      </c>
      <c r="BT191" s="54">
        <f t="shared" si="133"/>
        <v>0</v>
      </c>
      <c r="BU191" s="54">
        <f t="shared" si="134"/>
        <v>0</v>
      </c>
      <c r="BV191" s="54">
        <f t="shared" si="135"/>
        <v>0</v>
      </c>
      <c r="BW191" s="54">
        <f t="shared" si="136"/>
        <v>0</v>
      </c>
      <c r="BX191" s="54">
        <f t="shared" si="137"/>
        <v>0</v>
      </c>
      <c r="BY191" s="54">
        <f t="shared" si="138"/>
        <v>0</v>
      </c>
      <c r="BZ191" s="54">
        <f t="shared" si="139"/>
        <v>0</v>
      </c>
      <c r="CA191" s="54">
        <f t="shared" si="140"/>
        <v>0</v>
      </c>
      <c r="CB191" s="54">
        <f t="shared" si="141"/>
        <v>0</v>
      </c>
      <c r="CC191" s="54">
        <f t="shared" si="142"/>
        <v>0</v>
      </c>
      <c r="CD191" s="55">
        <f t="shared" si="143"/>
        <v>0</v>
      </c>
      <c r="CE191" s="53">
        <f t="shared" si="144"/>
        <v>0</v>
      </c>
      <c r="CF191" s="54">
        <f t="shared" si="145"/>
        <v>0</v>
      </c>
      <c r="CG191" s="54">
        <f t="shared" si="146"/>
        <v>0</v>
      </c>
      <c r="CH191" s="54">
        <f t="shared" si="147"/>
        <v>0</v>
      </c>
      <c r="CI191" s="54">
        <f t="shared" si="148"/>
        <v>0</v>
      </c>
      <c r="CJ191" s="54">
        <f t="shared" si="149"/>
        <v>0</v>
      </c>
      <c r="CK191" s="54">
        <f t="shared" si="150"/>
        <v>0</v>
      </c>
      <c r="CL191" s="54">
        <f t="shared" si="151"/>
        <v>0</v>
      </c>
      <c r="CM191" s="54">
        <f t="shared" si="152"/>
        <v>0</v>
      </c>
      <c r="CN191" s="54">
        <f t="shared" si="153"/>
        <v>0</v>
      </c>
      <c r="CO191" s="54">
        <f t="shared" si="154"/>
        <v>0</v>
      </c>
      <c r="CP191" s="55">
        <f t="shared" si="155"/>
        <v>0</v>
      </c>
    </row>
    <row r="192" spans="2:94" ht="12" customHeight="1">
      <c r="B192" s="1" t="str">
        <f>IF(Q191="","",Q191)</f>
        <v/>
      </c>
      <c r="C192" s="164"/>
      <c r="D192" s="169"/>
      <c r="E192" s="170"/>
      <c r="F192" s="171"/>
      <c r="G192" s="177"/>
      <c r="H192" s="178"/>
      <c r="I192" s="184"/>
      <c r="J192" s="185"/>
      <c r="K192" s="185"/>
      <c r="L192" s="186"/>
      <c r="M192" s="169"/>
      <c r="N192" s="171"/>
      <c r="O192" s="132"/>
      <c r="P192" s="191"/>
      <c r="Q192" s="191"/>
      <c r="R192" s="15" t="s">
        <v>15</v>
      </c>
      <c r="S192" s="94"/>
      <c r="T192" s="94"/>
      <c r="U192" s="94"/>
      <c r="V192" s="94"/>
      <c r="W192" s="94"/>
      <c r="X192" s="94"/>
      <c r="Y192" s="90"/>
      <c r="Z192" s="90"/>
      <c r="AA192" s="90"/>
      <c r="AB192" s="90"/>
      <c r="AC192" s="90"/>
      <c r="AD192" s="90"/>
      <c r="AE192" s="11" t="str">
        <f t="shared" si="156"/>
        <v/>
      </c>
      <c r="AF192" s="21" t="str">
        <f>IF(Q191="","",Q191)</f>
        <v/>
      </c>
      <c r="AG192" s="130"/>
      <c r="AH192" s="130"/>
      <c r="AI192" s="130"/>
      <c r="AJ192" s="130"/>
      <c r="AT192" s="49" t="str">
        <f t="shared" si="107"/>
        <v>B</v>
      </c>
      <c r="AU192" s="53">
        <f t="shared" si="108"/>
        <v>0</v>
      </c>
      <c r="AV192" s="54">
        <f t="shared" si="109"/>
        <v>0</v>
      </c>
      <c r="AW192" s="54">
        <f t="shared" si="110"/>
        <v>0</v>
      </c>
      <c r="AX192" s="54">
        <f t="shared" si="111"/>
        <v>0</v>
      </c>
      <c r="AY192" s="54">
        <f t="shared" si="112"/>
        <v>0</v>
      </c>
      <c r="AZ192" s="54">
        <f t="shared" si="113"/>
        <v>0</v>
      </c>
      <c r="BA192" s="54">
        <f t="shared" si="114"/>
        <v>0</v>
      </c>
      <c r="BB192" s="54">
        <f t="shared" si="115"/>
        <v>0</v>
      </c>
      <c r="BC192" s="54">
        <f t="shared" si="116"/>
        <v>0</v>
      </c>
      <c r="BD192" s="54">
        <f t="shared" si="117"/>
        <v>0</v>
      </c>
      <c r="BE192" s="54">
        <f t="shared" si="118"/>
        <v>0</v>
      </c>
      <c r="BF192" s="55">
        <f t="shared" si="119"/>
        <v>0</v>
      </c>
      <c r="BG192" s="53">
        <f t="shared" si="120"/>
        <v>0</v>
      </c>
      <c r="BH192" s="54">
        <f t="shared" si="121"/>
        <v>0</v>
      </c>
      <c r="BI192" s="54">
        <f t="shared" si="122"/>
        <v>0</v>
      </c>
      <c r="BJ192" s="54">
        <f t="shared" si="123"/>
        <v>0</v>
      </c>
      <c r="BK192" s="54">
        <f t="shared" si="124"/>
        <v>0</v>
      </c>
      <c r="BL192" s="54">
        <f t="shared" si="125"/>
        <v>0</v>
      </c>
      <c r="BM192" s="54">
        <f t="shared" si="126"/>
        <v>0</v>
      </c>
      <c r="BN192" s="54">
        <f t="shared" si="127"/>
        <v>0</v>
      </c>
      <c r="BO192" s="54">
        <f t="shared" si="128"/>
        <v>0</v>
      </c>
      <c r="BP192" s="54">
        <f t="shared" si="129"/>
        <v>0</v>
      </c>
      <c r="BQ192" s="54">
        <f t="shared" si="130"/>
        <v>0</v>
      </c>
      <c r="BR192" s="55">
        <f t="shared" si="131"/>
        <v>0</v>
      </c>
      <c r="BS192" s="53">
        <f t="shared" si="132"/>
        <v>0</v>
      </c>
      <c r="BT192" s="54">
        <f t="shared" si="133"/>
        <v>0</v>
      </c>
      <c r="BU192" s="54">
        <f t="shared" si="134"/>
        <v>0</v>
      </c>
      <c r="BV192" s="54">
        <f t="shared" si="135"/>
        <v>0</v>
      </c>
      <c r="BW192" s="54">
        <f t="shared" si="136"/>
        <v>0</v>
      </c>
      <c r="BX192" s="54">
        <f t="shared" si="137"/>
        <v>0</v>
      </c>
      <c r="BY192" s="54">
        <f t="shared" si="138"/>
        <v>0</v>
      </c>
      <c r="BZ192" s="54">
        <f t="shared" si="139"/>
        <v>0</v>
      </c>
      <c r="CA192" s="54">
        <f t="shared" si="140"/>
        <v>0</v>
      </c>
      <c r="CB192" s="54">
        <f t="shared" si="141"/>
        <v>0</v>
      </c>
      <c r="CC192" s="54">
        <f t="shared" si="142"/>
        <v>0</v>
      </c>
      <c r="CD192" s="55">
        <f t="shared" si="143"/>
        <v>0</v>
      </c>
      <c r="CE192" s="53">
        <f t="shared" si="144"/>
        <v>0</v>
      </c>
      <c r="CF192" s="54">
        <f t="shared" si="145"/>
        <v>0</v>
      </c>
      <c r="CG192" s="54">
        <f t="shared" si="146"/>
        <v>0</v>
      </c>
      <c r="CH192" s="54">
        <f t="shared" si="147"/>
        <v>0</v>
      </c>
      <c r="CI192" s="54">
        <f t="shared" si="148"/>
        <v>0</v>
      </c>
      <c r="CJ192" s="54">
        <f t="shared" si="149"/>
        <v>0</v>
      </c>
      <c r="CK192" s="54">
        <f t="shared" si="150"/>
        <v>0</v>
      </c>
      <c r="CL192" s="54">
        <f t="shared" si="151"/>
        <v>0</v>
      </c>
      <c r="CM192" s="54">
        <f t="shared" si="152"/>
        <v>0</v>
      </c>
      <c r="CN192" s="54">
        <f t="shared" si="153"/>
        <v>0</v>
      </c>
      <c r="CO192" s="54">
        <f t="shared" si="154"/>
        <v>0</v>
      </c>
      <c r="CP192" s="55">
        <f t="shared" si="155"/>
        <v>0</v>
      </c>
    </row>
    <row r="193" spans="2:94" ht="12" customHeight="1" thickBot="1">
      <c r="B193" s="1" t="str">
        <f>IF(Q191="","",Q191)</f>
        <v/>
      </c>
      <c r="C193" s="165"/>
      <c r="D193" s="172"/>
      <c r="E193" s="173"/>
      <c r="F193" s="174"/>
      <c r="G193" s="179"/>
      <c r="H193" s="180"/>
      <c r="I193" s="187"/>
      <c r="J193" s="188"/>
      <c r="K193" s="188"/>
      <c r="L193" s="189"/>
      <c r="M193" s="172"/>
      <c r="N193" s="174"/>
      <c r="O193" s="133"/>
      <c r="P193" s="192"/>
      <c r="Q193" s="192"/>
      <c r="R193" s="9" t="s">
        <v>16</v>
      </c>
      <c r="S193" s="96"/>
      <c r="T193" s="96"/>
      <c r="U193" s="96"/>
      <c r="V193" s="96"/>
      <c r="W193" s="96"/>
      <c r="X193" s="96"/>
      <c r="Y193" s="91"/>
      <c r="Z193" s="91"/>
      <c r="AA193" s="91"/>
      <c r="AB193" s="91"/>
      <c r="AC193" s="91"/>
      <c r="AD193" s="91"/>
      <c r="AE193" s="8" t="str">
        <f t="shared" si="156"/>
        <v/>
      </c>
      <c r="AF193" s="21" t="str">
        <f>IF(Q191="","",Q191)</f>
        <v/>
      </c>
      <c r="AG193" s="130"/>
      <c r="AH193" s="130"/>
      <c r="AI193" s="130"/>
      <c r="AJ193" s="130"/>
      <c r="AT193" s="49" t="str">
        <f t="shared" si="107"/>
        <v>C</v>
      </c>
      <c r="AU193" s="53">
        <f t="shared" si="108"/>
        <v>0</v>
      </c>
      <c r="AV193" s="54">
        <f t="shared" si="109"/>
        <v>0</v>
      </c>
      <c r="AW193" s="54">
        <f t="shared" si="110"/>
        <v>0</v>
      </c>
      <c r="AX193" s="54">
        <f t="shared" si="111"/>
        <v>0</v>
      </c>
      <c r="AY193" s="54">
        <f t="shared" si="112"/>
        <v>0</v>
      </c>
      <c r="AZ193" s="54">
        <f t="shared" si="113"/>
        <v>0</v>
      </c>
      <c r="BA193" s="54">
        <f t="shared" si="114"/>
        <v>0</v>
      </c>
      <c r="BB193" s="54">
        <f t="shared" si="115"/>
        <v>0</v>
      </c>
      <c r="BC193" s="54">
        <f t="shared" si="116"/>
        <v>0</v>
      </c>
      <c r="BD193" s="54">
        <f t="shared" si="117"/>
        <v>0</v>
      </c>
      <c r="BE193" s="54">
        <f t="shared" si="118"/>
        <v>0</v>
      </c>
      <c r="BF193" s="55">
        <f t="shared" si="119"/>
        <v>0</v>
      </c>
      <c r="BG193" s="53">
        <f t="shared" si="120"/>
        <v>0</v>
      </c>
      <c r="BH193" s="54">
        <f t="shared" si="121"/>
        <v>0</v>
      </c>
      <c r="BI193" s="54">
        <f t="shared" si="122"/>
        <v>0</v>
      </c>
      <c r="BJ193" s="54">
        <f t="shared" si="123"/>
        <v>0</v>
      </c>
      <c r="BK193" s="54">
        <f t="shared" si="124"/>
        <v>0</v>
      </c>
      <c r="BL193" s="54">
        <f t="shared" si="125"/>
        <v>0</v>
      </c>
      <c r="BM193" s="54">
        <f t="shared" si="126"/>
        <v>0</v>
      </c>
      <c r="BN193" s="54">
        <f t="shared" si="127"/>
        <v>0</v>
      </c>
      <c r="BO193" s="54">
        <f t="shared" si="128"/>
        <v>0</v>
      </c>
      <c r="BP193" s="54">
        <f t="shared" si="129"/>
        <v>0</v>
      </c>
      <c r="BQ193" s="54">
        <f t="shared" si="130"/>
        <v>0</v>
      </c>
      <c r="BR193" s="55">
        <f t="shared" si="131"/>
        <v>0</v>
      </c>
      <c r="BS193" s="53">
        <f t="shared" si="132"/>
        <v>0</v>
      </c>
      <c r="BT193" s="54">
        <f t="shared" si="133"/>
        <v>0</v>
      </c>
      <c r="BU193" s="54">
        <f t="shared" si="134"/>
        <v>0</v>
      </c>
      <c r="BV193" s="54">
        <f t="shared" si="135"/>
        <v>0</v>
      </c>
      <c r="BW193" s="54">
        <f t="shared" si="136"/>
        <v>0</v>
      </c>
      <c r="BX193" s="54">
        <f t="shared" si="137"/>
        <v>0</v>
      </c>
      <c r="BY193" s="54">
        <f t="shared" si="138"/>
        <v>0</v>
      </c>
      <c r="BZ193" s="54">
        <f t="shared" si="139"/>
        <v>0</v>
      </c>
      <c r="CA193" s="54">
        <f t="shared" si="140"/>
        <v>0</v>
      </c>
      <c r="CB193" s="54">
        <f t="shared" si="141"/>
        <v>0</v>
      </c>
      <c r="CC193" s="54">
        <f t="shared" si="142"/>
        <v>0</v>
      </c>
      <c r="CD193" s="55">
        <f t="shared" si="143"/>
        <v>0</v>
      </c>
      <c r="CE193" s="53">
        <f t="shared" si="144"/>
        <v>0</v>
      </c>
      <c r="CF193" s="54">
        <f t="shared" si="145"/>
        <v>0</v>
      </c>
      <c r="CG193" s="54">
        <f t="shared" si="146"/>
        <v>0</v>
      </c>
      <c r="CH193" s="54">
        <f t="shared" si="147"/>
        <v>0</v>
      </c>
      <c r="CI193" s="54">
        <f t="shared" si="148"/>
        <v>0</v>
      </c>
      <c r="CJ193" s="54">
        <f t="shared" si="149"/>
        <v>0</v>
      </c>
      <c r="CK193" s="54">
        <f t="shared" si="150"/>
        <v>0</v>
      </c>
      <c r="CL193" s="54">
        <f t="shared" si="151"/>
        <v>0</v>
      </c>
      <c r="CM193" s="54">
        <f t="shared" si="152"/>
        <v>0</v>
      </c>
      <c r="CN193" s="54">
        <f t="shared" si="153"/>
        <v>0</v>
      </c>
      <c r="CO193" s="54">
        <f t="shared" si="154"/>
        <v>0</v>
      </c>
      <c r="CP193" s="55">
        <f t="shared" si="155"/>
        <v>0</v>
      </c>
    </row>
    <row r="194" spans="2:94" ht="12" customHeight="1">
      <c r="B194" s="1" t="str">
        <f>IF(Q194="","",Q194)</f>
        <v/>
      </c>
      <c r="C194" s="163">
        <v>61</v>
      </c>
      <c r="D194" s="166"/>
      <c r="E194" s="167"/>
      <c r="F194" s="168"/>
      <c r="G194" s="175"/>
      <c r="H194" s="176"/>
      <c r="I194" s="181"/>
      <c r="J194" s="182"/>
      <c r="K194" s="182"/>
      <c r="L194" s="183"/>
      <c r="M194" s="166"/>
      <c r="N194" s="168"/>
      <c r="O194" s="131"/>
      <c r="P194" s="190"/>
      <c r="Q194" s="190"/>
      <c r="R194" s="17" t="s">
        <v>14</v>
      </c>
      <c r="S194" s="89"/>
      <c r="T194" s="89"/>
      <c r="U194" s="89"/>
      <c r="V194" s="89"/>
      <c r="W194" s="89"/>
      <c r="X194" s="95"/>
      <c r="Y194" s="95"/>
      <c r="Z194" s="95"/>
      <c r="AA194" s="95"/>
      <c r="AB194" s="95"/>
      <c r="AC194" s="95"/>
      <c r="AD194" s="95"/>
      <c r="AE194" s="16" t="str">
        <f t="shared" si="156"/>
        <v/>
      </c>
      <c r="AF194" s="21" t="str">
        <f>IF(Q194="","",Q194)</f>
        <v/>
      </c>
      <c r="AG194" s="130" t="str">
        <f>IFERROR(VLOOKUP(M194,$AP$13:$AQ$16,2,FALSE),"")</f>
        <v/>
      </c>
      <c r="AH194" s="130" t="str">
        <f>IFERROR(VLOOKUP(O194,$AP$18:$AQ$24,2,FALSE),"")</f>
        <v/>
      </c>
      <c r="AI194" s="130" t="str">
        <f>IFERROR(AG194+AH194,"")</f>
        <v/>
      </c>
      <c r="AJ194" s="130" t="str">
        <f>IF(SUM(AE194:AE196)=0,"",SUM(AE194:AE196))</f>
        <v/>
      </c>
      <c r="AT194" s="49" t="str">
        <f t="shared" si="107"/>
        <v>A</v>
      </c>
      <c r="AU194" s="53">
        <f t="shared" si="108"/>
        <v>0</v>
      </c>
      <c r="AV194" s="54">
        <f t="shared" si="109"/>
        <v>0</v>
      </c>
      <c r="AW194" s="54">
        <f t="shared" si="110"/>
        <v>0</v>
      </c>
      <c r="AX194" s="54">
        <f t="shared" si="111"/>
        <v>0</v>
      </c>
      <c r="AY194" s="54">
        <f t="shared" si="112"/>
        <v>0</v>
      </c>
      <c r="AZ194" s="54">
        <f t="shared" si="113"/>
        <v>0</v>
      </c>
      <c r="BA194" s="54">
        <f t="shared" si="114"/>
        <v>0</v>
      </c>
      <c r="BB194" s="54">
        <f t="shared" si="115"/>
        <v>0</v>
      </c>
      <c r="BC194" s="54">
        <f t="shared" si="116"/>
        <v>0</v>
      </c>
      <c r="BD194" s="54">
        <f t="shared" si="117"/>
        <v>0</v>
      </c>
      <c r="BE194" s="54">
        <f t="shared" si="118"/>
        <v>0</v>
      </c>
      <c r="BF194" s="55">
        <f t="shared" si="119"/>
        <v>0</v>
      </c>
      <c r="BG194" s="53">
        <f t="shared" si="120"/>
        <v>0</v>
      </c>
      <c r="BH194" s="54">
        <f t="shared" si="121"/>
        <v>0</v>
      </c>
      <c r="BI194" s="54">
        <f t="shared" si="122"/>
        <v>0</v>
      </c>
      <c r="BJ194" s="54">
        <f t="shared" si="123"/>
        <v>0</v>
      </c>
      <c r="BK194" s="54">
        <f t="shared" si="124"/>
        <v>0</v>
      </c>
      <c r="BL194" s="54">
        <f t="shared" si="125"/>
        <v>0</v>
      </c>
      <c r="BM194" s="54">
        <f t="shared" si="126"/>
        <v>0</v>
      </c>
      <c r="BN194" s="54">
        <f t="shared" si="127"/>
        <v>0</v>
      </c>
      <c r="BO194" s="54">
        <f t="shared" si="128"/>
        <v>0</v>
      </c>
      <c r="BP194" s="54">
        <f t="shared" si="129"/>
        <v>0</v>
      </c>
      <c r="BQ194" s="54">
        <f t="shared" si="130"/>
        <v>0</v>
      </c>
      <c r="BR194" s="55">
        <f t="shared" si="131"/>
        <v>0</v>
      </c>
      <c r="BS194" s="53">
        <f t="shared" si="132"/>
        <v>0</v>
      </c>
      <c r="BT194" s="54">
        <f t="shared" si="133"/>
        <v>0</v>
      </c>
      <c r="BU194" s="54">
        <f t="shared" si="134"/>
        <v>0</v>
      </c>
      <c r="BV194" s="54">
        <f t="shared" si="135"/>
        <v>0</v>
      </c>
      <c r="BW194" s="54">
        <f t="shared" si="136"/>
        <v>0</v>
      </c>
      <c r="BX194" s="54">
        <f t="shared" si="137"/>
        <v>0</v>
      </c>
      <c r="BY194" s="54">
        <f t="shared" si="138"/>
        <v>0</v>
      </c>
      <c r="BZ194" s="54">
        <f t="shared" si="139"/>
        <v>0</v>
      </c>
      <c r="CA194" s="54">
        <f t="shared" si="140"/>
        <v>0</v>
      </c>
      <c r="CB194" s="54">
        <f t="shared" si="141"/>
        <v>0</v>
      </c>
      <c r="CC194" s="54">
        <f t="shared" si="142"/>
        <v>0</v>
      </c>
      <c r="CD194" s="55">
        <f t="shared" si="143"/>
        <v>0</v>
      </c>
      <c r="CE194" s="53">
        <f t="shared" si="144"/>
        <v>0</v>
      </c>
      <c r="CF194" s="54">
        <f t="shared" si="145"/>
        <v>0</v>
      </c>
      <c r="CG194" s="54">
        <f t="shared" si="146"/>
        <v>0</v>
      </c>
      <c r="CH194" s="54">
        <f t="shared" si="147"/>
        <v>0</v>
      </c>
      <c r="CI194" s="54">
        <f t="shared" si="148"/>
        <v>0</v>
      </c>
      <c r="CJ194" s="54">
        <f t="shared" si="149"/>
        <v>0</v>
      </c>
      <c r="CK194" s="54">
        <f t="shared" si="150"/>
        <v>0</v>
      </c>
      <c r="CL194" s="54">
        <f t="shared" si="151"/>
        <v>0</v>
      </c>
      <c r="CM194" s="54">
        <f t="shared" si="152"/>
        <v>0</v>
      </c>
      <c r="CN194" s="54">
        <f t="shared" si="153"/>
        <v>0</v>
      </c>
      <c r="CO194" s="54">
        <f t="shared" si="154"/>
        <v>0</v>
      </c>
      <c r="CP194" s="55">
        <f t="shared" si="155"/>
        <v>0</v>
      </c>
    </row>
    <row r="195" spans="2:94" ht="12" customHeight="1">
      <c r="B195" s="1" t="str">
        <f>IF(Q194="","",Q194)</f>
        <v/>
      </c>
      <c r="C195" s="164"/>
      <c r="D195" s="169"/>
      <c r="E195" s="170"/>
      <c r="F195" s="171"/>
      <c r="G195" s="177"/>
      <c r="H195" s="178"/>
      <c r="I195" s="184"/>
      <c r="J195" s="185"/>
      <c r="K195" s="185"/>
      <c r="L195" s="186"/>
      <c r="M195" s="169"/>
      <c r="N195" s="171"/>
      <c r="O195" s="132"/>
      <c r="P195" s="191"/>
      <c r="Q195" s="191"/>
      <c r="R195" s="15" t="s">
        <v>15</v>
      </c>
      <c r="S195" s="90"/>
      <c r="T195" s="90"/>
      <c r="U195" s="90"/>
      <c r="V195" s="90"/>
      <c r="W195" s="90"/>
      <c r="X195" s="94"/>
      <c r="Y195" s="94"/>
      <c r="Z195" s="94"/>
      <c r="AA195" s="94"/>
      <c r="AB195" s="94"/>
      <c r="AC195" s="94"/>
      <c r="AD195" s="94"/>
      <c r="AE195" s="11" t="str">
        <f t="shared" si="156"/>
        <v/>
      </c>
      <c r="AF195" s="21" t="str">
        <f>IF(Q194="","",Q194)</f>
        <v/>
      </c>
      <c r="AG195" s="130"/>
      <c r="AH195" s="130"/>
      <c r="AI195" s="130"/>
      <c r="AJ195" s="130"/>
      <c r="AT195" s="49" t="str">
        <f t="shared" si="107"/>
        <v>B</v>
      </c>
      <c r="AU195" s="53">
        <f t="shared" si="108"/>
        <v>0</v>
      </c>
      <c r="AV195" s="54">
        <f t="shared" si="109"/>
        <v>0</v>
      </c>
      <c r="AW195" s="54">
        <f t="shared" si="110"/>
        <v>0</v>
      </c>
      <c r="AX195" s="54">
        <f t="shared" si="111"/>
        <v>0</v>
      </c>
      <c r="AY195" s="54">
        <f t="shared" si="112"/>
        <v>0</v>
      </c>
      <c r="AZ195" s="54">
        <f t="shared" si="113"/>
        <v>0</v>
      </c>
      <c r="BA195" s="54">
        <f t="shared" si="114"/>
        <v>0</v>
      </c>
      <c r="BB195" s="54">
        <f t="shared" si="115"/>
        <v>0</v>
      </c>
      <c r="BC195" s="54">
        <f t="shared" si="116"/>
        <v>0</v>
      </c>
      <c r="BD195" s="54">
        <f t="shared" si="117"/>
        <v>0</v>
      </c>
      <c r="BE195" s="54">
        <f t="shared" si="118"/>
        <v>0</v>
      </c>
      <c r="BF195" s="55">
        <f t="shared" si="119"/>
        <v>0</v>
      </c>
      <c r="BG195" s="53">
        <f t="shared" si="120"/>
        <v>0</v>
      </c>
      <c r="BH195" s="54">
        <f t="shared" si="121"/>
        <v>0</v>
      </c>
      <c r="BI195" s="54">
        <f t="shared" si="122"/>
        <v>0</v>
      </c>
      <c r="BJ195" s="54">
        <f t="shared" si="123"/>
        <v>0</v>
      </c>
      <c r="BK195" s="54">
        <f t="shared" si="124"/>
        <v>0</v>
      </c>
      <c r="BL195" s="54">
        <f t="shared" si="125"/>
        <v>0</v>
      </c>
      <c r="BM195" s="54">
        <f t="shared" si="126"/>
        <v>0</v>
      </c>
      <c r="BN195" s="54">
        <f t="shared" si="127"/>
        <v>0</v>
      </c>
      <c r="BO195" s="54">
        <f t="shared" si="128"/>
        <v>0</v>
      </c>
      <c r="BP195" s="54">
        <f t="shared" si="129"/>
        <v>0</v>
      </c>
      <c r="BQ195" s="54">
        <f t="shared" si="130"/>
        <v>0</v>
      </c>
      <c r="BR195" s="55">
        <f t="shared" si="131"/>
        <v>0</v>
      </c>
      <c r="BS195" s="53">
        <f t="shared" si="132"/>
        <v>0</v>
      </c>
      <c r="BT195" s="54">
        <f t="shared" si="133"/>
        <v>0</v>
      </c>
      <c r="BU195" s="54">
        <f t="shared" si="134"/>
        <v>0</v>
      </c>
      <c r="BV195" s="54">
        <f t="shared" si="135"/>
        <v>0</v>
      </c>
      <c r="BW195" s="54">
        <f t="shared" si="136"/>
        <v>0</v>
      </c>
      <c r="BX195" s="54">
        <f t="shared" si="137"/>
        <v>0</v>
      </c>
      <c r="BY195" s="54">
        <f t="shared" si="138"/>
        <v>0</v>
      </c>
      <c r="BZ195" s="54">
        <f t="shared" si="139"/>
        <v>0</v>
      </c>
      <c r="CA195" s="54">
        <f t="shared" si="140"/>
        <v>0</v>
      </c>
      <c r="CB195" s="54">
        <f t="shared" si="141"/>
        <v>0</v>
      </c>
      <c r="CC195" s="54">
        <f t="shared" si="142"/>
        <v>0</v>
      </c>
      <c r="CD195" s="55">
        <f t="shared" si="143"/>
        <v>0</v>
      </c>
      <c r="CE195" s="53">
        <f t="shared" si="144"/>
        <v>0</v>
      </c>
      <c r="CF195" s="54">
        <f t="shared" si="145"/>
        <v>0</v>
      </c>
      <c r="CG195" s="54">
        <f t="shared" si="146"/>
        <v>0</v>
      </c>
      <c r="CH195" s="54">
        <f t="shared" si="147"/>
        <v>0</v>
      </c>
      <c r="CI195" s="54">
        <f t="shared" si="148"/>
        <v>0</v>
      </c>
      <c r="CJ195" s="54">
        <f t="shared" si="149"/>
        <v>0</v>
      </c>
      <c r="CK195" s="54">
        <f t="shared" si="150"/>
        <v>0</v>
      </c>
      <c r="CL195" s="54">
        <f t="shared" si="151"/>
        <v>0</v>
      </c>
      <c r="CM195" s="54">
        <f t="shared" si="152"/>
        <v>0</v>
      </c>
      <c r="CN195" s="54">
        <f t="shared" si="153"/>
        <v>0</v>
      </c>
      <c r="CO195" s="54">
        <f t="shared" si="154"/>
        <v>0</v>
      </c>
      <c r="CP195" s="55">
        <f t="shared" si="155"/>
        <v>0</v>
      </c>
    </row>
    <row r="196" spans="2:94" ht="12" customHeight="1" thickBot="1">
      <c r="B196" s="1" t="str">
        <f>IF(Q194="","",Q194)</f>
        <v/>
      </c>
      <c r="C196" s="165"/>
      <c r="D196" s="172"/>
      <c r="E196" s="173"/>
      <c r="F196" s="174"/>
      <c r="G196" s="179"/>
      <c r="H196" s="180"/>
      <c r="I196" s="187"/>
      <c r="J196" s="188"/>
      <c r="K196" s="188"/>
      <c r="L196" s="189"/>
      <c r="M196" s="172"/>
      <c r="N196" s="174"/>
      <c r="O196" s="133"/>
      <c r="P196" s="192"/>
      <c r="Q196" s="192"/>
      <c r="R196" s="9" t="s">
        <v>16</v>
      </c>
      <c r="S196" s="91"/>
      <c r="T196" s="91"/>
      <c r="U196" s="91"/>
      <c r="V196" s="91"/>
      <c r="W196" s="91"/>
      <c r="X196" s="96"/>
      <c r="Y196" s="96"/>
      <c r="Z196" s="96"/>
      <c r="AA196" s="96"/>
      <c r="AB196" s="96"/>
      <c r="AC196" s="96"/>
      <c r="AD196" s="96"/>
      <c r="AE196" s="11" t="str">
        <f t="shared" si="156"/>
        <v/>
      </c>
      <c r="AF196" s="21" t="str">
        <f>IF(Q194="","",Q194)</f>
        <v/>
      </c>
      <c r="AG196" s="130"/>
      <c r="AH196" s="130"/>
      <c r="AI196" s="130"/>
      <c r="AJ196" s="130"/>
      <c r="AT196" s="49" t="str">
        <f t="shared" si="107"/>
        <v>C</v>
      </c>
      <c r="AU196" s="53">
        <f t="shared" si="108"/>
        <v>0</v>
      </c>
      <c r="AV196" s="54">
        <f t="shared" si="109"/>
        <v>0</v>
      </c>
      <c r="AW196" s="54">
        <f t="shared" si="110"/>
        <v>0</v>
      </c>
      <c r="AX196" s="54">
        <f t="shared" si="111"/>
        <v>0</v>
      </c>
      <c r="AY196" s="54">
        <f t="shared" si="112"/>
        <v>0</v>
      </c>
      <c r="AZ196" s="54">
        <f t="shared" si="113"/>
        <v>0</v>
      </c>
      <c r="BA196" s="54">
        <f t="shared" si="114"/>
        <v>0</v>
      </c>
      <c r="BB196" s="54">
        <f t="shared" si="115"/>
        <v>0</v>
      </c>
      <c r="BC196" s="54">
        <f t="shared" si="116"/>
        <v>0</v>
      </c>
      <c r="BD196" s="54">
        <f t="shared" si="117"/>
        <v>0</v>
      </c>
      <c r="BE196" s="54">
        <f t="shared" si="118"/>
        <v>0</v>
      </c>
      <c r="BF196" s="55">
        <f t="shared" si="119"/>
        <v>0</v>
      </c>
      <c r="BG196" s="53">
        <f t="shared" si="120"/>
        <v>0</v>
      </c>
      <c r="BH196" s="54">
        <f t="shared" si="121"/>
        <v>0</v>
      </c>
      <c r="BI196" s="54">
        <f t="shared" si="122"/>
        <v>0</v>
      </c>
      <c r="BJ196" s="54">
        <f t="shared" si="123"/>
        <v>0</v>
      </c>
      <c r="BK196" s="54">
        <f t="shared" si="124"/>
        <v>0</v>
      </c>
      <c r="BL196" s="54">
        <f t="shared" si="125"/>
        <v>0</v>
      </c>
      <c r="BM196" s="54">
        <f t="shared" si="126"/>
        <v>0</v>
      </c>
      <c r="BN196" s="54">
        <f t="shared" si="127"/>
        <v>0</v>
      </c>
      <c r="BO196" s="54">
        <f t="shared" si="128"/>
        <v>0</v>
      </c>
      <c r="BP196" s="54">
        <f t="shared" si="129"/>
        <v>0</v>
      </c>
      <c r="BQ196" s="54">
        <f t="shared" si="130"/>
        <v>0</v>
      </c>
      <c r="BR196" s="55">
        <f t="shared" si="131"/>
        <v>0</v>
      </c>
      <c r="BS196" s="53">
        <f t="shared" si="132"/>
        <v>0</v>
      </c>
      <c r="BT196" s="54">
        <f t="shared" si="133"/>
        <v>0</v>
      </c>
      <c r="BU196" s="54">
        <f t="shared" si="134"/>
        <v>0</v>
      </c>
      <c r="BV196" s="54">
        <f t="shared" si="135"/>
        <v>0</v>
      </c>
      <c r="BW196" s="54">
        <f t="shared" si="136"/>
        <v>0</v>
      </c>
      <c r="BX196" s="54">
        <f t="shared" si="137"/>
        <v>0</v>
      </c>
      <c r="BY196" s="54">
        <f t="shared" si="138"/>
        <v>0</v>
      </c>
      <c r="BZ196" s="54">
        <f t="shared" si="139"/>
        <v>0</v>
      </c>
      <c r="CA196" s="54">
        <f t="shared" si="140"/>
        <v>0</v>
      </c>
      <c r="CB196" s="54">
        <f t="shared" si="141"/>
        <v>0</v>
      </c>
      <c r="CC196" s="54">
        <f t="shared" si="142"/>
        <v>0</v>
      </c>
      <c r="CD196" s="55">
        <f t="shared" si="143"/>
        <v>0</v>
      </c>
      <c r="CE196" s="53">
        <f t="shared" si="144"/>
        <v>0</v>
      </c>
      <c r="CF196" s="54">
        <f t="shared" si="145"/>
        <v>0</v>
      </c>
      <c r="CG196" s="54">
        <f t="shared" si="146"/>
        <v>0</v>
      </c>
      <c r="CH196" s="54">
        <f t="shared" si="147"/>
        <v>0</v>
      </c>
      <c r="CI196" s="54">
        <f t="shared" si="148"/>
        <v>0</v>
      </c>
      <c r="CJ196" s="54">
        <f t="shared" si="149"/>
        <v>0</v>
      </c>
      <c r="CK196" s="54">
        <f t="shared" si="150"/>
        <v>0</v>
      </c>
      <c r="CL196" s="54">
        <f t="shared" si="151"/>
        <v>0</v>
      </c>
      <c r="CM196" s="54">
        <f t="shared" si="152"/>
        <v>0</v>
      </c>
      <c r="CN196" s="54">
        <f t="shared" si="153"/>
        <v>0</v>
      </c>
      <c r="CO196" s="54">
        <f t="shared" si="154"/>
        <v>0</v>
      </c>
      <c r="CP196" s="55">
        <f t="shared" si="155"/>
        <v>0</v>
      </c>
    </row>
    <row r="197" spans="2:94" ht="12" customHeight="1">
      <c r="B197" s="1" t="str">
        <f>IF(Q197="","",Q197)</f>
        <v/>
      </c>
      <c r="C197" s="163">
        <v>62</v>
      </c>
      <c r="D197" s="166"/>
      <c r="E197" s="167"/>
      <c r="F197" s="168"/>
      <c r="G197" s="175"/>
      <c r="H197" s="176"/>
      <c r="I197" s="181"/>
      <c r="J197" s="182"/>
      <c r="K197" s="182"/>
      <c r="L197" s="183"/>
      <c r="M197" s="166"/>
      <c r="N197" s="168"/>
      <c r="O197" s="131"/>
      <c r="P197" s="190"/>
      <c r="Q197" s="190"/>
      <c r="R197" s="12" t="s">
        <v>14</v>
      </c>
      <c r="S197" s="92"/>
      <c r="T197" s="92"/>
      <c r="U197" s="92"/>
      <c r="V197" s="92"/>
      <c r="W197" s="92"/>
      <c r="X197" s="92"/>
      <c r="Y197" s="93"/>
      <c r="Z197" s="93"/>
      <c r="AA197" s="93"/>
      <c r="AB197" s="93"/>
      <c r="AC197" s="93"/>
      <c r="AD197" s="93"/>
      <c r="AE197" s="16" t="str">
        <f t="shared" si="156"/>
        <v/>
      </c>
      <c r="AF197" s="21" t="str">
        <f>IF(Q197="","",Q197)</f>
        <v/>
      </c>
      <c r="AG197" s="130" t="str">
        <f>IFERROR(VLOOKUP(M197,$AP$13:$AQ$16,2,FALSE),"")</f>
        <v/>
      </c>
      <c r="AH197" s="130" t="str">
        <f>IFERROR(VLOOKUP(O197,$AP$18:$AQ$24,2,FALSE),"")</f>
        <v/>
      </c>
      <c r="AI197" s="130" t="str">
        <f>IFERROR(AG197+AH197,"")</f>
        <v/>
      </c>
      <c r="AJ197" s="130" t="str">
        <f>IF(SUM(AE197:AE199)=0,"",SUM(AE197:AE199))</f>
        <v/>
      </c>
      <c r="AT197" s="49" t="str">
        <f t="shared" si="107"/>
        <v>A</v>
      </c>
      <c r="AU197" s="53">
        <f t="shared" si="108"/>
        <v>0</v>
      </c>
      <c r="AV197" s="54">
        <f t="shared" si="109"/>
        <v>0</v>
      </c>
      <c r="AW197" s="54">
        <f t="shared" si="110"/>
        <v>0</v>
      </c>
      <c r="AX197" s="54">
        <f t="shared" si="111"/>
        <v>0</v>
      </c>
      <c r="AY197" s="54">
        <f t="shared" si="112"/>
        <v>0</v>
      </c>
      <c r="AZ197" s="54">
        <f t="shared" si="113"/>
        <v>0</v>
      </c>
      <c r="BA197" s="54">
        <f t="shared" si="114"/>
        <v>0</v>
      </c>
      <c r="BB197" s="54">
        <f t="shared" si="115"/>
        <v>0</v>
      </c>
      <c r="BC197" s="54">
        <f t="shared" si="116"/>
        <v>0</v>
      </c>
      <c r="BD197" s="54">
        <f t="shared" si="117"/>
        <v>0</v>
      </c>
      <c r="BE197" s="54">
        <f t="shared" si="118"/>
        <v>0</v>
      </c>
      <c r="BF197" s="55">
        <f t="shared" si="119"/>
        <v>0</v>
      </c>
      <c r="BG197" s="53">
        <f t="shared" si="120"/>
        <v>0</v>
      </c>
      <c r="BH197" s="54">
        <f t="shared" si="121"/>
        <v>0</v>
      </c>
      <c r="BI197" s="54">
        <f t="shared" si="122"/>
        <v>0</v>
      </c>
      <c r="BJ197" s="54">
        <f t="shared" si="123"/>
        <v>0</v>
      </c>
      <c r="BK197" s="54">
        <f t="shared" si="124"/>
        <v>0</v>
      </c>
      <c r="BL197" s="54">
        <f t="shared" si="125"/>
        <v>0</v>
      </c>
      <c r="BM197" s="54">
        <f t="shared" si="126"/>
        <v>0</v>
      </c>
      <c r="BN197" s="54">
        <f t="shared" si="127"/>
        <v>0</v>
      </c>
      <c r="BO197" s="54">
        <f t="shared" si="128"/>
        <v>0</v>
      </c>
      <c r="BP197" s="54">
        <f t="shared" si="129"/>
        <v>0</v>
      </c>
      <c r="BQ197" s="54">
        <f t="shared" si="130"/>
        <v>0</v>
      </c>
      <c r="BR197" s="55">
        <f t="shared" si="131"/>
        <v>0</v>
      </c>
      <c r="BS197" s="53">
        <f t="shared" si="132"/>
        <v>0</v>
      </c>
      <c r="BT197" s="54">
        <f t="shared" si="133"/>
        <v>0</v>
      </c>
      <c r="BU197" s="54">
        <f t="shared" si="134"/>
        <v>0</v>
      </c>
      <c r="BV197" s="54">
        <f t="shared" si="135"/>
        <v>0</v>
      </c>
      <c r="BW197" s="54">
        <f t="shared" si="136"/>
        <v>0</v>
      </c>
      <c r="BX197" s="54">
        <f t="shared" si="137"/>
        <v>0</v>
      </c>
      <c r="BY197" s="54">
        <f t="shared" si="138"/>
        <v>0</v>
      </c>
      <c r="BZ197" s="54">
        <f t="shared" si="139"/>
        <v>0</v>
      </c>
      <c r="CA197" s="54">
        <f t="shared" si="140"/>
        <v>0</v>
      </c>
      <c r="CB197" s="54">
        <f t="shared" si="141"/>
        <v>0</v>
      </c>
      <c r="CC197" s="54">
        <f t="shared" si="142"/>
        <v>0</v>
      </c>
      <c r="CD197" s="55">
        <f t="shared" si="143"/>
        <v>0</v>
      </c>
      <c r="CE197" s="53">
        <f t="shared" si="144"/>
        <v>0</v>
      </c>
      <c r="CF197" s="54">
        <f t="shared" si="145"/>
        <v>0</v>
      </c>
      <c r="CG197" s="54">
        <f t="shared" si="146"/>
        <v>0</v>
      </c>
      <c r="CH197" s="54">
        <f t="shared" si="147"/>
        <v>0</v>
      </c>
      <c r="CI197" s="54">
        <f t="shared" si="148"/>
        <v>0</v>
      </c>
      <c r="CJ197" s="54">
        <f t="shared" si="149"/>
        <v>0</v>
      </c>
      <c r="CK197" s="54">
        <f t="shared" si="150"/>
        <v>0</v>
      </c>
      <c r="CL197" s="54">
        <f t="shared" si="151"/>
        <v>0</v>
      </c>
      <c r="CM197" s="54">
        <f t="shared" si="152"/>
        <v>0</v>
      </c>
      <c r="CN197" s="54">
        <f t="shared" si="153"/>
        <v>0</v>
      </c>
      <c r="CO197" s="54">
        <f t="shared" si="154"/>
        <v>0</v>
      </c>
      <c r="CP197" s="55">
        <f t="shared" si="155"/>
        <v>0</v>
      </c>
    </row>
    <row r="198" spans="2:94" ht="12" customHeight="1">
      <c r="B198" s="1" t="str">
        <f>IF(Q197="","",Q197)</f>
        <v/>
      </c>
      <c r="C198" s="164"/>
      <c r="D198" s="169"/>
      <c r="E198" s="170"/>
      <c r="F198" s="171"/>
      <c r="G198" s="177"/>
      <c r="H198" s="178"/>
      <c r="I198" s="184"/>
      <c r="J198" s="185"/>
      <c r="K198" s="185"/>
      <c r="L198" s="186"/>
      <c r="M198" s="169"/>
      <c r="N198" s="171"/>
      <c r="O198" s="132"/>
      <c r="P198" s="191"/>
      <c r="Q198" s="191"/>
      <c r="R198" s="15" t="s">
        <v>15</v>
      </c>
      <c r="S198" s="94"/>
      <c r="T198" s="94"/>
      <c r="U198" s="94"/>
      <c r="V198" s="94"/>
      <c r="W198" s="94"/>
      <c r="X198" s="94"/>
      <c r="Y198" s="90"/>
      <c r="Z198" s="90"/>
      <c r="AA198" s="90"/>
      <c r="AB198" s="90"/>
      <c r="AC198" s="90"/>
      <c r="AD198" s="90"/>
      <c r="AE198" s="11" t="str">
        <f t="shared" si="156"/>
        <v/>
      </c>
      <c r="AF198" s="21" t="str">
        <f>IF(Q197="","",Q197)</f>
        <v/>
      </c>
      <c r="AG198" s="130"/>
      <c r="AH198" s="130"/>
      <c r="AI198" s="130"/>
      <c r="AJ198" s="130"/>
      <c r="AT198" s="49" t="str">
        <f t="shared" si="107"/>
        <v>B</v>
      </c>
      <c r="AU198" s="53">
        <f t="shared" si="108"/>
        <v>0</v>
      </c>
      <c r="AV198" s="54">
        <f t="shared" si="109"/>
        <v>0</v>
      </c>
      <c r="AW198" s="54">
        <f t="shared" si="110"/>
        <v>0</v>
      </c>
      <c r="AX198" s="54">
        <f t="shared" si="111"/>
        <v>0</v>
      </c>
      <c r="AY198" s="54">
        <f t="shared" si="112"/>
        <v>0</v>
      </c>
      <c r="AZ198" s="54">
        <f t="shared" si="113"/>
        <v>0</v>
      </c>
      <c r="BA198" s="54">
        <f t="shared" si="114"/>
        <v>0</v>
      </c>
      <c r="BB198" s="54">
        <f t="shared" si="115"/>
        <v>0</v>
      </c>
      <c r="BC198" s="54">
        <f t="shared" si="116"/>
        <v>0</v>
      </c>
      <c r="BD198" s="54">
        <f t="shared" si="117"/>
        <v>0</v>
      </c>
      <c r="BE198" s="54">
        <f t="shared" si="118"/>
        <v>0</v>
      </c>
      <c r="BF198" s="55">
        <f t="shared" si="119"/>
        <v>0</v>
      </c>
      <c r="BG198" s="53">
        <f t="shared" si="120"/>
        <v>0</v>
      </c>
      <c r="BH198" s="54">
        <f t="shared" si="121"/>
        <v>0</v>
      </c>
      <c r="BI198" s="54">
        <f t="shared" si="122"/>
        <v>0</v>
      </c>
      <c r="BJ198" s="54">
        <f t="shared" si="123"/>
        <v>0</v>
      </c>
      <c r="BK198" s="54">
        <f t="shared" si="124"/>
        <v>0</v>
      </c>
      <c r="BL198" s="54">
        <f t="shared" si="125"/>
        <v>0</v>
      </c>
      <c r="BM198" s="54">
        <f t="shared" si="126"/>
        <v>0</v>
      </c>
      <c r="BN198" s="54">
        <f t="shared" si="127"/>
        <v>0</v>
      </c>
      <c r="BO198" s="54">
        <f t="shared" si="128"/>
        <v>0</v>
      </c>
      <c r="BP198" s="54">
        <f t="shared" si="129"/>
        <v>0</v>
      </c>
      <c r="BQ198" s="54">
        <f t="shared" si="130"/>
        <v>0</v>
      </c>
      <c r="BR198" s="55">
        <f t="shared" si="131"/>
        <v>0</v>
      </c>
      <c r="BS198" s="53">
        <f t="shared" si="132"/>
        <v>0</v>
      </c>
      <c r="BT198" s="54">
        <f t="shared" si="133"/>
        <v>0</v>
      </c>
      <c r="BU198" s="54">
        <f t="shared" si="134"/>
        <v>0</v>
      </c>
      <c r="BV198" s="54">
        <f t="shared" si="135"/>
        <v>0</v>
      </c>
      <c r="BW198" s="54">
        <f t="shared" si="136"/>
        <v>0</v>
      </c>
      <c r="BX198" s="54">
        <f t="shared" si="137"/>
        <v>0</v>
      </c>
      <c r="BY198" s="54">
        <f t="shared" si="138"/>
        <v>0</v>
      </c>
      <c r="BZ198" s="54">
        <f t="shared" si="139"/>
        <v>0</v>
      </c>
      <c r="CA198" s="54">
        <f t="shared" si="140"/>
        <v>0</v>
      </c>
      <c r="CB198" s="54">
        <f t="shared" si="141"/>
        <v>0</v>
      </c>
      <c r="CC198" s="54">
        <f t="shared" si="142"/>
        <v>0</v>
      </c>
      <c r="CD198" s="55">
        <f t="shared" si="143"/>
        <v>0</v>
      </c>
      <c r="CE198" s="53">
        <f t="shared" si="144"/>
        <v>0</v>
      </c>
      <c r="CF198" s="54">
        <f t="shared" si="145"/>
        <v>0</v>
      </c>
      <c r="CG198" s="54">
        <f t="shared" si="146"/>
        <v>0</v>
      </c>
      <c r="CH198" s="54">
        <f t="shared" si="147"/>
        <v>0</v>
      </c>
      <c r="CI198" s="54">
        <f t="shared" si="148"/>
        <v>0</v>
      </c>
      <c r="CJ198" s="54">
        <f t="shared" si="149"/>
        <v>0</v>
      </c>
      <c r="CK198" s="54">
        <f t="shared" si="150"/>
        <v>0</v>
      </c>
      <c r="CL198" s="54">
        <f t="shared" si="151"/>
        <v>0</v>
      </c>
      <c r="CM198" s="54">
        <f t="shared" si="152"/>
        <v>0</v>
      </c>
      <c r="CN198" s="54">
        <f t="shared" si="153"/>
        <v>0</v>
      </c>
      <c r="CO198" s="54">
        <f t="shared" si="154"/>
        <v>0</v>
      </c>
      <c r="CP198" s="55">
        <f t="shared" si="155"/>
        <v>0</v>
      </c>
    </row>
    <row r="199" spans="2:94" ht="12" customHeight="1" thickBot="1">
      <c r="B199" s="1" t="str">
        <f>IF(Q197="","",Q197)</f>
        <v/>
      </c>
      <c r="C199" s="165"/>
      <c r="D199" s="172"/>
      <c r="E199" s="173"/>
      <c r="F199" s="174"/>
      <c r="G199" s="179"/>
      <c r="H199" s="180"/>
      <c r="I199" s="187"/>
      <c r="J199" s="188"/>
      <c r="K199" s="188"/>
      <c r="L199" s="189"/>
      <c r="M199" s="172"/>
      <c r="N199" s="174"/>
      <c r="O199" s="133"/>
      <c r="P199" s="192"/>
      <c r="Q199" s="192"/>
      <c r="R199" s="15" t="s">
        <v>16</v>
      </c>
      <c r="S199" s="94"/>
      <c r="T199" s="94"/>
      <c r="U199" s="94"/>
      <c r="V199" s="94"/>
      <c r="W199" s="94"/>
      <c r="X199" s="94"/>
      <c r="Y199" s="90"/>
      <c r="Z199" s="90"/>
      <c r="AA199" s="90"/>
      <c r="AB199" s="90"/>
      <c r="AC199" s="90"/>
      <c r="AD199" s="90"/>
      <c r="AE199" s="11" t="str">
        <f t="shared" si="156"/>
        <v/>
      </c>
      <c r="AF199" s="21" t="str">
        <f>IF(Q197="","",Q197)</f>
        <v/>
      </c>
      <c r="AG199" s="130"/>
      <c r="AH199" s="130"/>
      <c r="AI199" s="130"/>
      <c r="AJ199" s="130"/>
      <c r="AT199" s="49" t="str">
        <f t="shared" si="107"/>
        <v>C</v>
      </c>
      <c r="AU199" s="53">
        <f t="shared" si="108"/>
        <v>0</v>
      </c>
      <c r="AV199" s="54">
        <f t="shared" si="109"/>
        <v>0</v>
      </c>
      <c r="AW199" s="54">
        <f t="shared" si="110"/>
        <v>0</v>
      </c>
      <c r="AX199" s="54">
        <f t="shared" si="111"/>
        <v>0</v>
      </c>
      <c r="AY199" s="54">
        <f t="shared" si="112"/>
        <v>0</v>
      </c>
      <c r="AZ199" s="54">
        <f t="shared" si="113"/>
        <v>0</v>
      </c>
      <c r="BA199" s="54">
        <f t="shared" si="114"/>
        <v>0</v>
      </c>
      <c r="BB199" s="54">
        <f t="shared" si="115"/>
        <v>0</v>
      </c>
      <c r="BC199" s="54">
        <f t="shared" si="116"/>
        <v>0</v>
      </c>
      <c r="BD199" s="54">
        <f t="shared" si="117"/>
        <v>0</v>
      </c>
      <c r="BE199" s="54">
        <f t="shared" si="118"/>
        <v>0</v>
      </c>
      <c r="BF199" s="55">
        <f t="shared" si="119"/>
        <v>0</v>
      </c>
      <c r="BG199" s="53">
        <f t="shared" si="120"/>
        <v>0</v>
      </c>
      <c r="BH199" s="54">
        <f t="shared" si="121"/>
        <v>0</v>
      </c>
      <c r="BI199" s="54">
        <f t="shared" si="122"/>
        <v>0</v>
      </c>
      <c r="BJ199" s="54">
        <f t="shared" si="123"/>
        <v>0</v>
      </c>
      <c r="BK199" s="54">
        <f t="shared" si="124"/>
        <v>0</v>
      </c>
      <c r="BL199" s="54">
        <f t="shared" si="125"/>
        <v>0</v>
      </c>
      <c r="BM199" s="54">
        <f t="shared" si="126"/>
        <v>0</v>
      </c>
      <c r="BN199" s="54">
        <f t="shared" si="127"/>
        <v>0</v>
      </c>
      <c r="BO199" s="54">
        <f t="shared" si="128"/>
        <v>0</v>
      </c>
      <c r="BP199" s="54">
        <f t="shared" si="129"/>
        <v>0</v>
      </c>
      <c r="BQ199" s="54">
        <f t="shared" si="130"/>
        <v>0</v>
      </c>
      <c r="BR199" s="55">
        <f t="shared" si="131"/>
        <v>0</v>
      </c>
      <c r="BS199" s="53">
        <f t="shared" si="132"/>
        <v>0</v>
      </c>
      <c r="BT199" s="54">
        <f t="shared" si="133"/>
        <v>0</v>
      </c>
      <c r="BU199" s="54">
        <f t="shared" si="134"/>
        <v>0</v>
      </c>
      <c r="BV199" s="54">
        <f t="shared" si="135"/>
        <v>0</v>
      </c>
      <c r="BW199" s="54">
        <f t="shared" si="136"/>
        <v>0</v>
      </c>
      <c r="BX199" s="54">
        <f t="shared" si="137"/>
        <v>0</v>
      </c>
      <c r="BY199" s="54">
        <f t="shared" si="138"/>
        <v>0</v>
      </c>
      <c r="BZ199" s="54">
        <f t="shared" si="139"/>
        <v>0</v>
      </c>
      <c r="CA199" s="54">
        <f t="shared" si="140"/>
        <v>0</v>
      </c>
      <c r="CB199" s="54">
        <f t="shared" si="141"/>
        <v>0</v>
      </c>
      <c r="CC199" s="54">
        <f t="shared" si="142"/>
        <v>0</v>
      </c>
      <c r="CD199" s="55">
        <f t="shared" si="143"/>
        <v>0</v>
      </c>
      <c r="CE199" s="53">
        <f t="shared" si="144"/>
        <v>0</v>
      </c>
      <c r="CF199" s="54">
        <f t="shared" si="145"/>
        <v>0</v>
      </c>
      <c r="CG199" s="54">
        <f t="shared" si="146"/>
        <v>0</v>
      </c>
      <c r="CH199" s="54">
        <f t="shared" si="147"/>
        <v>0</v>
      </c>
      <c r="CI199" s="54">
        <f t="shared" si="148"/>
        <v>0</v>
      </c>
      <c r="CJ199" s="54">
        <f t="shared" si="149"/>
        <v>0</v>
      </c>
      <c r="CK199" s="54">
        <f t="shared" si="150"/>
        <v>0</v>
      </c>
      <c r="CL199" s="54">
        <f t="shared" si="151"/>
        <v>0</v>
      </c>
      <c r="CM199" s="54">
        <f t="shared" si="152"/>
        <v>0</v>
      </c>
      <c r="CN199" s="54">
        <f t="shared" si="153"/>
        <v>0</v>
      </c>
      <c r="CO199" s="54">
        <f t="shared" si="154"/>
        <v>0</v>
      </c>
      <c r="CP199" s="55">
        <f t="shared" si="155"/>
        <v>0</v>
      </c>
    </row>
    <row r="200" spans="2:94" ht="12" customHeight="1">
      <c r="B200" s="1" t="str">
        <f>IF(Q200="","",Q200)</f>
        <v/>
      </c>
      <c r="C200" s="163">
        <v>63</v>
      </c>
      <c r="D200" s="166"/>
      <c r="E200" s="167"/>
      <c r="F200" s="168"/>
      <c r="G200" s="175"/>
      <c r="H200" s="176"/>
      <c r="I200" s="181"/>
      <c r="J200" s="182"/>
      <c r="K200" s="182"/>
      <c r="L200" s="183"/>
      <c r="M200" s="166"/>
      <c r="N200" s="168"/>
      <c r="O200" s="131"/>
      <c r="P200" s="190"/>
      <c r="Q200" s="190"/>
      <c r="R200" s="17" t="s">
        <v>14</v>
      </c>
      <c r="S200" s="95"/>
      <c r="T200" s="95"/>
      <c r="U200" s="95"/>
      <c r="V200" s="95"/>
      <c r="W200" s="95"/>
      <c r="X200" s="95"/>
      <c r="Y200" s="89"/>
      <c r="Z200" s="89"/>
      <c r="AA200" s="89"/>
      <c r="AB200" s="89"/>
      <c r="AC200" s="89"/>
      <c r="AD200" s="89"/>
      <c r="AE200" s="16" t="str">
        <f t="shared" si="156"/>
        <v/>
      </c>
      <c r="AF200" s="21" t="str">
        <f>IF(Q200="","",Q200)</f>
        <v/>
      </c>
      <c r="AG200" s="130" t="str">
        <f>IFERROR(VLOOKUP(M200,$AP$13:$AQ$16,2,FALSE),"")</f>
        <v/>
      </c>
      <c r="AH200" s="130" t="str">
        <f>IFERROR(VLOOKUP(O200,$AP$18:$AQ$24,2,FALSE),"")</f>
        <v/>
      </c>
      <c r="AI200" s="130" t="str">
        <f>IFERROR(AG200+AH200,"")</f>
        <v/>
      </c>
      <c r="AJ200" s="130" t="str">
        <f>IF(SUM(AE200:AE202)=0,"",SUM(AE200:AE202))</f>
        <v/>
      </c>
      <c r="AT200" s="49" t="str">
        <f t="shared" si="107"/>
        <v>A</v>
      </c>
      <c r="AU200" s="53">
        <f t="shared" si="108"/>
        <v>0</v>
      </c>
      <c r="AV200" s="54">
        <f t="shared" si="109"/>
        <v>0</v>
      </c>
      <c r="AW200" s="54">
        <f t="shared" si="110"/>
        <v>0</v>
      </c>
      <c r="AX200" s="54">
        <f t="shared" si="111"/>
        <v>0</v>
      </c>
      <c r="AY200" s="54">
        <f t="shared" si="112"/>
        <v>0</v>
      </c>
      <c r="AZ200" s="54">
        <f t="shared" si="113"/>
        <v>0</v>
      </c>
      <c r="BA200" s="54">
        <f t="shared" si="114"/>
        <v>0</v>
      </c>
      <c r="BB200" s="54">
        <f t="shared" si="115"/>
        <v>0</v>
      </c>
      <c r="BC200" s="54">
        <f t="shared" si="116"/>
        <v>0</v>
      </c>
      <c r="BD200" s="54">
        <f t="shared" si="117"/>
        <v>0</v>
      </c>
      <c r="BE200" s="54">
        <f t="shared" si="118"/>
        <v>0</v>
      </c>
      <c r="BF200" s="55">
        <f t="shared" si="119"/>
        <v>0</v>
      </c>
      <c r="BG200" s="53">
        <f t="shared" si="120"/>
        <v>0</v>
      </c>
      <c r="BH200" s="54">
        <f t="shared" si="121"/>
        <v>0</v>
      </c>
      <c r="BI200" s="54">
        <f t="shared" si="122"/>
        <v>0</v>
      </c>
      <c r="BJ200" s="54">
        <f t="shared" si="123"/>
        <v>0</v>
      </c>
      <c r="BK200" s="54">
        <f t="shared" si="124"/>
        <v>0</v>
      </c>
      <c r="BL200" s="54">
        <f t="shared" si="125"/>
        <v>0</v>
      </c>
      <c r="BM200" s="54">
        <f t="shared" si="126"/>
        <v>0</v>
      </c>
      <c r="BN200" s="54">
        <f t="shared" si="127"/>
        <v>0</v>
      </c>
      <c r="BO200" s="54">
        <f t="shared" si="128"/>
        <v>0</v>
      </c>
      <c r="BP200" s="54">
        <f t="shared" si="129"/>
        <v>0</v>
      </c>
      <c r="BQ200" s="54">
        <f t="shared" si="130"/>
        <v>0</v>
      </c>
      <c r="BR200" s="55">
        <f t="shared" si="131"/>
        <v>0</v>
      </c>
      <c r="BS200" s="53">
        <f t="shared" si="132"/>
        <v>0</v>
      </c>
      <c r="BT200" s="54">
        <f t="shared" si="133"/>
        <v>0</v>
      </c>
      <c r="BU200" s="54">
        <f t="shared" si="134"/>
        <v>0</v>
      </c>
      <c r="BV200" s="54">
        <f t="shared" si="135"/>
        <v>0</v>
      </c>
      <c r="BW200" s="54">
        <f t="shared" si="136"/>
        <v>0</v>
      </c>
      <c r="BX200" s="54">
        <f t="shared" si="137"/>
        <v>0</v>
      </c>
      <c r="BY200" s="54">
        <f t="shared" si="138"/>
        <v>0</v>
      </c>
      <c r="BZ200" s="54">
        <f t="shared" si="139"/>
        <v>0</v>
      </c>
      <c r="CA200" s="54">
        <f t="shared" si="140"/>
        <v>0</v>
      </c>
      <c r="CB200" s="54">
        <f t="shared" si="141"/>
        <v>0</v>
      </c>
      <c r="CC200" s="54">
        <f t="shared" si="142"/>
        <v>0</v>
      </c>
      <c r="CD200" s="55">
        <f t="shared" si="143"/>
        <v>0</v>
      </c>
      <c r="CE200" s="53">
        <f t="shared" si="144"/>
        <v>0</v>
      </c>
      <c r="CF200" s="54">
        <f t="shared" si="145"/>
        <v>0</v>
      </c>
      <c r="CG200" s="54">
        <f t="shared" si="146"/>
        <v>0</v>
      </c>
      <c r="CH200" s="54">
        <f t="shared" si="147"/>
        <v>0</v>
      </c>
      <c r="CI200" s="54">
        <f t="shared" si="148"/>
        <v>0</v>
      </c>
      <c r="CJ200" s="54">
        <f t="shared" si="149"/>
        <v>0</v>
      </c>
      <c r="CK200" s="54">
        <f t="shared" si="150"/>
        <v>0</v>
      </c>
      <c r="CL200" s="54">
        <f t="shared" si="151"/>
        <v>0</v>
      </c>
      <c r="CM200" s="54">
        <f t="shared" si="152"/>
        <v>0</v>
      </c>
      <c r="CN200" s="54">
        <f t="shared" si="153"/>
        <v>0</v>
      </c>
      <c r="CO200" s="54">
        <f t="shared" si="154"/>
        <v>0</v>
      </c>
      <c r="CP200" s="55">
        <f t="shared" si="155"/>
        <v>0</v>
      </c>
    </row>
    <row r="201" spans="2:94" ht="12" customHeight="1">
      <c r="B201" s="1" t="str">
        <f>IF(Q200="","",Q200)</f>
        <v/>
      </c>
      <c r="C201" s="164"/>
      <c r="D201" s="169"/>
      <c r="E201" s="170"/>
      <c r="F201" s="171"/>
      <c r="G201" s="177"/>
      <c r="H201" s="178"/>
      <c r="I201" s="184"/>
      <c r="J201" s="185"/>
      <c r="K201" s="185"/>
      <c r="L201" s="186"/>
      <c r="M201" s="169"/>
      <c r="N201" s="171"/>
      <c r="O201" s="132"/>
      <c r="P201" s="191"/>
      <c r="Q201" s="191"/>
      <c r="R201" s="15" t="s">
        <v>15</v>
      </c>
      <c r="S201" s="94"/>
      <c r="T201" s="94"/>
      <c r="U201" s="94"/>
      <c r="V201" s="94"/>
      <c r="W201" s="94"/>
      <c r="X201" s="94"/>
      <c r="Y201" s="90"/>
      <c r="Z201" s="90"/>
      <c r="AA201" s="90"/>
      <c r="AB201" s="90"/>
      <c r="AC201" s="90"/>
      <c r="AD201" s="90"/>
      <c r="AE201" s="11" t="str">
        <f t="shared" si="156"/>
        <v/>
      </c>
      <c r="AF201" s="21" t="str">
        <f>IF(Q200="","",Q200)</f>
        <v/>
      </c>
      <c r="AG201" s="130"/>
      <c r="AH201" s="130"/>
      <c r="AI201" s="130"/>
      <c r="AJ201" s="130"/>
      <c r="AT201" s="49" t="str">
        <f t="shared" si="107"/>
        <v>B</v>
      </c>
      <c r="AU201" s="53">
        <f t="shared" si="108"/>
        <v>0</v>
      </c>
      <c r="AV201" s="54">
        <f t="shared" si="109"/>
        <v>0</v>
      </c>
      <c r="AW201" s="54">
        <f t="shared" si="110"/>
        <v>0</v>
      </c>
      <c r="AX201" s="54">
        <f t="shared" si="111"/>
        <v>0</v>
      </c>
      <c r="AY201" s="54">
        <f t="shared" si="112"/>
        <v>0</v>
      </c>
      <c r="AZ201" s="54">
        <f t="shared" si="113"/>
        <v>0</v>
      </c>
      <c r="BA201" s="54">
        <f t="shared" si="114"/>
        <v>0</v>
      </c>
      <c r="BB201" s="54">
        <f t="shared" si="115"/>
        <v>0</v>
      </c>
      <c r="BC201" s="54">
        <f t="shared" si="116"/>
        <v>0</v>
      </c>
      <c r="BD201" s="54">
        <f t="shared" si="117"/>
        <v>0</v>
      </c>
      <c r="BE201" s="54">
        <f t="shared" si="118"/>
        <v>0</v>
      </c>
      <c r="BF201" s="55">
        <f t="shared" si="119"/>
        <v>0</v>
      </c>
      <c r="BG201" s="53">
        <f t="shared" si="120"/>
        <v>0</v>
      </c>
      <c r="BH201" s="54">
        <f t="shared" si="121"/>
        <v>0</v>
      </c>
      <c r="BI201" s="54">
        <f t="shared" si="122"/>
        <v>0</v>
      </c>
      <c r="BJ201" s="54">
        <f t="shared" si="123"/>
        <v>0</v>
      </c>
      <c r="BK201" s="54">
        <f t="shared" si="124"/>
        <v>0</v>
      </c>
      <c r="BL201" s="54">
        <f t="shared" si="125"/>
        <v>0</v>
      </c>
      <c r="BM201" s="54">
        <f t="shared" si="126"/>
        <v>0</v>
      </c>
      <c r="BN201" s="54">
        <f t="shared" si="127"/>
        <v>0</v>
      </c>
      <c r="BO201" s="54">
        <f t="shared" si="128"/>
        <v>0</v>
      </c>
      <c r="BP201" s="54">
        <f t="shared" si="129"/>
        <v>0</v>
      </c>
      <c r="BQ201" s="54">
        <f t="shared" si="130"/>
        <v>0</v>
      </c>
      <c r="BR201" s="55">
        <f t="shared" si="131"/>
        <v>0</v>
      </c>
      <c r="BS201" s="53">
        <f t="shared" si="132"/>
        <v>0</v>
      </c>
      <c r="BT201" s="54">
        <f t="shared" si="133"/>
        <v>0</v>
      </c>
      <c r="BU201" s="54">
        <f t="shared" si="134"/>
        <v>0</v>
      </c>
      <c r="BV201" s="54">
        <f t="shared" si="135"/>
        <v>0</v>
      </c>
      <c r="BW201" s="54">
        <f t="shared" si="136"/>
        <v>0</v>
      </c>
      <c r="BX201" s="54">
        <f t="shared" si="137"/>
        <v>0</v>
      </c>
      <c r="BY201" s="54">
        <f t="shared" si="138"/>
        <v>0</v>
      </c>
      <c r="BZ201" s="54">
        <f t="shared" si="139"/>
        <v>0</v>
      </c>
      <c r="CA201" s="54">
        <f t="shared" si="140"/>
        <v>0</v>
      </c>
      <c r="CB201" s="54">
        <f t="shared" si="141"/>
        <v>0</v>
      </c>
      <c r="CC201" s="54">
        <f t="shared" si="142"/>
        <v>0</v>
      </c>
      <c r="CD201" s="55">
        <f t="shared" si="143"/>
        <v>0</v>
      </c>
      <c r="CE201" s="53">
        <f t="shared" si="144"/>
        <v>0</v>
      </c>
      <c r="CF201" s="54">
        <f t="shared" si="145"/>
        <v>0</v>
      </c>
      <c r="CG201" s="54">
        <f t="shared" si="146"/>
        <v>0</v>
      </c>
      <c r="CH201" s="54">
        <f t="shared" si="147"/>
        <v>0</v>
      </c>
      <c r="CI201" s="54">
        <f t="shared" si="148"/>
        <v>0</v>
      </c>
      <c r="CJ201" s="54">
        <f t="shared" si="149"/>
        <v>0</v>
      </c>
      <c r="CK201" s="54">
        <f t="shared" si="150"/>
        <v>0</v>
      </c>
      <c r="CL201" s="54">
        <f t="shared" si="151"/>
        <v>0</v>
      </c>
      <c r="CM201" s="54">
        <f t="shared" si="152"/>
        <v>0</v>
      </c>
      <c r="CN201" s="54">
        <f t="shared" si="153"/>
        <v>0</v>
      </c>
      <c r="CO201" s="54">
        <f t="shared" si="154"/>
        <v>0</v>
      </c>
      <c r="CP201" s="55">
        <f t="shared" si="155"/>
        <v>0</v>
      </c>
    </row>
    <row r="202" spans="2:94" ht="12" customHeight="1" thickBot="1">
      <c r="B202" s="1" t="str">
        <f>IF(Q200="","",Q200)</f>
        <v/>
      </c>
      <c r="C202" s="165"/>
      <c r="D202" s="172"/>
      <c r="E202" s="173"/>
      <c r="F202" s="174"/>
      <c r="G202" s="179"/>
      <c r="H202" s="180"/>
      <c r="I202" s="187"/>
      <c r="J202" s="188"/>
      <c r="K202" s="188"/>
      <c r="L202" s="189"/>
      <c r="M202" s="172"/>
      <c r="N202" s="174"/>
      <c r="O202" s="133"/>
      <c r="P202" s="192"/>
      <c r="Q202" s="192"/>
      <c r="R202" s="15" t="s">
        <v>16</v>
      </c>
      <c r="S202" s="94"/>
      <c r="T202" s="94"/>
      <c r="U202" s="94"/>
      <c r="V202" s="94"/>
      <c r="W202" s="94"/>
      <c r="X202" s="94"/>
      <c r="Y202" s="90"/>
      <c r="Z202" s="90"/>
      <c r="AA202" s="90"/>
      <c r="AB202" s="90"/>
      <c r="AC202" s="90"/>
      <c r="AD202" s="90"/>
      <c r="AE202" s="11" t="str">
        <f t="shared" si="156"/>
        <v/>
      </c>
      <c r="AF202" s="21" t="str">
        <f>IF(Q200="","",Q200)</f>
        <v/>
      </c>
      <c r="AG202" s="130"/>
      <c r="AH202" s="130"/>
      <c r="AI202" s="130"/>
      <c r="AJ202" s="130"/>
      <c r="AT202" s="49" t="str">
        <f t="shared" si="107"/>
        <v>C</v>
      </c>
      <c r="AU202" s="53">
        <f t="shared" si="108"/>
        <v>0</v>
      </c>
      <c r="AV202" s="54">
        <f t="shared" si="109"/>
        <v>0</v>
      </c>
      <c r="AW202" s="54">
        <f t="shared" si="110"/>
        <v>0</v>
      </c>
      <c r="AX202" s="54">
        <f t="shared" si="111"/>
        <v>0</v>
      </c>
      <c r="AY202" s="54">
        <f t="shared" si="112"/>
        <v>0</v>
      </c>
      <c r="AZ202" s="54">
        <f t="shared" si="113"/>
        <v>0</v>
      </c>
      <c r="BA202" s="54">
        <f t="shared" si="114"/>
        <v>0</v>
      </c>
      <c r="BB202" s="54">
        <f t="shared" si="115"/>
        <v>0</v>
      </c>
      <c r="BC202" s="54">
        <f t="shared" si="116"/>
        <v>0</v>
      </c>
      <c r="BD202" s="54">
        <f t="shared" si="117"/>
        <v>0</v>
      </c>
      <c r="BE202" s="54">
        <f t="shared" si="118"/>
        <v>0</v>
      </c>
      <c r="BF202" s="55">
        <f t="shared" si="119"/>
        <v>0</v>
      </c>
      <c r="BG202" s="53">
        <f t="shared" si="120"/>
        <v>0</v>
      </c>
      <c r="BH202" s="54">
        <f t="shared" si="121"/>
        <v>0</v>
      </c>
      <c r="BI202" s="54">
        <f t="shared" si="122"/>
        <v>0</v>
      </c>
      <c r="BJ202" s="54">
        <f t="shared" si="123"/>
        <v>0</v>
      </c>
      <c r="BK202" s="54">
        <f t="shared" si="124"/>
        <v>0</v>
      </c>
      <c r="BL202" s="54">
        <f t="shared" si="125"/>
        <v>0</v>
      </c>
      <c r="BM202" s="54">
        <f t="shared" si="126"/>
        <v>0</v>
      </c>
      <c r="BN202" s="54">
        <f t="shared" si="127"/>
        <v>0</v>
      </c>
      <c r="BO202" s="54">
        <f t="shared" si="128"/>
        <v>0</v>
      </c>
      <c r="BP202" s="54">
        <f t="shared" si="129"/>
        <v>0</v>
      </c>
      <c r="BQ202" s="54">
        <f t="shared" si="130"/>
        <v>0</v>
      </c>
      <c r="BR202" s="55">
        <f t="shared" si="131"/>
        <v>0</v>
      </c>
      <c r="BS202" s="53">
        <f t="shared" si="132"/>
        <v>0</v>
      </c>
      <c r="BT202" s="54">
        <f t="shared" si="133"/>
        <v>0</v>
      </c>
      <c r="BU202" s="54">
        <f t="shared" si="134"/>
        <v>0</v>
      </c>
      <c r="BV202" s="54">
        <f t="shared" si="135"/>
        <v>0</v>
      </c>
      <c r="BW202" s="54">
        <f t="shared" si="136"/>
        <v>0</v>
      </c>
      <c r="BX202" s="54">
        <f t="shared" si="137"/>
        <v>0</v>
      </c>
      <c r="BY202" s="54">
        <f t="shared" si="138"/>
        <v>0</v>
      </c>
      <c r="BZ202" s="54">
        <f t="shared" si="139"/>
        <v>0</v>
      </c>
      <c r="CA202" s="54">
        <f t="shared" si="140"/>
        <v>0</v>
      </c>
      <c r="CB202" s="54">
        <f t="shared" si="141"/>
        <v>0</v>
      </c>
      <c r="CC202" s="54">
        <f t="shared" si="142"/>
        <v>0</v>
      </c>
      <c r="CD202" s="55">
        <f t="shared" si="143"/>
        <v>0</v>
      </c>
      <c r="CE202" s="53">
        <f t="shared" si="144"/>
        <v>0</v>
      </c>
      <c r="CF202" s="54">
        <f t="shared" si="145"/>
        <v>0</v>
      </c>
      <c r="CG202" s="54">
        <f t="shared" si="146"/>
        <v>0</v>
      </c>
      <c r="CH202" s="54">
        <f t="shared" si="147"/>
        <v>0</v>
      </c>
      <c r="CI202" s="54">
        <f t="shared" si="148"/>
        <v>0</v>
      </c>
      <c r="CJ202" s="54">
        <f t="shared" si="149"/>
        <v>0</v>
      </c>
      <c r="CK202" s="54">
        <f t="shared" si="150"/>
        <v>0</v>
      </c>
      <c r="CL202" s="54">
        <f t="shared" si="151"/>
        <v>0</v>
      </c>
      <c r="CM202" s="54">
        <f t="shared" si="152"/>
        <v>0</v>
      </c>
      <c r="CN202" s="54">
        <f t="shared" si="153"/>
        <v>0</v>
      </c>
      <c r="CO202" s="54">
        <f t="shared" si="154"/>
        <v>0</v>
      </c>
      <c r="CP202" s="55">
        <f t="shared" si="155"/>
        <v>0</v>
      </c>
    </row>
    <row r="203" spans="2:94" ht="12" customHeight="1">
      <c r="B203" s="1" t="str">
        <f>IF(Q203="","",Q203)</f>
        <v/>
      </c>
      <c r="C203" s="163">
        <v>64</v>
      </c>
      <c r="D203" s="166"/>
      <c r="E203" s="167"/>
      <c r="F203" s="168"/>
      <c r="G203" s="175"/>
      <c r="H203" s="176"/>
      <c r="I203" s="181"/>
      <c r="J203" s="182"/>
      <c r="K203" s="182"/>
      <c r="L203" s="183"/>
      <c r="M203" s="166"/>
      <c r="N203" s="168"/>
      <c r="O203" s="131"/>
      <c r="P203" s="190"/>
      <c r="Q203" s="190"/>
      <c r="R203" s="17" t="s">
        <v>14</v>
      </c>
      <c r="S203" s="95"/>
      <c r="T203" s="95"/>
      <c r="U203" s="95"/>
      <c r="V203" s="95"/>
      <c r="W203" s="95"/>
      <c r="X203" s="95"/>
      <c r="Y203" s="89"/>
      <c r="Z203" s="89"/>
      <c r="AA203" s="89"/>
      <c r="AB203" s="89"/>
      <c r="AC203" s="89"/>
      <c r="AD203" s="89"/>
      <c r="AE203" s="16" t="str">
        <f t="shared" si="156"/>
        <v/>
      </c>
      <c r="AF203" s="21" t="str">
        <f>IF(Q203="","",Q203)</f>
        <v/>
      </c>
      <c r="AG203" s="130" t="str">
        <f>IFERROR(VLOOKUP(M203,$AP$13:$AQ$16,2,FALSE),"")</f>
        <v/>
      </c>
      <c r="AH203" s="130" t="str">
        <f>IFERROR(VLOOKUP(O203,$AP$18:$AQ$24,2,FALSE),"")</f>
        <v/>
      </c>
      <c r="AI203" s="130" t="str">
        <f>IFERROR(AG203+AH203,"")</f>
        <v/>
      </c>
      <c r="AJ203" s="130" t="str">
        <f>IF(SUM(AE203:AE205)=0,"",SUM(AE203:AE205))</f>
        <v/>
      </c>
      <c r="AT203" s="49" t="str">
        <f t="shared" si="107"/>
        <v>A</v>
      </c>
      <c r="AU203" s="53">
        <f t="shared" si="108"/>
        <v>0</v>
      </c>
      <c r="AV203" s="54">
        <f t="shared" si="109"/>
        <v>0</v>
      </c>
      <c r="AW203" s="54">
        <f t="shared" si="110"/>
        <v>0</v>
      </c>
      <c r="AX203" s="54">
        <f t="shared" si="111"/>
        <v>0</v>
      </c>
      <c r="AY203" s="54">
        <f t="shared" si="112"/>
        <v>0</v>
      </c>
      <c r="AZ203" s="54">
        <f t="shared" si="113"/>
        <v>0</v>
      </c>
      <c r="BA203" s="54">
        <f t="shared" si="114"/>
        <v>0</v>
      </c>
      <c r="BB203" s="54">
        <f t="shared" si="115"/>
        <v>0</v>
      </c>
      <c r="BC203" s="54">
        <f t="shared" si="116"/>
        <v>0</v>
      </c>
      <c r="BD203" s="54">
        <f t="shared" si="117"/>
        <v>0</v>
      </c>
      <c r="BE203" s="54">
        <f t="shared" si="118"/>
        <v>0</v>
      </c>
      <c r="BF203" s="55">
        <f t="shared" si="119"/>
        <v>0</v>
      </c>
      <c r="BG203" s="53">
        <f t="shared" si="120"/>
        <v>0</v>
      </c>
      <c r="BH203" s="54">
        <f t="shared" si="121"/>
        <v>0</v>
      </c>
      <c r="BI203" s="54">
        <f t="shared" si="122"/>
        <v>0</v>
      </c>
      <c r="BJ203" s="54">
        <f t="shared" si="123"/>
        <v>0</v>
      </c>
      <c r="BK203" s="54">
        <f t="shared" si="124"/>
        <v>0</v>
      </c>
      <c r="BL203" s="54">
        <f t="shared" si="125"/>
        <v>0</v>
      </c>
      <c r="BM203" s="54">
        <f t="shared" si="126"/>
        <v>0</v>
      </c>
      <c r="BN203" s="54">
        <f t="shared" si="127"/>
        <v>0</v>
      </c>
      <c r="BO203" s="54">
        <f t="shared" si="128"/>
        <v>0</v>
      </c>
      <c r="BP203" s="54">
        <f t="shared" si="129"/>
        <v>0</v>
      </c>
      <c r="BQ203" s="54">
        <f t="shared" si="130"/>
        <v>0</v>
      </c>
      <c r="BR203" s="55">
        <f t="shared" si="131"/>
        <v>0</v>
      </c>
      <c r="BS203" s="53">
        <f t="shared" si="132"/>
        <v>0</v>
      </c>
      <c r="BT203" s="54">
        <f t="shared" si="133"/>
        <v>0</v>
      </c>
      <c r="BU203" s="54">
        <f t="shared" si="134"/>
        <v>0</v>
      </c>
      <c r="BV203" s="54">
        <f t="shared" si="135"/>
        <v>0</v>
      </c>
      <c r="BW203" s="54">
        <f t="shared" si="136"/>
        <v>0</v>
      </c>
      <c r="BX203" s="54">
        <f t="shared" si="137"/>
        <v>0</v>
      </c>
      <c r="BY203" s="54">
        <f t="shared" si="138"/>
        <v>0</v>
      </c>
      <c r="BZ203" s="54">
        <f t="shared" si="139"/>
        <v>0</v>
      </c>
      <c r="CA203" s="54">
        <f t="shared" si="140"/>
        <v>0</v>
      </c>
      <c r="CB203" s="54">
        <f t="shared" si="141"/>
        <v>0</v>
      </c>
      <c r="CC203" s="54">
        <f t="shared" si="142"/>
        <v>0</v>
      </c>
      <c r="CD203" s="55">
        <f t="shared" si="143"/>
        <v>0</v>
      </c>
      <c r="CE203" s="53">
        <f t="shared" si="144"/>
        <v>0</v>
      </c>
      <c r="CF203" s="54">
        <f t="shared" si="145"/>
        <v>0</v>
      </c>
      <c r="CG203" s="54">
        <f t="shared" si="146"/>
        <v>0</v>
      </c>
      <c r="CH203" s="54">
        <f t="shared" si="147"/>
        <v>0</v>
      </c>
      <c r="CI203" s="54">
        <f t="shared" si="148"/>
        <v>0</v>
      </c>
      <c r="CJ203" s="54">
        <f t="shared" si="149"/>
        <v>0</v>
      </c>
      <c r="CK203" s="54">
        <f t="shared" si="150"/>
        <v>0</v>
      </c>
      <c r="CL203" s="54">
        <f t="shared" si="151"/>
        <v>0</v>
      </c>
      <c r="CM203" s="54">
        <f t="shared" si="152"/>
        <v>0</v>
      </c>
      <c r="CN203" s="54">
        <f t="shared" si="153"/>
        <v>0</v>
      </c>
      <c r="CO203" s="54">
        <f t="shared" si="154"/>
        <v>0</v>
      </c>
      <c r="CP203" s="55">
        <f t="shared" si="155"/>
        <v>0</v>
      </c>
    </row>
    <row r="204" spans="2:94" ht="12" customHeight="1">
      <c r="B204" s="1" t="str">
        <f>IF(Q203="","",Q203)</f>
        <v/>
      </c>
      <c r="C204" s="164"/>
      <c r="D204" s="169"/>
      <c r="E204" s="170"/>
      <c r="F204" s="171"/>
      <c r="G204" s="177"/>
      <c r="H204" s="178"/>
      <c r="I204" s="184"/>
      <c r="J204" s="185"/>
      <c r="K204" s="185"/>
      <c r="L204" s="186"/>
      <c r="M204" s="169"/>
      <c r="N204" s="171"/>
      <c r="O204" s="132"/>
      <c r="P204" s="191"/>
      <c r="Q204" s="191"/>
      <c r="R204" s="15" t="s">
        <v>15</v>
      </c>
      <c r="S204" s="94"/>
      <c r="T204" s="94"/>
      <c r="U204" s="94"/>
      <c r="V204" s="94"/>
      <c r="W204" s="94"/>
      <c r="X204" s="94"/>
      <c r="Y204" s="90"/>
      <c r="Z204" s="90"/>
      <c r="AA204" s="90"/>
      <c r="AB204" s="90"/>
      <c r="AC204" s="90"/>
      <c r="AD204" s="90"/>
      <c r="AE204" s="11" t="str">
        <f t="shared" si="156"/>
        <v/>
      </c>
      <c r="AF204" s="21" t="str">
        <f>IF(Q203="","",Q203)</f>
        <v/>
      </c>
      <c r="AG204" s="130"/>
      <c r="AH204" s="130"/>
      <c r="AI204" s="130"/>
      <c r="AJ204" s="130"/>
      <c r="AT204" s="49" t="str">
        <f t="shared" si="107"/>
        <v>B</v>
      </c>
      <c r="AU204" s="53">
        <f t="shared" si="108"/>
        <v>0</v>
      </c>
      <c r="AV204" s="54">
        <f t="shared" si="109"/>
        <v>0</v>
      </c>
      <c r="AW204" s="54">
        <f t="shared" si="110"/>
        <v>0</v>
      </c>
      <c r="AX204" s="54">
        <f t="shared" si="111"/>
        <v>0</v>
      </c>
      <c r="AY204" s="54">
        <f t="shared" si="112"/>
        <v>0</v>
      </c>
      <c r="AZ204" s="54">
        <f t="shared" si="113"/>
        <v>0</v>
      </c>
      <c r="BA204" s="54">
        <f t="shared" si="114"/>
        <v>0</v>
      </c>
      <c r="BB204" s="54">
        <f t="shared" si="115"/>
        <v>0</v>
      </c>
      <c r="BC204" s="54">
        <f t="shared" si="116"/>
        <v>0</v>
      </c>
      <c r="BD204" s="54">
        <f t="shared" si="117"/>
        <v>0</v>
      </c>
      <c r="BE204" s="54">
        <f t="shared" si="118"/>
        <v>0</v>
      </c>
      <c r="BF204" s="55">
        <f t="shared" si="119"/>
        <v>0</v>
      </c>
      <c r="BG204" s="53">
        <f t="shared" si="120"/>
        <v>0</v>
      </c>
      <c r="BH204" s="54">
        <f t="shared" si="121"/>
        <v>0</v>
      </c>
      <c r="BI204" s="54">
        <f t="shared" si="122"/>
        <v>0</v>
      </c>
      <c r="BJ204" s="54">
        <f t="shared" si="123"/>
        <v>0</v>
      </c>
      <c r="BK204" s="54">
        <f t="shared" si="124"/>
        <v>0</v>
      </c>
      <c r="BL204" s="54">
        <f t="shared" si="125"/>
        <v>0</v>
      </c>
      <c r="BM204" s="54">
        <f t="shared" si="126"/>
        <v>0</v>
      </c>
      <c r="BN204" s="54">
        <f t="shared" si="127"/>
        <v>0</v>
      </c>
      <c r="BO204" s="54">
        <f t="shared" si="128"/>
        <v>0</v>
      </c>
      <c r="BP204" s="54">
        <f t="shared" si="129"/>
        <v>0</v>
      </c>
      <c r="BQ204" s="54">
        <f t="shared" si="130"/>
        <v>0</v>
      </c>
      <c r="BR204" s="55">
        <f t="shared" si="131"/>
        <v>0</v>
      </c>
      <c r="BS204" s="53">
        <f t="shared" si="132"/>
        <v>0</v>
      </c>
      <c r="BT204" s="54">
        <f t="shared" si="133"/>
        <v>0</v>
      </c>
      <c r="BU204" s="54">
        <f t="shared" si="134"/>
        <v>0</v>
      </c>
      <c r="BV204" s="54">
        <f t="shared" si="135"/>
        <v>0</v>
      </c>
      <c r="BW204" s="54">
        <f t="shared" si="136"/>
        <v>0</v>
      </c>
      <c r="BX204" s="54">
        <f t="shared" si="137"/>
        <v>0</v>
      </c>
      <c r="BY204" s="54">
        <f t="shared" si="138"/>
        <v>0</v>
      </c>
      <c r="BZ204" s="54">
        <f t="shared" si="139"/>
        <v>0</v>
      </c>
      <c r="CA204" s="54">
        <f t="shared" si="140"/>
        <v>0</v>
      </c>
      <c r="CB204" s="54">
        <f t="shared" si="141"/>
        <v>0</v>
      </c>
      <c r="CC204" s="54">
        <f t="shared" si="142"/>
        <v>0</v>
      </c>
      <c r="CD204" s="55">
        <f t="shared" si="143"/>
        <v>0</v>
      </c>
      <c r="CE204" s="53">
        <f t="shared" si="144"/>
        <v>0</v>
      </c>
      <c r="CF204" s="54">
        <f t="shared" si="145"/>
        <v>0</v>
      </c>
      <c r="CG204" s="54">
        <f t="shared" si="146"/>
        <v>0</v>
      </c>
      <c r="CH204" s="54">
        <f t="shared" si="147"/>
        <v>0</v>
      </c>
      <c r="CI204" s="54">
        <f t="shared" si="148"/>
        <v>0</v>
      </c>
      <c r="CJ204" s="54">
        <f t="shared" si="149"/>
        <v>0</v>
      </c>
      <c r="CK204" s="54">
        <f t="shared" si="150"/>
        <v>0</v>
      </c>
      <c r="CL204" s="54">
        <f t="shared" si="151"/>
        <v>0</v>
      </c>
      <c r="CM204" s="54">
        <f t="shared" si="152"/>
        <v>0</v>
      </c>
      <c r="CN204" s="54">
        <f t="shared" si="153"/>
        <v>0</v>
      </c>
      <c r="CO204" s="54">
        <f t="shared" si="154"/>
        <v>0</v>
      </c>
      <c r="CP204" s="55">
        <f t="shared" si="155"/>
        <v>0</v>
      </c>
    </row>
    <row r="205" spans="2:94" ht="12" customHeight="1" thickBot="1">
      <c r="B205" s="1" t="str">
        <f>IF(Q203="","",Q203)</f>
        <v/>
      </c>
      <c r="C205" s="165"/>
      <c r="D205" s="172"/>
      <c r="E205" s="173"/>
      <c r="F205" s="174"/>
      <c r="G205" s="179"/>
      <c r="H205" s="180"/>
      <c r="I205" s="187"/>
      <c r="J205" s="188"/>
      <c r="K205" s="188"/>
      <c r="L205" s="189"/>
      <c r="M205" s="172"/>
      <c r="N205" s="174"/>
      <c r="O205" s="133"/>
      <c r="P205" s="192"/>
      <c r="Q205" s="192"/>
      <c r="R205" s="15" t="s">
        <v>16</v>
      </c>
      <c r="S205" s="94"/>
      <c r="T205" s="94"/>
      <c r="U205" s="94"/>
      <c r="V205" s="94"/>
      <c r="W205" s="94"/>
      <c r="X205" s="94"/>
      <c r="Y205" s="90"/>
      <c r="Z205" s="90"/>
      <c r="AA205" s="90"/>
      <c r="AB205" s="90"/>
      <c r="AC205" s="90"/>
      <c r="AD205" s="90"/>
      <c r="AE205" s="11" t="str">
        <f t="shared" si="156"/>
        <v/>
      </c>
      <c r="AF205" s="21" t="str">
        <f>IF(Q203="","",Q203)</f>
        <v/>
      </c>
      <c r="AG205" s="130"/>
      <c r="AH205" s="130"/>
      <c r="AI205" s="130"/>
      <c r="AJ205" s="130"/>
      <c r="AT205" s="49" t="str">
        <f t="shared" si="107"/>
        <v>C</v>
      </c>
      <c r="AU205" s="53">
        <f t="shared" si="108"/>
        <v>0</v>
      </c>
      <c r="AV205" s="54">
        <f t="shared" si="109"/>
        <v>0</v>
      </c>
      <c r="AW205" s="54">
        <f t="shared" si="110"/>
        <v>0</v>
      </c>
      <c r="AX205" s="54">
        <f t="shared" si="111"/>
        <v>0</v>
      </c>
      <c r="AY205" s="54">
        <f t="shared" si="112"/>
        <v>0</v>
      </c>
      <c r="AZ205" s="54">
        <f t="shared" si="113"/>
        <v>0</v>
      </c>
      <c r="BA205" s="54">
        <f t="shared" si="114"/>
        <v>0</v>
      </c>
      <c r="BB205" s="54">
        <f t="shared" si="115"/>
        <v>0</v>
      </c>
      <c r="BC205" s="54">
        <f t="shared" si="116"/>
        <v>0</v>
      </c>
      <c r="BD205" s="54">
        <f t="shared" si="117"/>
        <v>0</v>
      </c>
      <c r="BE205" s="54">
        <f t="shared" si="118"/>
        <v>0</v>
      </c>
      <c r="BF205" s="55">
        <f t="shared" si="119"/>
        <v>0</v>
      </c>
      <c r="BG205" s="53">
        <f t="shared" si="120"/>
        <v>0</v>
      </c>
      <c r="BH205" s="54">
        <f t="shared" si="121"/>
        <v>0</v>
      </c>
      <c r="BI205" s="54">
        <f t="shared" si="122"/>
        <v>0</v>
      </c>
      <c r="BJ205" s="54">
        <f t="shared" si="123"/>
        <v>0</v>
      </c>
      <c r="BK205" s="54">
        <f t="shared" si="124"/>
        <v>0</v>
      </c>
      <c r="BL205" s="54">
        <f t="shared" si="125"/>
        <v>0</v>
      </c>
      <c r="BM205" s="54">
        <f t="shared" si="126"/>
        <v>0</v>
      </c>
      <c r="BN205" s="54">
        <f t="shared" si="127"/>
        <v>0</v>
      </c>
      <c r="BO205" s="54">
        <f t="shared" si="128"/>
        <v>0</v>
      </c>
      <c r="BP205" s="54">
        <f t="shared" si="129"/>
        <v>0</v>
      </c>
      <c r="BQ205" s="54">
        <f t="shared" si="130"/>
        <v>0</v>
      </c>
      <c r="BR205" s="55">
        <f t="shared" si="131"/>
        <v>0</v>
      </c>
      <c r="BS205" s="53">
        <f t="shared" si="132"/>
        <v>0</v>
      </c>
      <c r="BT205" s="54">
        <f t="shared" si="133"/>
        <v>0</v>
      </c>
      <c r="BU205" s="54">
        <f t="shared" si="134"/>
        <v>0</v>
      </c>
      <c r="BV205" s="54">
        <f t="shared" si="135"/>
        <v>0</v>
      </c>
      <c r="BW205" s="54">
        <f t="shared" si="136"/>
        <v>0</v>
      </c>
      <c r="BX205" s="54">
        <f t="shared" si="137"/>
        <v>0</v>
      </c>
      <c r="BY205" s="54">
        <f t="shared" si="138"/>
        <v>0</v>
      </c>
      <c r="BZ205" s="54">
        <f t="shared" si="139"/>
        <v>0</v>
      </c>
      <c r="CA205" s="54">
        <f t="shared" si="140"/>
        <v>0</v>
      </c>
      <c r="CB205" s="54">
        <f t="shared" si="141"/>
        <v>0</v>
      </c>
      <c r="CC205" s="54">
        <f t="shared" si="142"/>
        <v>0</v>
      </c>
      <c r="CD205" s="55">
        <f t="shared" si="143"/>
        <v>0</v>
      </c>
      <c r="CE205" s="53">
        <f t="shared" si="144"/>
        <v>0</v>
      </c>
      <c r="CF205" s="54">
        <f t="shared" si="145"/>
        <v>0</v>
      </c>
      <c r="CG205" s="54">
        <f t="shared" si="146"/>
        <v>0</v>
      </c>
      <c r="CH205" s="54">
        <f t="shared" si="147"/>
        <v>0</v>
      </c>
      <c r="CI205" s="54">
        <f t="shared" si="148"/>
        <v>0</v>
      </c>
      <c r="CJ205" s="54">
        <f t="shared" si="149"/>
        <v>0</v>
      </c>
      <c r="CK205" s="54">
        <f t="shared" si="150"/>
        <v>0</v>
      </c>
      <c r="CL205" s="54">
        <f t="shared" si="151"/>
        <v>0</v>
      </c>
      <c r="CM205" s="54">
        <f t="shared" si="152"/>
        <v>0</v>
      </c>
      <c r="CN205" s="54">
        <f t="shared" si="153"/>
        <v>0</v>
      </c>
      <c r="CO205" s="54">
        <f t="shared" si="154"/>
        <v>0</v>
      </c>
      <c r="CP205" s="55">
        <f t="shared" si="155"/>
        <v>0</v>
      </c>
    </row>
    <row r="206" spans="2:94" ht="12" customHeight="1">
      <c r="B206" s="1" t="str">
        <f>IF(Q206="","",Q206)</f>
        <v/>
      </c>
      <c r="C206" s="163">
        <v>65</v>
      </c>
      <c r="D206" s="166"/>
      <c r="E206" s="167"/>
      <c r="F206" s="168"/>
      <c r="G206" s="175"/>
      <c r="H206" s="176"/>
      <c r="I206" s="181"/>
      <c r="J206" s="182"/>
      <c r="K206" s="182"/>
      <c r="L206" s="183"/>
      <c r="M206" s="166"/>
      <c r="N206" s="168"/>
      <c r="O206" s="131"/>
      <c r="P206" s="190"/>
      <c r="Q206" s="190"/>
      <c r="R206" s="17" t="s">
        <v>14</v>
      </c>
      <c r="S206" s="95"/>
      <c r="T206" s="95"/>
      <c r="U206" s="95"/>
      <c r="V206" s="95"/>
      <c r="W206" s="95"/>
      <c r="X206" s="95"/>
      <c r="Y206" s="89"/>
      <c r="Z206" s="89"/>
      <c r="AA206" s="89"/>
      <c r="AB206" s="89"/>
      <c r="AC206" s="89"/>
      <c r="AD206" s="89"/>
      <c r="AE206" s="16" t="str">
        <f t="shared" si="156"/>
        <v/>
      </c>
      <c r="AF206" s="21" t="str">
        <f>IF(Q206="","",Q206)</f>
        <v/>
      </c>
      <c r="AG206" s="130" t="str">
        <f>IFERROR(VLOOKUP(M206,$AP$13:$AQ$16,2,FALSE),"")</f>
        <v/>
      </c>
      <c r="AH206" s="130" t="str">
        <f>IFERROR(VLOOKUP(O206,$AP$18:$AQ$24,2,FALSE),"")</f>
        <v/>
      </c>
      <c r="AI206" s="130" t="str">
        <f>IFERROR(AG206+AH206,"")</f>
        <v/>
      </c>
      <c r="AJ206" s="130" t="str">
        <f>IF(SUM(AE206:AE208)=0,"",SUM(AE206:AE208))</f>
        <v/>
      </c>
      <c r="AT206" s="49" t="str">
        <f t="shared" si="107"/>
        <v>A</v>
      </c>
      <c r="AU206" s="53">
        <f t="shared" si="108"/>
        <v>0</v>
      </c>
      <c r="AV206" s="54">
        <f t="shared" si="109"/>
        <v>0</v>
      </c>
      <c r="AW206" s="54">
        <f t="shared" si="110"/>
        <v>0</v>
      </c>
      <c r="AX206" s="54">
        <f t="shared" si="111"/>
        <v>0</v>
      </c>
      <c r="AY206" s="54">
        <f t="shared" si="112"/>
        <v>0</v>
      </c>
      <c r="AZ206" s="54">
        <f t="shared" si="113"/>
        <v>0</v>
      </c>
      <c r="BA206" s="54">
        <f t="shared" si="114"/>
        <v>0</v>
      </c>
      <c r="BB206" s="54">
        <f t="shared" si="115"/>
        <v>0</v>
      </c>
      <c r="BC206" s="54">
        <f t="shared" si="116"/>
        <v>0</v>
      </c>
      <c r="BD206" s="54">
        <f t="shared" si="117"/>
        <v>0</v>
      </c>
      <c r="BE206" s="54">
        <f t="shared" si="118"/>
        <v>0</v>
      </c>
      <c r="BF206" s="55">
        <f t="shared" si="119"/>
        <v>0</v>
      </c>
      <c r="BG206" s="53">
        <f t="shared" si="120"/>
        <v>0</v>
      </c>
      <c r="BH206" s="54">
        <f t="shared" si="121"/>
        <v>0</v>
      </c>
      <c r="BI206" s="54">
        <f t="shared" si="122"/>
        <v>0</v>
      </c>
      <c r="BJ206" s="54">
        <f t="shared" si="123"/>
        <v>0</v>
      </c>
      <c r="BK206" s="54">
        <f t="shared" si="124"/>
        <v>0</v>
      </c>
      <c r="BL206" s="54">
        <f t="shared" si="125"/>
        <v>0</v>
      </c>
      <c r="BM206" s="54">
        <f t="shared" si="126"/>
        <v>0</v>
      </c>
      <c r="BN206" s="54">
        <f t="shared" si="127"/>
        <v>0</v>
      </c>
      <c r="BO206" s="54">
        <f t="shared" si="128"/>
        <v>0</v>
      </c>
      <c r="BP206" s="54">
        <f t="shared" si="129"/>
        <v>0</v>
      </c>
      <c r="BQ206" s="54">
        <f t="shared" si="130"/>
        <v>0</v>
      </c>
      <c r="BR206" s="55">
        <f t="shared" si="131"/>
        <v>0</v>
      </c>
      <c r="BS206" s="53">
        <f t="shared" si="132"/>
        <v>0</v>
      </c>
      <c r="BT206" s="54">
        <f t="shared" si="133"/>
        <v>0</v>
      </c>
      <c r="BU206" s="54">
        <f t="shared" si="134"/>
        <v>0</v>
      </c>
      <c r="BV206" s="54">
        <f t="shared" si="135"/>
        <v>0</v>
      </c>
      <c r="BW206" s="54">
        <f t="shared" si="136"/>
        <v>0</v>
      </c>
      <c r="BX206" s="54">
        <f t="shared" si="137"/>
        <v>0</v>
      </c>
      <c r="BY206" s="54">
        <f t="shared" si="138"/>
        <v>0</v>
      </c>
      <c r="BZ206" s="54">
        <f t="shared" si="139"/>
        <v>0</v>
      </c>
      <c r="CA206" s="54">
        <f t="shared" si="140"/>
        <v>0</v>
      </c>
      <c r="CB206" s="54">
        <f t="shared" si="141"/>
        <v>0</v>
      </c>
      <c r="CC206" s="54">
        <f t="shared" si="142"/>
        <v>0</v>
      </c>
      <c r="CD206" s="55">
        <f t="shared" si="143"/>
        <v>0</v>
      </c>
      <c r="CE206" s="53">
        <f t="shared" si="144"/>
        <v>0</v>
      </c>
      <c r="CF206" s="54">
        <f t="shared" si="145"/>
        <v>0</v>
      </c>
      <c r="CG206" s="54">
        <f t="shared" si="146"/>
        <v>0</v>
      </c>
      <c r="CH206" s="54">
        <f t="shared" si="147"/>
        <v>0</v>
      </c>
      <c r="CI206" s="54">
        <f t="shared" si="148"/>
        <v>0</v>
      </c>
      <c r="CJ206" s="54">
        <f t="shared" si="149"/>
        <v>0</v>
      </c>
      <c r="CK206" s="54">
        <f t="shared" si="150"/>
        <v>0</v>
      </c>
      <c r="CL206" s="54">
        <f t="shared" si="151"/>
        <v>0</v>
      </c>
      <c r="CM206" s="54">
        <f t="shared" si="152"/>
        <v>0</v>
      </c>
      <c r="CN206" s="54">
        <f t="shared" si="153"/>
        <v>0</v>
      </c>
      <c r="CO206" s="54">
        <f t="shared" si="154"/>
        <v>0</v>
      </c>
      <c r="CP206" s="55">
        <f t="shared" si="155"/>
        <v>0</v>
      </c>
    </row>
    <row r="207" spans="2:94" ht="12" customHeight="1">
      <c r="B207" s="1" t="str">
        <f>IF(Q206="","",Q206)</f>
        <v/>
      </c>
      <c r="C207" s="164"/>
      <c r="D207" s="169"/>
      <c r="E207" s="170"/>
      <c r="F207" s="171"/>
      <c r="G207" s="177"/>
      <c r="H207" s="178"/>
      <c r="I207" s="184"/>
      <c r="J207" s="185"/>
      <c r="K207" s="185"/>
      <c r="L207" s="186"/>
      <c r="M207" s="169"/>
      <c r="N207" s="171"/>
      <c r="O207" s="132"/>
      <c r="P207" s="191"/>
      <c r="Q207" s="191"/>
      <c r="R207" s="15" t="s">
        <v>15</v>
      </c>
      <c r="S207" s="94"/>
      <c r="T207" s="94"/>
      <c r="U207" s="94"/>
      <c r="V207" s="94"/>
      <c r="W207" s="94"/>
      <c r="X207" s="94"/>
      <c r="Y207" s="90"/>
      <c r="Z207" s="90"/>
      <c r="AA207" s="90"/>
      <c r="AB207" s="90"/>
      <c r="AC207" s="90"/>
      <c r="AD207" s="90"/>
      <c r="AE207" s="11" t="str">
        <f t="shared" si="156"/>
        <v/>
      </c>
      <c r="AF207" s="21" t="str">
        <f>IF(Q206="","",Q206)</f>
        <v/>
      </c>
      <c r="AG207" s="130"/>
      <c r="AH207" s="130"/>
      <c r="AI207" s="130"/>
      <c r="AJ207" s="130"/>
      <c r="AT207" s="49" t="str">
        <f t="shared" ref="AT207:AT270" si="157">R207</f>
        <v>B</v>
      </c>
      <c r="AU207" s="53">
        <f t="shared" ref="AU207:AU270" si="158">IF(OR(AF207=$AP$3,AF207=$AP$4,AF207=$AP$9),S207,0)</f>
        <v>0</v>
      </c>
      <c r="AV207" s="54">
        <f t="shared" ref="AV207:AV270" si="159">IF(OR(AF207=$AP$3,AF207=$AP$4,AF207=$AP$9),T207,0)</f>
        <v>0</v>
      </c>
      <c r="AW207" s="54">
        <f t="shared" ref="AW207:AW270" si="160">IF(OR(AF207=$AP$3,AF207=$AP$4,AF207=$AP$9),U207,0)</f>
        <v>0</v>
      </c>
      <c r="AX207" s="54">
        <f t="shared" ref="AX207:AX270" si="161">IF(OR(AF207=$AP$3,AF207=$AP$4,AF207=$AP$9),V207,0)</f>
        <v>0</v>
      </c>
      <c r="AY207" s="54">
        <f t="shared" ref="AY207:AY270" si="162">IF(OR(AF207=$AP$3,AF207=$AP$4,AF207=$AP$9),W207,0)</f>
        <v>0</v>
      </c>
      <c r="AZ207" s="54">
        <f t="shared" ref="AZ207:AZ270" si="163">IF(OR(AF207=$AP$3,AF207=$AP$4,AF207=$AP$9),X207,0)</f>
        <v>0</v>
      </c>
      <c r="BA207" s="54">
        <f t="shared" ref="BA207:BA270" si="164">IF(OR(AF207=$AP$3,AF207=$AP$4,AF207=$AP$9),Y207,0)</f>
        <v>0</v>
      </c>
      <c r="BB207" s="54">
        <f t="shared" ref="BB207:BB270" si="165">IF(OR(AF207=$AP$3,AF207=$AP$4,AF207=$AP$9),Z207,0)</f>
        <v>0</v>
      </c>
      <c r="BC207" s="54">
        <f t="shared" ref="BC207:BC270" si="166">IF(OR(AF207=$AP$3,AF207=$AP$4,AF207=$AP$9),AA207,0)</f>
        <v>0</v>
      </c>
      <c r="BD207" s="54">
        <f t="shared" ref="BD207:BD270" si="167">IF(OR(AF207=$AP$3,AF207=$AP$4,AF207=$AP$9),AB207,0)</f>
        <v>0</v>
      </c>
      <c r="BE207" s="54">
        <f t="shared" ref="BE207:BE270" si="168">IF(OR(AF207=$AP$3,AF207=$AP$4,AF207=$AP$9),AC207,0)</f>
        <v>0</v>
      </c>
      <c r="BF207" s="55">
        <f t="shared" ref="BF207:BF270" si="169">IF(OR(AF207=$AP$3,AF207=$AP$4,AF207=$AP$9),AD207,0)</f>
        <v>0</v>
      </c>
      <c r="BG207" s="53">
        <f t="shared" ref="BG207:BG270" si="170">IF(OR(AF207=$AP$5,AF207=$AP$6,AF207=$AP$10),S207,0)</f>
        <v>0</v>
      </c>
      <c r="BH207" s="54">
        <f t="shared" ref="BH207:BH270" si="171">IF(OR(AF207=$AP$5,AF207=$AP$6,AF207=$AP$10),T207,0)</f>
        <v>0</v>
      </c>
      <c r="BI207" s="54">
        <f t="shared" ref="BI207:BI270" si="172">IF(OR(AF207=$AP$5,AF207=$AP$6,AF207=$AP$10),U207,0)</f>
        <v>0</v>
      </c>
      <c r="BJ207" s="54">
        <f t="shared" ref="BJ207:BJ270" si="173">IF(OR(AF207=$AP$5,AF207=$AP$6,AF207=$AP$10),V207,0)</f>
        <v>0</v>
      </c>
      <c r="BK207" s="54">
        <f t="shared" ref="BK207:BK270" si="174">IF(OR(AF207=$AP$5,AF207=$AP$6,AF207=$AP$10),W207,0)</f>
        <v>0</v>
      </c>
      <c r="BL207" s="54">
        <f t="shared" ref="BL207:BL270" si="175">IF(OR(AF207=$AP$5,AF207=$AP$6,AF207=$AP$10),X207,0)</f>
        <v>0</v>
      </c>
      <c r="BM207" s="54">
        <f t="shared" ref="BM207:BM270" si="176">IF(OR(AF207=$AP$5,AF207=$AP$6,AF207=$AP$10),Y207,0)</f>
        <v>0</v>
      </c>
      <c r="BN207" s="54">
        <f t="shared" ref="BN207:BN270" si="177">IF(OR(AF207=$AP$5,AF207=$AP$6,AF207=$AP$10),Z207,0)</f>
        <v>0</v>
      </c>
      <c r="BO207" s="54">
        <f t="shared" ref="BO207:BO270" si="178">IF(OR(AF207=$AP$5,AF207=$AP$6,AF207=$AP$10),AA207,0)</f>
        <v>0</v>
      </c>
      <c r="BP207" s="54">
        <f t="shared" ref="BP207:BP270" si="179">IF(OR(AF207=$AP$5,AF207=$AP$6,AF207=$AP$10),AB207,0)</f>
        <v>0</v>
      </c>
      <c r="BQ207" s="54">
        <f t="shared" ref="BQ207:BQ270" si="180">IF(OR(AF207=$AP$5,AF207=$AP$6,AF207=$AP$10),AC207,0)</f>
        <v>0</v>
      </c>
      <c r="BR207" s="55">
        <f t="shared" ref="BR207:BR270" si="181">IF(OR(AF207=$AP$5,AF207=$AP$6,AF207=$AP$10),AD207,0)</f>
        <v>0</v>
      </c>
      <c r="BS207" s="53">
        <f t="shared" ref="BS207:BS270" si="182">IF(OR(AF207=$AP$7,AF207=$AP$8,AF207=$AP$11),S207,0)</f>
        <v>0</v>
      </c>
      <c r="BT207" s="54">
        <f t="shared" ref="BT207:BT270" si="183">IF(OR(AF207=$AP$7,AF207=$AP$8,AF207=$AP$11),T207,0)</f>
        <v>0</v>
      </c>
      <c r="BU207" s="54">
        <f t="shared" ref="BU207:BU270" si="184">IF(OR(AF207=$AP$7,AF207=$AP$8,AF207=$AP$11),U207,0)</f>
        <v>0</v>
      </c>
      <c r="BV207" s="54">
        <f t="shared" ref="BV207:BV270" si="185">IF(OR(AF207=$AP$7,AF207=$AP$8,AF207=$AP$11),V207,0)</f>
        <v>0</v>
      </c>
      <c r="BW207" s="54">
        <f t="shared" ref="BW207:BW270" si="186">IF(OR(AF207=$AP$7,AF207=$AP$8,AF207=$AP$11),W207,0)</f>
        <v>0</v>
      </c>
      <c r="BX207" s="54">
        <f t="shared" ref="BX207:BX270" si="187">IF(OR(AF207=$AP$7,AF207=$AP$8,AF207=$AP$11),X207,0)</f>
        <v>0</v>
      </c>
      <c r="BY207" s="54">
        <f t="shared" ref="BY207:BY270" si="188">IF(OR(AF207=$AP$7,AF207=$AP$8,AF207=$AP$11),Y207,0)</f>
        <v>0</v>
      </c>
      <c r="BZ207" s="54">
        <f t="shared" ref="BZ207:BZ270" si="189">IF(OR(AF207=$AP$7,AF207=$AP$8,AF207=$AP$11),Z207,0)</f>
        <v>0</v>
      </c>
      <c r="CA207" s="54">
        <f t="shared" ref="CA207:CA270" si="190">IF(OR(AF207=$AP$7,AF207=$AP$8,AF207=$AP$11),AA207,0)</f>
        <v>0</v>
      </c>
      <c r="CB207" s="54">
        <f t="shared" ref="CB207:CB270" si="191">IF(OR(AF207=$AP$7,AF207=$AP$8,AF207=$AP$11),AB207,0)</f>
        <v>0</v>
      </c>
      <c r="CC207" s="54">
        <f t="shared" ref="CC207:CC270" si="192">IF(OR(AF207=$AP$7,AF207=$AP$8,AF207=$AP$11),AC207,0)</f>
        <v>0</v>
      </c>
      <c r="CD207" s="55">
        <f t="shared" ref="CD207:CD270" si="193">IF(OR(AF207=$AP$7,AF207=$AP$8,AF207=$AP$11),AD207,0)</f>
        <v>0</v>
      </c>
      <c r="CE207" s="53">
        <f t="shared" ref="CE207:CE270" si="194">IF(AF207=$AP$12,S207,0)</f>
        <v>0</v>
      </c>
      <c r="CF207" s="54">
        <f t="shared" ref="CF207:CF270" si="195">IF(AF207=$AP$12,T207,0)</f>
        <v>0</v>
      </c>
      <c r="CG207" s="54">
        <f t="shared" ref="CG207:CG270" si="196">IF(AF207=$AP$12,U207,0)</f>
        <v>0</v>
      </c>
      <c r="CH207" s="54">
        <f t="shared" ref="CH207:CH270" si="197">IF(AF207=$AP$12,V207,0)</f>
        <v>0</v>
      </c>
      <c r="CI207" s="54">
        <f t="shared" ref="CI207:CI270" si="198">IF(AF207=$AP$12,W207,0)</f>
        <v>0</v>
      </c>
      <c r="CJ207" s="54">
        <f t="shared" ref="CJ207:CJ270" si="199">IF(AF207=$AP$12,X207,0)</f>
        <v>0</v>
      </c>
      <c r="CK207" s="54">
        <f t="shared" ref="CK207:CK270" si="200">IF(AF207=$AP$12,Y207,0)</f>
        <v>0</v>
      </c>
      <c r="CL207" s="54">
        <f t="shared" ref="CL207:CL270" si="201">IF(AF207=$AP$12,Z207,0)</f>
        <v>0</v>
      </c>
      <c r="CM207" s="54">
        <f t="shared" ref="CM207:CM270" si="202">IF(AF207=$AP$12,AA207,0)</f>
        <v>0</v>
      </c>
      <c r="CN207" s="54">
        <f t="shared" ref="CN207:CN270" si="203">IF(AF207=$AP$12,AB207,0)</f>
        <v>0</v>
      </c>
      <c r="CO207" s="54">
        <f t="shared" ref="CO207:CO270" si="204">IF(AF207=$AP$12,AC207,0)</f>
        <v>0</v>
      </c>
      <c r="CP207" s="55">
        <f t="shared" ref="CP207:CP270" si="205">IF(AF207=$AP$12,AD207,0)</f>
        <v>0</v>
      </c>
    </row>
    <row r="208" spans="2:94" ht="12" customHeight="1" thickBot="1">
      <c r="B208" s="1" t="str">
        <f>IF(Q206="","",Q206)</f>
        <v/>
      </c>
      <c r="C208" s="165"/>
      <c r="D208" s="172"/>
      <c r="E208" s="173"/>
      <c r="F208" s="174"/>
      <c r="G208" s="179"/>
      <c r="H208" s="180"/>
      <c r="I208" s="187"/>
      <c r="J208" s="188"/>
      <c r="K208" s="188"/>
      <c r="L208" s="189"/>
      <c r="M208" s="172"/>
      <c r="N208" s="174"/>
      <c r="O208" s="133"/>
      <c r="P208" s="192"/>
      <c r="Q208" s="192"/>
      <c r="R208" s="15" t="s">
        <v>16</v>
      </c>
      <c r="S208" s="94"/>
      <c r="T208" s="94"/>
      <c r="U208" s="94"/>
      <c r="V208" s="94"/>
      <c r="W208" s="94"/>
      <c r="X208" s="94"/>
      <c r="Y208" s="90"/>
      <c r="Z208" s="90"/>
      <c r="AA208" s="90"/>
      <c r="AB208" s="90"/>
      <c r="AC208" s="90"/>
      <c r="AD208" s="90"/>
      <c r="AE208" s="11" t="str">
        <f t="shared" si="156"/>
        <v/>
      </c>
      <c r="AF208" s="21" t="str">
        <f>IF(Q206="","",Q206)</f>
        <v/>
      </c>
      <c r="AG208" s="130"/>
      <c r="AH208" s="130"/>
      <c r="AI208" s="130"/>
      <c r="AJ208" s="130"/>
      <c r="AT208" s="49" t="str">
        <f t="shared" si="157"/>
        <v>C</v>
      </c>
      <c r="AU208" s="53">
        <f t="shared" si="158"/>
        <v>0</v>
      </c>
      <c r="AV208" s="54">
        <f t="shared" si="159"/>
        <v>0</v>
      </c>
      <c r="AW208" s="54">
        <f t="shared" si="160"/>
        <v>0</v>
      </c>
      <c r="AX208" s="54">
        <f t="shared" si="161"/>
        <v>0</v>
      </c>
      <c r="AY208" s="54">
        <f t="shared" si="162"/>
        <v>0</v>
      </c>
      <c r="AZ208" s="54">
        <f t="shared" si="163"/>
        <v>0</v>
      </c>
      <c r="BA208" s="54">
        <f t="shared" si="164"/>
        <v>0</v>
      </c>
      <c r="BB208" s="54">
        <f t="shared" si="165"/>
        <v>0</v>
      </c>
      <c r="BC208" s="54">
        <f t="shared" si="166"/>
        <v>0</v>
      </c>
      <c r="BD208" s="54">
        <f t="shared" si="167"/>
        <v>0</v>
      </c>
      <c r="BE208" s="54">
        <f t="shared" si="168"/>
        <v>0</v>
      </c>
      <c r="BF208" s="55">
        <f t="shared" si="169"/>
        <v>0</v>
      </c>
      <c r="BG208" s="53">
        <f t="shared" si="170"/>
        <v>0</v>
      </c>
      <c r="BH208" s="54">
        <f t="shared" si="171"/>
        <v>0</v>
      </c>
      <c r="BI208" s="54">
        <f t="shared" si="172"/>
        <v>0</v>
      </c>
      <c r="BJ208" s="54">
        <f t="shared" si="173"/>
        <v>0</v>
      </c>
      <c r="BK208" s="54">
        <f t="shared" si="174"/>
        <v>0</v>
      </c>
      <c r="BL208" s="54">
        <f t="shared" si="175"/>
        <v>0</v>
      </c>
      <c r="BM208" s="54">
        <f t="shared" si="176"/>
        <v>0</v>
      </c>
      <c r="BN208" s="54">
        <f t="shared" si="177"/>
        <v>0</v>
      </c>
      <c r="BO208" s="54">
        <f t="shared" si="178"/>
        <v>0</v>
      </c>
      <c r="BP208" s="54">
        <f t="shared" si="179"/>
        <v>0</v>
      </c>
      <c r="BQ208" s="54">
        <f t="shared" si="180"/>
        <v>0</v>
      </c>
      <c r="BR208" s="55">
        <f t="shared" si="181"/>
        <v>0</v>
      </c>
      <c r="BS208" s="53">
        <f t="shared" si="182"/>
        <v>0</v>
      </c>
      <c r="BT208" s="54">
        <f t="shared" si="183"/>
        <v>0</v>
      </c>
      <c r="BU208" s="54">
        <f t="shared" si="184"/>
        <v>0</v>
      </c>
      <c r="BV208" s="54">
        <f t="shared" si="185"/>
        <v>0</v>
      </c>
      <c r="BW208" s="54">
        <f t="shared" si="186"/>
        <v>0</v>
      </c>
      <c r="BX208" s="54">
        <f t="shared" si="187"/>
        <v>0</v>
      </c>
      <c r="BY208" s="54">
        <f t="shared" si="188"/>
        <v>0</v>
      </c>
      <c r="BZ208" s="54">
        <f t="shared" si="189"/>
        <v>0</v>
      </c>
      <c r="CA208" s="54">
        <f t="shared" si="190"/>
        <v>0</v>
      </c>
      <c r="CB208" s="54">
        <f t="shared" si="191"/>
        <v>0</v>
      </c>
      <c r="CC208" s="54">
        <f t="shared" si="192"/>
        <v>0</v>
      </c>
      <c r="CD208" s="55">
        <f t="shared" si="193"/>
        <v>0</v>
      </c>
      <c r="CE208" s="53">
        <f t="shared" si="194"/>
        <v>0</v>
      </c>
      <c r="CF208" s="54">
        <f t="shared" si="195"/>
        <v>0</v>
      </c>
      <c r="CG208" s="54">
        <f t="shared" si="196"/>
        <v>0</v>
      </c>
      <c r="CH208" s="54">
        <f t="shared" si="197"/>
        <v>0</v>
      </c>
      <c r="CI208" s="54">
        <f t="shared" si="198"/>
        <v>0</v>
      </c>
      <c r="CJ208" s="54">
        <f t="shared" si="199"/>
        <v>0</v>
      </c>
      <c r="CK208" s="54">
        <f t="shared" si="200"/>
        <v>0</v>
      </c>
      <c r="CL208" s="54">
        <f t="shared" si="201"/>
        <v>0</v>
      </c>
      <c r="CM208" s="54">
        <f t="shared" si="202"/>
        <v>0</v>
      </c>
      <c r="CN208" s="54">
        <f t="shared" si="203"/>
        <v>0</v>
      </c>
      <c r="CO208" s="54">
        <f t="shared" si="204"/>
        <v>0</v>
      </c>
      <c r="CP208" s="55">
        <f t="shared" si="205"/>
        <v>0</v>
      </c>
    </row>
    <row r="209" spans="2:94" ht="12" customHeight="1">
      <c r="B209" s="1" t="str">
        <f>IF(Q209="","",Q209)</f>
        <v/>
      </c>
      <c r="C209" s="163">
        <v>66</v>
      </c>
      <c r="D209" s="166"/>
      <c r="E209" s="167"/>
      <c r="F209" s="168"/>
      <c r="G209" s="175"/>
      <c r="H209" s="176"/>
      <c r="I209" s="181"/>
      <c r="J209" s="182"/>
      <c r="K209" s="182"/>
      <c r="L209" s="183"/>
      <c r="M209" s="166"/>
      <c r="N209" s="168"/>
      <c r="O209" s="131"/>
      <c r="P209" s="190"/>
      <c r="Q209" s="190"/>
      <c r="R209" s="17" t="s">
        <v>14</v>
      </c>
      <c r="S209" s="95"/>
      <c r="T209" s="95"/>
      <c r="U209" s="95"/>
      <c r="V209" s="95"/>
      <c r="W209" s="95"/>
      <c r="X209" s="95"/>
      <c r="Y209" s="89"/>
      <c r="Z209" s="89"/>
      <c r="AA209" s="89"/>
      <c r="AB209" s="89"/>
      <c r="AC209" s="89"/>
      <c r="AD209" s="89"/>
      <c r="AE209" s="16" t="str">
        <f t="shared" si="156"/>
        <v/>
      </c>
      <c r="AF209" s="21" t="str">
        <f>IF(Q209="","",Q209)</f>
        <v/>
      </c>
      <c r="AG209" s="130" t="str">
        <f>IFERROR(VLOOKUP(M209,$AP$13:$AQ$16,2,FALSE),"")</f>
        <v/>
      </c>
      <c r="AH209" s="130" t="str">
        <f>IFERROR(VLOOKUP(O209,$AP$18:$AQ$24,2,FALSE),"")</f>
        <v/>
      </c>
      <c r="AI209" s="130" t="str">
        <f>IFERROR(AG209+AH209,"")</f>
        <v/>
      </c>
      <c r="AJ209" s="130" t="str">
        <f>IF(SUM(AE209:AE211)=0,"",SUM(AE209:AE211))</f>
        <v/>
      </c>
      <c r="AT209" s="49" t="str">
        <f t="shared" si="157"/>
        <v>A</v>
      </c>
      <c r="AU209" s="53">
        <f t="shared" si="158"/>
        <v>0</v>
      </c>
      <c r="AV209" s="54">
        <f t="shared" si="159"/>
        <v>0</v>
      </c>
      <c r="AW209" s="54">
        <f t="shared" si="160"/>
        <v>0</v>
      </c>
      <c r="AX209" s="54">
        <f t="shared" si="161"/>
        <v>0</v>
      </c>
      <c r="AY209" s="54">
        <f t="shared" si="162"/>
        <v>0</v>
      </c>
      <c r="AZ209" s="54">
        <f t="shared" si="163"/>
        <v>0</v>
      </c>
      <c r="BA209" s="54">
        <f t="shared" si="164"/>
        <v>0</v>
      </c>
      <c r="BB209" s="54">
        <f t="shared" si="165"/>
        <v>0</v>
      </c>
      <c r="BC209" s="54">
        <f t="shared" si="166"/>
        <v>0</v>
      </c>
      <c r="BD209" s="54">
        <f t="shared" si="167"/>
        <v>0</v>
      </c>
      <c r="BE209" s="54">
        <f t="shared" si="168"/>
        <v>0</v>
      </c>
      <c r="BF209" s="55">
        <f t="shared" si="169"/>
        <v>0</v>
      </c>
      <c r="BG209" s="53">
        <f t="shared" si="170"/>
        <v>0</v>
      </c>
      <c r="BH209" s="54">
        <f t="shared" si="171"/>
        <v>0</v>
      </c>
      <c r="BI209" s="54">
        <f t="shared" si="172"/>
        <v>0</v>
      </c>
      <c r="BJ209" s="54">
        <f t="shared" si="173"/>
        <v>0</v>
      </c>
      <c r="BK209" s="54">
        <f t="shared" si="174"/>
        <v>0</v>
      </c>
      <c r="BL209" s="54">
        <f t="shared" si="175"/>
        <v>0</v>
      </c>
      <c r="BM209" s="54">
        <f t="shared" si="176"/>
        <v>0</v>
      </c>
      <c r="BN209" s="54">
        <f t="shared" si="177"/>
        <v>0</v>
      </c>
      <c r="BO209" s="54">
        <f t="shared" si="178"/>
        <v>0</v>
      </c>
      <c r="BP209" s="54">
        <f t="shared" si="179"/>
        <v>0</v>
      </c>
      <c r="BQ209" s="54">
        <f t="shared" si="180"/>
        <v>0</v>
      </c>
      <c r="BR209" s="55">
        <f t="shared" si="181"/>
        <v>0</v>
      </c>
      <c r="BS209" s="53">
        <f t="shared" si="182"/>
        <v>0</v>
      </c>
      <c r="BT209" s="54">
        <f t="shared" si="183"/>
        <v>0</v>
      </c>
      <c r="BU209" s="54">
        <f t="shared" si="184"/>
        <v>0</v>
      </c>
      <c r="BV209" s="54">
        <f t="shared" si="185"/>
        <v>0</v>
      </c>
      <c r="BW209" s="54">
        <f t="shared" si="186"/>
        <v>0</v>
      </c>
      <c r="BX209" s="54">
        <f t="shared" si="187"/>
        <v>0</v>
      </c>
      <c r="BY209" s="54">
        <f t="shared" si="188"/>
        <v>0</v>
      </c>
      <c r="BZ209" s="54">
        <f t="shared" si="189"/>
        <v>0</v>
      </c>
      <c r="CA209" s="54">
        <f t="shared" si="190"/>
        <v>0</v>
      </c>
      <c r="CB209" s="54">
        <f t="shared" si="191"/>
        <v>0</v>
      </c>
      <c r="CC209" s="54">
        <f t="shared" si="192"/>
        <v>0</v>
      </c>
      <c r="CD209" s="55">
        <f t="shared" si="193"/>
        <v>0</v>
      </c>
      <c r="CE209" s="53">
        <f t="shared" si="194"/>
        <v>0</v>
      </c>
      <c r="CF209" s="54">
        <f t="shared" si="195"/>
        <v>0</v>
      </c>
      <c r="CG209" s="54">
        <f t="shared" si="196"/>
        <v>0</v>
      </c>
      <c r="CH209" s="54">
        <f t="shared" si="197"/>
        <v>0</v>
      </c>
      <c r="CI209" s="54">
        <f t="shared" si="198"/>
        <v>0</v>
      </c>
      <c r="CJ209" s="54">
        <f t="shared" si="199"/>
        <v>0</v>
      </c>
      <c r="CK209" s="54">
        <f t="shared" si="200"/>
        <v>0</v>
      </c>
      <c r="CL209" s="54">
        <f t="shared" si="201"/>
        <v>0</v>
      </c>
      <c r="CM209" s="54">
        <f t="shared" si="202"/>
        <v>0</v>
      </c>
      <c r="CN209" s="54">
        <f t="shared" si="203"/>
        <v>0</v>
      </c>
      <c r="CO209" s="54">
        <f t="shared" si="204"/>
        <v>0</v>
      </c>
      <c r="CP209" s="55">
        <f t="shared" si="205"/>
        <v>0</v>
      </c>
    </row>
    <row r="210" spans="2:94" ht="12" customHeight="1">
      <c r="B210" s="1" t="str">
        <f>IF(Q209="","",Q209)</f>
        <v/>
      </c>
      <c r="C210" s="164"/>
      <c r="D210" s="169"/>
      <c r="E210" s="170"/>
      <c r="F210" s="171"/>
      <c r="G210" s="177"/>
      <c r="H210" s="178"/>
      <c r="I210" s="184"/>
      <c r="J210" s="185"/>
      <c r="K210" s="185"/>
      <c r="L210" s="186"/>
      <c r="M210" s="169"/>
      <c r="N210" s="171"/>
      <c r="O210" s="132"/>
      <c r="P210" s="191"/>
      <c r="Q210" s="191"/>
      <c r="R210" s="15" t="s">
        <v>15</v>
      </c>
      <c r="S210" s="94"/>
      <c r="T210" s="94"/>
      <c r="U210" s="94"/>
      <c r="V210" s="94"/>
      <c r="W210" s="94"/>
      <c r="X210" s="94"/>
      <c r="Y210" s="90"/>
      <c r="Z210" s="90"/>
      <c r="AA210" s="90"/>
      <c r="AB210" s="90"/>
      <c r="AC210" s="90"/>
      <c r="AD210" s="90"/>
      <c r="AE210" s="11" t="str">
        <f t="shared" si="156"/>
        <v/>
      </c>
      <c r="AF210" s="21" t="str">
        <f>IF(Q209="","",Q209)</f>
        <v/>
      </c>
      <c r="AG210" s="130"/>
      <c r="AH210" s="130"/>
      <c r="AI210" s="130"/>
      <c r="AJ210" s="130"/>
      <c r="AT210" s="49" t="str">
        <f t="shared" si="157"/>
        <v>B</v>
      </c>
      <c r="AU210" s="53">
        <f t="shared" si="158"/>
        <v>0</v>
      </c>
      <c r="AV210" s="54">
        <f t="shared" si="159"/>
        <v>0</v>
      </c>
      <c r="AW210" s="54">
        <f t="shared" si="160"/>
        <v>0</v>
      </c>
      <c r="AX210" s="54">
        <f t="shared" si="161"/>
        <v>0</v>
      </c>
      <c r="AY210" s="54">
        <f t="shared" si="162"/>
        <v>0</v>
      </c>
      <c r="AZ210" s="54">
        <f t="shared" si="163"/>
        <v>0</v>
      </c>
      <c r="BA210" s="54">
        <f t="shared" si="164"/>
        <v>0</v>
      </c>
      <c r="BB210" s="54">
        <f t="shared" si="165"/>
        <v>0</v>
      </c>
      <c r="BC210" s="54">
        <f t="shared" si="166"/>
        <v>0</v>
      </c>
      <c r="BD210" s="54">
        <f t="shared" si="167"/>
        <v>0</v>
      </c>
      <c r="BE210" s="54">
        <f t="shared" si="168"/>
        <v>0</v>
      </c>
      <c r="BF210" s="55">
        <f t="shared" si="169"/>
        <v>0</v>
      </c>
      <c r="BG210" s="53">
        <f t="shared" si="170"/>
        <v>0</v>
      </c>
      <c r="BH210" s="54">
        <f t="shared" si="171"/>
        <v>0</v>
      </c>
      <c r="BI210" s="54">
        <f t="shared" si="172"/>
        <v>0</v>
      </c>
      <c r="BJ210" s="54">
        <f t="shared" si="173"/>
        <v>0</v>
      </c>
      <c r="BK210" s="54">
        <f t="shared" si="174"/>
        <v>0</v>
      </c>
      <c r="BL210" s="54">
        <f t="shared" si="175"/>
        <v>0</v>
      </c>
      <c r="BM210" s="54">
        <f t="shared" si="176"/>
        <v>0</v>
      </c>
      <c r="BN210" s="54">
        <f t="shared" si="177"/>
        <v>0</v>
      </c>
      <c r="BO210" s="54">
        <f t="shared" si="178"/>
        <v>0</v>
      </c>
      <c r="BP210" s="54">
        <f t="shared" si="179"/>
        <v>0</v>
      </c>
      <c r="BQ210" s="54">
        <f t="shared" si="180"/>
        <v>0</v>
      </c>
      <c r="BR210" s="55">
        <f t="shared" si="181"/>
        <v>0</v>
      </c>
      <c r="BS210" s="53">
        <f t="shared" si="182"/>
        <v>0</v>
      </c>
      <c r="BT210" s="54">
        <f t="shared" si="183"/>
        <v>0</v>
      </c>
      <c r="BU210" s="54">
        <f t="shared" si="184"/>
        <v>0</v>
      </c>
      <c r="BV210" s="54">
        <f t="shared" si="185"/>
        <v>0</v>
      </c>
      <c r="BW210" s="54">
        <f t="shared" si="186"/>
        <v>0</v>
      </c>
      <c r="BX210" s="54">
        <f t="shared" si="187"/>
        <v>0</v>
      </c>
      <c r="BY210" s="54">
        <f t="shared" si="188"/>
        <v>0</v>
      </c>
      <c r="BZ210" s="54">
        <f t="shared" si="189"/>
        <v>0</v>
      </c>
      <c r="CA210" s="54">
        <f t="shared" si="190"/>
        <v>0</v>
      </c>
      <c r="CB210" s="54">
        <f t="shared" si="191"/>
        <v>0</v>
      </c>
      <c r="CC210" s="54">
        <f t="shared" si="192"/>
        <v>0</v>
      </c>
      <c r="CD210" s="55">
        <f t="shared" si="193"/>
        <v>0</v>
      </c>
      <c r="CE210" s="53">
        <f t="shared" si="194"/>
        <v>0</v>
      </c>
      <c r="CF210" s="54">
        <f t="shared" si="195"/>
        <v>0</v>
      </c>
      <c r="CG210" s="54">
        <f t="shared" si="196"/>
        <v>0</v>
      </c>
      <c r="CH210" s="54">
        <f t="shared" si="197"/>
        <v>0</v>
      </c>
      <c r="CI210" s="54">
        <f t="shared" si="198"/>
        <v>0</v>
      </c>
      <c r="CJ210" s="54">
        <f t="shared" si="199"/>
        <v>0</v>
      </c>
      <c r="CK210" s="54">
        <f t="shared" si="200"/>
        <v>0</v>
      </c>
      <c r="CL210" s="54">
        <f t="shared" si="201"/>
        <v>0</v>
      </c>
      <c r="CM210" s="54">
        <f t="shared" si="202"/>
        <v>0</v>
      </c>
      <c r="CN210" s="54">
        <f t="shared" si="203"/>
        <v>0</v>
      </c>
      <c r="CO210" s="54">
        <f t="shared" si="204"/>
        <v>0</v>
      </c>
      <c r="CP210" s="55">
        <f t="shared" si="205"/>
        <v>0</v>
      </c>
    </row>
    <row r="211" spans="2:94" ht="12" customHeight="1" thickBot="1">
      <c r="B211" s="1" t="str">
        <f>IF(Q209="","",Q209)</f>
        <v/>
      </c>
      <c r="C211" s="165"/>
      <c r="D211" s="172"/>
      <c r="E211" s="173"/>
      <c r="F211" s="174"/>
      <c r="G211" s="179"/>
      <c r="H211" s="180"/>
      <c r="I211" s="187"/>
      <c r="J211" s="188"/>
      <c r="K211" s="188"/>
      <c r="L211" s="189"/>
      <c r="M211" s="172"/>
      <c r="N211" s="174"/>
      <c r="O211" s="133"/>
      <c r="P211" s="192"/>
      <c r="Q211" s="192"/>
      <c r="R211" s="15" t="s">
        <v>16</v>
      </c>
      <c r="S211" s="94"/>
      <c r="T211" s="94"/>
      <c r="U211" s="94"/>
      <c r="V211" s="94"/>
      <c r="W211" s="94"/>
      <c r="X211" s="94"/>
      <c r="Y211" s="90"/>
      <c r="Z211" s="90"/>
      <c r="AA211" s="90"/>
      <c r="AB211" s="90"/>
      <c r="AC211" s="90"/>
      <c r="AD211" s="90"/>
      <c r="AE211" s="11" t="str">
        <f t="shared" si="156"/>
        <v/>
      </c>
      <c r="AF211" s="21" t="str">
        <f>IF(Q209="","",Q209)</f>
        <v/>
      </c>
      <c r="AG211" s="130"/>
      <c r="AH211" s="130"/>
      <c r="AI211" s="130"/>
      <c r="AJ211" s="130"/>
      <c r="AT211" s="49" t="str">
        <f t="shared" si="157"/>
        <v>C</v>
      </c>
      <c r="AU211" s="53">
        <f t="shared" si="158"/>
        <v>0</v>
      </c>
      <c r="AV211" s="54">
        <f t="shared" si="159"/>
        <v>0</v>
      </c>
      <c r="AW211" s="54">
        <f t="shared" si="160"/>
        <v>0</v>
      </c>
      <c r="AX211" s="54">
        <f t="shared" si="161"/>
        <v>0</v>
      </c>
      <c r="AY211" s="54">
        <f t="shared" si="162"/>
        <v>0</v>
      </c>
      <c r="AZ211" s="54">
        <f t="shared" si="163"/>
        <v>0</v>
      </c>
      <c r="BA211" s="54">
        <f t="shared" si="164"/>
        <v>0</v>
      </c>
      <c r="BB211" s="54">
        <f t="shared" si="165"/>
        <v>0</v>
      </c>
      <c r="BC211" s="54">
        <f t="shared" si="166"/>
        <v>0</v>
      </c>
      <c r="BD211" s="54">
        <f t="shared" si="167"/>
        <v>0</v>
      </c>
      <c r="BE211" s="54">
        <f t="shared" si="168"/>
        <v>0</v>
      </c>
      <c r="BF211" s="55">
        <f t="shared" si="169"/>
        <v>0</v>
      </c>
      <c r="BG211" s="53">
        <f t="shared" si="170"/>
        <v>0</v>
      </c>
      <c r="BH211" s="54">
        <f t="shared" si="171"/>
        <v>0</v>
      </c>
      <c r="BI211" s="54">
        <f t="shared" si="172"/>
        <v>0</v>
      </c>
      <c r="BJ211" s="54">
        <f t="shared" si="173"/>
        <v>0</v>
      </c>
      <c r="BK211" s="54">
        <f t="shared" si="174"/>
        <v>0</v>
      </c>
      <c r="BL211" s="54">
        <f t="shared" si="175"/>
        <v>0</v>
      </c>
      <c r="BM211" s="54">
        <f t="shared" si="176"/>
        <v>0</v>
      </c>
      <c r="BN211" s="54">
        <f t="shared" si="177"/>
        <v>0</v>
      </c>
      <c r="BO211" s="54">
        <f t="shared" si="178"/>
        <v>0</v>
      </c>
      <c r="BP211" s="54">
        <f t="shared" si="179"/>
        <v>0</v>
      </c>
      <c r="BQ211" s="54">
        <f t="shared" si="180"/>
        <v>0</v>
      </c>
      <c r="BR211" s="55">
        <f t="shared" si="181"/>
        <v>0</v>
      </c>
      <c r="BS211" s="53">
        <f t="shared" si="182"/>
        <v>0</v>
      </c>
      <c r="BT211" s="54">
        <f t="shared" si="183"/>
        <v>0</v>
      </c>
      <c r="BU211" s="54">
        <f t="shared" si="184"/>
        <v>0</v>
      </c>
      <c r="BV211" s="54">
        <f t="shared" si="185"/>
        <v>0</v>
      </c>
      <c r="BW211" s="54">
        <f t="shared" si="186"/>
        <v>0</v>
      </c>
      <c r="BX211" s="54">
        <f t="shared" si="187"/>
        <v>0</v>
      </c>
      <c r="BY211" s="54">
        <f t="shared" si="188"/>
        <v>0</v>
      </c>
      <c r="BZ211" s="54">
        <f t="shared" si="189"/>
        <v>0</v>
      </c>
      <c r="CA211" s="54">
        <f t="shared" si="190"/>
        <v>0</v>
      </c>
      <c r="CB211" s="54">
        <f t="shared" si="191"/>
        <v>0</v>
      </c>
      <c r="CC211" s="54">
        <f t="shared" si="192"/>
        <v>0</v>
      </c>
      <c r="CD211" s="55">
        <f t="shared" si="193"/>
        <v>0</v>
      </c>
      <c r="CE211" s="53">
        <f t="shared" si="194"/>
        <v>0</v>
      </c>
      <c r="CF211" s="54">
        <f t="shared" si="195"/>
        <v>0</v>
      </c>
      <c r="CG211" s="54">
        <f t="shared" si="196"/>
        <v>0</v>
      </c>
      <c r="CH211" s="54">
        <f t="shared" si="197"/>
        <v>0</v>
      </c>
      <c r="CI211" s="54">
        <f t="shared" si="198"/>
        <v>0</v>
      </c>
      <c r="CJ211" s="54">
        <f t="shared" si="199"/>
        <v>0</v>
      </c>
      <c r="CK211" s="54">
        <f t="shared" si="200"/>
        <v>0</v>
      </c>
      <c r="CL211" s="54">
        <f t="shared" si="201"/>
        <v>0</v>
      </c>
      <c r="CM211" s="54">
        <f t="shared" si="202"/>
        <v>0</v>
      </c>
      <c r="CN211" s="54">
        <f t="shared" si="203"/>
        <v>0</v>
      </c>
      <c r="CO211" s="54">
        <f t="shared" si="204"/>
        <v>0</v>
      </c>
      <c r="CP211" s="55">
        <f t="shared" si="205"/>
        <v>0</v>
      </c>
    </row>
    <row r="212" spans="2:94" ht="12" customHeight="1">
      <c r="B212" s="1" t="str">
        <f>IF(Q212="","",Q212)</f>
        <v/>
      </c>
      <c r="C212" s="163">
        <v>67</v>
      </c>
      <c r="D212" s="166"/>
      <c r="E212" s="167"/>
      <c r="F212" s="168"/>
      <c r="G212" s="175"/>
      <c r="H212" s="176"/>
      <c r="I212" s="181"/>
      <c r="J212" s="182"/>
      <c r="K212" s="182"/>
      <c r="L212" s="183"/>
      <c r="M212" s="166"/>
      <c r="N212" s="168"/>
      <c r="O212" s="131"/>
      <c r="P212" s="190"/>
      <c r="Q212" s="190"/>
      <c r="R212" s="17" t="s">
        <v>14</v>
      </c>
      <c r="S212" s="95"/>
      <c r="T212" s="95"/>
      <c r="U212" s="95"/>
      <c r="V212" s="95"/>
      <c r="W212" s="95"/>
      <c r="X212" s="95"/>
      <c r="Y212" s="89"/>
      <c r="Z212" s="89"/>
      <c r="AA212" s="89"/>
      <c r="AB212" s="89"/>
      <c r="AC212" s="89"/>
      <c r="AD212" s="89"/>
      <c r="AE212" s="16" t="str">
        <f t="shared" si="156"/>
        <v/>
      </c>
      <c r="AF212" s="21" t="str">
        <f>IF(Q212="","",Q212)</f>
        <v/>
      </c>
      <c r="AG212" s="130" t="str">
        <f>IFERROR(VLOOKUP(M212,$AP$13:$AQ$16,2,FALSE),"")</f>
        <v/>
      </c>
      <c r="AH212" s="130" t="str">
        <f>IFERROR(VLOOKUP(O212,$AP$18:$AQ$24,2,FALSE),"")</f>
        <v/>
      </c>
      <c r="AI212" s="130" t="str">
        <f>IFERROR(AG212+AH212,"")</f>
        <v/>
      </c>
      <c r="AJ212" s="130" t="str">
        <f>IF(SUM(AE212:AE214)=0,"",SUM(AE212:AE214))</f>
        <v/>
      </c>
      <c r="AT212" s="49" t="str">
        <f t="shared" si="157"/>
        <v>A</v>
      </c>
      <c r="AU212" s="53">
        <f t="shared" si="158"/>
        <v>0</v>
      </c>
      <c r="AV212" s="54">
        <f t="shared" si="159"/>
        <v>0</v>
      </c>
      <c r="AW212" s="54">
        <f t="shared" si="160"/>
        <v>0</v>
      </c>
      <c r="AX212" s="54">
        <f t="shared" si="161"/>
        <v>0</v>
      </c>
      <c r="AY212" s="54">
        <f t="shared" si="162"/>
        <v>0</v>
      </c>
      <c r="AZ212" s="54">
        <f t="shared" si="163"/>
        <v>0</v>
      </c>
      <c r="BA212" s="54">
        <f t="shared" si="164"/>
        <v>0</v>
      </c>
      <c r="BB212" s="54">
        <f t="shared" si="165"/>
        <v>0</v>
      </c>
      <c r="BC212" s="54">
        <f t="shared" si="166"/>
        <v>0</v>
      </c>
      <c r="BD212" s="54">
        <f t="shared" si="167"/>
        <v>0</v>
      </c>
      <c r="BE212" s="54">
        <f t="shared" si="168"/>
        <v>0</v>
      </c>
      <c r="BF212" s="55">
        <f t="shared" si="169"/>
        <v>0</v>
      </c>
      <c r="BG212" s="53">
        <f t="shared" si="170"/>
        <v>0</v>
      </c>
      <c r="BH212" s="54">
        <f t="shared" si="171"/>
        <v>0</v>
      </c>
      <c r="BI212" s="54">
        <f t="shared" si="172"/>
        <v>0</v>
      </c>
      <c r="BJ212" s="54">
        <f t="shared" si="173"/>
        <v>0</v>
      </c>
      <c r="BK212" s="54">
        <f t="shared" si="174"/>
        <v>0</v>
      </c>
      <c r="BL212" s="54">
        <f t="shared" si="175"/>
        <v>0</v>
      </c>
      <c r="BM212" s="54">
        <f t="shared" si="176"/>
        <v>0</v>
      </c>
      <c r="BN212" s="54">
        <f t="shared" si="177"/>
        <v>0</v>
      </c>
      <c r="BO212" s="54">
        <f t="shared" si="178"/>
        <v>0</v>
      </c>
      <c r="BP212" s="54">
        <f t="shared" si="179"/>
        <v>0</v>
      </c>
      <c r="BQ212" s="54">
        <f t="shared" si="180"/>
        <v>0</v>
      </c>
      <c r="BR212" s="55">
        <f t="shared" si="181"/>
        <v>0</v>
      </c>
      <c r="BS212" s="53">
        <f t="shared" si="182"/>
        <v>0</v>
      </c>
      <c r="BT212" s="54">
        <f t="shared" si="183"/>
        <v>0</v>
      </c>
      <c r="BU212" s="54">
        <f t="shared" si="184"/>
        <v>0</v>
      </c>
      <c r="BV212" s="54">
        <f t="shared" si="185"/>
        <v>0</v>
      </c>
      <c r="BW212" s="54">
        <f t="shared" si="186"/>
        <v>0</v>
      </c>
      <c r="BX212" s="54">
        <f t="shared" si="187"/>
        <v>0</v>
      </c>
      <c r="BY212" s="54">
        <f t="shared" si="188"/>
        <v>0</v>
      </c>
      <c r="BZ212" s="54">
        <f t="shared" si="189"/>
        <v>0</v>
      </c>
      <c r="CA212" s="54">
        <f t="shared" si="190"/>
        <v>0</v>
      </c>
      <c r="CB212" s="54">
        <f t="shared" si="191"/>
        <v>0</v>
      </c>
      <c r="CC212" s="54">
        <f t="shared" si="192"/>
        <v>0</v>
      </c>
      <c r="CD212" s="55">
        <f t="shared" si="193"/>
        <v>0</v>
      </c>
      <c r="CE212" s="53">
        <f t="shared" si="194"/>
        <v>0</v>
      </c>
      <c r="CF212" s="54">
        <f t="shared" si="195"/>
        <v>0</v>
      </c>
      <c r="CG212" s="54">
        <f t="shared" si="196"/>
        <v>0</v>
      </c>
      <c r="CH212" s="54">
        <f t="shared" si="197"/>
        <v>0</v>
      </c>
      <c r="CI212" s="54">
        <f t="shared" si="198"/>
        <v>0</v>
      </c>
      <c r="CJ212" s="54">
        <f t="shared" si="199"/>
        <v>0</v>
      </c>
      <c r="CK212" s="54">
        <f t="shared" si="200"/>
        <v>0</v>
      </c>
      <c r="CL212" s="54">
        <f t="shared" si="201"/>
        <v>0</v>
      </c>
      <c r="CM212" s="54">
        <f t="shared" si="202"/>
        <v>0</v>
      </c>
      <c r="CN212" s="54">
        <f t="shared" si="203"/>
        <v>0</v>
      </c>
      <c r="CO212" s="54">
        <f t="shared" si="204"/>
        <v>0</v>
      </c>
      <c r="CP212" s="55">
        <f t="shared" si="205"/>
        <v>0</v>
      </c>
    </row>
    <row r="213" spans="2:94" ht="12" customHeight="1">
      <c r="B213" s="1" t="str">
        <f>IF(Q212="","",Q212)</f>
        <v/>
      </c>
      <c r="C213" s="164"/>
      <c r="D213" s="169"/>
      <c r="E213" s="170"/>
      <c r="F213" s="171"/>
      <c r="G213" s="177"/>
      <c r="H213" s="178"/>
      <c r="I213" s="184"/>
      <c r="J213" s="185"/>
      <c r="K213" s="185"/>
      <c r="L213" s="186"/>
      <c r="M213" s="169"/>
      <c r="N213" s="171"/>
      <c r="O213" s="132"/>
      <c r="P213" s="191"/>
      <c r="Q213" s="191"/>
      <c r="R213" s="15" t="s">
        <v>15</v>
      </c>
      <c r="S213" s="94"/>
      <c r="T213" s="94"/>
      <c r="U213" s="94"/>
      <c r="V213" s="94"/>
      <c r="W213" s="94"/>
      <c r="X213" s="94"/>
      <c r="Y213" s="90"/>
      <c r="Z213" s="90"/>
      <c r="AA213" s="90"/>
      <c r="AB213" s="90"/>
      <c r="AC213" s="90"/>
      <c r="AD213" s="90"/>
      <c r="AE213" s="11" t="str">
        <f t="shared" si="156"/>
        <v/>
      </c>
      <c r="AF213" s="21" t="str">
        <f>IF(Q212="","",Q212)</f>
        <v/>
      </c>
      <c r="AG213" s="130"/>
      <c r="AH213" s="130"/>
      <c r="AI213" s="130"/>
      <c r="AJ213" s="130"/>
      <c r="AT213" s="49" t="str">
        <f t="shared" si="157"/>
        <v>B</v>
      </c>
      <c r="AU213" s="53">
        <f t="shared" si="158"/>
        <v>0</v>
      </c>
      <c r="AV213" s="54">
        <f t="shared" si="159"/>
        <v>0</v>
      </c>
      <c r="AW213" s="54">
        <f t="shared" si="160"/>
        <v>0</v>
      </c>
      <c r="AX213" s="54">
        <f t="shared" si="161"/>
        <v>0</v>
      </c>
      <c r="AY213" s="54">
        <f t="shared" si="162"/>
        <v>0</v>
      </c>
      <c r="AZ213" s="54">
        <f t="shared" si="163"/>
        <v>0</v>
      </c>
      <c r="BA213" s="54">
        <f t="shared" si="164"/>
        <v>0</v>
      </c>
      <c r="BB213" s="54">
        <f t="shared" si="165"/>
        <v>0</v>
      </c>
      <c r="BC213" s="54">
        <f t="shared" si="166"/>
        <v>0</v>
      </c>
      <c r="BD213" s="54">
        <f t="shared" si="167"/>
        <v>0</v>
      </c>
      <c r="BE213" s="54">
        <f t="shared" si="168"/>
        <v>0</v>
      </c>
      <c r="BF213" s="55">
        <f t="shared" si="169"/>
        <v>0</v>
      </c>
      <c r="BG213" s="53">
        <f t="shared" si="170"/>
        <v>0</v>
      </c>
      <c r="BH213" s="54">
        <f t="shared" si="171"/>
        <v>0</v>
      </c>
      <c r="BI213" s="54">
        <f t="shared" si="172"/>
        <v>0</v>
      </c>
      <c r="BJ213" s="54">
        <f t="shared" si="173"/>
        <v>0</v>
      </c>
      <c r="BK213" s="54">
        <f t="shared" si="174"/>
        <v>0</v>
      </c>
      <c r="BL213" s="54">
        <f t="shared" si="175"/>
        <v>0</v>
      </c>
      <c r="BM213" s="54">
        <f t="shared" si="176"/>
        <v>0</v>
      </c>
      <c r="BN213" s="54">
        <f t="shared" si="177"/>
        <v>0</v>
      </c>
      <c r="BO213" s="54">
        <f t="shared" si="178"/>
        <v>0</v>
      </c>
      <c r="BP213" s="54">
        <f t="shared" si="179"/>
        <v>0</v>
      </c>
      <c r="BQ213" s="54">
        <f t="shared" si="180"/>
        <v>0</v>
      </c>
      <c r="BR213" s="55">
        <f t="shared" si="181"/>
        <v>0</v>
      </c>
      <c r="BS213" s="53">
        <f t="shared" si="182"/>
        <v>0</v>
      </c>
      <c r="BT213" s="54">
        <f t="shared" si="183"/>
        <v>0</v>
      </c>
      <c r="BU213" s="54">
        <f t="shared" si="184"/>
        <v>0</v>
      </c>
      <c r="BV213" s="54">
        <f t="shared" si="185"/>
        <v>0</v>
      </c>
      <c r="BW213" s="54">
        <f t="shared" si="186"/>
        <v>0</v>
      </c>
      <c r="BX213" s="54">
        <f t="shared" si="187"/>
        <v>0</v>
      </c>
      <c r="BY213" s="54">
        <f t="shared" si="188"/>
        <v>0</v>
      </c>
      <c r="BZ213" s="54">
        <f t="shared" si="189"/>
        <v>0</v>
      </c>
      <c r="CA213" s="54">
        <f t="shared" si="190"/>
        <v>0</v>
      </c>
      <c r="CB213" s="54">
        <f t="shared" si="191"/>
        <v>0</v>
      </c>
      <c r="CC213" s="54">
        <f t="shared" si="192"/>
        <v>0</v>
      </c>
      <c r="CD213" s="55">
        <f t="shared" si="193"/>
        <v>0</v>
      </c>
      <c r="CE213" s="53">
        <f t="shared" si="194"/>
        <v>0</v>
      </c>
      <c r="CF213" s="54">
        <f t="shared" si="195"/>
        <v>0</v>
      </c>
      <c r="CG213" s="54">
        <f t="shared" si="196"/>
        <v>0</v>
      </c>
      <c r="CH213" s="54">
        <f t="shared" si="197"/>
        <v>0</v>
      </c>
      <c r="CI213" s="54">
        <f t="shared" si="198"/>
        <v>0</v>
      </c>
      <c r="CJ213" s="54">
        <f t="shared" si="199"/>
        <v>0</v>
      </c>
      <c r="CK213" s="54">
        <f t="shared" si="200"/>
        <v>0</v>
      </c>
      <c r="CL213" s="54">
        <f t="shared" si="201"/>
        <v>0</v>
      </c>
      <c r="CM213" s="54">
        <f t="shared" si="202"/>
        <v>0</v>
      </c>
      <c r="CN213" s="54">
        <f t="shared" si="203"/>
        <v>0</v>
      </c>
      <c r="CO213" s="54">
        <f t="shared" si="204"/>
        <v>0</v>
      </c>
      <c r="CP213" s="55">
        <f t="shared" si="205"/>
        <v>0</v>
      </c>
    </row>
    <row r="214" spans="2:94" ht="12" customHeight="1" thickBot="1">
      <c r="B214" s="1" t="str">
        <f>IF(Q212="","",Q212)</f>
        <v/>
      </c>
      <c r="C214" s="165"/>
      <c r="D214" s="172"/>
      <c r="E214" s="173"/>
      <c r="F214" s="174"/>
      <c r="G214" s="179"/>
      <c r="H214" s="180"/>
      <c r="I214" s="187"/>
      <c r="J214" s="188"/>
      <c r="K214" s="188"/>
      <c r="L214" s="189"/>
      <c r="M214" s="172"/>
      <c r="N214" s="174"/>
      <c r="O214" s="133"/>
      <c r="P214" s="192"/>
      <c r="Q214" s="192"/>
      <c r="R214" s="15" t="s">
        <v>16</v>
      </c>
      <c r="S214" s="94"/>
      <c r="T214" s="94"/>
      <c r="U214" s="94"/>
      <c r="V214" s="94"/>
      <c r="W214" s="94"/>
      <c r="X214" s="94"/>
      <c r="Y214" s="90"/>
      <c r="Z214" s="90"/>
      <c r="AA214" s="90"/>
      <c r="AB214" s="90"/>
      <c r="AC214" s="90"/>
      <c r="AD214" s="90"/>
      <c r="AE214" s="11" t="str">
        <f t="shared" si="156"/>
        <v/>
      </c>
      <c r="AF214" s="21" t="str">
        <f>IF(Q212="","",Q212)</f>
        <v/>
      </c>
      <c r="AG214" s="130"/>
      <c r="AH214" s="130"/>
      <c r="AI214" s="130"/>
      <c r="AJ214" s="130"/>
      <c r="AT214" s="49" t="str">
        <f t="shared" si="157"/>
        <v>C</v>
      </c>
      <c r="AU214" s="53">
        <f t="shared" si="158"/>
        <v>0</v>
      </c>
      <c r="AV214" s="54">
        <f t="shared" si="159"/>
        <v>0</v>
      </c>
      <c r="AW214" s="54">
        <f t="shared" si="160"/>
        <v>0</v>
      </c>
      <c r="AX214" s="54">
        <f t="shared" si="161"/>
        <v>0</v>
      </c>
      <c r="AY214" s="54">
        <f t="shared" si="162"/>
        <v>0</v>
      </c>
      <c r="AZ214" s="54">
        <f t="shared" si="163"/>
        <v>0</v>
      </c>
      <c r="BA214" s="54">
        <f t="shared" si="164"/>
        <v>0</v>
      </c>
      <c r="BB214" s="54">
        <f t="shared" si="165"/>
        <v>0</v>
      </c>
      <c r="BC214" s="54">
        <f t="shared" si="166"/>
        <v>0</v>
      </c>
      <c r="BD214" s="54">
        <f t="shared" si="167"/>
        <v>0</v>
      </c>
      <c r="BE214" s="54">
        <f t="shared" si="168"/>
        <v>0</v>
      </c>
      <c r="BF214" s="55">
        <f t="shared" si="169"/>
        <v>0</v>
      </c>
      <c r="BG214" s="53">
        <f t="shared" si="170"/>
        <v>0</v>
      </c>
      <c r="BH214" s="54">
        <f t="shared" si="171"/>
        <v>0</v>
      </c>
      <c r="BI214" s="54">
        <f t="shared" si="172"/>
        <v>0</v>
      </c>
      <c r="BJ214" s="54">
        <f t="shared" si="173"/>
        <v>0</v>
      </c>
      <c r="BK214" s="54">
        <f t="shared" si="174"/>
        <v>0</v>
      </c>
      <c r="BL214" s="54">
        <f t="shared" si="175"/>
        <v>0</v>
      </c>
      <c r="BM214" s="54">
        <f t="shared" si="176"/>
        <v>0</v>
      </c>
      <c r="BN214" s="54">
        <f t="shared" si="177"/>
        <v>0</v>
      </c>
      <c r="BO214" s="54">
        <f t="shared" si="178"/>
        <v>0</v>
      </c>
      <c r="BP214" s="54">
        <f t="shared" si="179"/>
        <v>0</v>
      </c>
      <c r="BQ214" s="54">
        <f t="shared" si="180"/>
        <v>0</v>
      </c>
      <c r="BR214" s="55">
        <f t="shared" si="181"/>
        <v>0</v>
      </c>
      <c r="BS214" s="53">
        <f t="shared" si="182"/>
        <v>0</v>
      </c>
      <c r="BT214" s="54">
        <f t="shared" si="183"/>
        <v>0</v>
      </c>
      <c r="BU214" s="54">
        <f t="shared" si="184"/>
        <v>0</v>
      </c>
      <c r="BV214" s="54">
        <f t="shared" si="185"/>
        <v>0</v>
      </c>
      <c r="BW214" s="54">
        <f t="shared" si="186"/>
        <v>0</v>
      </c>
      <c r="BX214" s="54">
        <f t="shared" si="187"/>
        <v>0</v>
      </c>
      <c r="BY214" s="54">
        <f t="shared" si="188"/>
        <v>0</v>
      </c>
      <c r="BZ214" s="54">
        <f t="shared" si="189"/>
        <v>0</v>
      </c>
      <c r="CA214" s="54">
        <f t="shared" si="190"/>
        <v>0</v>
      </c>
      <c r="CB214" s="54">
        <f t="shared" si="191"/>
        <v>0</v>
      </c>
      <c r="CC214" s="54">
        <f t="shared" si="192"/>
        <v>0</v>
      </c>
      <c r="CD214" s="55">
        <f t="shared" si="193"/>
        <v>0</v>
      </c>
      <c r="CE214" s="53">
        <f t="shared" si="194"/>
        <v>0</v>
      </c>
      <c r="CF214" s="54">
        <f t="shared" si="195"/>
        <v>0</v>
      </c>
      <c r="CG214" s="54">
        <f t="shared" si="196"/>
        <v>0</v>
      </c>
      <c r="CH214" s="54">
        <f t="shared" si="197"/>
        <v>0</v>
      </c>
      <c r="CI214" s="54">
        <f t="shared" si="198"/>
        <v>0</v>
      </c>
      <c r="CJ214" s="54">
        <f t="shared" si="199"/>
        <v>0</v>
      </c>
      <c r="CK214" s="54">
        <f t="shared" si="200"/>
        <v>0</v>
      </c>
      <c r="CL214" s="54">
        <f t="shared" si="201"/>
        <v>0</v>
      </c>
      <c r="CM214" s="54">
        <f t="shared" si="202"/>
        <v>0</v>
      </c>
      <c r="CN214" s="54">
        <f t="shared" si="203"/>
        <v>0</v>
      </c>
      <c r="CO214" s="54">
        <f t="shared" si="204"/>
        <v>0</v>
      </c>
      <c r="CP214" s="55">
        <f t="shared" si="205"/>
        <v>0</v>
      </c>
    </row>
    <row r="215" spans="2:94" ht="12" customHeight="1">
      <c r="B215" s="1" t="str">
        <f>IF(Q215="","",Q215)</f>
        <v/>
      </c>
      <c r="C215" s="163">
        <v>68</v>
      </c>
      <c r="D215" s="166"/>
      <c r="E215" s="167"/>
      <c r="F215" s="168"/>
      <c r="G215" s="175"/>
      <c r="H215" s="176"/>
      <c r="I215" s="181"/>
      <c r="J215" s="182"/>
      <c r="K215" s="182"/>
      <c r="L215" s="183"/>
      <c r="M215" s="166"/>
      <c r="N215" s="168"/>
      <c r="O215" s="131"/>
      <c r="P215" s="190"/>
      <c r="Q215" s="190"/>
      <c r="R215" s="17" t="s">
        <v>14</v>
      </c>
      <c r="S215" s="95"/>
      <c r="T215" s="95"/>
      <c r="U215" s="95"/>
      <c r="V215" s="95"/>
      <c r="W215" s="95"/>
      <c r="X215" s="95"/>
      <c r="Y215" s="89"/>
      <c r="Z215" s="89"/>
      <c r="AA215" s="89"/>
      <c r="AB215" s="89"/>
      <c r="AC215" s="89"/>
      <c r="AD215" s="89"/>
      <c r="AE215" s="16" t="str">
        <f t="shared" si="156"/>
        <v/>
      </c>
      <c r="AF215" s="21" t="str">
        <f>IF(Q215="","",Q215)</f>
        <v/>
      </c>
      <c r="AG215" s="130" t="str">
        <f>IFERROR(VLOOKUP(M215,$AP$13:$AQ$16,2,FALSE),"")</f>
        <v/>
      </c>
      <c r="AH215" s="130" t="str">
        <f>IFERROR(VLOOKUP(O215,$AP$18:$AQ$24,2,FALSE),"")</f>
        <v/>
      </c>
      <c r="AI215" s="130" t="str">
        <f>IFERROR(AG215+AH215,"")</f>
        <v/>
      </c>
      <c r="AJ215" s="130" t="str">
        <f>IF(SUM(AE215:AE217)=0,"",SUM(AE215:AE217))</f>
        <v/>
      </c>
      <c r="AT215" s="49" t="str">
        <f t="shared" si="157"/>
        <v>A</v>
      </c>
      <c r="AU215" s="53">
        <f t="shared" si="158"/>
        <v>0</v>
      </c>
      <c r="AV215" s="54">
        <f t="shared" si="159"/>
        <v>0</v>
      </c>
      <c r="AW215" s="54">
        <f t="shared" si="160"/>
        <v>0</v>
      </c>
      <c r="AX215" s="54">
        <f t="shared" si="161"/>
        <v>0</v>
      </c>
      <c r="AY215" s="54">
        <f t="shared" si="162"/>
        <v>0</v>
      </c>
      <c r="AZ215" s="54">
        <f t="shared" si="163"/>
        <v>0</v>
      </c>
      <c r="BA215" s="54">
        <f t="shared" si="164"/>
        <v>0</v>
      </c>
      <c r="BB215" s="54">
        <f t="shared" si="165"/>
        <v>0</v>
      </c>
      <c r="BC215" s="54">
        <f t="shared" si="166"/>
        <v>0</v>
      </c>
      <c r="BD215" s="54">
        <f t="shared" si="167"/>
        <v>0</v>
      </c>
      <c r="BE215" s="54">
        <f t="shared" si="168"/>
        <v>0</v>
      </c>
      <c r="BF215" s="55">
        <f t="shared" si="169"/>
        <v>0</v>
      </c>
      <c r="BG215" s="53">
        <f t="shared" si="170"/>
        <v>0</v>
      </c>
      <c r="BH215" s="54">
        <f t="shared" si="171"/>
        <v>0</v>
      </c>
      <c r="BI215" s="54">
        <f t="shared" si="172"/>
        <v>0</v>
      </c>
      <c r="BJ215" s="54">
        <f t="shared" si="173"/>
        <v>0</v>
      </c>
      <c r="BK215" s="54">
        <f t="shared" si="174"/>
        <v>0</v>
      </c>
      <c r="BL215" s="54">
        <f t="shared" si="175"/>
        <v>0</v>
      </c>
      <c r="BM215" s="54">
        <f t="shared" si="176"/>
        <v>0</v>
      </c>
      <c r="BN215" s="54">
        <f t="shared" si="177"/>
        <v>0</v>
      </c>
      <c r="BO215" s="54">
        <f t="shared" si="178"/>
        <v>0</v>
      </c>
      <c r="BP215" s="54">
        <f t="shared" si="179"/>
        <v>0</v>
      </c>
      <c r="BQ215" s="54">
        <f t="shared" si="180"/>
        <v>0</v>
      </c>
      <c r="BR215" s="55">
        <f t="shared" si="181"/>
        <v>0</v>
      </c>
      <c r="BS215" s="53">
        <f t="shared" si="182"/>
        <v>0</v>
      </c>
      <c r="BT215" s="54">
        <f t="shared" si="183"/>
        <v>0</v>
      </c>
      <c r="BU215" s="54">
        <f t="shared" si="184"/>
        <v>0</v>
      </c>
      <c r="BV215" s="54">
        <f t="shared" si="185"/>
        <v>0</v>
      </c>
      <c r="BW215" s="54">
        <f t="shared" si="186"/>
        <v>0</v>
      </c>
      <c r="BX215" s="54">
        <f t="shared" si="187"/>
        <v>0</v>
      </c>
      <c r="BY215" s="54">
        <f t="shared" si="188"/>
        <v>0</v>
      </c>
      <c r="BZ215" s="54">
        <f t="shared" si="189"/>
        <v>0</v>
      </c>
      <c r="CA215" s="54">
        <f t="shared" si="190"/>
        <v>0</v>
      </c>
      <c r="CB215" s="54">
        <f t="shared" si="191"/>
        <v>0</v>
      </c>
      <c r="CC215" s="54">
        <f t="shared" si="192"/>
        <v>0</v>
      </c>
      <c r="CD215" s="55">
        <f t="shared" si="193"/>
        <v>0</v>
      </c>
      <c r="CE215" s="53">
        <f t="shared" si="194"/>
        <v>0</v>
      </c>
      <c r="CF215" s="54">
        <f t="shared" si="195"/>
        <v>0</v>
      </c>
      <c r="CG215" s="54">
        <f t="shared" si="196"/>
        <v>0</v>
      </c>
      <c r="CH215" s="54">
        <f t="shared" si="197"/>
        <v>0</v>
      </c>
      <c r="CI215" s="54">
        <f t="shared" si="198"/>
        <v>0</v>
      </c>
      <c r="CJ215" s="54">
        <f t="shared" si="199"/>
        <v>0</v>
      </c>
      <c r="CK215" s="54">
        <f t="shared" si="200"/>
        <v>0</v>
      </c>
      <c r="CL215" s="54">
        <f t="shared" si="201"/>
        <v>0</v>
      </c>
      <c r="CM215" s="54">
        <f t="shared" si="202"/>
        <v>0</v>
      </c>
      <c r="CN215" s="54">
        <f t="shared" si="203"/>
        <v>0</v>
      </c>
      <c r="CO215" s="54">
        <f t="shared" si="204"/>
        <v>0</v>
      </c>
      <c r="CP215" s="55">
        <f t="shared" si="205"/>
        <v>0</v>
      </c>
    </row>
    <row r="216" spans="2:94" ht="12" customHeight="1">
      <c r="B216" s="1" t="str">
        <f>IF(Q215="","",Q215)</f>
        <v/>
      </c>
      <c r="C216" s="164"/>
      <c r="D216" s="169"/>
      <c r="E216" s="170"/>
      <c r="F216" s="171"/>
      <c r="G216" s="177"/>
      <c r="H216" s="178"/>
      <c r="I216" s="184"/>
      <c r="J216" s="185"/>
      <c r="K216" s="185"/>
      <c r="L216" s="186"/>
      <c r="M216" s="169"/>
      <c r="N216" s="171"/>
      <c r="O216" s="132"/>
      <c r="P216" s="191"/>
      <c r="Q216" s="191"/>
      <c r="R216" s="15" t="s">
        <v>15</v>
      </c>
      <c r="S216" s="94"/>
      <c r="T216" s="94"/>
      <c r="U216" s="94"/>
      <c r="V216" s="94"/>
      <c r="W216" s="94"/>
      <c r="X216" s="94"/>
      <c r="Y216" s="90"/>
      <c r="Z216" s="90"/>
      <c r="AA216" s="90"/>
      <c r="AB216" s="90"/>
      <c r="AC216" s="90"/>
      <c r="AD216" s="90"/>
      <c r="AE216" s="11" t="str">
        <f t="shared" si="156"/>
        <v/>
      </c>
      <c r="AF216" s="21" t="str">
        <f>IF(Q215="","",Q215)</f>
        <v/>
      </c>
      <c r="AG216" s="130"/>
      <c r="AH216" s="130"/>
      <c r="AI216" s="130"/>
      <c r="AJ216" s="130"/>
      <c r="AT216" s="49" t="str">
        <f t="shared" si="157"/>
        <v>B</v>
      </c>
      <c r="AU216" s="53">
        <f t="shared" si="158"/>
        <v>0</v>
      </c>
      <c r="AV216" s="54">
        <f t="shared" si="159"/>
        <v>0</v>
      </c>
      <c r="AW216" s="54">
        <f t="shared" si="160"/>
        <v>0</v>
      </c>
      <c r="AX216" s="54">
        <f t="shared" si="161"/>
        <v>0</v>
      </c>
      <c r="AY216" s="54">
        <f t="shared" si="162"/>
        <v>0</v>
      </c>
      <c r="AZ216" s="54">
        <f t="shared" si="163"/>
        <v>0</v>
      </c>
      <c r="BA216" s="54">
        <f t="shared" si="164"/>
        <v>0</v>
      </c>
      <c r="BB216" s="54">
        <f t="shared" si="165"/>
        <v>0</v>
      </c>
      <c r="BC216" s="54">
        <f t="shared" si="166"/>
        <v>0</v>
      </c>
      <c r="BD216" s="54">
        <f t="shared" si="167"/>
        <v>0</v>
      </c>
      <c r="BE216" s="54">
        <f t="shared" si="168"/>
        <v>0</v>
      </c>
      <c r="BF216" s="55">
        <f t="shared" si="169"/>
        <v>0</v>
      </c>
      <c r="BG216" s="53">
        <f t="shared" si="170"/>
        <v>0</v>
      </c>
      <c r="BH216" s="54">
        <f t="shared" si="171"/>
        <v>0</v>
      </c>
      <c r="BI216" s="54">
        <f t="shared" si="172"/>
        <v>0</v>
      </c>
      <c r="BJ216" s="54">
        <f t="shared" si="173"/>
        <v>0</v>
      </c>
      <c r="BK216" s="54">
        <f t="shared" si="174"/>
        <v>0</v>
      </c>
      <c r="BL216" s="54">
        <f t="shared" si="175"/>
        <v>0</v>
      </c>
      <c r="BM216" s="54">
        <f t="shared" si="176"/>
        <v>0</v>
      </c>
      <c r="BN216" s="54">
        <f t="shared" si="177"/>
        <v>0</v>
      </c>
      <c r="BO216" s="54">
        <f t="shared" si="178"/>
        <v>0</v>
      </c>
      <c r="BP216" s="54">
        <f t="shared" si="179"/>
        <v>0</v>
      </c>
      <c r="BQ216" s="54">
        <f t="shared" si="180"/>
        <v>0</v>
      </c>
      <c r="BR216" s="55">
        <f t="shared" si="181"/>
        <v>0</v>
      </c>
      <c r="BS216" s="53">
        <f t="shared" si="182"/>
        <v>0</v>
      </c>
      <c r="BT216" s="54">
        <f t="shared" si="183"/>
        <v>0</v>
      </c>
      <c r="BU216" s="54">
        <f t="shared" si="184"/>
        <v>0</v>
      </c>
      <c r="BV216" s="54">
        <f t="shared" si="185"/>
        <v>0</v>
      </c>
      <c r="BW216" s="54">
        <f t="shared" si="186"/>
        <v>0</v>
      </c>
      <c r="BX216" s="54">
        <f t="shared" si="187"/>
        <v>0</v>
      </c>
      <c r="BY216" s="54">
        <f t="shared" si="188"/>
        <v>0</v>
      </c>
      <c r="BZ216" s="54">
        <f t="shared" si="189"/>
        <v>0</v>
      </c>
      <c r="CA216" s="54">
        <f t="shared" si="190"/>
        <v>0</v>
      </c>
      <c r="CB216" s="54">
        <f t="shared" si="191"/>
        <v>0</v>
      </c>
      <c r="CC216" s="54">
        <f t="shared" si="192"/>
        <v>0</v>
      </c>
      <c r="CD216" s="55">
        <f t="shared" si="193"/>
        <v>0</v>
      </c>
      <c r="CE216" s="53">
        <f t="shared" si="194"/>
        <v>0</v>
      </c>
      <c r="CF216" s="54">
        <f t="shared" si="195"/>
        <v>0</v>
      </c>
      <c r="CG216" s="54">
        <f t="shared" si="196"/>
        <v>0</v>
      </c>
      <c r="CH216" s="54">
        <f t="shared" si="197"/>
        <v>0</v>
      </c>
      <c r="CI216" s="54">
        <f t="shared" si="198"/>
        <v>0</v>
      </c>
      <c r="CJ216" s="54">
        <f t="shared" si="199"/>
        <v>0</v>
      </c>
      <c r="CK216" s="54">
        <f t="shared" si="200"/>
        <v>0</v>
      </c>
      <c r="CL216" s="54">
        <f t="shared" si="201"/>
        <v>0</v>
      </c>
      <c r="CM216" s="54">
        <f t="shared" si="202"/>
        <v>0</v>
      </c>
      <c r="CN216" s="54">
        <f t="shared" si="203"/>
        <v>0</v>
      </c>
      <c r="CO216" s="54">
        <f t="shared" si="204"/>
        <v>0</v>
      </c>
      <c r="CP216" s="55">
        <f t="shared" si="205"/>
        <v>0</v>
      </c>
    </row>
    <row r="217" spans="2:94" ht="12" customHeight="1" thickBot="1">
      <c r="B217" s="1" t="str">
        <f>IF(Q215="","",Q215)</f>
        <v/>
      </c>
      <c r="C217" s="165"/>
      <c r="D217" s="172"/>
      <c r="E217" s="173"/>
      <c r="F217" s="174"/>
      <c r="G217" s="179"/>
      <c r="H217" s="180"/>
      <c r="I217" s="187"/>
      <c r="J217" s="188"/>
      <c r="K217" s="188"/>
      <c r="L217" s="189"/>
      <c r="M217" s="172"/>
      <c r="N217" s="174"/>
      <c r="O217" s="133"/>
      <c r="P217" s="192"/>
      <c r="Q217" s="192"/>
      <c r="R217" s="15" t="s">
        <v>16</v>
      </c>
      <c r="S217" s="94"/>
      <c r="T217" s="94"/>
      <c r="U217" s="94"/>
      <c r="V217" s="94"/>
      <c r="W217" s="94"/>
      <c r="X217" s="94"/>
      <c r="Y217" s="90"/>
      <c r="Z217" s="90"/>
      <c r="AA217" s="90"/>
      <c r="AB217" s="90"/>
      <c r="AC217" s="90"/>
      <c r="AD217" s="90"/>
      <c r="AE217" s="11" t="str">
        <f t="shared" si="156"/>
        <v/>
      </c>
      <c r="AF217" s="21" t="str">
        <f>IF(Q215="","",Q215)</f>
        <v/>
      </c>
      <c r="AG217" s="130"/>
      <c r="AH217" s="130"/>
      <c r="AI217" s="130"/>
      <c r="AJ217" s="130"/>
      <c r="AT217" s="49" t="str">
        <f t="shared" si="157"/>
        <v>C</v>
      </c>
      <c r="AU217" s="53">
        <f t="shared" si="158"/>
        <v>0</v>
      </c>
      <c r="AV217" s="54">
        <f t="shared" si="159"/>
        <v>0</v>
      </c>
      <c r="AW217" s="54">
        <f t="shared" si="160"/>
        <v>0</v>
      </c>
      <c r="AX217" s="54">
        <f t="shared" si="161"/>
        <v>0</v>
      </c>
      <c r="AY217" s="54">
        <f t="shared" si="162"/>
        <v>0</v>
      </c>
      <c r="AZ217" s="54">
        <f t="shared" si="163"/>
        <v>0</v>
      </c>
      <c r="BA217" s="54">
        <f t="shared" si="164"/>
        <v>0</v>
      </c>
      <c r="BB217" s="54">
        <f t="shared" si="165"/>
        <v>0</v>
      </c>
      <c r="BC217" s="54">
        <f t="shared" si="166"/>
        <v>0</v>
      </c>
      <c r="BD217" s="54">
        <f t="shared" si="167"/>
        <v>0</v>
      </c>
      <c r="BE217" s="54">
        <f t="shared" si="168"/>
        <v>0</v>
      </c>
      <c r="BF217" s="55">
        <f t="shared" si="169"/>
        <v>0</v>
      </c>
      <c r="BG217" s="53">
        <f t="shared" si="170"/>
        <v>0</v>
      </c>
      <c r="BH217" s="54">
        <f t="shared" si="171"/>
        <v>0</v>
      </c>
      <c r="BI217" s="54">
        <f t="shared" si="172"/>
        <v>0</v>
      </c>
      <c r="BJ217" s="54">
        <f t="shared" si="173"/>
        <v>0</v>
      </c>
      <c r="BK217" s="54">
        <f t="shared" si="174"/>
        <v>0</v>
      </c>
      <c r="BL217" s="54">
        <f t="shared" si="175"/>
        <v>0</v>
      </c>
      <c r="BM217" s="54">
        <f t="shared" si="176"/>
        <v>0</v>
      </c>
      <c r="BN217" s="54">
        <f t="shared" si="177"/>
        <v>0</v>
      </c>
      <c r="BO217" s="54">
        <f t="shared" si="178"/>
        <v>0</v>
      </c>
      <c r="BP217" s="54">
        <f t="shared" si="179"/>
        <v>0</v>
      </c>
      <c r="BQ217" s="54">
        <f t="shared" si="180"/>
        <v>0</v>
      </c>
      <c r="BR217" s="55">
        <f t="shared" si="181"/>
        <v>0</v>
      </c>
      <c r="BS217" s="53">
        <f t="shared" si="182"/>
        <v>0</v>
      </c>
      <c r="BT217" s="54">
        <f t="shared" si="183"/>
        <v>0</v>
      </c>
      <c r="BU217" s="54">
        <f t="shared" si="184"/>
        <v>0</v>
      </c>
      <c r="BV217" s="54">
        <f t="shared" si="185"/>
        <v>0</v>
      </c>
      <c r="BW217" s="54">
        <f t="shared" si="186"/>
        <v>0</v>
      </c>
      <c r="BX217" s="54">
        <f t="shared" si="187"/>
        <v>0</v>
      </c>
      <c r="BY217" s="54">
        <f t="shared" si="188"/>
        <v>0</v>
      </c>
      <c r="BZ217" s="54">
        <f t="shared" si="189"/>
        <v>0</v>
      </c>
      <c r="CA217" s="54">
        <f t="shared" si="190"/>
        <v>0</v>
      </c>
      <c r="CB217" s="54">
        <f t="shared" si="191"/>
        <v>0</v>
      </c>
      <c r="CC217" s="54">
        <f t="shared" si="192"/>
        <v>0</v>
      </c>
      <c r="CD217" s="55">
        <f t="shared" si="193"/>
        <v>0</v>
      </c>
      <c r="CE217" s="53">
        <f t="shared" si="194"/>
        <v>0</v>
      </c>
      <c r="CF217" s="54">
        <f t="shared" si="195"/>
        <v>0</v>
      </c>
      <c r="CG217" s="54">
        <f t="shared" si="196"/>
        <v>0</v>
      </c>
      <c r="CH217" s="54">
        <f t="shared" si="197"/>
        <v>0</v>
      </c>
      <c r="CI217" s="54">
        <f t="shared" si="198"/>
        <v>0</v>
      </c>
      <c r="CJ217" s="54">
        <f t="shared" si="199"/>
        <v>0</v>
      </c>
      <c r="CK217" s="54">
        <f t="shared" si="200"/>
        <v>0</v>
      </c>
      <c r="CL217" s="54">
        <f t="shared" si="201"/>
        <v>0</v>
      </c>
      <c r="CM217" s="54">
        <f t="shared" si="202"/>
        <v>0</v>
      </c>
      <c r="CN217" s="54">
        <f t="shared" si="203"/>
        <v>0</v>
      </c>
      <c r="CO217" s="54">
        <f t="shared" si="204"/>
        <v>0</v>
      </c>
      <c r="CP217" s="55">
        <f t="shared" si="205"/>
        <v>0</v>
      </c>
    </row>
    <row r="218" spans="2:94" ht="12" customHeight="1">
      <c r="B218" s="1" t="str">
        <f>IF(Q218="","",Q218)</f>
        <v/>
      </c>
      <c r="C218" s="163">
        <v>69</v>
      </c>
      <c r="D218" s="166"/>
      <c r="E218" s="167"/>
      <c r="F218" s="168"/>
      <c r="G218" s="175"/>
      <c r="H218" s="176"/>
      <c r="I218" s="181"/>
      <c r="J218" s="182"/>
      <c r="K218" s="182"/>
      <c r="L218" s="183"/>
      <c r="M218" s="166"/>
      <c r="N218" s="168"/>
      <c r="O218" s="131"/>
      <c r="P218" s="190"/>
      <c r="Q218" s="190"/>
      <c r="R218" s="17" t="s">
        <v>14</v>
      </c>
      <c r="S218" s="95"/>
      <c r="T218" s="95"/>
      <c r="U218" s="95"/>
      <c r="V218" s="95"/>
      <c r="W218" s="95"/>
      <c r="X218" s="95"/>
      <c r="Y218" s="89"/>
      <c r="Z218" s="89"/>
      <c r="AA218" s="89"/>
      <c r="AB218" s="89"/>
      <c r="AC218" s="89"/>
      <c r="AD218" s="89"/>
      <c r="AE218" s="16" t="str">
        <f t="shared" si="156"/>
        <v/>
      </c>
      <c r="AF218" s="21" t="str">
        <f>IF(Q218="","",Q218)</f>
        <v/>
      </c>
      <c r="AG218" s="130" t="str">
        <f>IFERROR(VLOOKUP(M218,$AP$13:$AQ$16,2,FALSE),"")</f>
        <v/>
      </c>
      <c r="AH218" s="130" t="str">
        <f>IFERROR(VLOOKUP(O218,$AP$18:$AQ$24,2,FALSE),"")</f>
        <v/>
      </c>
      <c r="AI218" s="130" t="str">
        <f>IFERROR(AG218+AH218,"")</f>
        <v/>
      </c>
      <c r="AJ218" s="130" t="str">
        <f>IF(SUM(AE218:AE220)=0,"",SUM(AE218:AE220))</f>
        <v/>
      </c>
      <c r="AT218" s="49" t="str">
        <f t="shared" si="157"/>
        <v>A</v>
      </c>
      <c r="AU218" s="53">
        <f t="shared" si="158"/>
        <v>0</v>
      </c>
      <c r="AV218" s="54">
        <f t="shared" si="159"/>
        <v>0</v>
      </c>
      <c r="AW218" s="54">
        <f t="shared" si="160"/>
        <v>0</v>
      </c>
      <c r="AX218" s="54">
        <f t="shared" si="161"/>
        <v>0</v>
      </c>
      <c r="AY218" s="54">
        <f t="shared" si="162"/>
        <v>0</v>
      </c>
      <c r="AZ218" s="54">
        <f t="shared" si="163"/>
        <v>0</v>
      </c>
      <c r="BA218" s="54">
        <f t="shared" si="164"/>
        <v>0</v>
      </c>
      <c r="BB218" s="54">
        <f t="shared" si="165"/>
        <v>0</v>
      </c>
      <c r="BC218" s="54">
        <f t="shared" si="166"/>
        <v>0</v>
      </c>
      <c r="BD218" s="54">
        <f t="shared" si="167"/>
        <v>0</v>
      </c>
      <c r="BE218" s="54">
        <f t="shared" si="168"/>
        <v>0</v>
      </c>
      <c r="BF218" s="55">
        <f t="shared" si="169"/>
        <v>0</v>
      </c>
      <c r="BG218" s="53">
        <f t="shared" si="170"/>
        <v>0</v>
      </c>
      <c r="BH218" s="54">
        <f t="shared" si="171"/>
        <v>0</v>
      </c>
      <c r="BI218" s="54">
        <f t="shared" si="172"/>
        <v>0</v>
      </c>
      <c r="BJ218" s="54">
        <f t="shared" si="173"/>
        <v>0</v>
      </c>
      <c r="BK218" s="54">
        <f t="shared" si="174"/>
        <v>0</v>
      </c>
      <c r="BL218" s="54">
        <f t="shared" si="175"/>
        <v>0</v>
      </c>
      <c r="BM218" s="54">
        <f t="shared" si="176"/>
        <v>0</v>
      </c>
      <c r="BN218" s="54">
        <f t="shared" si="177"/>
        <v>0</v>
      </c>
      <c r="BO218" s="54">
        <f t="shared" si="178"/>
        <v>0</v>
      </c>
      <c r="BP218" s="54">
        <f t="shared" si="179"/>
        <v>0</v>
      </c>
      <c r="BQ218" s="54">
        <f t="shared" si="180"/>
        <v>0</v>
      </c>
      <c r="BR218" s="55">
        <f t="shared" si="181"/>
        <v>0</v>
      </c>
      <c r="BS218" s="53">
        <f t="shared" si="182"/>
        <v>0</v>
      </c>
      <c r="BT218" s="54">
        <f t="shared" si="183"/>
        <v>0</v>
      </c>
      <c r="BU218" s="54">
        <f t="shared" si="184"/>
        <v>0</v>
      </c>
      <c r="BV218" s="54">
        <f t="shared" si="185"/>
        <v>0</v>
      </c>
      <c r="BW218" s="54">
        <f t="shared" si="186"/>
        <v>0</v>
      </c>
      <c r="BX218" s="54">
        <f t="shared" si="187"/>
        <v>0</v>
      </c>
      <c r="BY218" s="54">
        <f t="shared" si="188"/>
        <v>0</v>
      </c>
      <c r="BZ218" s="54">
        <f t="shared" si="189"/>
        <v>0</v>
      </c>
      <c r="CA218" s="54">
        <f t="shared" si="190"/>
        <v>0</v>
      </c>
      <c r="CB218" s="54">
        <f t="shared" si="191"/>
        <v>0</v>
      </c>
      <c r="CC218" s="54">
        <f t="shared" si="192"/>
        <v>0</v>
      </c>
      <c r="CD218" s="55">
        <f t="shared" si="193"/>
        <v>0</v>
      </c>
      <c r="CE218" s="53">
        <f t="shared" si="194"/>
        <v>0</v>
      </c>
      <c r="CF218" s="54">
        <f t="shared" si="195"/>
        <v>0</v>
      </c>
      <c r="CG218" s="54">
        <f t="shared" si="196"/>
        <v>0</v>
      </c>
      <c r="CH218" s="54">
        <f t="shared" si="197"/>
        <v>0</v>
      </c>
      <c r="CI218" s="54">
        <f t="shared" si="198"/>
        <v>0</v>
      </c>
      <c r="CJ218" s="54">
        <f t="shared" si="199"/>
        <v>0</v>
      </c>
      <c r="CK218" s="54">
        <f t="shared" si="200"/>
        <v>0</v>
      </c>
      <c r="CL218" s="54">
        <f t="shared" si="201"/>
        <v>0</v>
      </c>
      <c r="CM218" s="54">
        <f t="shared" si="202"/>
        <v>0</v>
      </c>
      <c r="CN218" s="54">
        <f t="shared" si="203"/>
        <v>0</v>
      </c>
      <c r="CO218" s="54">
        <f t="shared" si="204"/>
        <v>0</v>
      </c>
      <c r="CP218" s="55">
        <f t="shared" si="205"/>
        <v>0</v>
      </c>
    </row>
    <row r="219" spans="2:94" ht="12" customHeight="1">
      <c r="B219" s="1" t="str">
        <f>IF(Q218="","",Q218)</f>
        <v/>
      </c>
      <c r="C219" s="164"/>
      <c r="D219" s="169"/>
      <c r="E219" s="170"/>
      <c r="F219" s="171"/>
      <c r="G219" s="177"/>
      <c r="H219" s="178"/>
      <c r="I219" s="184"/>
      <c r="J219" s="185"/>
      <c r="K219" s="185"/>
      <c r="L219" s="186"/>
      <c r="M219" s="169"/>
      <c r="N219" s="171"/>
      <c r="O219" s="132"/>
      <c r="P219" s="191"/>
      <c r="Q219" s="191"/>
      <c r="R219" s="15" t="s">
        <v>15</v>
      </c>
      <c r="S219" s="94"/>
      <c r="T219" s="94"/>
      <c r="U219" s="94"/>
      <c r="V219" s="94"/>
      <c r="W219" s="94"/>
      <c r="X219" s="94"/>
      <c r="Y219" s="90"/>
      <c r="Z219" s="90"/>
      <c r="AA219" s="90"/>
      <c r="AB219" s="90"/>
      <c r="AC219" s="90"/>
      <c r="AD219" s="90"/>
      <c r="AE219" s="11" t="str">
        <f t="shared" si="156"/>
        <v/>
      </c>
      <c r="AF219" s="21" t="str">
        <f>IF(Q218="","",Q218)</f>
        <v/>
      </c>
      <c r="AG219" s="130"/>
      <c r="AH219" s="130"/>
      <c r="AI219" s="130"/>
      <c r="AJ219" s="130"/>
      <c r="AT219" s="49" t="str">
        <f t="shared" si="157"/>
        <v>B</v>
      </c>
      <c r="AU219" s="53">
        <f t="shared" si="158"/>
        <v>0</v>
      </c>
      <c r="AV219" s="54">
        <f t="shared" si="159"/>
        <v>0</v>
      </c>
      <c r="AW219" s="54">
        <f t="shared" si="160"/>
        <v>0</v>
      </c>
      <c r="AX219" s="54">
        <f t="shared" si="161"/>
        <v>0</v>
      </c>
      <c r="AY219" s="54">
        <f t="shared" si="162"/>
        <v>0</v>
      </c>
      <c r="AZ219" s="54">
        <f t="shared" si="163"/>
        <v>0</v>
      </c>
      <c r="BA219" s="54">
        <f t="shared" si="164"/>
        <v>0</v>
      </c>
      <c r="BB219" s="54">
        <f t="shared" si="165"/>
        <v>0</v>
      </c>
      <c r="BC219" s="54">
        <f t="shared" si="166"/>
        <v>0</v>
      </c>
      <c r="BD219" s="54">
        <f t="shared" si="167"/>
        <v>0</v>
      </c>
      <c r="BE219" s="54">
        <f t="shared" si="168"/>
        <v>0</v>
      </c>
      <c r="BF219" s="55">
        <f t="shared" si="169"/>
        <v>0</v>
      </c>
      <c r="BG219" s="53">
        <f t="shared" si="170"/>
        <v>0</v>
      </c>
      <c r="BH219" s="54">
        <f t="shared" si="171"/>
        <v>0</v>
      </c>
      <c r="BI219" s="54">
        <f t="shared" si="172"/>
        <v>0</v>
      </c>
      <c r="BJ219" s="54">
        <f t="shared" si="173"/>
        <v>0</v>
      </c>
      <c r="BK219" s="54">
        <f t="shared" si="174"/>
        <v>0</v>
      </c>
      <c r="BL219" s="54">
        <f t="shared" si="175"/>
        <v>0</v>
      </c>
      <c r="BM219" s="54">
        <f t="shared" si="176"/>
        <v>0</v>
      </c>
      <c r="BN219" s="54">
        <f t="shared" si="177"/>
        <v>0</v>
      </c>
      <c r="BO219" s="54">
        <f t="shared" si="178"/>
        <v>0</v>
      </c>
      <c r="BP219" s="54">
        <f t="shared" si="179"/>
        <v>0</v>
      </c>
      <c r="BQ219" s="54">
        <f t="shared" si="180"/>
        <v>0</v>
      </c>
      <c r="BR219" s="55">
        <f t="shared" si="181"/>
        <v>0</v>
      </c>
      <c r="BS219" s="53">
        <f t="shared" si="182"/>
        <v>0</v>
      </c>
      <c r="BT219" s="54">
        <f t="shared" si="183"/>
        <v>0</v>
      </c>
      <c r="BU219" s="54">
        <f t="shared" si="184"/>
        <v>0</v>
      </c>
      <c r="BV219" s="54">
        <f t="shared" si="185"/>
        <v>0</v>
      </c>
      <c r="BW219" s="54">
        <f t="shared" si="186"/>
        <v>0</v>
      </c>
      <c r="BX219" s="54">
        <f t="shared" si="187"/>
        <v>0</v>
      </c>
      <c r="BY219" s="54">
        <f t="shared" si="188"/>
        <v>0</v>
      </c>
      <c r="BZ219" s="54">
        <f t="shared" si="189"/>
        <v>0</v>
      </c>
      <c r="CA219" s="54">
        <f t="shared" si="190"/>
        <v>0</v>
      </c>
      <c r="CB219" s="54">
        <f t="shared" si="191"/>
        <v>0</v>
      </c>
      <c r="CC219" s="54">
        <f t="shared" si="192"/>
        <v>0</v>
      </c>
      <c r="CD219" s="55">
        <f t="shared" si="193"/>
        <v>0</v>
      </c>
      <c r="CE219" s="53">
        <f t="shared" si="194"/>
        <v>0</v>
      </c>
      <c r="CF219" s="54">
        <f t="shared" si="195"/>
        <v>0</v>
      </c>
      <c r="CG219" s="54">
        <f t="shared" si="196"/>
        <v>0</v>
      </c>
      <c r="CH219" s="54">
        <f t="shared" si="197"/>
        <v>0</v>
      </c>
      <c r="CI219" s="54">
        <f t="shared" si="198"/>
        <v>0</v>
      </c>
      <c r="CJ219" s="54">
        <f t="shared" si="199"/>
        <v>0</v>
      </c>
      <c r="CK219" s="54">
        <f t="shared" si="200"/>
        <v>0</v>
      </c>
      <c r="CL219" s="54">
        <f t="shared" si="201"/>
        <v>0</v>
      </c>
      <c r="CM219" s="54">
        <f t="shared" si="202"/>
        <v>0</v>
      </c>
      <c r="CN219" s="54">
        <f t="shared" si="203"/>
        <v>0</v>
      </c>
      <c r="CO219" s="54">
        <f t="shared" si="204"/>
        <v>0</v>
      </c>
      <c r="CP219" s="55">
        <f t="shared" si="205"/>
        <v>0</v>
      </c>
    </row>
    <row r="220" spans="2:94" ht="12" customHeight="1" thickBot="1">
      <c r="B220" s="1" t="str">
        <f>IF(Q218="","",Q218)</f>
        <v/>
      </c>
      <c r="C220" s="165"/>
      <c r="D220" s="172"/>
      <c r="E220" s="173"/>
      <c r="F220" s="174"/>
      <c r="G220" s="179"/>
      <c r="H220" s="180"/>
      <c r="I220" s="187"/>
      <c r="J220" s="188"/>
      <c r="K220" s="188"/>
      <c r="L220" s="189"/>
      <c r="M220" s="172"/>
      <c r="N220" s="174"/>
      <c r="O220" s="133"/>
      <c r="P220" s="192"/>
      <c r="Q220" s="192"/>
      <c r="R220" s="15" t="s">
        <v>16</v>
      </c>
      <c r="S220" s="94"/>
      <c r="T220" s="94"/>
      <c r="U220" s="94"/>
      <c r="V220" s="94"/>
      <c r="W220" s="94"/>
      <c r="X220" s="94"/>
      <c r="Y220" s="90"/>
      <c r="Z220" s="90"/>
      <c r="AA220" s="90"/>
      <c r="AB220" s="90"/>
      <c r="AC220" s="90"/>
      <c r="AD220" s="90"/>
      <c r="AE220" s="11" t="str">
        <f t="shared" si="156"/>
        <v/>
      </c>
      <c r="AF220" s="21" t="str">
        <f>IF(Q218="","",Q218)</f>
        <v/>
      </c>
      <c r="AG220" s="130"/>
      <c r="AH220" s="130"/>
      <c r="AI220" s="130"/>
      <c r="AJ220" s="130"/>
      <c r="AT220" s="49" t="str">
        <f t="shared" si="157"/>
        <v>C</v>
      </c>
      <c r="AU220" s="53">
        <f t="shared" si="158"/>
        <v>0</v>
      </c>
      <c r="AV220" s="54">
        <f t="shared" si="159"/>
        <v>0</v>
      </c>
      <c r="AW220" s="54">
        <f t="shared" si="160"/>
        <v>0</v>
      </c>
      <c r="AX220" s="54">
        <f t="shared" si="161"/>
        <v>0</v>
      </c>
      <c r="AY220" s="54">
        <f t="shared" si="162"/>
        <v>0</v>
      </c>
      <c r="AZ220" s="54">
        <f t="shared" si="163"/>
        <v>0</v>
      </c>
      <c r="BA220" s="54">
        <f t="shared" si="164"/>
        <v>0</v>
      </c>
      <c r="BB220" s="54">
        <f t="shared" si="165"/>
        <v>0</v>
      </c>
      <c r="BC220" s="54">
        <f t="shared" si="166"/>
        <v>0</v>
      </c>
      <c r="BD220" s="54">
        <f t="shared" si="167"/>
        <v>0</v>
      </c>
      <c r="BE220" s="54">
        <f t="shared" si="168"/>
        <v>0</v>
      </c>
      <c r="BF220" s="55">
        <f t="shared" si="169"/>
        <v>0</v>
      </c>
      <c r="BG220" s="53">
        <f t="shared" si="170"/>
        <v>0</v>
      </c>
      <c r="BH220" s="54">
        <f t="shared" si="171"/>
        <v>0</v>
      </c>
      <c r="BI220" s="54">
        <f t="shared" si="172"/>
        <v>0</v>
      </c>
      <c r="BJ220" s="54">
        <f t="shared" si="173"/>
        <v>0</v>
      </c>
      <c r="BK220" s="54">
        <f t="shared" si="174"/>
        <v>0</v>
      </c>
      <c r="BL220" s="54">
        <f t="shared" si="175"/>
        <v>0</v>
      </c>
      <c r="BM220" s="54">
        <f t="shared" si="176"/>
        <v>0</v>
      </c>
      <c r="BN220" s="54">
        <f t="shared" si="177"/>
        <v>0</v>
      </c>
      <c r="BO220" s="54">
        <f t="shared" si="178"/>
        <v>0</v>
      </c>
      <c r="BP220" s="54">
        <f t="shared" si="179"/>
        <v>0</v>
      </c>
      <c r="BQ220" s="54">
        <f t="shared" si="180"/>
        <v>0</v>
      </c>
      <c r="BR220" s="55">
        <f t="shared" si="181"/>
        <v>0</v>
      </c>
      <c r="BS220" s="53">
        <f t="shared" si="182"/>
        <v>0</v>
      </c>
      <c r="BT220" s="54">
        <f t="shared" si="183"/>
        <v>0</v>
      </c>
      <c r="BU220" s="54">
        <f t="shared" si="184"/>
        <v>0</v>
      </c>
      <c r="BV220" s="54">
        <f t="shared" si="185"/>
        <v>0</v>
      </c>
      <c r="BW220" s="54">
        <f t="shared" si="186"/>
        <v>0</v>
      </c>
      <c r="BX220" s="54">
        <f t="shared" si="187"/>
        <v>0</v>
      </c>
      <c r="BY220" s="54">
        <f t="shared" si="188"/>
        <v>0</v>
      </c>
      <c r="BZ220" s="54">
        <f t="shared" si="189"/>
        <v>0</v>
      </c>
      <c r="CA220" s="54">
        <f t="shared" si="190"/>
        <v>0</v>
      </c>
      <c r="CB220" s="54">
        <f t="shared" si="191"/>
        <v>0</v>
      </c>
      <c r="CC220" s="54">
        <f t="shared" si="192"/>
        <v>0</v>
      </c>
      <c r="CD220" s="55">
        <f t="shared" si="193"/>
        <v>0</v>
      </c>
      <c r="CE220" s="53">
        <f t="shared" si="194"/>
        <v>0</v>
      </c>
      <c r="CF220" s="54">
        <f t="shared" si="195"/>
        <v>0</v>
      </c>
      <c r="CG220" s="54">
        <f t="shared" si="196"/>
        <v>0</v>
      </c>
      <c r="CH220" s="54">
        <f t="shared" si="197"/>
        <v>0</v>
      </c>
      <c r="CI220" s="54">
        <f t="shared" si="198"/>
        <v>0</v>
      </c>
      <c r="CJ220" s="54">
        <f t="shared" si="199"/>
        <v>0</v>
      </c>
      <c r="CK220" s="54">
        <f t="shared" si="200"/>
        <v>0</v>
      </c>
      <c r="CL220" s="54">
        <f t="shared" si="201"/>
        <v>0</v>
      </c>
      <c r="CM220" s="54">
        <f t="shared" si="202"/>
        <v>0</v>
      </c>
      <c r="CN220" s="54">
        <f t="shared" si="203"/>
        <v>0</v>
      </c>
      <c r="CO220" s="54">
        <f t="shared" si="204"/>
        <v>0</v>
      </c>
      <c r="CP220" s="55">
        <f t="shared" si="205"/>
        <v>0</v>
      </c>
    </row>
    <row r="221" spans="2:94" ht="12" customHeight="1">
      <c r="B221" s="1" t="str">
        <f>IF(Q221="","",Q221)</f>
        <v/>
      </c>
      <c r="C221" s="163">
        <v>70</v>
      </c>
      <c r="D221" s="166"/>
      <c r="E221" s="167"/>
      <c r="F221" s="168"/>
      <c r="G221" s="175"/>
      <c r="H221" s="176"/>
      <c r="I221" s="181"/>
      <c r="J221" s="182"/>
      <c r="K221" s="182"/>
      <c r="L221" s="183"/>
      <c r="M221" s="166"/>
      <c r="N221" s="168"/>
      <c r="O221" s="131"/>
      <c r="P221" s="190"/>
      <c r="Q221" s="190"/>
      <c r="R221" s="17" t="s">
        <v>14</v>
      </c>
      <c r="S221" s="95"/>
      <c r="T221" s="95"/>
      <c r="U221" s="95"/>
      <c r="V221" s="95"/>
      <c r="W221" s="95"/>
      <c r="X221" s="95"/>
      <c r="Y221" s="89"/>
      <c r="Z221" s="89"/>
      <c r="AA221" s="89"/>
      <c r="AB221" s="89"/>
      <c r="AC221" s="89"/>
      <c r="AD221" s="89"/>
      <c r="AE221" s="16" t="str">
        <f t="shared" si="156"/>
        <v/>
      </c>
      <c r="AF221" s="21" t="str">
        <f>IF(Q221="","",Q221)</f>
        <v/>
      </c>
      <c r="AG221" s="130" t="str">
        <f>IFERROR(VLOOKUP(M221,$AP$13:$AQ$16,2,FALSE),"")</f>
        <v/>
      </c>
      <c r="AH221" s="130" t="str">
        <f>IFERROR(VLOOKUP(O221,$AP$18:$AQ$24,2,FALSE),"")</f>
        <v/>
      </c>
      <c r="AI221" s="130" t="str">
        <f>IFERROR(AG221+AH221,"")</f>
        <v/>
      </c>
      <c r="AJ221" s="130" t="str">
        <f>IF(SUM(AE221:AE223)=0,"",SUM(AE221:AE223))</f>
        <v/>
      </c>
      <c r="AT221" s="49" t="str">
        <f t="shared" si="157"/>
        <v>A</v>
      </c>
      <c r="AU221" s="53">
        <f t="shared" si="158"/>
        <v>0</v>
      </c>
      <c r="AV221" s="54">
        <f t="shared" si="159"/>
        <v>0</v>
      </c>
      <c r="AW221" s="54">
        <f t="shared" si="160"/>
        <v>0</v>
      </c>
      <c r="AX221" s="54">
        <f t="shared" si="161"/>
        <v>0</v>
      </c>
      <c r="AY221" s="54">
        <f t="shared" si="162"/>
        <v>0</v>
      </c>
      <c r="AZ221" s="54">
        <f t="shared" si="163"/>
        <v>0</v>
      </c>
      <c r="BA221" s="54">
        <f t="shared" si="164"/>
        <v>0</v>
      </c>
      <c r="BB221" s="54">
        <f t="shared" si="165"/>
        <v>0</v>
      </c>
      <c r="BC221" s="54">
        <f t="shared" si="166"/>
        <v>0</v>
      </c>
      <c r="BD221" s="54">
        <f t="shared" si="167"/>
        <v>0</v>
      </c>
      <c r="BE221" s="54">
        <f t="shared" si="168"/>
        <v>0</v>
      </c>
      <c r="BF221" s="55">
        <f t="shared" si="169"/>
        <v>0</v>
      </c>
      <c r="BG221" s="53">
        <f t="shared" si="170"/>
        <v>0</v>
      </c>
      <c r="BH221" s="54">
        <f t="shared" si="171"/>
        <v>0</v>
      </c>
      <c r="BI221" s="54">
        <f t="shared" si="172"/>
        <v>0</v>
      </c>
      <c r="BJ221" s="54">
        <f t="shared" si="173"/>
        <v>0</v>
      </c>
      <c r="BK221" s="54">
        <f t="shared" si="174"/>
        <v>0</v>
      </c>
      <c r="BL221" s="54">
        <f t="shared" si="175"/>
        <v>0</v>
      </c>
      <c r="BM221" s="54">
        <f t="shared" si="176"/>
        <v>0</v>
      </c>
      <c r="BN221" s="54">
        <f t="shared" si="177"/>
        <v>0</v>
      </c>
      <c r="BO221" s="54">
        <f t="shared" si="178"/>
        <v>0</v>
      </c>
      <c r="BP221" s="54">
        <f t="shared" si="179"/>
        <v>0</v>
      </c>
      <c r="BQ221" s="54">
        <f t="shared" si="180"/>
        <v>0</v>
      </c>
      <c r="BR221" s="55">
        <f t="shared" si="181"/>
        <v>0</v>
      </c>
      <c r="BS221" s="53">
        <f t="shared" si="182"/>
        <v>0</v>
      </c>
      <c r="BT221" s="54">
        <f t="shared" si="183"/>
        <v>0</v>
      </c>
      <c r="BU221" s="54">
        <f t="shared" si="184"/>
        <v>0</v>
      </c>
      <c r="BV221" s="54">
        <f t="shared" si="185"/>
        <v>0</v>
      </c>
      <c r="BW221" s="54">
        <f t="shared" si="186"/>
        <v>0</v>
      </c>
      <c r="BX221" s="54">
        <f t="shared" si="187"/>
        <v>0</v>
      </c>
      <c r="BY221" s="54">
        <f t="shared" si="188"/>
        <v>0</v>
      </c>
      <c r="BZ221" s="54">
        <f t="shared" si="189"/>
        <v>0</v>
      </c>
      <c r="CA221" s="54">
        <f t="shared" si="190"/>
        <v>0</v>
      </c>
      <c r="CB221" s="54">
        <f t="shared" si="191"/>
        <v>0</v>
      </c>
      <c r="CC221" s="54">
        <f t="shared" si="192"/>
        <v>0</v>
      </c>
      <c r="CD221" s="55">
        <f t="shared" si="193"/>
        <v>0</v>
      </c>
      <c r="CE221" s="53">
        <f t="shared" si="194"/>
        <v>0</v>
      </c>
      <c r="CF221" s="54">
        <f t="shared" si="195"/>
        <v>0</v>
      </c>
      <c r="CG221" s="54">
        <f t="shared" si="196"/>
        <v>0</v>
      </c>
      <c r="CH221" s="54">
        <f t="shared" si="197"/>
        <v>0</v>
      </c>
      <c r="CI221" s="54">
        <f t="shared" si="198"/>
        <v>0</v>
      </c>
      <c r="CJ221" s="54">
        <f t="shared" si="199"/>
        <v>0</v>
      </c>
      <c r="CK221" s="54">
        <f t="shared" si="200"/>
        <v>0</v>
      </c>
      <c r="CL221" s="54">
        <f t="shared" si="201"/>
        <v>0</v>
      </c>
      <c r="CM221" s="54">
        <f t="shared" si="202"/>
        <v>0</v>
      </c>
      <c r="CN221" s="54">
        <f t="shared" si="203"/>
        <v>0</v>
      </c>
      <c r="CO221" s="54">
        <f t="shared" si="204"/>
        <v>0</v>
      </c>
      <c r="CP221" s="55">
        <f t="shared" si="205"/>
        <v>0</v>
      </c>
    </row>
    <row r="222" spans="2:94" ht="12" customHeight="1">
      <c r="B222" s="1" t="str">
        <f>IF(Q221="","",Q221)</f>
        <v/>
      </c>
      <c r="C222" s="164"/>
      <c r="D222" s="169"/>
      <c r="E222" s="170"/>
      <c r="F222" s="171"/>
      <c r="G222" s="177"/>
      <c r="H222" s="178"/>
      <c r="I222" s="184"/>
      <c r="J222" s="185"/>
      <c r="K222" s="185"/>
      <c r="L222" s="186"/>
      <c r="M222" s="169"/>
      <c r="N222" s="171"/>
      <c r="O222" s="132"/>
      <c r="P222" s="191"/>
      <c r="Q222" s="191"/>
      <c r="R222" s="15" t="s">
        <v>15</v>
      </c>
      <c r="S222" s="94"/>
      <c r="T222" s="94"/>
      <c r="U222" s="94"/>
      <c r="V222" s="94"/>
      <c r="W222" s="94"/>
      <c r="X222" s="94"/>
      <c r="Y222" s="90"/>
      <c r="Z222" s="90"/>
      <c r="AA222" s="90"/>
      <c r="AB222" s="90"/>
      <c r="AC222" s="90"/>
      <c r="AD222" s="90"/>
      <c r="AE222" s="11" t="str">
        <f t="shared" si="156"/>
        <v/>
      </c>
      <c r="AF222" s="21" t="str">
        <f>IF(Q221="","",Q221)</f>
        <v/>
      </c>
      <c r="AG222" s="130"/>
      <c r="AH222" s="130"/>
      <c r="AI222" s="130"/>
      <c r="AJ222" s="130"/>
      <c r="AT222" s="49" t="str">
        <f t="shared" si="157"/>
        <v>B</v>
      </c>
      <c r="AU222" s="53">
        <f t="shared" si="158"/>
        <v>0</v>
      </c>
      <c r="AV222" s="54">
        <f t="shared" si="159"/>
        <v>0</v>
      </c>
      <c r="AW222" s="54">
        <f t="shared" si="160"/>
        <v>0</v>
      </c>
      <c r="AX222" s="54">
        <f t="shared" si="161"/>
        <v>0</v>
      </c>
      <c r="AY222" s="54">
        <f t="shared" si="162"/>
        <v>0</v>
      </c>
      <c r="AZ222" s="54">
        <f t="shared" si="163"/>
        <v>0</v>
      </c>
      <c r="BA222" s="54">
        <f t="shared" si="164"/>
        <v>0</v>
      </c>
      <c r="BB222" s="54">
        <f t="shared" si="165"/>
        <v>0</v>
      </c>
      <c r="BC222" s="54">
        <f t="shared" si="166"/>
        <v>0</v>
      </c>
      <c r="BD222" s="54">
        <f t="shared" si="167"/>
        <v>0</v>
      </c>
      <c r="BE222" s="54">
        <f t="shared" si="168"/>
        <v>0</v>
      </c>
      <c r="BF222" s="55">
        <f t="shared" si="169"/>
        <v>0</v>
      </c>
      <c r="BG222" s="53">
        <f t="shared" si="170"/>
        <v>0</v>
      </c>
      <c r="BH222" s="54">
        <f t="shared" si="171"/>
        <v>0</v>
      </c>
      <c r="BI222" s="54">
        <f t="shared" si="172"/>
        <v>0</v>
      </c>
      <c r="BJ222" s="54">
        <f t="shared" si="173"/>
        <v>0</v>
      </c>
      <c r="BK222" s="54">
        <f t="shared" si="174"/>
        <v>0</v>
      </c>
      <c r="BL222" s="54">
        <f t="shared" si="175"/>
        <v>0</v>
      </c>
      <c r="BM222" s="54">
        <f t="shared" si="176"/>
        <v>0</v>
      </c>
      <c r="BN222" s="54">
        <f t="shared" si="177"/>
        <v>0</v>
      </c>
      <c r="BO222" s="54">
        <f t="shared" si="178"/>
        <v>0</v>
      </c>
      <c r="BP222" s="54">
        <f t="shared" si="179"/>
        <v>0</v>
      </c>
      <c r="BQ222" s="54">
        <f t="shared" si="180"/>
        <v>0</v>
      </c>
      <c r="BR222" s="55">
        <f t="shared" si="181"/>
        <v>0</v>
      </c>
      <c r="BS222" s="53">
        <f t="shared" si="182"/>
        <v>0</v>
      </c>
      <c r="BT222" s="54">
        <f t="shared" si="183"/>
        <v>0</v>
      </c>
      <c r="BU222" s="54">
        <f t="shared" si="184"/>
        <v>0</v>
      </c>
      <c r="BV222" s="54">
        <f t="shared" si="185"/>
        <v>0</v>
      </c>
      <c r="BW222" s="54">
        <f t="shared" si="186"/>
        <v>0</v>
      </c>
      <c r="BX222" s="54">
        <f t="shared" si="187"/>
        <v>0</v>
      </c>
      <c r="BY222" s="54">
        <f t="shared" si="188"/>
        <v>0</v>
      </c>
      <c r="BZ222" s="54">
        <f t="shared" si="189"/>
        <v>0</v>
      </c>
      <c r="CA222" s="54">
        <f t="shared" si="190"/>
        <v>0</v>
      </c>
      <c r="CB222" s="54">
        <f t="shared" si="191"/>
        <v>0</v>
      </c>
      <c r="CC222" s="54">
        <f t="shared" si="192"/>
        <v>0</v>
      </c>
      <c r="CD222" s="55">
        <f t="shared" si="193"/>
        <v>0</v>
      </c>
      <c r="CE222" s="53">
        <f t="shared" si="194"/>
        <v>0</v>
      </c>
      <c r="CF222" s="54">
        <f t="shared" si="195"/>
        <v>0</v>
      </c>
      <c r="CG222" s="54">
        <f t="shared" si="196"/>
        <v>0</v>
      </c>
      <c r="CH222" s="54">
        <f t="shared" si="197"/>
        <v>0</v>
      </c>
      <c r="CI222" s="54">
        <f t="shared" si="198"/>
        <v>0</v>
      </c>
      <c r="CJ222" s="54">
        <f t="shared" si="199"/>
        <v>0</v>
      </c>
      <c r="CK222" s="54">
        <f t="shared" si="200"/>
        <v>0</v>
      </c>
      <c r="CL222" s="54">
        <f t="shared" si="201"/>
        <v>0</v>
      </c>
      <c r="CM222" s="54">
        <f t="shared" si="202"/>
        <v>0</v>
      </c>
      <c r="CN222" s="54">
        <f t="shared" si="203"/>
        <v>0</v>
      </c>
      <c r="CO222" s="54">
        <f t="shared" si="204"/>
        <v>0</v>
      </c>
      <c r="CP222" s="55">
        <f t="shared" si="205"/>
        <v>0</v>
      </c>
    </row>
    <row r="223" spans="2:94" ht="12" customHeight="1" thickBot="1">
      <c r="B223" s="1" t="str">
        <f>IF(Q221="","",Q221)</f>
        <v/>
      </c>
      <c r="C223" s="165"/>
      <c r="D223" s="172"/>
      <c r="E223" s="173"/>
      <c r="F223" s="174"/>
      <c r="G223" s="179"/>
      <c r="H223" s="180"/>
      <c r="I223" s="187"/>
      <c r="J223" s="188"/>
      <c r="K223" s="188"/>
      <c r="L223" s="189"/>
      <c r="M223" s="172"/>
      <c r="N223" s="174"/>
      <c r="O223" s="133"/>
      <c r="P223" s="192"/>
      <c r="Q223" s="192"/>
      <c r="R223" s="9" t="s">
        <v>16</v>
      </c>
      <c r="S223" s="96"/>
      <c r="T223" s="96"/>
      <c r="U223" s="96"/>
      <c r="V223" s="96"/>
      <c r="W223" s="96"/>
      <c r="X223" s="96"/>
      <c r="Y223" s="91"/>
      <c r="Z223" s="91"/>
      <c r="AA223" s="91"/>
      <c r="AB223" s="91"/>
      <c r="AC223" s="91"/>
      <c r="AD223" s="91"/>
      <c r="AE223" s="8" t="str">
        <f t="shared" si="156"/>
        <v/>
      </c>
      <c r="AF223" s="21" t="str">
        <f>IF(Q221="","",Q221)</f>
        <v/>
      </c>
      <c r="AG223" s="130"/>
      <c r="AH223" s="130"/>
      <c r="AI223" s="130"/>
      <c r="AJ223" s="130"/>
      <c r="AT223" s="49" t="str">
        <f t="shared" si="157"/>
        <v>C</v>
      </c>
      <c r="AU223" s="53">
        <f t="shared" si="158"/>
        <v>0</v>
      </c>
      <c r="AV223" s="54">
        <f t="shared" si="159"/>
        <v>0</v>
      </c>
      <c r="AW223" s="54">
        <f t="shared" si="160"/>
        <v>0</v>
      </c>
      <c r="AX223" s="54">
        <f t="shared" si="161"/>
        <v>0</v>
      </c>
      <c r="AY223" s="54">
        <f t="shared" si="162"/>
        <v>0</v>
      </c>
      <c r="AZ223" s="54">
        <f t="shared" si="163"/>
        <v>0</v>
      </c>
      <c r="BA223" s="54">
        <f t="shared" si="164"/>
        <v>0</v>
      </c>
      <c r="BB223" s="54">
        <f t="shared" si="165"/>
        <v>0</v>
      </c>
      <c r="BC223" s="54">
        <f t="shared" si="166"/>
        <v>0</v>
      </c>
      <c r="BD223" s="54">
        <f t="shared" si="167"/>
        <v>0</v>
      </c>
      <c r="BE223" s="54">
        <f t="shared" si="168"/>
        <v>0</v>
      </c>
      <c r="BF223" s="55">
        <f t="shared" si="169"/>
        <v>0</v>
      </c>
      <c r="BG223" s="53">
        <f t="shared" si="170"/>
        <v>0</v>
      </c>
      <c r="BH223" s="54">
        <f t="shared" si="171"/>
        <v>0</v>
      </c>
      <c r="BI223" s="54">
        <f t="shared" si="172"/>
        <v>0</v>
      </c>
      <c r="BJ223" s="54">
        <f t="shared" si="173"/>
        <v>0</v>
      </c>
      <c r="BK223" s="54">
        <f t="shared" si="174"/>
        <v>0</v>
      </c>
      <c r="BL223" s="54">
        <f t="shared" si="175"/>
        <v>0</v>
      </c>
      <c r="BM223" s="54">
        <f t="shared" si="176"/>
        <v>0</v>
      </c>
      <c r="BN223" s="54">
        <f t="shared" si="177"/>
        <v>0</v>
      </c>
      <c r="BO223" s="54">
        <f t="shared" si="178"/>
        <v>0</v>
      </c>
      <c r="BP223" s="54">
        <f t="shared" si="179"/>
        <v>0</v>
      </c>
      <c r="BQ223" s="54">
        <f t="shared" si="180"/>
        <v>0</v>
      </c>
      <c r="BR223" s="55">
        <f t="shared" si="181"/>
        <v>0</v>
      </c>
      <c r="BS223" s="53">
        <f t="shared" si="182"/>
        <v>0</v>
      </c>
      <c r="BT223" s="54">
        <f t="shared" si="183"/>
        <v>0</v>
      </c>
      <c r="BU223" s="54">
        <f t="shared" si="184"/>
        <v>0</v>
      </c>
      <c r="BV223" s="54">
        <f t="shared" si="185"/>
        <v>0</v>
      </c>
      <c r="BW223" s="54">
        <f t="shared" si="186"/>
        <v>0</v>
      </c>
      <c r="BX223" s="54">
        <f t="shared" si="187"/>
        <v>0</v>
      </c>
      <c r="BY223" s="54">
        <f t="shared" si="188"/>
        <v>0</v>
      </c>
      <c r="BZ223" s="54">
        <f t="shared" si="189"/>
        <v>0</v>
      </c>
      <c r="CA223" s="54">
        <f t="shared" si="190"/>
        <v>0</v>
      </c>
      <c r="CB223" s="54">
        <f t="shared" si="191"/>
        <v>0</v>
      </c>
      <c r="CC223" s="54">
        <f t="shared" si="192"/>
        <v>0</v>
      </c>
      <c r="CD223" s="55">
        <f t="shared" si="193"/>
        <v>0</v>
      </c>
      <c r="CE223" s="53">
        <f t="shared" si="194"/>
        <v>0</v>
      </c>
      <c r="CF223" s="54">
        <f t="shared" si="195"/>
        <v>0</v>
      </c>
      <c r="CG223" s="54">
        <f t="shared" si="196"/>
        <v>0</v>
      </c>
      <c r="CH223" s="54">
        <f t="shared" si="197"/>
        <v>0</v>
      </c>
      <c r="CI223" s="54">
        <f t="shared" si="198"/>
        <v>0</v>
      </c>
      <c r="CJ223" s="54">
        <f t="shared" si="199"/>
        <v>0</v>
      </c>
      <c r="CK223" s="54">
        <f t="shared" si="200"/>
        <v>0</v>
      </c>
      <c r="CL223" s="54">
        <f t="shared" si="201"/>
        <v>0</v>
      </c>
      <c r="CM223" s="54">
        <f t="shared" si="202"/>
        <v>0</v>
      </c>
      <c r="CN223" s="54">
        <f t="shared" si="203"/>
        <v>0</v>
      </c>
      <c r="CO223" s="54">
        <f t="shared" si="204"/>
        <v>0</v>
      </c>
      <c r="CP223" s="55">
        <f t="shared" si="205"/>
        <v>0</v>
      </c>
    </row>
    <row r="224" spans="2:94" ht="12" customHeight="1">
      <c r="B224" s="1" t="str">
        <f>IF(Q224="","",Q224)</f>
        <v/>
      </c>
      <c r="C224" s="163">
        <v>71</v>
      </c>
      <c r="D224" s="166"/>
      <c r="E224" s="167"/>
      <c r="F224" s="168"/>
      <c r="G224" s="175"/>
      <c r="H224" s="176"/>
      <c r="I224" s="181"/>
      <c r="J224" s="182"/>
      <c r="K224" s="182"/>
      <c r="L224" s="183"/>
      <c r="M224" s="166"/>
      <c r="N224" s="168"/>
      <c r="O224" s="131"/>
      <c r="P224" s="190"/>
      <c r="Q224" s="190"/>
      <c r="R224" s="17" t="s">
        <v>14</v>
      </c>
      <c r="S224" s="89"/>
      <c r="T224" s="89"/>
      <c r="U224" s="89"/>
      <c r="V224" s="89"/>
      <c r="W224" s="89"/>
      <c r="X224" s="95"/>
      <c r="Y224" s="95"/>
      <c r="Z224" s="95"/>
      <c r="AA224" s="95"/>
      <c r="AB224" s="95"/>
      <c r="AC224" s="95"/>
      <c r="AD224" s="95"/>
      <c r="AE224" s="16" t="str">
        <f t="shared" si="156"/>
        <v/>
      </c>
      <c r="AF224" s="21" t="str">
        <f>IF(Q224="","",Q224)</f>
        <v/>
      </c>
      <c r="AG224" s="130" t="str">
        <f>IFERROR(VLOOKUP(M224,$AP$13:$AQ$16,2,FALSE),"")</f>
        <v/>
      </c>
      <c r="AH224" s="130" t="str">
        <f>IFERROR(VLOOKUP(O224,$AP$18:$AQ$24,2,FALSE),"")</f>
        <v/>
      </c>
      <c r="AI224" s="130" t="str">
        <f>IFERROR(AG224+AH224,"")</f>
        <v/>
      </c>
      <c r="AJ224" s="130" t="str">
        <f>IF(SUM(AE224:AE226)=0,"",SUM(AE224:AE226))</f>
        <v/>
      </c>
      <c r="AT224" s="49" t="str">
        <f t="shared" si="157"/>
        <v>A</v>
      </c>
      <c r="AU224" s="53">
        <f t="shared" si="158"/>
        <v>0</v>
      </c>
      <c r="AV224" s="54">
        <f t="shared" si="159"/>
        <v>0</v>
      </c>
      <c r="AW224" s="54">
        <f t="shared" si="160"/>
        <v>0</v>
      </c>
      <c r="AX224" s="54">
        <f t="shared" si="161"/>
        <v>0</v>
      </c>
      <c r="AY224" s="54">
        <f t="shared" si="162"/>
        <v>0</v>
      </c>
      <c r="AZ224" s="54">
        <f t="shared" si="163"/>
        <v>0</v>
      </c>
      <c r="BA224" s="54">
        <f t="shared" si="164"/>
        <v>0</v>
      </c>
      <c r="BB224" s="54">
        <f t="shared" si="165"/>
        <v>0</v>
      </c>
      <c r="BC224" s="54">
        <f t="shared" si="166"/>
        <v>0</v>
      </c>
      <c r="BD224" s="54">
        <f t="shared" si="167"/>
        <v>0</v>
      </c>
      <c r="BE224" s="54">
        <f t="shared" si="168"/>
        <v>0</v>
      </c>
      <c r="BF224" s="55">
        <f t="shared" si="169"/>
        <v>0</v>
      </c>
      <c r="BG224" s="53">
        <f t="shared" si="170"/>
        <v>0</v>
      </c>
      <c r="BH224" s="54">
        <f t="shared" si="171"/>
        <v>0</v>
      </c>
      <c r="BI224" s="54">
        <f t="shared" si="172"/>
        <v>0</v>
      </c>
      <c r="BJ224" s="54">
        <f t="shared" si="173"/>
        <v>0</v>
      </c>
      <c r="BK224" s="54">
        <f t="shared" si="174"/>
        <v>0</v>
      </c>
      <c r="BL224" s="54">
        <f t="shared" si="175"/>
        <v>0</v>
      </c>
      <c r="BM224" s="54">
        <f t="shared" si="176"/>
        <v>0</v>
      </c>
      <c r="BN224" s="54">
        <f t="shared" si="177"/>
        <v>0</v>
      </c>
      <c r="BO224" s="54">
        <f t="shared" si="178"/>
        <v>0</v>
      </c>
      <c r="BP224" s="54">
        <f t="shared" si="179"/>
        <v>0</v>
      </c>
      <c r="BQ224" s="54">
        <f t="shared" si="180"/>
        <v>0</v>
      </c>
      <c r="BR224" s="55">
        <f t="shared" si="181"/>
        <v>0</v>
      </c>
      <c r="BS224" s="53">
        <f t="shared" si="182"/>
        <v>0</v>
      </c>
      <c r="BT224" s="54">
        <f t="shared" si="183"/>
        <v>0</v>
      </c>
      <c r="BU224" s="54">
        <f t="shared" si="184"/>
        <v>0</v>
      </c>
      <c r="BV224" s="54">
        <f t="shared" si="185"/>
        <v>0</v>
      </c>
      <c r="BW224" s="54">
        <f t="shared" si="186"/>
        <v>0</v>
      </c>
      <c r="BX224" s="54">
        <f t="shared" si="187"/>
        <v>0</v>
      </c>
      <c r="BY224" s="54">
        <f t="shared" si="188"/>
        <v>0</v>
      </c>
      <c r="BZ224" s="54">
        <f t="shared" si="189"/>
        <v>0</v>
      </c>
      <c r="CA224" s="54">
        <f t="shared" si="190"/>
        <v>0</v>
      </c>
      <c r="CB224" s="54">
        <f t="shared" si="191"/>
        <v>0</v>
      </c>
      <c r="CC224" s="54">
        <f t="shared" si="192"/>
        <v>0</v>
      </c>
      <c r="CD224" s="55">
        <f t="shared" si="193"/>
        <v>0</v>
      </c>
      <c r="CE224" s="53">
        <f t="shared" si="194"/>
        <v>0</v>
      </c>
      <c r="CF224" s="54">
        <f t="shared" si="195"/>
        <v>0</v>
      </c>
      <c r="CG224" s="54">
        <f t="shared" si="196"/>
        <v>0</v>
      </c>
      <c r="CH224" s="54">
        <f t="shared" si="197"/>
        <v>0</v>
      </c>
      <c r="CI224" s="54">
        <f t="shared" si="198"/>
        <v>0</v>
      </c>
      <c r="CJ224" s="54">
        <f t="shared" si="199"/>
        <v>0</v>
      </c>
      <c r="CK224" s="54">
        <f t="shared" si="200"/>
        <v>0</v>
      </c>
      <c r="CL224" s="54">
        <f t="shared" si="201"/>
        <v>0</v>
      </c>
      <c r="CM224" s="54">
        <f t="shared" si="202"/>
        <v>0</v>
      </c>
      <c r="CN224" s="54">
        <f t="shared" si="203"/>
        <v>0</v>
      </c>
      <c r="CO224" s="54">
        <f t="shared" si="204"/>
        <v>0</v>
      </c>
      <c r="CP224" s="55">
        <f t="shared" si="205"/>
        <v>0</v>
      </c>
    </row>
    <row r="225" spans="2:94" ht="12" customHeight="1">
      <c r="B225" s="1" t="str">
        <f>IF(Q224="","",Q224)</f>
        <v/>
      </c>
      <c r="C225" s="164"/>
      <c r="D225" s="169"/>
      <c r="E225" s="170"/>
      <c r="F225" s="171"/>
      <c r="G225" s="177"/>
      <c r="H225" s="178"/>
      <c r="I225" s="184"/>
      <c r="J225" s="185"/>
      <c r="K225" s="185"/>
      <c r="L225" s="186"/>
      <c r="M225" s="169"/>
      <c r="N225" s="171"/>
      <c r="O225" s="132"/>
      <c r="P225" s="191"/>
      <c r="Q225" s="191"/>
      <c r="R225" s="15" t="s">
        <v>15</v>
      </c>
      <c r="S225" s="90"/>
      <c r="T225" s="90"/>
      <c r="U225" s="90"/>
      <c r="V225" s="90"/>
      <c r="W225" s="90"/>
      <c r="X225" s="94"/>
      <c r="Y225" s="94"/>
      <c r="Z225" s="94"/>
      <c r="AA225" s="94"/>
      <c r="AB225" s="94"/>
      <c r="AC225" s="94"/>
      <c r="AD225" s="94"/>
      <c r="AE225" s="11" t="str">
        <f t="shared" si="156"/>
        <v/>
      </c>
      <c r="AF225" s="21" t="str">
        <f>IF(Q224="","",Q224)</f>
        <v/>
      </c>
      <c r="AG225" s="130"/>
      <c r="AH225" s="130"/>
      <c r="AI225" s="130"/>
      <c r="AJ225" s="130"/>
      <c r="AT225" s="49" t="str">
        <f t="shared" si="157"/>
        <v>B</v>
      </c>
      <c r="AU225" s="53">
        <f t="shared" si="158"/>
        <v>0</v>
      </c>
      <c r="AV225" s="54">
        <f t="shared" si="159"/>
        <v>0</v>
      </c>
      <c r="AW225" s="54">
        <f t="shared" si="160"/>
        <v>0</v>
      </c>
      <c r="AX225" s="54">
        <f t="shared" si="161"/>
        <v>0</v>
      </c>
      <c r="AY225" s="54">
        <f t="shared" si="162"/>
        <v>0</v>
      </c>
      <c r="AZ225" s="54">
        <f t="shared" si="163"/>
        <v>0</v>
      </c>
      <c r="BA225" s="54">
        <f t="shared" si="164"/>
        <v>0</v>
      </c>
      <c r="BB225" s="54">
        <f t="shared" si="165"/>
        <v>0</v>
      </c>
      <c r="BC225" s="54">
        <f t="shared" si="166"/>
        <v>0</v>
      </c>
      <c r="BD225" s="54">
        <f t="shared" si="167"/>
        <v>0</v>
      </c>
      <c r="BE225" s="54">
        <f t="shared" si="168"/>
        <v>0</v>
      </c>
      <c r="BF225" s="55">
        <f t="shared" si="169"/>
        <v>0</v>
      </c>
      <c r="BG225" s="53">
        <f t="shared" si="170"/>
        <v>0</v>
      </c>
      <c r="BH225" s="54">
        <f t="shared" si="171"/>
        <v>0</v>
      </c>
      <c r="BI225" s="54">
        <f t="shared" si="172"/>
        <v>0</v>
      </c>
      <c r="BJ225" s="54">
        <f t="shared" si="173"/>
        <v>0</v>
      </c>
      <c r="BK225" s="54">
        <f t="shared" si="174"/>
        <v>0</v>
      </c>
      <c r="BL225" s="54">
        <f t="shared" si="175"/>
        <v>0</v>
      </c>
      <c r="BM225" s="54">
        <f t="shared" si="176"/>
        <v>0</v>
      </c>
      <c r="BN225" s="54">
        <f t="shared" si="177"/>
        <v>0</v>
      </c>
      <c r="BO225" s="54">
        <f t="shared" si="178"/>
        <v>0</v>
      </c>
      <c r="BP225" s="54">
        <f t="shared" si="179"/>
        <v>0</v>
      </c>
      <c r="BQ225" s="54">
        <f t="shared" si="180"/>
        <v>0</v>
      </c>
      <c r="BR225" s="55">
        <f t="shared" si="181"/>
        <v>0</v>
      </c>
      <c r="BS225" s="53">
        <f t="shared" si="182"/>
        <v>0</v>
      </c>
      <c r="BT225" s="54">
        <f t="shared" si="183"/>
        <v>0</v>
      </c>
      <c r="BU225" s="54">
        <f t="shared" si="184"/>
        <v>0</v>
      </c>
      <c r="BV225" s="54">
        <f t="shared" si="185"/>
        <v>0</v>
      </c>
      <c r="BW225" s="54">
        <f t="shared" si="186"/>
        <v>0</v>
      </c>
      <c r="BX225" s="54">
        <f t="shared" si="187"/>
        <v>0</v>
      </c>
      <c r="BY225" s="54">
        <f t="shared" si="188"/>
        <v>0</v>
      </c>
      <c r="BZ225" s="54">
        <f t="shared" si="189"/>
        <v>0</v>
      </c>
      <c r="CA225" s="54">
        <f t="shared" si="190"/>
        <v>0</v>
      </c>
      <c r="CB225" s="54">
        <f t="shared" si="191"/>
        <v>0</v>
      </c>
      <c r="CC225" s="54">
        <f t="shared" si="192"/>
        <v>0</v>
      </c>
      <c r="CD225" s="55">
        <f t="shared" si="193"/>
        <v>0</v>
      </c>
      <c r="CE225" s="53">
        <f t="shared" si="194"/>
        <v>0</v>
      </c>
      <c r="CF225" s="54">
        <f t="shared" si="195"/>
        <v>0</v>
      </c>
      <c r="CG225" s="54">
        <f t="shared" si="196"/>
        <v>0</v>
      </c>
      <c r="CH225" s="54">
        <f t="shared" si="197"/>
        <v>0</v>
      </c>
      <c r="CI225" s="54">
        <f t="shared" si="198"/>
        <v>0</v>
      </c>
      <c r="CJ225" s="54">
        <f t="shared" si="199"/>
        <v>0</v>
      </c>
      <c r="CK225" s="54">
        <f t="shared" si="200"/>
        <v>0</v>
      </c>
      <c r="CL225" s="54">
        <f t="shared" si="201"/>
        <v>0</v>
      </c>
      <c r="CM225" s="54">
        <f t="shared" si="202"/>
        <v>0</v>
      </c>
      <c r="CN225" s="54">
        <f t="shared" si="203"/>
        <v>0</v>
      </c>
      <c r="CO225" s="54">
        <f t="shared" si="204"/>
        <v>0</v>
      </c>
      <c r="CP225" s="55">
        <f t="shared" si="205"/>
        <v>0</v>
      </c>
    </row>
    <row r="226" spans="2:94" ht="12" customHeight="1" thickBot="1">
      <c r="B226" s="1" t="str">
        <f>IF(Q224="","",Q224)</f>
        <v/>
      </c>
      <c r="C226" s="165"/>
      <c r="D226" s="172"/>
      <c r="E226" s="173"/>
      <c r="F226" s="174"/>
      <c r="G226" s="179"/>
      <c r="H226" s="180"/>
      <c r="I226" s="187"/>
      <c r="J226" s="188"/>
      <c r="K226" s="188"/>
      <c r="L226" s="189"/>
      <c r="M226" s="172"/>
      <c r="N226" s="174"/>
      <c r="O226" s="133"/>
      <c r="P226" s="192"/>
      <c r="Q226" s="192"/>
      <c r="R226" s="9" t="s">
        <v>16</v>
      </c>
      <c r="S226" s="91"/>
      <c r="T226" s="91"/>
      <c r="U226" s="91"/>
      <c r="V226" s="91"/>
      <c r="W226" s="91"/>
      <c r="X226" s="96"/>
      <c r="Y226" s="96"/>
      <c r="Z226" s="96"/>
      <c r="AA226" s="96"/>
      <c r="AB226" s="96"/>
      <c r="AC226" s="96"/>
      <c r="AD226" s="96"/>
      <c r="AE226" s="11" t="str">
        <f t="shared" si="156"/>
        <v/>
      </c>
      <c r="AF226" s="21" t="str">
        <f>IF(Q224="","",Q224)</f>
        <v/>
      </c>
      <c r="AG226" s="130"/>
      <c r="AH226" s="130"/>
      <c r="AI226" s="130"/>
      <c r="AJ226" s="130"/>
      <c r="AT226" s="49" t="str">
        <f t="shared" si="157"/>
        <v>C</v>
      </c>
      <c r="AU226" s="53">
        <f t="shared" si="158"/>
        <v>0</v>
      </c>
      <c r="AV226" s="54">
        <f t="shared" si="159"/>
        <v>0</v>
      </c>
      <c r="AW226" s="54">
        <f t="shared" si="160"/>
        <v>0</v>
      </c>
      <c r="AX226" s="54">
        <f t="shared" si="161"/>
        <v>0</v>
      </c>
      <c r="AY226" s="54">
        <f t="shared" si="162"/>
        <v>0</v>
      </c>
      <c r="AZ226" s="54">
        <f t="shared" si="163"/>
        <v>0</v>
      </c>
      <c r="BA226" s="54">
        <f t="shared" si="164"/>
        <v>0</v>
      </c>
      <c r="BB226" s="54">
        <f t="shared" si="165"/>
        <v>0</v>
      </c>
      <c r="BC226" s="54">
        <f t="shared" si="166"/>
        <v>0</v>
      </c>
      <c r="BD226" s="54">
        <f t="shared" si="167"/>
        <v>0</v>
      </c>
      <c r="BE226" s="54">
        <f t="shared" si="168"/>
        <v>0</v>
      </c>
      <c r="BF226" s="55">
        <f t="shared" si="169"/>
        <v>0</v>
      </c>
      <c r="BG226" s="53">
        <f t="shared" si="170"/>
        <v>0</v>
      </c>
      <c r="BH226" s="54">
        <f t="shared" si="171"/>
        <v>0</v>
      </c>
      <c r="BI226" s="54">
        <f t="shared" si="172"/>
        <v>0</v>
      </c>
      <c r="BJ226" s="54">
        <f t="shared" si="173"/>
        <v>0</v>
      </c>
      <c r="BK226" s="54">
        <f t="shared" si="174"/>
        <v>0</v>
      </c>
      <c r="BL226" s="54">
        <f t="shared" si="175"/>
        <v>0</v>
      </c>
      <c r="BM226" s="54">
        <f t="shared" si="176"/>
        <v>0</v>
      </c>
      <c r="BN226" s="54">
        <f t="shared" si="177"/>
        <v>0</v>
      </c>
      <c r="BO226" s="54">
        <f t="shared" si="178"/>
        <v>0</v>
      </c>
      <c r="BP226" s="54">
        <f t="shared" si="179"/>
        <v>0</v>
      </c>
      <c r="BQ226" s="54">
        <f t="shared" si="180"/>
        <v>0</v>
      </c>
      <c r="BR226" s="55">
        <f t="shared" si="181"/>
        <v>0</v>
      </c>
      <c r="BS226" s="53">
        <f t="shared" si="182"/>
        <v>0</v>
      </c>
      <c r="BT226" s="54">
        <f t="shared" si="183"/>
        <v>0</v>
      </c>
      <c r="BU226" s="54">
        <f t="shared" si="184"/>
        <v>0</v>
      </c>
      <c r="BV226" s="54">
        <f t="shared" si="185"/>
        <v>0</v>
      </c>
      <c r="BW226" s="54">
        <f t="shared" si="186"/>
        <v>0</v>
      </c>
      <c r="BX226" s="54">
        <f t="shared" si="187"/>
        <v>0</v>
      </c>
      <c r="BY226" s="54">
        <f t="shared" si="188"/>
        <v>0</v>
      </c>
      <c r="BZ226" s="54">
        <f t="shared" si="189"/>
        <v>0</v>
      </c>
      <c r="CA226" s="54">
        <f t="shared" si="190"/>
        <v>0</v>
      </c>
      <c r="CB226" s="54">
        <f t="shared" si="191"/>
        <v>0</v>
      </c>
      <c r="CC226" s="54">
        <f t="shared" si="192"/>
        <v>0</v>
      </c>
      <c r="CD226" s="55">
        <f t="shared" si="193"/>
        <v>0</v>
      </c>
      <c r="CE226" s="53">
        <f t="shared" si="194"/>
        <v>0</v>
      </c>
      <c r="CF226" s="54">
        <f t="shared" si="195"/>
        <v>0</v>
      </c>
      <c r="CG226" s="54">
        <f t="shared" si="196"/>
        <v>0</v>
      </c>
      <c r="CH226" s="54">
        <f t="shared" si="197"/>
        <v>0</v>
      </c>
      <c r="CI226" s="54">
        <f t="shared" si="198"/>
        <v>0</v>
      </c>
      <c r="CJ226" s="54">
        <f t="shared" si="199"/>
        <v>0</v>
      </c>
      <c r="CK226" s="54">
        <f t="shared" si="200"/>
        <v>0</v>
      </c>
      <c r="CL226" s="54">
        <f t="shared" si="201"/>
        <v>0</v>
      </c>
      <c r="CM226" s="54">
        <f t="shared" si="202"/>
        <v>0</v>
      </c>
      <c r="CN226" s="54">
        <f t="shared" si="203"/>
        <v>0</v>
      </c>
      <c r="CO226" s="54">
        <f t="shared" si="204"/>
        <v>0</v>
      </c>
      <c r="CP226" s="55">
        <f t="shared" si="205"/>
        <v>0</v>
      </c>
    </row>
    <row r="227" spans="2:94" ht="12" customHeight="1">
      <c r="B227" s="1" t="str">
        <f>IF(Q227="","",Q227)</f>
        <v/>
      </c>
      <c r="C227" s="163">
        <v>72</v>
      </c>
      <c r="D227" s="166"/>
      <c r="E227" s="167"/>
      <c r="F227" s="168"/>
      <c r="G227" s="175"/>
      <c r="H227" s="176"/>
      <c r="I227" s="181"/>
      <c r="J227" s="182"/>
      <c r="K227" s="182"/>
      <c r="L227" s="183"/>
      <c r="M227" s="166"/>
      <c r="N227" s="168"/>
      <c r="O227" s="131"/>
      <c r="P227" s="190"/>
      <c r="Q227" s="190"/>
      <c r="R227" s="12" t="s">
        <v>14</v>
      </c>
      <c r="S227" s="92"/>
      <c r="T227" s="92"/>
      <c r="U227" s="92"/>
      <c r="V227" s="92"/>
      <c r="W227" s="92"/>
      <c r="X227" s="92"/>
      <c r="Y227" s="93"/>
      <c r="Z227" s="93"/>
      <c r="AA227" s="93"/>
      <c r="AB227" s="93"/>
      <c r="AC227" s="93"/>
      <c r="AD227" s="93"/>
      <c r="AE227" s="16" t="str">
        <f t="shared" si="156"/>
        <v/>
      </c>
      <c r="AF227" s="21" t="str">
        <f>IF(Q227="","",Q227)</f>
        <v/>
      </c>
      <c r="AG227" s="130" t="str">
        <f>IFERROR(VLOOKUP(M227,$AP$13:$AQ$16,2,FALSE),"")</f>
        <v/>
      </c>
      <c r="AH227" s="130" t="str">
        <f>IFERROR(VLOOKUP(O227,$AP$18:$AQ$24,2,FALSE),"")</f>
        <v/>
      </c>
      <c r="AI227" s="130" t="str">
        <f>IFERROR(AG227+AH227,"")</f>
        <v/>
      </c>
      <c r="AJ227" s="130" t="str">
        <f>IF(SUM(AE227:AE229)=0,"",SUM(AE227:AE229))</f>
        <v/>
      </c>
      <c r="AT227" s="49" t="str">
        <f t="shared" si="157"/>
        <v>A</v>
      </c>
      <c r="AU227" s="53">
        <f t="shared" si="158"/>
        <v>0</v>
      </c>
      <c r="AV227" s="54">
        <f t="shared" si="159"/>
        <v>0</v>
      </c>
      <c r="AW227" s="54">
        <f t="shared" si="160"/>
        <v>0</v>
      </c>
      <c r="AX227" s="54">
        <f t="shared" si="161"/>
        <v>0</v>
      </c>
      <c r="AY227" s="54">
        <f t="shared" si="162"/>
        <v>0</v>
      </c>
      <c r="AZ227" s="54">
        <f t="shared" si="163"/>
        <v>0</v>
      </c>
      <c r="BA227" s="54">
        <f t="shared" si="164"/>
        <v>0</v>
      </c>
      <c r="BB227" s="54">
        <f t="shared" si="165"/>
        <v>0</v>
      </c>
      <c r="BC227" s="54">
        <f t="shared" si="166"/>
        <v>0</v>
      </c>
      <c r="BD227" s="54">
        <f t="shared" si="167"/>
        <v>0</v>
      </c>
      <c r="BE227" s="54">
        <f t="shared" si="168"/>
        <v>0</v>
      </c>
      <c r="BF227" s="55">
        <f t="shared" si="169"/>
        <v>0</v>
      </c>
      <c r="BG227" s="53">
        <f t="shared" si="170"/>
        <v>0</v>
      </c>
      <c r="BH227" s="54">
        <f t="shared" si="171"/>
        <v>0</v>
      </c>
      <c r="BI227" s="54">
        <f t="shared" si="172"/>
        <v>0</v>
      </c>
      <c r="BJ227" s="54">
        <f t="shared" si="173"/>
        <v>0</v>
      </c>
      <c r="BK227" s="54">
        <f t="shared" si="174"/>
        <v>0</v>
      </c>
      <c r="BL227" s="54">
        <f t="shared" si="175"/>
        <v>0</v>
      </c>
      <c r="BM227" s="54">
        <f t="shared" si="176"/>
        <v>0</v>
      </c>
      <c r="BN227" s="54">
        <f t="shared" si="177"/>
        <v>0</v>
      </c>
      <c r="BO227" s="54">
        <f t="shared" si="178"/>
        <v>0</v>
      </c>
      <c r="BP227" s="54">
        <f t="shared" si="179"/>
        <v>0</v>
      </c>
      <c r="BQ227" s="54">
        <f t="shared" si="180"/>
        <v>0</v>
      </c>
      <c r="BR227" s="55">
        <f t="shared" si="181"/>
        <v>0</v>
      </c>
      <c r="BS227" s="53">
        <f t="shared" si="182"/>
        <v>0</v>
      </c>
      <c r="BT227" s="54">
        <f t="shared" si="183"/>
        <v>0</v>
      </c>
      <c r="BU227" s="54">
        <f t="shared" si="184"/>
        <v>0</v>
      </c>
      <c r="BV227" s="54">
        <f t="shared" si="185"/>
        <v>0</v>
      </c>
      <c r="BW227" s="54">
        <f t="shared" si="186"/>
        <v>0</v>
      </c>
      <c r="BX227" s="54">
        <f t="shared" si="187"/>
        <v>0</v>
      </c>
      <c r="BY227" s="54">
        <f t="shared" si="188"/>
        <v>0</v>
      </c>
      <c r="BZ227" s="54">
        <f t="shared" si="189"/>
        <v>0</v>
      </c>
      <c r="CA227" s="54">
        <f t="shared" si="190"/>
        <v>0</v>
      </c>
      <c r="CB227" s="54">
        <f t="shared" si="191"/>
        <v>0</v>
      </c>
      <c r="CC227" s="54">
        <f t="shared" si="192"/>
        <v>0</v>
      </c>
      <c r="CD227" s="55">
        <f t="shared" si="193"/>
        <v>0</v>
      </c>
      <c r="CE227" s="53">
        <f t="shared" si="194"/>
        <v>0</v>
      </c>
      <c r="CF227" s="54">
        <f t="shared" si="195"/>
        <v>0</v>
      </c>
      <c r="CG227" s="54">
        <f t="shared" si="196"/>
        <v>0</v>
      </c>
      <c r="CH227" s="54">
        <f t="shared" si="197"/>
        <v>0</v>
      </c>
      <c r="CI227" s="54">
        <f t="shared" si="198"/>
        <v>0</v>
      </c>
      <c r="CJ227" s="54">
        <f t="shared" si="199"/>
        <v>0</v>
      </c>
      <c r="CK227" s="54">
        <f t="shared" si="200"/>
        <v>0</v>
      </c>
      <c r="CL227" s="54">
        <f t="shared" si="201"/>
        <v>0</v>
      </c>
      <c r="CM227" s="54">
        <f t="shared" si="202"/>
        <v>0</v>
      </c>
      <c r="CN227" s="54">
        <f t="shared" si="203"/>
        <v>0</v>
      </c>
      <c r="CO227" s="54">
        <f t="shared" si="204"/>
        <v>0</v>
      </c>
      <c r="CP227" s="55">
        <f t="shared" si="205"/>
        <v>0</v>
      </c>
    </row>
    <row r="228" spans="2:94" ht="12" customHeight="1">
      <c r="B228" s="1" t="str">
        <f>IF(Q227="","",Q227)</f>
        <v/>
      </c>
      <c r="C228" s="164"/>
      <c r="D228" s="169"/>
      <c r="E228" s="170"/>
      <c r="F228" s="171"/>
      <c r="G228" s="177"/>
      <c r="H228" s="178"/>
      <c r="I228" s="184"/>
      <c r="J228" s="185"/>
      <c r="K228" s="185"/>
      <c r="L228" s="186"/>
      <c r="M228" s="169"/>
      <c r="N228" s="171"/>
      <c r="O228" s="132"/>
      <c r="P228" s="191"/>
      <c r="Q228" s="191"/>
      <c r="R228" s="15" t="s">
        <v>15</v>
      </c>
      <c r="S228" s="94"/>
      <c r="T228" s="94"/>
      <c r="U228" s="94"/>
      <c r="V228" s="94"/>
      <c r="W228" s="94"/>
      <c r="X228" s="94"/>
      <c r="Y228" s="90"/>
      <c r="Z228" s="90"/>
      <c r="AA228" s="90"/>
      <c r="AB228" s="90"/>
      <c r="AC228" s="90"/>
      <c r="AD228" s="90"/>
      <c r="AE228" s="11" t="str">
        <f t="shared" ref="AE228:AE291" si="206">IF(SUM(S228:AD228)=0,"",SUM(S228:AD228))</f>
        <v/>
      </c>
      <c r="AF228" s="21" t="str">
        <f>IF(Q227="","",Q227)</f>
        <v/>
      </c>
      <c r="AG228" s="130"/>
      <c r="AH228" s="130"/>
      <c r="AI228" s="130"/>
      <c r="AJ228" s="130"/>
      <c r="AT228" s="49" t="str">
        <f t="shared" si="157"/>
        <v>B</v>
      </c>
      <c r="AU228" s="53">
        <f t="shared" si="158"/>
        <v>0</v>
      </c>
      <c r="AV228" s="54">
        <f t="shared" si="159"/>
        <v>0</v>
      </c>
      <c r="AW228" s="54">
        <f t="shared" si="160"/>
        <v>0</v>
      </c>
      <c r="AX228" s="54">
        <f t="shared" si="161"/>
        <v>0</v>
      </c>
      <c r="AY228" s="54">
        <f t="shared" si="162"/>
        <v>0</v>
      </c>
      <c r="AZ228" s="54">
        <f t="shared" si="163"/>
        <v>0</v>
      </c>
      <c r="BA228" s="54">
        <f t="shared" si="164"/>
        <v>0</v>
      </c>
      <c r="BB228" s="54">
        <f t="shared" si="165"/>
        <v>0</v>
      </c>
      <c r="BC228" s="54">
        <f t="shared" si="166"/>
        <v>0</v>
      </c>
      <c r="BD228" s="54">
        <f t="shared" si="167"/>
        <v>0</v>
      </c>
      <c r="BE228" s="54">
        <f t="shared" si="168"/>
        <v>0</v>
      </c>
      <c r="BF228" s="55">
        <f t="shared" si="169"/>
        <v>0</v>
      </c>
      <c r="BG228" s="53">
        <f t="shared" si="170"/>
        <v>0</v>
      </c>
      <c r="BH228" s="54">
        <f t="shared" si="171"/>
        <v>0</v>
      </c>
      <c r="BI228" s="54">
        <f t="shared" si="172"/>
        <v>0</v>
      </c>
      <c r="BJ228" s="54">
        <f t="shared" si="173"/>
        <v>0</v>
      </c>
      <c r="BK228" s="54">
        <f t="shared" si="174"/>
        <v>0</v>
      </c>
      <c r="BL228" s="54">
        <f t="shared" si="175"/>
        <v>0</v>
      </c>
      <c r="BM228" s="54">
        <f t="shared" si="176"/>
        <v>0</v>
      </c>
      <c r="BN228" s="54">
        <f t="shared" si="177"/>
        <v>0</v>
      </c>
      <c r="BO228" s="54">
        <f t="shared" si="178"/>
        <v>0</v>
      </c>
      <c r="BP228" s="54">
        <f t="shared" si="179"/>
        <v>0</v>
      </c>
      <c r="BQ228" s="54">
        <f t="shared" si="180"/>
        <v>0</v>
      </c>
      <c r="BR228" s="55">
        <f t="shared" si="181"/>
        <v>0</v>
      </c>
      <c r="BS228" s="53">
        <f t="shared" si="182"/>
        <v>0</v>
      </c>
      <c r="BT228" s="54">
        <f t="shared" si="183"/>
        <v>0</v>
      </c>
      <c r="BU228" s="54">
        <f t="shared" si="184"/>
        <v>0</v>
      </c>
      <c r="BV228" s="54">
        <f t="shared" si="185"/>
        <v>0</v>
      </c>
      <c r="BW228" s="54">
        <f t="shared" si="186"/>
        <v>0</v>
      </c>
      <c r="BX228" s="54">
        <f t="shared" si="187"/>
        <v>0</v>
      </c>
      <c r="BY228" s="54">
        <f t="shared" si="188"/>
        <v>0</v>
      </c>
      <c r="BZ228" s="54">
        <f t="shared" si="189"/>
        <v>0</v>
      </c>
      <c r="CA228" s="54">
        <f t="shared" si="190"/>
        <v>0</v>
      </c>
      <c r="CB228" s="54">
        <f t="shared" si="191"/>
        <v>0</v>
      </c>
      <c r="CC228" s="54">
        <f t="shared" si="192"/>
        <v>0</v>
      </c>
      <c r="CD228" s="55">
        <f t="shared" si="193"/>
        <v>0</v>
      </c>
      <c r="CE228" s="53">
        <f t="shared" si="194"/>
        <v>0</v>
      </c>
      <c r="CF228" s="54">
        <f t="shared" si="195"/>
        <v>0</v>
      </c>
      <c r="CG228" s="54">
        <f t="shared" si="196"/>
        <v>0</v>
      </c>
      <c r="CH228" s="54">
        <f t="shared" si="197"/>
        <v>0</v>
      </c>
      <c r="CI228" s="54">
        <f t="shared" si="198"/>
        <v>0</v>
      </c>
      <c r="CJ228" s="54">
        <f t="shared" si="199"/>
        <v>0</v>
      </c>
      <c r="CK228" s="54">
        <f t="shared" si="200"/>
        <v>0</v>
      </c>
      <c r="CL228" s="54">
        <f t="shared" si="201"/>
        <v>0</v>
      </c>
      <c r="CM228" s="54">
        <f t="shared" si="202"/>
        <v>0</v>
      </c>
      <c r="CN228" s="54">
        <f t="shared" si="203"/>
        <v>0</v>
      </c>
      <c r="CO228" s="54">
        <f t="shared" si="204"/>
        <v>0</v>
      </c>
      <c r="CP228" s="55">
        <f t="shared" si="205"/>
        <v>0</v>
      </c>
    </row>
    <row r="229" spans="2:94" ht="12" customHeight="1" thickBot="1">
      <c r="B229" s="1" t="str">
        <f>IF(Q227="","",Q227)</f>
        <v/>
      </c>
      <c r="C229" s="165"/>
      <c r="D229" s="172"/>
      <c r="E229" s="173"/>
      <c r="F229" s="174"/>
      <c r="G229" s="179"/>
      <c r="H229" s="180"/>
      <c r="I229" s="187"/>
      <c r="J229" s="188"/>
      <c r="K229" s="188"/>
      <c r="L229" s="189"/>
      <c r="M229" s="172"/>
      <c r="N229" s="174"/>
      <c r="O229" s="133"/>
      <c r="P229" s="192"/>
      <c r="Q229" s="192"/>
      <c r="R229" s="15" t="s">
        <v>16</v>
      </c>
      <c r="S229" s="94"/>
      <c r="T229" s="94"/>
      <c r="U229" s="94"/>
      <c r="V229" s="94"/>
      <c r="W229" s="94"/>
      <c r="X229" s="94"/>
      <c r="Y229" s="90"/>
      <c r="Z229" s="90"/>
      <c r="AA229" s="90"/>
      <c r="AB229" s="90"/>
      <c r="AC229" s="90"/>
      <c r="AD229" s="90"/>
      <c r="AE229" s="11" t="str">
        <f t="shared" si="206"/>
        <v/>
      </c>
      <c r="AF229" s="21" t="str">
        <f>IF(Q227="","",Q227)</f>
        <v/>
      </c>
      <c r="AG229" s="130"/>
      <c r="AH229" s="130"/>
      <c r="AI229" s="130"/>
      <c r="AJ229" s="130"/>
      <c r="AT229" s="49" t="str">
        <f t="shared" si="157"/>
        <v>C</v>
      </c>
      <c r="AU229" s="53">
        <f t="shared" si="158"/>
        <v>0</v>
      </c>
      <c r="AV229" s="54">
        <f t="shared" si="159"/>
        <v>0</v>
      </c>
      <c r="AW229" s="54">
        <f t="shared" si="160"/>
        <v>0</v>
      </c>
      <c r="AX229" s="54">
        <f t="shared" si="161"/>
        <v>0</v>
      </c>
      <c r="AY229" s="54">
        <f t="shared" si="162"/>
        <v>0</v>
      </c>
      <c r="AZ229" s="54">
        <f t="shared" si="163"/>
        <v>0</v>
      </c>
      <c r="BA229" s="54">
        <f t="shared" si="164"/>
        <v>0</v>
      </c>
      <c r="BB229" s="54">
        <f t="shared" si="165"/>
        <v>0</v>
      </c>
      <c r="BC229" s="54">
        <f t="shared" si="166"/>
        <v>0</v>
      </c>
      <c r="BD229" s="54">
        <f t="shared" si="167"/>
        <v>0</v>
      </c>
      <c r="BE229" s="54">
        <f t="shared" si="168"/>
        <v>0</v>
      </c>
      <c r="BF229" s="55">
        <f t="shared" si="169"/>
        <v>0</v>
      </c>
      <c r="BG229" s="53">
        <f t="shared" si="170"/>
        <v>0</v>
      </c>
      <c r="BH229" s="54">
        <f t="shared" si="171"/>
        <v>0</v>
      </c>
      <c r="BI229" s="54">
        <f t="shared" si="172"/>
        <v>0</v>
      </c>
      <c r="BJ229" s="54">
        <f t="shared" si="173"/>
        <v>0</v>
      </c>
      <c r="BK229" s="54">
        <f t="shared" si="174"/>
        <v>0</v>
      </c>
      <c r="BL229" s="54">
        <f t="shared" si="175"/>
        <v>0</v>
      </c>
      <c r="BM229" s="54">
        <f t="shared" si="176"/>
        <v>0</v>
      </c>
      <c r="BN229" s="54">
        <f t="shared" si="177"/>
        <v>0</v>
      </c>
      <c r="BO229" s="54">
        <f t="shared" si="178"/>
        <v>0</v>
      </c>
      <c r="BP229" s="54">
        <f t="shared" si="179"/>
        <v>0</v>
      </c>
      <c r="BQ229" s="54">
        <f t="shared" si="180"/>
        <v>0</v>
      </c>
      <c r="BR229" s="55">
        <f t="shared" si="181"/>
        <v>0</v>
      </c>
      <c r="BS229" s="53">
        <f t="shared" si="182"/>
        <v>0</v>
      </c>
      <c r="BT229" s="54">
        <f t="shared" si="183"/>
        <v>0</v>
      </c>
      <c r="BU229" s="54">
        <f t="shared" si="184"/>
        <v>0</v>
      </c>
      <c r="BV229" s="54">
        <f t="shared" si="185"/>
        <v>0</v>
      </c>
      <c r="BW229" s="54">
        <f t="shared" si="186"/>
        <v>0</v>
      </c>
      <c r="BX229" s="54">
        <f t="shared" si="187"/>
        <v>0</v>
      </c>
      <c r="BY229" s="54">
        <f t="shared" si="188"/>
        <v>0</v>
      </c>
      <c r="BZ229" s="54">
        <f t="shared" si="189"/>
        <v>0</v>
      </c>
      <c r="CA229" s="54">
        <f t="shared" si="190"/>
        <v>0</v>
      </c>
      <c r="CB229" s="54">
        <f t="shared" si="191"/>
        <v>0</v>
      </c>
      <c r="CC229" s="54">
        <f t="shared" si="192"/>
        <v>0</v>
      </c>
      <c r="CD229" s="55">
        <f t="shared" si="193"/>
        <v>0</v>
      </c>
      <c r="CE229" s="53">
        <f t="shared" si="194"/>
        <v>0</v>
      </c>
      <c r="CF229" s="54">
        <f t="shared" si="195"/>
        <v>0</v>
      </c>
      <c r="CG229" s="54">
        <f t="shared" si="196"/>
        <v>0</v>
      </c>
      <c r="CH229" s="54">
        <f t="shared" si="197"/>
        <v>0</v>
      </c>
      <c r="CI229" s="54">
        <f t="shared" si="198"/>
        <v>0</v>
      </c>
      <c r="CJ229" s="54">
        <f t="shared" si="199"/>
        <v>0</v>
      </c>
      <c r="CK229" s="54">
        <f t="shared" si="200"/>
        <v>0</v>
      </c>
      <c r="CL229" s="54">
        <f t="shared" si="201"/>
        <v>0</v>
      </c>
      <c r="CM229" s="54">
        <f t="shared" si="202"/>
        <v>0</v>
      </c>
      <c r="CN229" s="54">
        <f t="shared" si="203"/>
        <v>0</v>
      </c>
      <c r="CO229" s="54">
        <f t="shared" si="204"/>
        <v>0</v>
      </c>
      <c r="CP229" s="55">
        <f t="shared" si="205"/>
        <v>0</v>
      </c>
    </row>
    <row r="230" spans="2:94" ht="12" customHeight="1">
      <c r="B230" s="1" t="str">
        <f>IF(Q230="","",Q230)</f>
        <v/>
      </c>
      <c r="C230" s="163">
        <v>73</v>
      </c>
      <c r="D230" s="166"/>
      <c r="E230" s="167"/>
      <c r="F230" s="168"/>
      <c r="G230" s="175"/>
      <c r="H230" s="176"/>
      <c r="I230" s="181"/>
      <c r="J230" s="182"/>
      <c r="K230" s="182"/>
      <c r="L230" s="183"/>
      <c r="M230" s="166"/>
      <c r="N230" s="168"/>
      <c r="O230" s="131"/>
      <c r="P230" s="190"/>
      <c r="Q230" s="190"/>
      <c r="R230" s="17" t="s">
        <v>14</v>
      </c>
      <c r="S230" s="95"/>
      <c r="T230" s="95"/>
      <c r="U230" s="95"/>
      <c r="V230" s="95"/>
      <c r="W230" s="95"/>
      <c r="X230" s="95"/>
      <c r="Y230" s="89"/>
      <c r="Z230" s="89"/>
      <c r="AA230" s="89"/>
      <c r="AB230" s="89"/>
      <c r="AC230" s="89"/>
      <c r="AD230" s="89"/>
      <c r="AE230" s="16" t="str">
        <f t="shared" si="206"/>
        <v/>
      </c>
      <c r="AF230" s="21" t="str">
        <f>IF(Q230="","",Q230)</f>
        <v/>
      </c>
      <c r="AG230" s="130" t="str">
        <f>IFERROR(VLOOKUP(M230,$AP$13:$AQ$16,2,FALSE),"")</f>
        <v/>
      </c>
      <c r="AH230" s="130" t="str">
        <f>IFERROR(VLOOKUP(O230,$AP$18:$AQ$24,2,FALSE),"")</f>
        <v/>
      </c>
      <c r="AI230" s="130" t="str">
        <f>IFERROR(AG230+AH230,"")</f>
        <v/>
      </c>
      <c r="AJ230" s="130" t="str">
        <f>IF(SUM(AE230:AE232)=0,"",SUM(AE230:AE232))</f>
        <v/>
      </c>
      <c r="AT230" s="49" t="str">
        <f t="shared" si="157"/>
        <v>A</v>
      </c>
      <c r="AU230" s="53">
        <f t="shared" si="158"/>
        <v>0</v>
      </c>
      <c r="AV230" s="54">
        <f t="shared" si="159"/>
        <v>0</v>
      </c>
      <c r="AW230" s="54">
        <f t="shared" si="160"/>
        <v>0</v>
      </c>
      <c r="AX230" s="54">
        <f t="shared" si="161"/>
        <v>0</v>
      </c>
      <c r="AY230" s="54">
        <f t="shared" si="162"/>
        <v>0</v>
      </c>
      <c r="AZ230" s="54">
        <f t="shared" si="163"/>
        <v>0</v>
      </c>
      <c r="BA230" s="54">
        <f t="shared" si="164"/>
        <v>0</v>
      </c>
      <c r="BB230" s="54">
        <f t="shared" si="165"/>
        <v>0</v>
      </c>
      <c r="BC230" s="54">
        <f t="shared" si="166"/>
        <v>0</v>
      </c>
      <c r="BD230" s="54">
        <f t="shared" si="167"/>
        <v>0</v>
      </c>
      <c r="BE230" s="54">
        <f t="shared" si="168"/>
        <v>0</v>
      </c>
      <c r="BF230" s="55">
        <f t="shared" si="169"/>
        <v>0</v>
      </c>
      <c r="BG230" s="53">
        <f t="shared" si="170"/>
        <v>0</v>
      </c>
      <c r="BH230" s="54">
        <f t="shared" si="171"/>
        <v>0</v>
      </c>
      <c r="BI230" s="54">
        <f t="shared" si="172"/>
        <v>0</v>
      </c>
      <c r="BJ230" s="54">
        <f t="shared" si="173"/>
        <v>0</v>
      </c>
      <c r="BK230" s="54">
        <f t="shared" si="174"/>
        <v>0</v>
      </c>
      <c r="BL230" s="54">
        <f t="shared" si="175"/>
        <v>0</v>
      </c>
      <c r="BM230" s="54">
        <f t="shared" si="176"/>
        <v>0</v>
      </c>
      <c r="BN230" s="54">
        <f t="shared" si="177"/>
        <v>0</v>
      </c>
      <c r="BO230" s="54">
        <f t="shared" si="178"/>
        <v>0</v>
      </c>
      <c r="BP230" s="54">
        <f t="shared" si="179"/>
        <v>0</v>
      </c>
      <c r="BQ230" s="54">
        <f t="shared" si="180"/>
        <v>0</v>
      </c>
      <c r="BR230" s="55">
        <f t="shared" si="181"/>
        <v>0</v>
      </c>
      <c r="BS230" s="53">
        <f t="shared" si="182"/>
        <v>0</v>
      </c>
      <c r="BT230" s="54">
        <f t="shared" si="183"/>
        <v>0</v>
      </c>
      <c r="BU230" s="54">
        <f t="shared" si="184"/>
        <v>0</v>
      </c>
      <c r="BV230" s="54">
        <f t="shared" si="185"/>
        <v>0</v>
      </c>
      <c r="BW230" s="54">
        <f t="shared" si="186"/>
        <v>0</v>
      </c>
      <c r="BX230" s="54">
        <f t="shared" si="187"/>
        <v>0</v>
      </c>
      <c r="BY230" s="54">
        <f t="shared" si="188"/>
        <v>0</v>
      </c>
      <c r="BZ230" s="54">
        <f t="shared" si="189"/>
        <v>0</v>
      </c>
      <c r="CA230" s="54">
        <f t="shared" si="190"/>
        <v>0</v>
      </c>
      <c r="CB230" s="54">
        <f t="shared" si="191"/>
        <v>0</v>
      </c>
      <c r="CC230" s="54">
        <f t="shared" si="192"/>
        <v>0</v>
      </c>
      <c r="CD230" s="55">
        <f t="shared" si="193"/>
        <v>0</v>
      </c>
      <c r="CE230" s="53">
        <f t="shared" si="194"/>
        <v>0</v>
      </c>
      <c r="CF230" s="54">
        <f t="shared" si="195"/>
        <v>0</v>
      </c>
      <c r="CG230" s="54">
        <f t="shared" si="196"/>
        <v>0</v>
      </c>
      <c r="CH230" s="54">
        <f t="shared" si="197"/>
        <v>0</v>
      </c>
      <c r="CI230" s="54">
        <f t="shared" si="198"/>
        <v>0</v>
      </c>
      <c r="CJ230" s="54">
        <f t="shared" si="199"/>
        <v>0</v>
      </c>
      <c r="CK230" s="54">
        <f t="shared" si="200"/>
        <v>0</v>
      </c>
      <c r="CL230" s="54">
        <f t="shared" si="201"/>
        <v>0</v>
      </c>
      <c r="CM230" s="54">
        <f t="shared" si="202"/>
        <v>0</v>
      </c>
      <c r="CN230" s="54">
        <f t="shared" si="203"/>
        <v>0</v>
      </c>
      <c r="CO230" s="54">
        <f t="shared" si="204"/>
        <v>0</v>
      </c>
      <c r="CP230" s="55">
        <f t="shared" si="205"/>
        <v>0</v>
      </c>
    </row>
    <row r="231" spans="2:94" ht="12" customHeight="1">
      <c r="B231" s="1" t="str">
        <f>IF(Q230="","",Q230)</f>
        <v/>
      </c>
      <c r="C231" s="164"/>
      <c r="D231" s="169"/>
      <c r="E231" s="170"/>
      <c r="F231" s="171"/>
      <c r="G231" s="177"/>
      <c r="H231" s="178"/>
      <c r="I231" s="184"/>
      <c r="J231" s="185"/>
      <c r="K231" s="185"/>
      <c r="L231" s="186"/>
      <c r="M231" s="169"/>
      <c r="N231" s="171"/>
      <c r="O231" s="132"/>
      <c r="P231" s="191"/>
      <c r="Q231" s="191"/>
      <c r="R231" s="15" t="s">
        <v>15</v>
      </c>
      <c r="S231" s="94"/>
      <c r="T231" s="94"/>
      <c r="U231" s="94"/>
      <c r="V231" s="94"/>
      <c r="W231" s="94"/>
      <c r="X231" s="94"/>
      <c r="Y231" s="90"/>
      <c r="Z231" s="90"/>
      <c r="AA231" s="90"/>
      <c r="AB231" s="90"/>
      <c r="AC231" s="90"/>
      <c r="AD231" s="90"/>
      <c r="AE231" s="11" t="str">
        <f t="shared" si="206"/>
        <v/>
      </c>
      <c r="AF231" s="21" t="str">
        <f>IF(Q230="","",Q230)</f>
        <v/>
      </c>
      <c r="AG231" s="130"/>
      <c r="AH231" s="130"/>
      <c r="AI231" s="130"/>
      <c r="AJ231" s="130"/>
      <c r="AT231" s="49" t="str">
        <f t="shared" si="157"/>
        <v>B</v>
      </c>
      <c r="AU231" s="53">
        <f t="shared" si="158"/>
        <v>0</v>
      </c>
      <c r="AV231" s="54">
        <f t="shared" si="159"/>
        <v>0</v>
      </c>
      <c r="AW231" s="54">
        <f t="shared" si="160"/>
        <v>0</v>
      </c>
      <c r="AX231" s="54">
        <f t="shared" si="161"/>
        <v>0</v>
      </c>
      <c r="AY231" s="54">
        <f t="shared" si="162"/>
        <v>0</v>
      </c>
      <c r="AZ231" s="54">
        <f t="shared" si="163"/>
        <v>0</v>
      </c>
      <c r="BA231" s="54">
        <f t="shared" si="164"/>
        <v>0</v>
      </c>
      <c r="BB231" s="54">
        <f t="shared" si="165"/>
        <v>0</v>
      </c>
      <c r="BC231" s="54">
        <f t="shared" si="166"/>
        <v>0</v>
      </c>
      <c r="BD231" s="54">
        <f t="shared" si="167"/>
        <v>0</v>
      </c>
      <c r="BE231" s="54">
        <f t="shared" si="168"/>
        <v>0</v>
      </c>
      <c r="BF231" s="55">
        <f t="shared" si="169"/>
        <v>0</v>
      </c>
      <c r="BG231" s="53">
        <f t="shared" si="170"/>
        <v>0</v>
      </c>
      <c r="BH231" s="54">
        <f t="shared" si="171"/>
        <v>0</v>
      </c>
      <c r="BI231" s="54">
        <f t="shared" si="172"/>
        <v>0</v>
      </c>
      <c r="BJ231" s="54">
        <f t="shared" si="173"/>
        <v>0</v>
      </c>
      <c r="BK231" s="54">
        <f t="shared" si="174"/>
        <v>0</v>
      </c>
      <c r="BL231" s="54">
        <f t="shared" si="175"/>
        <v>0</v>
      </c>
      <c r="BM231" s="54">
        <f t="shared" si="176"/>
        <v>0</v>
      </c>
      <c r="BN231" s="54">
        <f t="shared" si="177"/>
        <v>0</v>
      </c>
      <c r="BO231" s="54">
        <f t="shared" si="178"/>
        <v>0</v>
      </c>
      <c r="BP231" s="54">
        <f t="shared" si="179"/>
        <v>0</v>
      </c>
      <c r="BQ231" s="54">
        <f t="shared" si="180"/>
        <v>0</v>
      </c>
      <c r="BR231" s="55">
        <f t="shared" si="181"/>
        <v>0</v>
      </c>
      <c r="BS231" s="53">
        <f t="shared" si="182"/>
        <v>0</v>
      </c>
      <c r="BT231" s="54">
        <f t="shared" si="183"/>
        <v>0</v>
      </c>
      <c r="BU231" s="54">
        <f t="shared" si="184"/>
        <v>0</v>
      </c>
      <c r="BV231" s="54">
        <f t="shared" si="185"/>
        <v>0</v>
      </c>
      <c r="BW231" s="54">
        <f t="shared" si="186"/>
        <v>0</v>
      </c>
      <c r="BX231" s="54">
        <f t="shared" si="187"/>
        <v>0</v>
      </c>
      <c r="BY231" s="54">
        <f t="shared" si="188"/>
        <v>0</v>
      </c>
      <c r="BZ231" s="54">
        <f t="shared" si="189"/>
        <v>0</v>
      </c>
      <c r="CA231" s="54">
        <f t="shared" si="190"/>
        <v>0</v>
      </c>
      <c r="CB231" s="54">
        <f t="shared" si="191"/>
        <v>0</v>
      </c>
      <c r="CC231" s="54">
        <f t="shared" si="192"/>
        <v>0</v>
      </c>
      <c r="CD231" s="55">
        <f t="shared" si="193"/>
        <v>0</v>
      </c>
      <c r="CE231" s="53">
        <f t="shared" si="194"/>
        <v>0</v>
      </c>
      <c r="CF231" s="54">
        <f t="shared" si="195"/>
        <v>0</v>
      </c>
      <c r="CG231" s="54">
        <f t="shared" si="196"/>
        <v>0</v>
      </c>
      <c r="CH231" s="54">
        <f t="shared" si="197"/>
        <v>0</v>
      </c>
      <c r="CI231" s="54">
        <f t="shared" si="198"/>
        <v>0</v>
      </c>
      <c r="CJ231" s="54">
        <f t="shared" si="199"/>
        <v>0</v>
      </c>
      <c r="CK231" s="54">
        <f t="shared" si="200"/>
        <v>0</v>
      </c>
      <c r="CL231" s="54">
        <f t="shared" si="201"/>
        <v>0</v>
      </c>
      <c r="CM231" s="54">
        <f t="shared" si="202"/>
        <v>0</v>
      </c>
      <c r="CN231" s="54">
        <f t="shared" si="203"/>
        <v>0</v>
      </c>
      <c r="CO231" s="54">
        <f t="shared" si="204"/>
        <v>0</v>
      </c>
      <c r="CP231" s="55">
        <f t="shared" si="205"/>
        <v>0</v>
      </c>
    </row>
    <row r="232" spans="2:94" ht="12" customHeight="1" thickBot="1">
      <c r="B232" s="1" t="str">
        <f>IF(Q230="","",Q230)</f>
        <v/>
      </c>
      <c r="C232" s="165"/>
      <c r="D232" s="172"/>
      <c r="E232" s="173"/>
      <c r="F232" s="174"/>
      <c r="G232" s="179"/>
      <c r="H232" s="180"/>
      <c r="I232" s="187"/>
      <c r="J232" s="188"/>
      <c r="K232" s="188"/>
      <c r="L232" s="189"/>
      <c r="M232" s="172"/>
      <c r="N232" s="174"/>
      <c r="O232" s="133"/>
      <c r="P232" s="192"/>
      <c r="Q232" s="192"/>
      <c r="R232" s="15" t="s">
        <v>16</v>
      </c>
      <c r="S232" s="94"/>
      <c r="T232" s="94"/>
      <c r="U232" s="94"/>
      <c r="V232" s="94"/>
      <c r="W232" s="94"/>
      <c r="X232" s="94"/>
      <c r="Y232" s="90"/>
      <c r="Z232" s="90"/>
      <c r="AA232" s="90"/>
      <c r="AB232" s="90"/>
      <c r="AC232" s="90"/>
      <c r="AD232" s="90"/>
      <c r="AE232" s="11" t="str">
        <f t="shared" si="206"/>
        <v/>
      </c>
      <c r="AF232" s="21" t="str">
        <f>IF(Q230="","",Q230)</f>
        <v/>
      </c>
      <c r="AG232" s="130"/>
      <c r="AH232" s="130"/>
      <c r="AI232" s="130"/>
      <c r="AJ232" s="130"/>
      <c r="AT232" s="49" t="str">
        <f t="shared" si="157"/>
        <v>C</v>
      </c>
      <c r="AU232" s="53">
        <f t="shared" si="158"/>
        <v>0</v>
      </c>
      <c r="AV232" s="54">
        <f t="shared" si="159"/>
        <v>0</v>
      </c>
      <c r="AW232" s="54">
        <f t="shared" si="160"/>
        <v>0</v>
      </c>
      <c r="AX232" s="54">
        <f t="shared" si="161"/>
        <v>0</v>
      </c>
      <c r="AY232" s="54">
        <f t="shared" si="162"/>
        <v>0</v>
      </c>
      <c r="AZ232" s="54">
        <f t="shared" si="163"/>
        <v>0</v>
      </c>
      <c r="BA232" s="54">
        <f t="shared" si="164"/>
        <v>0</v>
      </c>
      <c r="BB232" s="54">
        <f t="shared" si="165"/>
        <v>0</v>
      </c>
      <c r="BC232" s="54">
        <f t="shared" si="166"/>
        <v>0</v>
      </c>
      <c r="BD232" s="54">
        <f t="shared" si="167"/>
        <v>0</v>
      </c>
      <c r="BE232" s="54">
        <f t="shared" si="168"/>
        <v>0</v>
      </c>
      <c r="BF232" s="55">
        <f t="shared" si="169"/>
        <v>0</v>
      </c>
      <c r="BG232" s="53">
        <f t="shared" si="170"/>
        <v>0</v>
      </c>
      <c r="BH232" s="54">
        <f t="shared" si="171"/>
        <v>0</v>
      </c>
      <c r="BI232" s="54">
        <f t="shared" si="172"/>
        <v>0</v>
      </c>
      <c r="BJ232" s="54">
        <f t="shared" si="173"/>
        <v>0</v>
      </c>
      <c r="BK232" s="54">
        <f t="shared" si="174"/>
        <v>0</v>
      </c>
      <c r="BL232" s="54">
        <f t="shared" si="175"/>
        <v>0</v>
      </c>
      <c r="BM232" s="54">
        <f t="shared" si="176"/>
        <v>0</v>
      </c>
      <c r="BN232" s="54">
        <f t="shared" si="177"/>
        <v>0</v>
      </c>
      <c r="BO232" s="54">
        <f t="shared" si="178"/>
        <v>0</v>
      </c>
      <c r="BP232" s="54">
        <f t="shared" si="179"/>
        <v>0</v>
      </c>
      <c r="BQ232" s="54">
        <f t="shared" si="180"/>
        <v>0</v>
      </c>
      <c r="BR232" s="55">
        <f t="shared" si="181"/>
        <v>0</v>
      </c>
      <c r="BS232" s="53">
        <f t="shared" si="182"/>
        <v>0</v>
      </c>
      <c r="BT232" s="54">
        <f t="shared" si="183"/>
        <v>0</v>
      </c>
      <c r="BU232" s="54">
        <f t="shared" si="184"/>
        <v>0</v>
      </c>
      <c r="BV232" s="54">
        <f t="shared" si="185"/>
        <v>0</v>
      </c>
      <c r="BW232" s="54">
        <f t="shared" si="186"/>
        <v>0</v>
      </c>
      <c r="BX232" s="54">
        <f t="shared" si="187"/>
        <v>0</v>
      </c>
      <c r="BY232" s="54">
        <f t="shared" si="188"/>
        <v>0</v>
      </c>
      <c r="BZ232" s="54">
        <f t="shared" si="189"/>
        <v>0</v>
      </c>
      <c r="CA232" s="54">
        <f t="shared" si="190"/>
        <v>0</v>
      </c>
      <c r="CB232" s="54">
        <f t="shared" si="191"/>
        <v>0</v>
      </c>
      <c r="CC232" s="54">
        <f t="shared" si="192"/>
        <v>0</v>
      </c>
      <c r="CD232" s="55">
        <f t="shared" si="193"/>
        <v>0</v>
      </c>
      <c r="CE232" s="53">
        <f t="shared" si="194"/>
        <v>0</v>
      </c>
      <c r="CF232" s="54">
        <f t="shared" si="195"/>
        <v>0</v>
      </c>
      <c r="CG232" s="54">
        <f t="shared" si="196"/>
        <v>0</v>
      </c>
      <c r="CH232" s="54">
        <f t="shared" si="197"/>
        <v>0</v>
      </c>
      <c r="CI232" s="54">
        <f t="shared" si="198"/>
        <v>0</v>
      </c>
      <c r="CJ232" s="54">
        <f t="shared" si="199"/>
        <v>0</v>
      </c>
      <c r="CK232" s="54">
        <f t="shared" si="200"/>
        <v>0</v>
      </c>
      <c r="CL232" s="54">
        <f t="shared" si="201"/>
        <v>0</v>
      </c>
      <c r="CM232" s="54">
        <f t="shared" si="202"/>
        <v>0</v>
      </c>
      <c r="CN232" s="54">
        <f t="shared" si="203"/>
        <v>0</v>
      </c>
      <c r="CO232" s="54">
        <f t="shared" si="204"/>
        <v>0</v>
      </c>
      <c r="CP232" s="55">
        <f t="shared" si="205"/>
        <v>0</v>
      </c>
    </row>
    <row r="233" spans="2:94" ht="12" customHeight="1">
      <c r="B233" s="1" t="str">
        <f>IF(Q233="","",Q233)</f>
        <v/>
      </c>
      <c r="C233" s="163">
        <v>74</v>
      </c>
      <c r="D233" s="166"/>
      <c r="E233" s="167"/>
      <c r="F233" s="168"/>
      <c r="G233" s="175"/>
      <c r="H233" s="176"/>
      <c r="I233" s="181"/>
      <c r="J233" s="182"/>
      <c r="K233" s="182"/>
      <c r="L233" s="183"/>
      <c r="M233" s="166"/>
      <c r="N233" s="168"/>
      <c r="O233" s="131"/>
      <c r="P233" s="190"/>
      <c r="Q233" s="190"/>
      <c r="R233" s="17" t="s">
        <v>14</v>
      </c>
      <c r="S233" s="95"/>
      <c r="T233" s="95"/>
      <c r="U233" s="95"/>
      <c r="V233" s="95"/>
      <c r="W233" s="95"/>
      <c r="X233" s="95"/>
      <c r="Y233" s="89"/>
      <c r="Z233" s="89"/>
      <c r="AA233" s="89"/>
      <c r="AB233" s="89"/>
      <c r="AC233" s="89"/>
      <c r="AD233" s="89"/>
      <c r="AE233" s="16" t="str">
        <f t="shared" si="206"/>
        <v/>
      </c>
      <c r="AF233" s="21" t="str">
        <f>IF(Q233="","",Q233)</f>
        <v/>
      </c>
      <c r="AG233" s="130" t="str">
        <f>IFERROR(VLOOKUP(M233,$AP$13:$AQ$16,2,FALSE),"")</f>
        <v/>
      </c>
      <c r="AH233" s="130" t="str">
        <f>IFERROR(VLOOKUP(O233,$AP$18:$AQ$24,2,FALSE),"")</f>
        <v/>
      </c>
      <c r="AI233" s="130" t="str">
        <f>IFERROR(AG233+AH233,"")</f>
        <v/>
      </c>
      <c r="AJ233" s="130" t="str">
        <f>IF(SUM(AE233:AE235)=0,"",SUM(AE233:AE235))</f>
        <v/>
      </c>
      <c r="AT233" s="49" t="str">
        <f t="shared" si="157"/>
        <v>A</v>
      </c>
      <c r="AU233" s="53">
        <f t="shared" si="158"/>
        <v>0</v>
      </c>
      <c r="AV233" s="54">
        <f t="shared" si="159"/>
        <v>0</v>
      </c>
      <c r="AW233" s="54">
        <f t="shared" si="160"/>
        <v>0</v>
      </c>
      <c r="AX233" s="54">
        <f t="shared" si="161"/>
        <v>0</v>
      </c>
      <c r="AY233" s="54">
        <f t="shared" si="162"/>
        <v>0</v>
      </c>
      <c r="AZ233" s="54">
        <f t="shared" si="163"/>
        <v>0</v>
      </c>
      <c r="BA233" s="54">
        <f t="shared" si="164"/>
        <v>0</v>
      </c>
      <c r="BB233" s="54">
        <f t="shared" si="165"/>
        <v>0</v>
      </c>
      <c r="BC233" s="54">
        <f t="shared" si="166"/>
        <v>0</v>
      </c>
      <c r="BD233" s="54">
        <f t="shared" si="167"/>
        <v>0</v>
      </c>
      <c r="BE233" s="54">
        <f t="shared" si="168"/>
        <v>0</v>
      </c>
      <c r="BF233" s="55">
        <f t="shared" si="169"/>
        <v>0</v>
      </c>
      <c r="BG233" s="53">
        <f t="shared" si="170"/>
        <v>0</v>
      </c>
      <c r="BH233" s="54">
        <f t="shared" si="171"/>
        <v>0</v>
      </c>
      <c r="BI233" s="54">
        <f t="shared" si="172"/>
        <v>0</v>
      </c>
      <c r="BJ233" s="54">
        <f t="shared" si="173"/>
        <v>0</v>
      </c>
      <c r="BK233" s="54">
        <f t="shared" si="174"/>
        <v>0</v>
      </c>
      <c r="BL233" s="54">
        <f t="shared" si="175"/>
        <v>0</v>
      </c>
      <c r="BM233" s="54">
        <f t="shared" si="176"/>
        <v>0</v>
      </c>
      <c r="BN233" s="54">
        <f t="shared" si="177"/>
        <v>0</v>
      </c>
      <c r="BO233" s="54">
        <f t="shared" si="178"/>
        <v>0</v>
      </c>
      <c r="BP233" s="54">
        <f t="shared" si="179"/>
        <v>0</v>
      </c>
      <c r="BQ233" s="54">
        <f t="shared" si="180"/>
        <v>0</v>
      </c>
      <c r="BR233" s="55">
        <f t="shared" si="181"/>
        <v>0</v>
      </c>
      <c r="BS233" s="53">
        <f t="shared" si="182"/>
        <v>0</v>
      </c>
      <c r="BT233" s="54">
        <f t="shared" si="183"/>
        <v>0</v>
      </c>
      <c r="BU233" s="54">
        <f t="shared" si="184"/>
        <v>0</v>
      </c>
      <c r="BV233" s="54">
        <f t="shared" si="185"/>
        <v>0</v>
      </c>
      <c r="BW233" s="54">
        <f t="shared" si="186"/>
        <v>0</v>
      </c>
      <c r="BX233" s="54">
        <f t="shared" si="187"/>
        <v>0</v>
      </c>
      <c r="BY233" s="54">
        <f t="shared" si="188"/>
        <v>0</v>
      </c>
      <c r="BZ233" s="54">
        <f t="shared" si="189"/>
        <v>0</v>
      </c>
      <c r="CA233" s="54">
        <f t="shared" si="190"/>
        <v>0</v>
      </c>
      <c r="CB233" s="54">
        <f t="shared" si="191"/>
        <v>0</v>
      </c>
      <c r="CC233" s="54">
        <f t="shared" si="192"/>
        <v>0</v>
      </c>
      <c r="CD233" s="55">
        <f t="shared" si="193"/>
        <v>0</v>
      </c>
      <c r="CE233" s="53">
        <f t="shared" si="194"/>
        <v>0</v>
      </c>
      <c r="CF233" s="54">
        <f t="shared" si="195"/>
        <v>0</v>
      </c>
      <c r="CG233" s="54">
        <f t="shared" si="196"/>
        <v>0</v>
      </c>
      <c r="CH233" s="54">
        <f t="shared" si="197"/>
        <v>0</v>
      </c>
      <c r="CI233" s="54">
        <f t="shared" si="198"/>
        <v>0</v>
      </c>
      <c r="CJ233" s="54">
        <f t="shared" si="199"/>
        <v>0</v>
      </c>
      <c r="CK233" s="54">
        <f t="shared" si="200"/>
        <v>0</v>
      </c>
      <c r="CL233" s="54">
        <f t="shared" si="201"/>
        <v>0</v>
      </c>
      <c r="CM233" s="54">
        <f t="shared" si="202"/>
        <v>0</v>
      </c>
      <c r="CN233" s="54">
        <f t="shared" si="203"/>
        <v>0</v>
      </c>
      <c r="CO233" s="54">
        <f t="shared" si="204"/>
        <v>0</v>
      </c>
      <c r="CP233" s="55">
        <f t="shared" si="205"/>
        <v>0</v>
      </c>
    </row>
    <row r="234" spans="2:94" ht="12" customHeight="1">
      <c r="B234" s="1" t="str">
        <f>IF(Q233="","",Q233)</f>
        <v/>
      </c>
      <c r="C234" s="164"/>
      <c r="D234" s="169"/>
      <c r="E234" s="170"/>
      <c r="F234" s="171"/>
      <c r="G234" s="177"/>
      <c r="H234" s="178"/>
      <c r="I234" s="184"/>
      <c r="J234" s="185"/>
      <c r="K234" s="185"/>
      <c r="L234" s="186"/>
      <c r="M234" s="169"/>
      <c r="N234" s="171"/>
      <c r="O234" s="132"/>
      <c r="P234" s="191"/>
      <c r="Q234" s="191"/>
      <c r="R234" s="15" t="s">
        <v>15</v>
      </c>
      <c r="S234" s="94"/>
      <c r="T234" s="94"/>
      <c r="U234" s="94"/>
      <c r="V234" s="94"/>
      <c r="W234" s="94"/>
      <c r="X234" s="94"/>
      <c r="Y234" s="90"/>
      <c r="Z234" s="90"/>
      <c r="AA234" s="90"/>
      <c r="AB234" s="90"/>
      <c r="AC234" s="90"/>
      <c r="AD234" s="90"/>
      <c r="AE234" s="11" t="str">
        <f t="shared" si="206"/>
        <v/>
      </c>
      <c r="AF234" s="21" t="str">
        <f>IF(Q233="","",Q233)</f>
        <v/>
      </c>
      <c r="AG234" s="130"/>
      <c r="AH234" s="130"/>
      <c r="AI234" s="130"/>
      <c r="AJ234" s="130"/>
      <c r="AT234" s="49" t="str">
        <f t="shared" si="157"/>
        <v>B</v>
      </c>
      <c r="AU234" s="53">
        <f t="shared" si="158"/>
        <v>0</v>
      </c>
      <c r="AV234" s="54">
        <f t="shared" si="159"/>
        <v>0</v>
      </c>
      <c r="AW234" s="54">
        <f t="shared" si="160"/>
        <v>0</v>
      </c>
      <c r="AX234" s="54">
        <f t="shared" si="161"/>
        <v>0</v>
      </c>
      <c r="AY234" s="54">
        <f t="shared" si="162"/>
        <v>0</v>
      </c>
      <c r="AZ234" s="54">
        <f t="shared" si="163"/>
        <v>0</v>
      </c>
      <c r="BA234" s="54">
        <f t="shared" si="164"/>
        <v>0</v>
      </c>
      <c r="BB234" s="54">
        <f t="shared" si="165"/>
        <v>0</v>
      </c>
      <c r="BC234" s="54">
        <f t="shared" si="166"/>
        <v>0</v>
      </c>
      <c r="BD234" s="54">
        <f t="shared" si="167"/>
        <v>0</v>
      </c>
      <c r="BE234" s="54">
        <f t="shared" si="168"/>
        <v>0</v>
      </c>
      <c r="BF234" s="55">
        <f t="shared" si="169"/>
        <v>0</v>
      </c>
      <c r="BG234" s="53">
        <f t="shared" si="170"/>
        <v>0</v>
      </c>
      <c r="BH234" s="54">
        <f t="shared" si="171"/>
        <v>0</v>
      </c>
      <c r="BI234" s="54">
        <f t="shared" si="172"/>
        <v>0</v>
      </c>
      <c r="BJ234" s="54">
        <f t="shared" si="173"/>
        <v>0</v>
      </c>
      <c r="BK234" s="54">
        <f t="shared" si="174"/>
        <v>0</v>
      </c>
      <c r="BL234" s="54">
        <f t="shared" si="175"/>
        <v>0</v>
      </c>
      <c r="BM234" s="54">
        <f t="shared" si="176"/>
        <v>0</v>
      </c>
      <c r="BN234" s="54">
        <f t="shared" si="177"/>
        <v>0</v>
      </c>
      <c r="BO234" s="54">
        <f t="shared" si="178"/>
        <v>0</v>
      </c>
      <c r="BP234" s="54">
        <f t="shared" si="179"/>
        <v>0</v>
      </c>
      <c r="BQ234" s="54">
        <f t="shared" si="180"/>
        <v>0</v>
      </c>
      <c r="BR234" s="55">
        <f t="shared" si="181"/>
        <v>0</v>
      </c>
      <c r="BS234" s="53">
        <f t="shared" si="182"/>
        <v>0</v>
      </c>
      <c r="BT234" s="54">
        <f t="shared" si="183"/>
        <v>0</v>
      </c>
      <c r="BU234" s="54">
        <f t="shared" si="184"/>
        <v>0</v>
      </c>
      <c r="BV234" s="54">
        <f t="shared" si="185"/>
        <v>0</v>
      </c>
      <c r="BW234" s="54">
        <f t="shared" si="186"/>
        <v>0</v>
      </c>
      <c r="BX234" s="54">
        <f t="shared" si="187"/>
        <v>0</v>
      </c>
      <c r="BY234" s="54">
        <f t="shared" si="188"/>
        <v>0</v>
      </c>
      <c r="BZ234" s="54">
        <f t="shared" si="189"/>
        <v>0</v>
      </c>
      <c r="CA234" s="54">
        <f t="shared" si="190"/>
        <v>0</v>
      </c>
      <c r="CB234" s="54">
        <f t="shared" si="191"/>
        <v>0</v>
      </c>
      <c r="CC234" s="54">
        <f t="shared" si="192"/>
        <v>0</v>
      </c>
      <c r="CD234" s="55">
        <f t="shared" si="193"/>
        <v>0</v>
      </c>
      <c r="CE234" s="53">
        <f t="shared" si="194"/>
        <v>0</v>
      </c>
      <c r="CF234" s="54">
        <f t="shared" si="195"/>
        <v>0</v>
      </c>
      <c r="CG234" s="54">
        <f t="shared" si="196"/>
        <v>0</v>
      </c>
      <c r="CH234" s="54">
        <f t="shared" si="197"/>
        <v>0</v>
      </c>
      <c r="CI234" s="54">
        <f t="shared" si="198"/>
        <v>0</v>
      </c>
      <c r="CJ234" s="54">
        <f t="shared" si="199"/>
        <v>0</v>
      </c>
      <c r="CK234" s="54">
        <f t="shared" si="200"/>
        <v>0</v>
      </c>
      <c r="CL234" s="54">
        <f t="shared" si="201"/>
        <v>0</v>
      </c>
      <c r="CM234" s="54">
        <f t="shared" si="202"/>
        <v>0</v>
      </c>
      <c r="CN234" s="54">
        <f t="shared" si="203"/>
        <v>0</v>
      </c>
      <c r="CO234" s="54">
        <f t="shared" si="204"/>
        <v>0</v>
      </c>
      <c r="CP234" s="55">
        <f t="shared" si="205"/>
        <v>0</v>
      </c>
    </row>
    <row r="235" spans="2:94" ht="12" customHeight="1" thickBot="1">
      <c r="B235" s="1" t="str">
        <f>IF(Q233="","",Q233)</f>
        <v/>
      </c>
      <c r="C235" s="165"/>
      <c r="D235" s="172"/>
      <c r="E235" s="173"/>
      <c r="F235" s="174"/>
      <c r="G235" s="179"/>
      <c r="H235" s="180"/>
      <c r="I235" s="187"/>
      <c r="J235" s="188"/>
      <c r="K235" s="188"/>
      <c r="L235" s="189"/>
      <c r="M235" s="172"/>
      <c r="N235" s="174"/>
      <c r="O235" s="133"/>
      <c r="P235" s="192"/>
      <c r="Q235" s="192"/>
      <c r="R235" s="15" t="s">
        <v>16</v>
      </c>
      <c r="S235" s="94"/>
      <c r="T235" s="94"/>
      <c r="U235" s="94"/>
      <c r="V235" s="94"/>
      <c r="W235" s="94"/>
      <c r="X235" s="94"/>
      <c r="Y235" s="90"/>
      <c r="Z235" s="90"/>
      <c r="AA235" s="90"/>
      <c r="AB235" s="90"/>
      <c r="AC235" s="90"/>
      <c r="AD235" s="90"/>
      <c r="AE235" s="11" t="str">
        <f t="shared" si="206"/>
        <v/>
      </c>
      <c r="AF235" s="21" t="str">
        <f>IF(Q233="","",Q233)</f>
        <v/>
      </c>
      <c r="AG235" s="130"/>
      <c r="AH235" s="130"/>
      <c r="AI235" s="130"/>
      <c r="AJ235" s="130"/>
      <c r="AT235" s="49" t="str">
        <f t="shared" si="157"/>
        <v>C</v>
      </c>
      <c r="AU235" s="53">
        <f t="shared" si="158"/>
        <v>0</v>
      </c>
      <c r="AV235" s="54">
        <f t="shared" si="159"/>
        <v>0</v>
      </c>
      <c r="AW235" s="54">
        <f t="shared" si="160"/>
        <v>0</v>
      </c>
      <c r="AX235" s="54">
        <f t="shared" si="161"/>
        <v>0</v>
      </c>
      <c r="AY235" s="54">
        <f t="shared" si="162"/>
        <v>0</v>
      </c>
      <c r="AZ235" s="54">
        <f t="shared" si="163"/>
        <v>0</v>
      </c>
      <c r="BA235" s="54">
        <f t="shared" si="164"/>
        <v>0</v>
      </c>
      <c r="BB235" s="54">
        <f t="shared" si="165"/>
        <v>0</v>
      </c>
      <c r="BC235" s="54">
        <f t="shared" si="166"/>
        <v>0</v>
      </c>
      <c r="BD235" s="54">
        <f t="shared" si="167"/>
        <v>0</v>
      </c>
      <c r="BE235" s="54">
        <f t="shared" si="168"/>
        <v>0</v>
      </c>
      <c r="BF235" s="55">
        <f t="shared" si="169"/>
        <v>0</v>
      </c>
      <c r="BG235" s="53">
        <f t="shared" si="170"/>
        <v>0</v>
      </c>
      <c r="BH235" s="54">
        <f t="shared" si="171"/>
        <v>0</v>
      </c>
      <c r="BI235" s="54">
        <f t="shared" si="172"/>
        <v>0</v>
      </c>
      <c r="BJ235" s="54">
        <f t="shared" si="173"/>
        <v>0</v>
      </c>
      <c r="BK235" s="54">
        <f t="shared" si="174"/>
        <v>0</v>
      </c>
      <c r="BL235" s="54">
        <f t="shared" si="175"/>
        <v>0</v>
      </c>
      <c r="BM235" s="54">
        <f t="shared" si="176"/>
        <v>0</v>
      </c>
      <c r="BN235" s="54">
        <f t="shared" si="177"/>
        <v>0</v>
      </c>
      <c r="BO235" s="54">
        <f t="shared" si="178"/>
        <v>0</v>
      </c>
      <c r="BP235" s="54">
        <f t="shared" si="179"/>
        <v>0</v>
      </c>
      <c r="BQ235" s="54">
        <f t="shared" si="180"/>
        <v>0</v>
      </c>
      <c r="BR235" s="55">
        <f t="shared" si="181"/>
        <v>0</v>
      </c>
      <c r="BS235" s="53">
        <f t="shared" si="182"/>
        <v>0</v>
      </c>
      <c r="BT235" s="54">
        <f t="shared" si="183"/>
        <v>0</v>
      </c>
      <c r="BU235" s="54">
        <f t="shared" si="184"/>
        <v>0</v>
      </c>
      <c r="BV235" s="54">
        <f t="shared" si="185"/>
        <v>0</v>
      </c>
      <c r="BW235" s="54">
        <f t="shared" si="186"/>
        <v>0</v>
      </c>
      <c r="BX235" s="54">
        <f t="shared" si="187"/>
        <v>0</v>
      </c>
      <c r="BY235" s="54">
        <f t="shared" si="188"/>
        <v>0</v>
      </c>
      <c r="BZ235" s="54">
        <f t="shared" si="189"/>
        <v>0</v>
      </c>
      <c r="CA235" s="54">
        <f t="shared" si="190"/>
        <v>0</v>
      </c>
      <c r="CB235" s="54">
        <f t="shared" si="191"/>
        <v>0</v>
      </c>
      <c r="CC235" s="54">
        <f t="shared" si="192"/>
        <v>0</v>
      </c>
      <c r="CD235" s="55">
        <f t="shared" si="193"/>
        <v>0</v>
      </c>
      <c r="CE235" s="53">
        <f t="shared" si="194"/>
        <v>0</v>
      </c>
      <c r="CF235" s="54">
        <f t="shared" si="195"/>
        <v>0</v>
      </c>
      <c r="CG235" s="54">
        <f t="shared" si="196"/>
        <v>0</v>
      </c>
      <c r="CH235" s="54">
        <f t="shared" si="197"/>
        <v>0</v>
      </c>
      <c r="CI235" s="54">
        <f t="shared" si="198"/>
        <v>0</v>
      </c>
      <c r="CJ235" s="54">
        <f t="shared" si="199"/>
        <v>0</v>
      </c>
      <c r="CK235" s="54">
        <f t="shared" si="200"/>
        <v>0</v>
      </c>
      <c r="CL235" s="54">
        <f t="shared" si="201"/>
        <v>0</v>
      </c>
      <c r="CM235" s="54">
        <f t="shared" si="202"/>
        <v>0</v>
      </c>
      <c r="CN235" s="54">
        <f t="shared" si="203"/>
        <v>0</v>
      </c>
      <c r="CO235" s="54">
        <f t="shared" si="204"/>
        <v>0</v>
      </c>
      <c r="CP235" s="55">
        <f t="shared" si="205"/>
        <v>0</v>
      </c>
    </row>
    <row r="236" spans="2:94" ht="12" customHeight="1">
      <c r="B236" s="1" t="str">
        <f>IF(Q236="","",Q236)</f>
        <v/>
      </c>
      <c r="C236" s="163">
        <v>75</v>
      </c>
      <c r="D236" s="166"/>
      <c r="E236" s="167"/>
      <c r="F236" s="168"/>
      <c r="G236" s="175"/>
      <c r="H236" s="176"/>
      <c r="I236" s="181"/>
      <c r="J236" s="182"/>
      <c r="K236" s="182"/>
      <c r="L236" s="183"/>
      <c r="M236" s="166"/>
      <c r="N236" s="168"/>
      <c r="O236" s="131"/>
      <c r="P236" s="190"/>
      <c r="Q236" s="190"/>
      <c r="R236" s="17" t="s">
        <v>14</v>
      </c>
      <c r="S236" s="95"/>
      <c r="T236" s="95"/>
      <c r="U236" s="95"/>
      <c r="V236" s="95"/>
      <c r="W236" s="95"/>
      <c r="X236" s="95"/>
      <c r="Y236" s="89"/>
      <c r="Z236" s="89"/>
      <c r="AA236" s="89"/>
      <c r="AB236" s="89"/>
      <c r="AC236" s="89"/>
      <c r="AD236" s="89"/>
      <c r="AE236" s="16" t="str">
        <f t="shared" si="206"/>
        <v/>
      </c>
      <c r="AF236" s="21" t="str">
        <f>IF(Q236="","",Q236)</f>
        <v/>
      </c>
      <c r="AG236" s="130" t="str">
        <f>IFERROR(VLOOKUP(M236,$AP$13:$AQ$16,2,FALSE),"")</f>
        <v/>
      </c>
      <c r="AH236" s="130" t="str">
        <f>IFERROR(VLOOKUP(O236,$AP$18:$AQ$24,2,FALSE),"")</f>
        <v/>
      </c>
      <c r="AI236" s="130" t="str">
        <f>IFERROR(AG236+AH236,"")</f>
        <v/>
      </c>
      <c r="AJ236" s="130" t="str">
        <f>IF(SUM(AE236:AE238)=0,"",SUM(AE236:AE238))</f>
        <v/>
      </c>
      <c r="AT236" s="49" t="str">
        <f t="shared" si="157"/>
        <v>A</v>
      </c>
      <c r="AU236" s="53">
        <f t="shared" si="158"/>
        <v>0</v>
      </c>
      <c r="AV236" s="54">
        <f t="shared" si="159"/>
        <v>0</v>
      </c>
      <c r="AW236" s="54">
        <f t="shared" si="160"/>
        <v>0</v>
      </c>
      <c r="AX236" s="54">
        <f t="shared" si="161"/>
        <v>0</v>
      </c>
      <c r="AY236" s="54">
        <f t="shared" si="162"/>
        <v>0</v>
      </c>
      <c r="AZ236" s="54">
        <f t="shared" si="163"/>
        <v>0</v>
      </c>
      <c r="BA236" s="54">
        <f t="shared" si="164"/>
        <v>0</v>
      </c>
      <c r="BB236" s="54">
        <f t="shared" si="165"/>
        <v>0</v>
      </c>
      <c r="BC236" s="54">
        <f t="shared" si="166"/>
        <v>0</v>
      </c>
      <c r="BD236" s="54">
        <f t="shared" si="167"/>
        <v>0</v>
      </c>
      <c r="BE236" s="54">
        <f t="shared" si="168"/>
        <v>0</v>
      </c>
      <c r="BF236" s="55">
        <f t="shared" si="169"/>
        <v>0</v>
      </c>
      <c r="BG236" s="53">
        <f t="shared" si="170"/>
        <v>0</v>
      </c>
      <c r="BH236" s="54">
        <f t="shared" si="171"/>
        <v>0</v>
      </c>
      <c r="BI236" s="54">
        <f t="shared" si="172"/>
        <v>0</v>
      </c>
      <c r="BJ236" s="54">
        <f t="shared" si="173"/>
        <v>0</v>
      </c>
      <c r="BK236" s="54">
        <f t="shared" si="174"/>
        <v>0</v>
      </c>
      <c r="BL236" s="54">
        <f t="shared" si="175"/>
        <v>0</v>
      </c>
      <c r="BM236" s="54">
        <f t="shared" si="176"/>
        <v>0</v>
      </c>
      <c r="BN236" s="54">
        <f t="shared" si="177"/>
        <v>0</v>
      </c>
      <c r="BO236" s="54">
        <f t="shared" si="178"/>
        <v>0</v>
      </c>
      <c r="BP236" s="54">
        <f t="shared" si="179"/>
        <v>0</v>
      </c>
      <c r="BQ236" s="54">
        <f t="shared" si="180"/>
        <v>0</v>
      </c>
      <c r="BR236" s="55">
        <f t="shared" si="181"/>
        <v>0</v>
      </c>
      <c r="BS236" s="53">
        <f t="shared" si="182"/>
        <v>0</v>
      </c>
      <c r="BT236" s="54">
        <f t="shared" si="183"/>
        <v>0</v>
      </c>
      <c r="BU236" s="54">
        <f t="shared" si="184"/>
        <v>0</v>
      </c>
      <c r="BV236" s="54">
        <f t="shared" si="185"/>
        <v>0</v>
      </c>
      <c r="BW236" s="54">
        <f t="shared" si="186"/>
        <v>0</v>
      </c>
      <c r="BX236" s="54">
        <f t="shared" si="187"/>
        <v>0</v>
      </c>
      <c r="BY236" s="54">
        <f t="shared" si="188"/>
        <v>0</v>
      </c>
      <c r="BZ236" s="54">
        <f t="shared" si="189"/>
        <v>0</v>
      </c>
      <c r="CA236" s="54">
        <f t="shared" si="190"/>
        <v>0</v>
      </c>
      <c r="CB236" s="54">
        <f t="shared" si="191"/>
        <v>0</v>
      </c>
      <c r="CC236" s="54">
        <f t="shared" si="192"/>
        <v>0</v>
      </c>
      <c r="CD236" s="55">
        <f t="shared" si="193"/>
        <v>0</v>
      </c>
      <c r="CE236" s="53">
        <f t="shared" si="194"/>
        <v>0</v>
      </c>
      <c r="CF236" s="54">
        <f t="shared" si="195"/>
        <v>0</v>
      </c>
      <c r="CG236" s="54">
        <f t="shared" si="196"/>
        <v>0</v>
      </c>
      <c r="CH236" s="54">
        <f t="shared" si="197"/>
        <v>0</v>
      </c>
      <c r="CI236" s="54">
        <f t="shared" si="198"/>
        <v>0</v>
      </c>
      <c r="CJ236" s="54">
        <f t="shared" si="199"/>
        <v>0</v>
      </c>
      <c r="CK236" s="54">
        <f t="shared" si="200"/>
        <v>0</v>
      </c>
      <c r="CL236" s="54">
        <f t="shared" si="201"/>
        <v>0</v>
      </c>
      <c r="CM236" s="54">
        <f t="shared" si="202"/>
        <v>0</v>
      </c>
      <c r="CN236" s="54">
        <f t="shared" si="203"/>
        <v>0</v>
      </c>
      <c r="CO236" s="54">
        <f t="shared" si="204"/>
        <v>0</v>
      </c>
      <c r="CP236" s="55">
        <f t="shared" si="205"/>
        <v>0</v>
      </c>
    </row>
    <row r="237" spans="2:94" ht="12" customHeight="1">
      <c r="B237" s="1" t="str">
        <f>IF(Q236="","",Q236)</f>
        <v/>
      </c>
      <c r="C237" s="164"/>
      <c r="D237" s="169"/>
      <c r="E237" s="170"/>
      <c r="F237" s="171"/>
      <c r="G237" s="177"/>
      <c r="H237" s="178"/>
      <c r="I237" s="184"/>
      <c r="J237" s="185"/>
      <c r="K237" s="185"/>
      <c r="L237" s="186"/>
      <c r="M237" s="169"/>
      <c r="N237" s="171"/>
      <c r="O237" s="132"/>
      <c r="P237" s="191"/>
      <c r="Q237" s="191"/>
      <c r="R237" s="15" t="s">
        <v>15</v>
      </c>
      <c r="S237" s="94"/>
      <c r="T237" s="94"/>
      <c r="U237" s="94"/>
      <c r="V237" s="94"/>
      <c r="W237" s="94"/>
      <c r="X237" s="94"/>
      <c r="Y237" s="90"/>
      <c r="Z237" s="90"/>
      <c r="AA237" s="90"/>
      <c r="AB237" s="90"/>
      <c r="AC237" s="90"/>
      <c r="AD237" s="90"/>
      <c r="AE237" s="11" t="str">
        <f t="shared" si="206"/>
        <v/>
      </c>
      <c r="AF237" s="21" t="str">
        <f>IF(Q236="","",Q236)</f>
        <v/>
      </c>
      <c r="AG237" s="130"/>
      <c r="AH237" s="130"/>
      <c r="AI237" s="130"/>
      <c r="AJ237" s="130"/>
      <c r="AT237" s="49" t="str">
        <f t="shared" si="157"/>
        <v>B</v>
      </c>
      <c r="AU237" s="53">
        <f t="shared" si="158"/>
        <v>0</v>
      </c>
      <c r="AV237" s="54">
        <f t="shared" si="159"/>
        <v>0</v>
      </c>
      <c r="AW237" s="54">
        <f t="shared" si="160"/>
        <v>0</v>
      </c>
      <c r="AX237" s="54">
        <f t="shared" si="161"/>
        <v>0</v>
      </c>
      <c r="AY237" s="54">
        <f t="shared" si="162"/>
        <v>0</v>
      </c>
      <c r="AZ237" s="54">
        <f t="shared" si="163"/>
        <v>0</v>
      </c>
      <c r="BA237" s="54">
        <f t="shared" si="164"/>
        <v>0</v>
      </c>
      <c r="BB237" s="54">
        <f t="shared" si="165"/>
        <v>0</v>
      </c>
      <c r="BC237" s="54">
        <f t="shared" si="166"/>
        <v>0</v>
      </c>
      <c r="BD237" s="54">
        <f t="shared" si="167"/>
        <v>0</v>
      </c>
      <c r="BE237" s="54">
        <f t="shared" si="168"/>
        <v>0</v>
      </c>
      <c r="BF237" s="55">
        <f t="shared" si="169"/>
        <v>0</v>
      </c>
      <c r="BG237" s="53">
        <f t="shared" si="170"/>
        <v>0</v>
      </c>
      <c r="BH237" s="54">
        <f t="shared" si="171"/>
        <v>0</v>
      </c>
      <c r="BI237" s="54">
        <f t="shared" si="172"/>
        <v>0</v>
      </c>
      <c r="BJ237" s="54">
        <f t="shared" si="173"/>
        <v>0</v>
      </c>
      <c r="BK237" s="54">
        <f t="shared" si="174"/>
        <v>0</v>
      </c>
      <c r="BL237" s="54">
        <f t="shared" si="175"/>
        <v>0</v>
      </c>
      <c r="BM237" s="54">
        <f t="shared" si="176"/>
        <v>0</v>
      </c>
      <c r="BN237" s="54">
        <f t="shared" si="177"/>
        <v>0</v>
      </c>
      <c r="BO237" s="54">
        <f t="shared" si="178"/>
        <v>0</v>
      </c>
      <c r="BP237" s="54">
        <f t="shared" si="179"/>
        <v>0</v>
      </c>
      <c r="BQ237" s="54">
        <f t="shared" si="180"/>
        <v>0</v>
      </c>
      <c r="BR237" s="55">
        <f t="shared" si="181"/>
        <v>0</v>
      </c>
      <c r="BS237" s="53">
        <f t="shared" si="182"/>
        <v>0</v>
      </c>
      <c r="BT237" s="54">
        <f t="shared" si="183"/>
        <v>0</v>
      </c>
      <c r="BU237" s="54">
        <f t="shared" si="184"/>
        <v>0</v>
      </c>
      <c r="BV237" s="54">
        <f t="shared" si="185"/>
        <v>0</v>
      </c>
      <c r="BW237" s="54">
        <f t="shared" si="186"/>
        <v>0</v>
      </c>
      <c r="BX237" s="54">
        <f t="shared" si="187"/>
        <v>0</v>
      </c>
      <c r="BY237" s="54">
        <f t="shared" si="188"/>
        <v>0</v>
      </c>
      <c r="BZ237" s="54">
        <f t="shared" si="189"/>
        <v>0</v>
      </c>
      <c r="CA237" s="54">
        <f t="shared" si="190"/>
        <v>0</v>
      </c>
      <c r="CB237" s="54">
        <f t="shared" si="191"/>
        <v>0</v>
      </c>
      <c r="CC237" s="54">
        <f t="shared" si="192"/>
        <v>0</v>
      </c>
      <c r="CD237" s="55">
        <f t="shared" si="193"/>
        <v>0</v>
      </c>
      <c r="CE237" s="53">
        <f t="shared" si="194"/>
        <v>0</v>
      </c>
      <c r="CF237" s="54">
        <f t="shared" si="195"/>
        <v>0</v>
      </c>
      <c r="CG237" s="54">
        <f t="shared" si="196"/>
        <v>0</v>
      </c>
      <c r="CH237" s="54">
        <f t="shared" si="197"/>
        <v>0</v>
      </c>
      <c r="CI237" s="54">
        <f t="shared" si="198"/>
        <v>0</v>
      </c>
      <c r="CJ237" s="54">
        <f t="shared" si="199"/>
        <v>0</v>
      </c>
      <c r="CK237" s="54">
        <f t="shared" si="200"/>
        <v>0</v>
      </c>
      <c r="CL237" s="54">
        <f t="shared" si="201"/>
        <v>0</v>
      </c>
      <c r="CM237" s="54">
        <f t="shared" si="202"/>
        <v>0</v>
      </c>
      <c r="CN237" s="54">
        <f t="shared" si="203"/>
        <v>0</v>
      </c>
      <c r="CO237" s="54">
        <f t="shared" si="204"/>
        <v>0</v>
      </c>
      <c r="CP237" s="55">
        <f t="shared" si="205"/>
        <v>0</v>
      </c>
    </row>
    <row r="238" spans="2:94" ht="12" customHeight="1" thickBot="1">
      <c r="B238" s="1" t="str">
        <f>IF(Q236="","",Q236)</f>
        <v/>
      </c>
      <c r="C238" s="165"/>
      <c r="D238" s="172"/>
      <c r="E238" s="173"/>
      <c r="F238" s="174"/>
      <c r="G238" s="179"/>
      <c r="H238" s="180"/>
      <c r="I238" s="187"/>
      <c r="J238" s="188"/>
      <c r="K238" s="188"/>
      <c r="L238" s="189"/>
      <c r="M238" s="172"/>
      <c r="N238" s="174"/>
      <c r="O238" s="133"/>
      <c r="P238" s="192"/>
      <c r="Q238" s="192"/>
      <c r="R238" s="15" t="s">
        <v>16</v>
      </c>
      <c r="S238" s="94"/>
      <c r="T238" s="94"/>
      <c r="U238" s="94"/>
      <c r="V238" s="94"/>
      <c r="W238" s="94"/>
      <c r="X238" s="94"/>
      <c r="Y238" s="90"/>
      <c r="Z238" s="90"/>
      <c r="AA238" s="90"/>
      <c r="AB238" s="90"/>
      <c r="AC238" s="90"/>
      <c r="AD238" s="90"/>
      <c r="AE238" s="11" t="str">
        <f t="shared" si="206"/>
        <v/>
      </c>
      <c r="AF238" s="21" t="str">
        <f>IF(Q236="","",Q236)</f>
        <v/>
      </c>
      <c r="AG238" s="130"/>
      <c r="AH238" s="130"/>
      <c r="AI238" s="130"/>
      <c r="AJ238" s="130"/>
      <c r="AT238" s="49" t="str">
        <f t="shared" si="157"/>
        <v>C</v>
      </c>
      <c r="AU238" s="53">
        <f t="shared" si="158"/>
        <v>0</v>
      </c>
      <c r="AV238" s="54">
        <f t="shared" si="159"/>
        <v>0</v>
      </c>
      <c r="AW238" s="54">
        <f t="shared" si="160"/>
        <v>0</v>
      </c>
      <c r="AX238" s="54">
        <f t="shared" si="161"/>
        <v>0</v>
      </c>
      <c r="AY238" s="54">
        <f t="shared" si="162"/>
        <v>0</v>
      </c>
      <c r="AZ238" s="54">
        <f t="shared" si="163"/>
        <v>0</v>
      </c>
      <c r="BA238" s="54">
        <f t="shared" si="164"/>
        <v>0</v>
      </c>
      <c r="BB238" s="54">
        <f t="shared" si="165"/>
        <v>0</v>
      </c>
      <c r="BC238" s="54">
        <f t="shared" si="166"/>
        <v>0</v>
      </c>
      <c r="BD238" s="54">
        <f t="shared" si="167"/>
        <v>0</v>
      </c>
      <c r="BE238" s="54">
        <f t="shared" si="168"/>
        <v>0</v>
      </c>
      <c r="BF238" s="55">
        <f t="shared" si="169"/>
        <v>0</v>
      </c>
      <c r="BG238" s="53">
        <f t="shared" si="170"/>
        <v>0</v>
      </c>
      <c r="BH238" s="54">
        <f t="shared" si="171"/>
        <v>0</v>
      </c>
      <c r="BI238" s="54">
        <f t="shared" si="172"/>
        <v>0</v>
      </c>
      <c r="BJ238" s="54">
        <f t="shared" si="173"/>
        <v>0</v>
      </c>
      <c r="BK238" s="54">
        <f t="shared" si="174"/>
        <v>0</v>
      </c>
      <c r="BL238" s="54">
        <f t="shared" si="175"/>
        <v>0</v>
      </c>
      <c r="BM238" s="54">
        <f t="shared" si="176"/>
        <v>0</v>
      </c>
      <c r="BN238" s="54">
        <f t="shared" si="177"/>
        <v>0</v>
      </c>
      <c r="BO238" s="54">
        <f t="shared" si="178"/>
        <v>0</v>
      </c>
      <c r="BP238" s="54">
        <f t="shared" si="179"/>
        <v>0</v>
      </c>
      <c r="BQ238" s="54">
        <f t="shared" si="180"/>
        <v>0</v>
      </c>
      <c r="BR238" s="55">
        <f t="shared" si="181"/>
        <v>0</v>
      </c>
      <c r="BS238" s="53">
        <f t="shared" si="182"/>
        <v>0</v>
      </c>
      <c r="BT238" s="54">
        <f t="shared" si="183"/>
        <v>0</v>
      </c>
      <c r="BU238" s="54">
        <f t="shared" si="184"/>
        <v>0</v>
      </c>
      <c r="BV238" s="54">
        <f t="shared" si="185"/>
        <v>0</v>
      </c>
      <c r="BW238" s="54">
        <f t="shared" si="186"/>
        <v>0</v>
      </c>
      <c r="BX238" s="54">
        <f t="shared" si="187"/>
        <v>0</v>
      </c>
      <c r="BY238" s="54">
        <f t="shared" si="188"/>
        <v>0</v>
      </c>
      <c r="BZ238" s="54">
        <f t="shared" si="189"/>
        <v>0</v>
      </c>
      <c r="CA238" s="54">
        <f t="shared" si="190"/>
        <v>0</v>
      </c>
      <c r="CB238" s="54">
        <f t="shared" si="191"/>
        <v>0</v>
      </c>
      <c r="CC238" s="54">
        <f t="shared" si="192"/>
        <v>0</v>
      </c>
      <c r="CD238" s="55">
        <f t="shared" si="193"/>
        <v>0</v>
      </c>
      <c r="CE238" s="53">
        <f t="shared" si="194"/>
        <v>0</v>
      </c>
      <c r="CF238" s="54">
        <f t="shared" si="195"/>
        <v>0</v>
      </c>
      <c r="CG238" s="54">
        <f t="shared" si="196"/>
        <v>0</v>
      </c>
      <c r="CH238" s="54">
        <f t="shared" si="197"/>
        <v>0</v>
      </c>
      <c r="CI238" s="54">
        <f t="shared" si="198"/>
        <v>0</v>
      </c>
      <c r="CJ238" s="54">
        <f t="shared" si="199"/>
        <v>0</v>
      </c>
      <c r="CK238" s="54">
        <f t="shared" si="200"/>
        <v>0</v>
      </c>
      <c r="CL238" s="54">
        <f t="shared" si="201"/>
        <v>0</v>
      </c>
      <c r="CM238" s="54">
        <f t="shared" si="202"/>
        <v>0</v>
      </c>
      <c r="CN238" s="54">
        <f t="shared" si="203"/>
        <v>0</v>
      </c>
      <c r="CO238" s="54">
        <f t="shared" si="204"/>
        <v>0</v>
      </c>
      <c r="CP238" s="55">
        <f t="shared" si="205"/>
        <v>0</v>
      </c>
    </row>
    <row r="239" spans="2:94" ht="12" customHeight="1">
      <c r="B239" s="1" t="str">
        <f>IF(Q239="","",Q239)</f>
        <v/>
      </c>
      <c r="C239" s="163">
        <v>76</v>
      </c>
      <c r="D239" s="166"/>
      <c r="E239" s="167"/>
      <c r="F239" s="168"/>
      <c r="G239" s="175"/>
      <c r="H239" s="176"/>
      <c r="I239" s="181"/>
      <c r="J239" s="182"/>
      <c r="K239" s="182"/>
      <c r="L239" s="183"/>
      <c r="M239" s="166"/>
      <c r="N239" s="168"/>
      <c r="O239" s="131"/>
      <c r="P239" s="190"/>
      <c r="Q239" s="190"/>
      <c r="R239" s="17" t="s">
        <v>14</v>
      </c>
      <c r="S239" s="95"/>
      <c r="T239" s="95"/>
      <c r="U239" s="95"/>
      <c r="V239" s="95"/>
      <c r="W239" s="95"/>
      <c r="X239" s="95"/>
      <c r="Y239" s="89"/>
      <c r="Z239" s="89"/>
      <c r="AA239" s="89"/>
      <c r="AB239" s="89"/>
      <c r="AC239" s="89"/>
      <c r="AD239" s="89"/>
      <c r="AE239" s="16" t="str">
        <f t="shared" si="206"/>
        <v/>
      </c>
      <c r="AF239" s="21" t="str">
        <f>IF(Q239="","",Q239)</f>
        <v/>
      </c>
      <c r="AG239" s="130" t="str">
        <f>IFERROR(VLOOKUP(M239,$AP$13:$AQ$16,2,FALSE),"")</f>
        <v/>
      </c>
      <c r="AH239" s="130" t="str">
        <f>IFERROR(VLOOKUP(O239,$AP$18:$AQ$24,2,FALSE),"")</f>
        <v/>
      </c>
      <c r="AI239" s="130" t="str">
        <f>IFERROR(AG239+AH239,"")</f>
        <v/>
      </c>
      <c r="AJ239" s="130" t="str">
        <f>IF(SUM(AE239:AE241)=0,"",SUM(AE239:AE241))</f>
        <v/>
      </c>
      <c r="AT239" s="49" t="str">
        <f t="shared" si="157"/>
        <v>A</v>
      </c>
      <c r="AU239" s="53">
        <f t="shared" si="158"/>
        <v>0</v>
      </c>
      <c r="AV239" s="54">
        <f t="shared" si="159"/>
        <v>0</v>
      </c>
      <c r="AW239" s="54">
        <f t="shared" si="160"/>
        <v>0</v>
      </c>
      <c r="AX239" s="54">
        <f t="shared" si="161"/>
        <v>0</v>
      </c>
      <c r="AY239" s="54">
        <f t="shared" si="162"/>
        <v>0</v>
      </c>
      <c r="AZ239" s="54">
        <f t="shared" si="163"/>
        <v>0</v>
      </c>
      <c r="BA239" s="54">
        <f t="shared" si="164"/>
        <v>0</v>
      </c>
      <c r="BB239" s="54">
        <f t="shared" si="165"/>
        <v>0</v>
      </c>
      <c r="BC239" s="54">
        <f t="shared" si="166"/>
        <v>0</v>
      </c>
      <c r="BD239" s="54">
        <f t="shared" si="167"/>
        <v>0</v>
      </c>
      <c r="BE239" s="54">
        <f t="shared" si="168"/>
        <v>0</v>
      </c>
      <c r="BF239" s="55">
        <f t="shared" si="169"/>
        <v>0</v>
      </c>
      <c r="BG239" s="53">
        <f t="shared" si="170"/>
        <v>0</v>
      </c>
      <c r="BH239" s="54">
        <f t="shared" si="171"/>
        <v>0</v>
      </c>
      <c r="BI239" s="54">
        <f t="shared" si="172"/>
        <v>0</v>
      </c>
      <c r="BJ239" s="54">
        <f t="shared" si="173"/>
        <v>0</v>
      </c>
      <c r="BK239" s="54">
        <f t="shared" si="174"/>
        <v>0</v>
      </c>
      <c r="BL239" s="54">
        <f t="shared" si="175"/>
        <v>0</v>
      </c>
      <c r="BM239" s="54">
        <f t="shared" si="176"/>
        <v>0</v>
      </c>
      <c r="BN239" s="54">
        <f t="shared" si="177"/>
        <v>0</v>
      </c>
      <c r="BO239" s="54">
        <f t="shared" si="178"/>
        <v>0</v>
      </c>
      <c r="BP239" s="54">
        <f t="shared" si="179"/>
        <v>0</v>
      </c>
      <c r="BQ239" s="54">
        <f t="shared" si="180"/>
        <v>0</v>
      </c>
      <c r="BR239" s="55">
        <f t="shared" si="181"/>
        <v>0</v>
      </c>
      <c r="BS239" s="53">
        <f t="shared" si="182"/>
        <v>0</v>
      </c>
      <c r="BT239" s="54">
        <f t="shared" si="183"/>
        <v>0</v>
      </c>
      <c r="BU239" s="54">
        <f t="shared" si="184"/>
        <v>0</v>
      </c>
      <c r="BV239" s="54">
        <f t="shared" si="185"/>
        <v>0</v>
      </c>
      <c r="BW239" s="54">
        <f t="shared" si="186"/>
        <v>0</v>
      </c>
      <c r="BX239" s="54">
        <f t="shared" si="187"/>
        <v>0</v>
      </c>
      <c r="BY239" s="54">
        <f t="shared" si="188"/>
        <v>0</v>
      </c>
      <c r="BZ239" s="54">
        <f t="shared" si="189"/>
        <v>0</v>
      </c>
      <c r="CA239" s="54">
        <f t="shared" si="190"/>
        <v>0</v>
      </c>
      <c r="CB239" s="54">
        <f t="shared" si="191"/>
        <v>0</v>
      </c>
      <c r="CC239" s="54">
        <f t="shared" si="192"/>
        <v>0</v>
      </c>
      <c r="CD239" s="55">
        <f t="shared" si="193"/>
        <v>0</v>
      </c>
      <c r="CE239" s="53">
        <f t="shared" si="194"/>
        <v>0</v>
      </c>
      <c r="CF239" s="54">
        <f t="shared" si="195"/>
        <v>0</v>
      </c>
      <c r="CG239" s="54">
        <f t="shared" si="196"/>
        <v>0</v>
      </c>
      <c r="CH239" s="54">
        <f t="shared" si="197"/>
        <v>0</v>
      </c>
      <c r="CI239" s="54">
        <f t="shared" si="198"/>
        <v>0</v>
      </c>
      <c r="CJ239" s="54">
        <f t="shared" si="199"/>
        <v>0</v>
      </c>
      <c r="CK239" s="54">
        <f t="shared" si="200"/>
        <v>0</v>
      </c>
      <c r="CL239" s="54">
        <f t="shared" si="201"/>
        <v>0</v>
      </c>
      <c r="CM239" s="54">
        <f t="shared" si="202"/>
        <v>0</v>
      </c>
      <c r="CN239" s="54">
        <f t="shared" si="203"/>
        <v>0</v>
      </c>
      <c r="CO239" s="54">
        <f t="shared" si="204"/>
        <v>0</v>
      </c>
      <c r="CP239" s="55">
        <f t="shared" si="205"/>
        <v>0</v>
      </c>
    </row>
    <row r="240" spans="2:94" ht="12" customHeight="1">
      <c r="B240" s="1" t="str">
        <f>IF(Q239="","",Q239)</f>
        <v/>
      </c>
      <c r="C240" s="164"/>
      <c r="D240" s="169"/>
      <c r="E240" s="170"/>
      <c r="F240" s="171"/>
      <c r="G240" s="177"/>
      <c r="H240" s="178"/>
      <c r="I240" s="184"/>
      <c r="J240" s="185"/>
      <c r="K240" s="185"/>
      <c r="L240" s="186"/>
      <c r="M240" s="169"/>
      <c r="N240" s="171"/>
      <c r="O240" s="132"/>
      <c r="P240" s="191"/>
      <c r="Q240" s="191"/>
      <c r="R240" s="15" t="s">
        <v>15</v>
      </c>
      <c r="S240" s="94"/>
      <c r="T240" s="94"/>
      <c r="U240" s="94"/>
      <c r="V240" s="94"/>
      <c r="W240" s="94"/>
      <c r="X240" s="94"/>
      <c r="Y240" s="90"/>
      <c r="Z240" s="90"/>
      <c r="AA240" s="90"/>
      <c r="AB240" s="90"/>
      <c r="AC240" s="90"/>
      <c r="AD240" s="90"/>
      <c r="AE240" s="11" t="str">
        <f t="shared" si="206"/>
        <v/>
      </c>
      <c r="AF240" s="21" t="str">
        <f>IF(Q239="","",Q239)</f>
        <v/>
      </c>
      <c r="AG240" s="130"/>
      <c r="AH240" s="130"/>
      <c r="AI240" s="130"/>
      <c r="AJ240" s="130"/>
      <c r="AT240" s="49" t="str">
        <f t="shared" si="157"/>
        <v>B</v>
      </c>
      <c r="AU240" s="53">
        <f t="shared" si="158"/>
        <v>0</v>
      </c>
      <c r="AV240" s="54">
        <f t="shared" si="159"/>
        <v>0</v>
      </c>
      <c r="AW240" s="54">
        <f t="shared" si="160"/>
        <v>0</v>
      </c>
      <c r="AX240" s="54">
        <f t="shared" si="161"/>
        <v>0</v>
      </c>
      <c r="AY240" s="54">
        <f t="shared" si="162"/>
        <v>0</v>
      </c>
      <c r="AZ240" s="54">
        <f t="shared" si="163"/>
        <v>0</v>
      </c>
      <c r="BA240" s="54">
        <f t="shared" si="164"/>
        <v>0</v>
      </c>
      <c r="BB240" s="54">
        <f t="shared" si="165"/>
        <v>0</v>
      </c>
      <c r="BC240" s="54">
        <f t="shared" si="166"/>
        <v>0</v>
      </c>
      <c r="BD240" s="54">
        <f t="shared" si="167"/>
        <v>0</v>
      </c>
      <c r="BE240" s="54">
        <f t="shared" si="168"/>
        <v>0</v>
      </c>
      <c r="BF240" s="55">
        <f t="shared" si="169"/>
        <v>0</v>
      </c>
      <c r="BG240" s="53">
        <f t="shared" si="170"/>
        <v>0</v>
      </c>
      <c r="BH240" s="54">
        <f t="shared" si="171"/>
        <v>0</v>
      </c>
      <c r="BI240" s="54">
        <f t="shared" si="172"/>
        <v>0</v>
      </c>
      <c r="BJ240" s="54">
        <f t="shared" si="173"/>
        <v>0</v>
      </c>
      <c r="BK240" s="54">
        <f t="shared" si="174"/>
        <v>0</v>
      </c>
      <c r="BL240" s="54">
        <f t="shared" si="175"/>
        <v>0</v>
      </c>
      <c r="BM240" s="54">
        <f t="shared" si="176"/>
        <v>0</v>
      </c>
      <c r="BN240" s="54">
        <f t="shared" si="177"/>
        <v>0</v>
      </c>
      <c r="BO240" s="54">
        <f t="shared" si="178"/>
        <v>0</v>
      </c>
      <c r="BP240" s="54">
        <f t="shared" si="179"/>
        <v>0</v>
      </c>
      <c r="BQ240" s="54">
        <f t="shared" si="180"/>
        <v>0</v>
      </c>
      <c r="BR240" s="55">
        <f t="shared" si="181"/>
        <v>0</v>
      </c>
      <c r="BS240" s="53">
        <f t="shared" si="182"/>
        <v>0</v>
      </c>
      <c r="BT240" s="54">
        <f t="shared" si="183"/>
        <v>0</v>
      </c>
      <c r="BU240" s="54">
        <f t="shared" si="184"/>
        <v>0</v>
      </c>
      <c r="BV240" s="54">
        <f t="shared" si="185"/>
        <v>0</v>
      </c>
      <c r="BW240" s="54">
        <f t="shared" si="186"/>
        <v>0</v>
      </c>
      <c r="BX240" s="54">
        <f t="shared" si="187"/>
        <v>0</v>
      </c>
      <c r="BY240" s="54">
        <f t="shared" si="188"/>
        <v>0</v>
      </c>
      <c r="BZ240" s="54">
        <f t="shared" si="189"/>
        <v>0</v>
      </c>
      <c r="CA240" s="54">
        <f t="shared" si="190"/>
        <v>0</v>
      </c>
      <c r="CB240" s="54">
        <f t="shared" si="191"/>
        <v>0</v>
      </c>
      <c r="CC240" s="54">
        <f t="shared" si="192"/>
        <v>0</v>
      </c>
      <c r="CD240" s="55">
        <f t="shared" si="193"/>
        <v>0</v>
      </c>
      <c r="CE240" s="53">
        <f t="shared" si="194"/>
        <v>0</v>
      </c>
      <c r="CF240" s="54">
        <f t="shared" si="195"/>
        <v>0</v>
      </c>
      <c r="CG240" s="54">
        <f t="shared" si="196"/>
        <v>0</v>
      </c>
      <c r="CH240" s="54">
        <f t="shared" si="197"/>
        <v>0</v>
      </c>
      <c r="CI240" s="54">
        <f t="shared" si="198"/>
        <v>0</v>
      </c>
      <c r="CJ240" s="54">
        <f t="shared" si="199"/>
        <v>0</v>
      </c>
      <c r="CK240" s="54">
        <f t="shared" si="200"/>
        <v>0</v>
      </c>
      <c r="CL240" s="54">
        <f t="shared" si="201"/>
        <v>0</v>
      </c>
      <c r="CM240" s="54">
        <f t="shared" si="202"/>
        <v>0</v>
      </c>
      <c r="CN240" s="54">
        <f t="shared" si="203"/>
        <v>0</v>
      </c>
      <c r="CO240" s="54">
        <f t="shared" si="204"/>
        <v>0</v>
      </c>
      <c r="CP240" s="55">
        <f t="shared" si="205"/>
        <v>0</v>
      </c>
    </row>
    <row r="241" spans="2:94" ht="12" customHeight="1" thickBot="1">
      <c r="B241" s="1" t="str">
        <f>IF(Q239="","",Q239)</f>
        <v/>
      </c>
      <c r="C241" s="165"/>
      <c r="D241" s="172"/>
      <c r="E241" s="173"/>
      <c r="F241" s="174"/>
      <c r="G241" s="179"/>
      <c r="H241" s="180"/>
      <c r="I241" s="187"/>
      <c r="J241" s="188"/>
      <c r="K241" s="188"/>
      <c r="L241" s="189"/>
      <c r="M241" s="172"/>
      <c r="N241" s="174"/>
      <c r="O241" s="133"/>
      <c r="P241" s="192"/>
      <c r="Q241" s="192"/>
      <c r="R241" s="15" t="s">
        <v>16</v>
      </c>
      <c r="S241" s="94"/>
      <c r="T241" s="94"/>
      <c r="U241" s="94"/>
      <c r="V241" s="94"/>
      <c r="W241" s="94"/>
      <c r="X241" s="94"/>
      <c r="Y241" s="90"/>
      <c r="Z241" s="90"/>
      <c r="AA241" s="90"/>
      <c r="AB241" s="90"/>
      <c r="AC241" s="90"/>
      <c r="AD241" s="90"/>
      <c r="AE241" s="11" t="str">
        <f t="shared" si="206"/>
        <v/>
      </c>
      <c r="AF241" s="21" t="str">
        <f>IF(Q239="","",Q239)</f>
        <v/>
      </c>
      <c r="AG241" s="130"/>
      <c r="AH241" s="130"/>
      <c r="AI241" s="130"/>
      <c r="AJ241" s="130"/>
      <c r="AT241" s="49" t="str">
        <f t="shared" si="157"/>
        <v>C</v>
      </c>
      <c r="AU241" s="53">
        <f t="shared" si="158"/>
        <v>0</v>
      </c>
      <c r="AV241" s="54">
        <f t="shared" si="159"/>
        <v>0</v>
      </c>
      <c r="AW241" s="54">
        <f t="shared" si="160"/>
        <v>0</v>
      </c>
      <c r="AX241" s="54">
        <f t="shared" si="161"/>
        <v>0</v>
      </c>
      <c r="AY241" s="54">
        <f t="shared" si="162"/>
        <v>0</v>
      </c>
      <c r="AZ241" s="54">
        <f t="shared" si="163"/>
        <v>0</v>
      </c>
      <c r="BA241" s="54">
        <f t="shared" si="164"/>
        <v>0</v>
      </c>
      <c r="BB241" s="54">
        <f t="shared" si="165"/>
        <v>0</v>
      </c>
      <c r="BC241" s="54">
        <f t="shared" si="166"/>
        <v>0</v>
      </c>
      <c r="BD241" s="54">
        <f t="shared" si="167"/>
        <v>0</v>
      </c>
      <c r="BE241" s="54">
        <f t="shared" si="168"/>
        <v>0</v>
      </c>
      <c r="BF241" s="55">
        <f t="shared" si="169"/>
        <v>0</v>
      </c>
      <c r="BG241" s="53">
        <f t="shared" si="170"/>
        <v>0</v>
      </c>
      <c r="BH241" s="54">
        <f t="shared" si="171"/>
        <v>0</v>
      </c>
      <c r="BI241" s="54">
        <f t="shared" si="172"/>
        <v>0</v>
      </c>
      <c r="BJ241" s="54">
        <f t="shared" si="173"/>
        <v>0</v>
      </c>
      <c r="BK241" s="54">
        <f t="shared" si="174"/>
        <v>0</v>
      </c>
      <c r="BL241" s="54">
        <f t="shared" si="175"/>
        <v>0</v>
      </c>
      <c r="BM241" s="54">
        <f t="shared" si="176"/>
        <v>0</v>
      </c>
      <c r="BN241" s="54">
        <f t="shared" si="177"/>
        <v>0</v>
      </c>
      <c r="BO241" s="54">
        <f t="shared" si="178"/>
        <v>0</v>
      </c>
      <c r="BP241" s="54">
        <f t="shared" si="179"/>
        <v>0</v>
      </c>
      <c r="BQ241" s="54">
        <f t="shared" si="180"/>
        <v>0</v>
      </c>
      <c r="BR241" s="55">
        <f t="shared" si="181"/>
        <v>0</v>
      </c>
      <c r="BS241" s="53">
        <f t="shared" si="182"/>
        <v>0</v>
      </c>
      <c r="BT241" s="54">
        <f t="shared" si="183"/>
        <v>0</v>
      </c>
      <c r="BU241" s="54">
        <f t="shared" si="184"/>
        <v>0</v>
      </c>
      <c r="BV241" s="54">
        <f t="shared" si="185"/>
        <v>0</v>
      </c>
      <c r="BW241" s="54">
        <f t="shared" si="186"/>
        <v>0</v>
      </c>
      <c r="BX241" s="54">
        <f t="shared" si="187"/>
        <v>0</v>
      </c>
      <c r="BY241" s="54">
        <f t="shared" si="188"/>
        <v>0</v>
      </c>
      <c r="BZ241" s="54">
        <f t="shared" si="189"/>
        <v>0</v>
      </c>
      <c r="CA241" s="54">
        <f t="shared" si="190"/>
        <v>0</v>
      </c>
      <c r="CB241" s="54">
        <f t="shared" si="191"/>
        <v>0</v>
      </c>
      <c r="CC241" s="54">
        <f t="shared" si="192"/>
        <v>0</v>
      </c>
      <c r="CD241" s="55">
        <f t="shared" si="193"/>
        <v>0</v>
      </c>
      <c r="CE241" s="53">
        <f t="shared" si="194"/>
        <v>0</v>
      </c>
      <c r="CF241" s="54">
        <f t="shared" si="195"/>
        <v>0</v>
      </c>
      <c r="CG241" s="54">
        <f t="shared" si="196"/>
        <v>0</v>
      </c>
      <c r="CH241" s="54">
        <f t="shared" si="197"/>
        <v>0</v>
      </c>
      <c r="CI241" s="54">
        <f t="shared" si="198"/>
        <v>0</v>
      </c>
      <c r="CJ241" s="54">
        <f t="shared" si="199"/>
        <v>0</v>
      </c>
      <c r="CK241" s="54">
        <f t="shared" si="200"/>
        <v>0</v>
      </c>
      <c r="CL241" s="54">
        <f t="shared" si="201"/>
        <v>0</v>
      </c>
      <c r="CM241" s="54">
        <f t="shared" si="202"/>
        <v>0</v>
      </c>
      <c r="CN241" s="54">
        <f t="shared" si="203"/>
        <v>0</v>
      </c>
      <c r="CO241" s="54">
        <f t="shared" si="204"/>
        <v>0</v>
      </c>
      <c r="CP241" s="55">
        <f t="shared" si="205"/>
        <v>0</v>
      </c>
    </row>
    <row r="242" spans="2:94" ht="12" customHeight="1">
      <c r="B242" s="1" t="str">
        <f>IF(Q242="","",Q242)</f>
        <v/>
      </c>
      <c r="C242" s="163">
        <v>77</v>
      </c>
      <c r="D242" s="166"/>
      <c r="E242" s="167"/>
      <c r="F242" s="168"/>
      <c r="G242" s="175"/>
      <c r="H242" s="176"/>
      <c r="I242" s="181"/>
      <c r="J242" s="182"/>
      <c r="K242" s="182"/>
      <c r="L242" s="183"/>
      <c r="M242" s="166"/>
      <c r="N242" s="168"/>
      <c r="O242" s="131"/>
      <c r="P242" s="190"/>
      <c r="Q242" s="190"/>
      <c r="R242" s="17" t="s">
        <v>14</v>
      </c>
      <c r="S242" s="95"/>
      <c r="T242" s="95"/>
      <c r="U242" s="95"/>
      <c r="V242" s="95"/>
      <c r="W242" s="95"/>
      <c r="X242" s="95"/>
      <c r="Y242" s="89"/>
      <c r="Z242" s="89"/>
      <c r="AA242" s="89"/>
      <c r="AB242" s="89"/>
      <c r="AC242" s="89"/>
      <c r="AD242" s="89"/>
      <c r="AE242" s="16" t="str">
        <f t="shared" si="206"/>
        <v/>
      </c>
      <c r="AF242" s="21" t="str">
        <f>IF(Q242="","",Q242)</f>
        <v/>
      </c>
      <c r="AG242" s="130" t="str">
        <f>IFERROR(VLOOKUP(M242,$AP$13:$AQ$16,2,FALSE),"")</f>
        <v/>
      </c>
      <c r="AH242" s="130" t="str">
        <f>IFERROR(VLOOKUP(O242,$AP$18:$AQ$24,2,FALSE),"")</f>
        <v/>
      </c>
      <c r="AI242" s="130" t="str">
        <f>IFERROR(AG242+AH242,"")</f>
        <v/>
      </c>
      <c r="AJ242" s="130" t="str">
        <f>IF(SUM(AE242:AE244)=0,"",SUM(AE242:AE244))</f>
        <v/>
      </c>
      <c r="AT242" s="49" t="str">
        <f t="shared" si="157"/>
        <v>A</v>
      </c>
      <c r="AU242" s="53">
        <f t="shared" si="158"/>
        <v>0</v>
      </c>
      <c r="AV242" s="54">
        <f t="shared" si="159"/>
        <v>0</v>
      </c>
      <c r="AW242" s="54">
        <f t="shared" si="160"/>
        <v>0</v>
      </c>
      <c r="AX242" s="54">
        <f t="shared" si="161"/>
        <v>0</v>
      </c>
      <c r="AY242" s="54">
        <f t="shared" si="162"/>
        <v>0</v>
      </c>
      <c r="AZ242" s="54">
        <f t="shared" si="163"/>
        <v>0</v>
      </c>
      <c r="BA242" s="54">
        <f t="shared" si="164"/>
        <v>0</v>
      </c>
      <c r="BB242" s="54">
        <f t="shared" si="165"/>
        <v>0</v>
      </c>
      <c r="BC242" s="54">
        <f t="shared" si="166"/>
        <v>0</v>
      </c>
      <c r="BD242" s="54">
        <f t="shared" si="167"/>
        <v>0</v>
      </c>
      <c r="BE242" s="54">
        <f t="shared" si="168"/>
        <v>0</v>
      </c>
      <c r="BF242" s="55">
        <f t="shared" si="169"/>
        <v>0</v>
      </c>
      <c r="BG242" s="53">
        <f t="shared" si="170"/>
        <v>0</v>
      </c>
      <c r="BH242" s="54">
        <f t="shared" si="171"/>
        <v>0</v>
      </c>
      <c r="BI242" s="54">
        <f t="shared" si="172"/>
        <v>0</v>
      </c>
      <c r="BJ242" s="54">
        <f t="shared" si="173"/>
        <v>0</v>
      </c>
      <c r="BK242" s="54">
        <f t="shared" si="174"/>
        <v>0</v>
      </c>
      <c r="BL242" s="54">
        <f t="shared" si="175"/>
        <v>0</v>
      </c>
      <c r="BM242" s="54">
        <f t="shared" si="176"/>
        <v>0</v>
      </c>
      <c r="BN242" s="54">
        <f t="shared" si="177"/>
        <v>0</v>
      </c>
      <c r="BO242" s="54">
        <f t="shared" si="178"/>
        <v>0</v>
      </c>
      <c r="BP242" s="54">
        <f t="shared" si="179"/>
        <v>0</v>
      </c>
      <c r="BQ242" s="54">
        <f t="shared" si="180"/>
        <v>0</v>
      </c>
      <c r="BR242" s="55">
        <f t="shared" si="181"/>
        <v>0</v>
      </c>
      <c r="BS242" s="53">
        <f t="shared" si="182"/>
        <v>0</v>
      </c>
      <c r="BT242" s="54">
        <f t="shared" si="183"/>
        <v>0</v>
      </c>
      <c r="BU242" s="54">
        <f t="shared" si="184"/>
        <v>0</v>
      </c>
      <c r="BV242" s="54">
        <f t="shared" si="185"/>
        <v>0</v>
      </c>
      <c r="BW242" s="54">
        <f t="shared" si="186"/>
        <v>0</v>
      </c>
      <c r="BX242" s="54">
        <f t="shared" si="187"/>
        <v>0</v>
      </c>
      <c r="BY242" s="54">
        <f t="shared" si="188"/>
        <v>0</v>
      </c>
      <c r="BZ242" s="54">
        <f t="shared" si="189"/>
        <v>0</v>
      </c>
      <c r="CA242" s="54">
        <f t="shared" si="190"/>
        <v>0</v>
      </c>
      <c r="CB242" s="54">
        <f t="shared" si="191"/>
        <v>0</v>
      </c>
      <c r="CC242" s="54">
        <f t="shared" si="192"/>
        <v>0</v>
      </c>
      <c r="CD242" s="55">
        <f t="shared" si="193"/>
        <v>0</v>
      </c>
      <c r="CE242" s="53">
        <f t="shared" si="194"/>
        <v>0</v>
      </c>
      <c r="CF242" s="54">
        <f t="shared" si="195"/>
        <v>0</v>
      </c>
      <c r="CG242" s="54">
        <f t="shared" si="196"/>
        <v>0</v>
      </c>
      <c r="CH242" s="54">
        <f t="shared" si="197"/>
        <v>0</v>
      </c>
      <c r="CI242" s="54">
        <f t="shared" si="198"/>
        <v>0</v>
      </c>
      <c r="CJ242" s="54">
        <f t="shared" si="199"/>
        <v>0</v>
      </c>
      <c r="CK242" s="54">
        <f t="shared" si="200"/>
        <v>0</v>
      </c>
      <c r="CL242" s="54">
        <f t="shared" si="201"/>
        <v>0</v>
      </c>
      <c r="CM242" s="54">
        <f t="shared" si="202"/>
        <v>0</v>
      </c>
      <c r="CN242" s="54">
        <f t="shared" si="203"/>
        <v>0</v>
      </c>
      <c r="CO242" s="54">
        <f t="shared" si="204"/>
        <v>0</v>
      </c>
      <c r="CP242" s="55">
        <f t="shared" si="205"/>
        <v>0</v>
      </c>
    </row>
    <row r="243" spans="2:94" ht="12" customHeight="1">
      <c r="B243" s="1" t="str">
        <f>IF(Q242="","",Q242)</f>
        <v/>
      </c>
      <c r="C243" s="164"/>
      <c r="D243" s="169"/>
      <c r="E243" s="170"/>
      <c r="F243" s="171"/>
      <c r="G243" s="177"/>
      <c r="H243" s="178"/>
      <c r="I243" s="184"/>
      <c r="J243" s="185"/>
      <c r="K243" s="185"/>
      <c r="L243" s="186"/>
      <c r="M243" s="169"/>
      <c r="N243" s="171"/>
      <c r="O243" s="132"/>
      <c r="P243" s="191"/>
      <c r="Q243" s="191"/>
      <c r="R243" s="15" t="s">
        <v>15</v>
      </c>
      <c r="S243" s="94"/>
      <c r="T243" s="94"/>
      <c r="U243" s="94"/>
      <c r="V243" s="94"/>
      <c r="W243" s="94"/>
      <c r="X243" s="94"/>
      <c r="Y243" s="90"/>
      <c r="Z243" s="90"/>
      <c r="AA243" s="90"/>
      <c r="AB243" s="90"/>
      <c r="AC243" s="90"/>
      <c r="AD243" s="90"/>
      <c r="AE243" s="11" t="str">
        <f t="shared" si="206"/>
        <v/>
      </c>
      <c r="AF243" s="21" t="str">
        <f>IF(Q242="","",Q242)</f>
        <v/>
      </c>
      <c r="AG243" s="130"/>
      <c r="AH243" s="130"/>
      <c r="AI243" s="130"/>
      <c r="AJ243" s="130"/>
      <c r="AT243" s="49" t="str">
        <f t="shared" si="157"/>
        <v>B</v>
      </c>
      <c r="AU243" s="53">
        <f t="shared" si="158"/>
        <v>0</v>
      </c>
      <c r="AV243" s="54">
        <f t="shared" si="159"/>
        <v>0</v>
      </c>
      <c r="AW243" s="54">
        <f t="shared" si="160"/>
        <v>0</v>
      </c>
      <c r="AX243" s="54">
        <f t="shared" si="161"/>
        <v>0</v>
      </c>
      <c r="AY243" s="54">
        <f t="shared" si="162"/>
        <v>0</v>
      </c>
      <c r="AZ243" s="54">
        <f t="shared" si="163"/>
        <v>0</v>
      </c>
      <c r="BA243" s="54">
        <f t="shared" si="164"/>
        <v>0</v>
      </c>
      <c r="BB243" s="54">
        <f t="shared" si="165"/>
        <v>0</v>
      </c>
      <c r="BC243" s="54">
        <f t="shared" si="166"/>
        <v>0</v>
      </c>
      <c r="BD243" s="54">
        <f t="shared" si="167"/>
        <v>0</v>
      </c>
      <c r="BE243" s="54">
        <f t="shared" si="168"/>
        <v>0</v>
      </c>
      <c r="BF243" s="55">
        <f t="shared" si="169"/>
        <v>0</v>
      </c>
      <c r="BG243" s="53">
        <f t="shared" si="170"/>
        <v>0</v>
      </c>
      <c r="BH243" s="54">
        <f t="shared" si="171"/>
        <v>0</v>
      </c>
      <c r="BI243" s="54">
        <f t="shared" si="172"/>
        <v>0</v>
      </c>
      <c r="BJ243" s="54">
        <f t="shared" si="173"/>
        <v>0</v>
      </c>
      <c r="BK243" s="54">
        <f t="shared" si="174"/>
        <v>0</v>
      </c>
      <c r="BL243" s="54">
        <f t="shared" si="175"/>
        <v>0</v>
      </c>
      <c r="BM243" s="54">
        <f t="shared" si="176"/>
        <v>0</v>
      </c>
      <c r="BN243" s="54">
        <f t="shared" si="177"/>
        <v>0</v>
      </c>
      <c r="BO243" s="54">
        <f t="shared" si="178"/>
        <v>0</v>
      </c>
      <c r="BP243" s="54">
        <f t="shared" si="179"/>
        <v>0</v>
      </c>
      <c r="BQ243" s="54">
        <f t="shared" si="180"/>
        <v>0</v>
      </c>
      <c r="BR243" s="55">
        <f t="shared" si="181"/>
        <v>0</v>
      </c>
      <c r="BS243" s="53">
        <f t="shared" si="182"/>
        <v>0</v>
      </c>
      <c r="BT243" s="54">
        <f t="shared" si="183"/>
        <v>0</v>
      </c>
      <c r="BU243" s="54">
        <f t="shared" si="184"/>
        <v>0</v>
      </c>
      <c r="BV243" s="54">
        <f t="shared" si="185"/>
        <v>0</v>
      </c>
      <c r="BW243" s="54">
        <f t="shared" si="186"/>
        <v>0</v>
      </c>
      <c r="BX243" s="54">
        <f t="shared" si="187"/>
        <v>0</v>
      </c>
      <c r="BY243" s="54">
        <f t="shared" si="188"/>
        <v>0</v>
      </c>
      <c r="BZ243" s="54">
        <f t="shared" si="189"/>
        <v>0</v>
      </c>
      <c r="CA243" s="54">
        <f t="shared" si="190"/>
        <v>0</v>
      </c>
      <c r="CB243" s="54">
        <f t="shared" si="191"/>
        <v>0</v>
      </c>
      <c r="CC243" s="54">
        <f t="shared" si="192"/>
        <v>0</v>
      </c>
      <c r="CD243" s="55">
        <f t="shared" si="193"/>
        <v>0</v>
      </c>
      <c r="CE243" s="53">
        <f t="shared" si="194"/>
        <v>0</v>
      </c>
      <c r="CF243" s="54">
        <f t="shared" si="195"/>
        <v>0</v>
      </c>
      <c r="CG243" s="54">
        <f t="shared" si="196"/>
        <v>0</v>
      </c>
      <c r="CH243" s="54">
        <f t="shared" si="197"/>
        <v>0</v>
      </c>
      <c r="CI243" s="54">
        <f t="shared" si="198"/>
        <v>0</v>
      </c>
      <c r="CJ243" s="54">
        <f t="shared" si="199"/>
        <v>0</v>
      </c>
      <c r="CK243" s="54">
        <f t="shared" si="200"/>
        <v>0</v>
      </c>
      <c r="CL243" s="54">
        <f t="shared" si="201"/>
        <v>0</v>
      </c>
      <c r="CM243" s="54">
        <f t="shared" si="202"/>
        <v>0</v>
      </c>
      <c r="CN243" s="54">
        <f t="shared" si="203"/>
        <v>0</v>
      </c>
      <c r="CO243" s="54">
        <f t="shared" si="204"/>
        <v>0</v>
      </c>
      <c r="CP243" s="55">
        <f t="shared" si="205"/>
        <v>0</v>
      </c>
    </row>
    <row r="244" spans="2:94" ht="12" customHeight="1" thickBot="1">
      <c r="B244" s="1" t="str">
        <f>IF(Q242="","",Q242)</f>
        <v/>
      </c>
      <c r="C244" s="165"/>
      <c r="D244" s="172"/>
      <c r="E244" s="173"/>
      <c r="F244" s="174"/>
      <c r="G244" s="179"/>
      <c r="H244" s="180"/>
      <c r="I244" s="187"/>
      <c r="J244" s="188"/>
      <c r="K244" s="188"/>
      <c r="L244" s="189"/>
      <c r="M244" s="172"/>
      <c r="N244" s="174"/>
      <c r="O244" s="133"/>
      <c r="P244" s="192"/>
      <c r="Q244" s="192"/>
      <c r="R244" s="15" t="s">
        <v>16</v>
      </c>
      <c r="S244" s="94"/>
      <c r="T244" s="94"/>
      <c r="U244" s="94"/>
      <c r="V244" s="94"/>
      <c r="W244" s="94"/>
      <c r="X244" s="94"/>
      <c r="Y244" s="90"/>
      <c r="Z244" s="90"/>
      <c r="AA244" s="90"/>
      <c r="AB244" s="90"/>
      <c r="AC244" s="90"/>
      <c r="AD244" s="90"/>
      <c r="AE244" s="11" t="str">
        <f t="shared" si="206"/>
        <v/>
      </c>
      <c r="AF244" s="21" t="str">
        <f>IF(Q242="","",Q242)</f>
        <v/>
      </c>
      <c r="AG244" s="130"/>
      <c r="AH244" s="130"/>
      <c r="AI244" s="130"/>
      <c r="AJ244" s="130"/>
      <c r="AT244" s="49" t="str">
        <f t="shared" si="157"/>
        <v>C</v>
      </c>
      <c r="AU244" s="53">
        <f t="shared" si="158"/>
        <v>0</v>
      </c>
      <c r="AV244" s="54">
        <f t="shared" si="159"/>
        <v>0</v>
      </c>
      <c r="AW244" s="54">
        <f t="shared" si="160"/>
        <v>0</v>
      </c>
      <c r="AX244" s="54">
        <f t="shared" si="161"/>
        <v>0</v>
      </c>
      <c r="AY244" s="54">
        <f t="shared" si="162"/>
        <v>0</v>
      </c>
      <c r="AZ244" s="54">
        <f t="shared" si="163"/>
        <v>0</v>
      </c>
      <c r="BA244" s="54">
        <f t="shared" si="164"/>
        <v>0</v>
      </c>
      <c r="BB244" s="54">
        <f t="shared" si="165"/>
        <v>0</v>
      </c>
      <c r="BC244" s="54">
        <f t="shared" si="166"/>
        <v>0</v>
      </c>
      <c r="BD244" s="54">
        <f t="shared" si="167"/>
        <v>0</v>
      </c>
      <c r="BE244" s="54">
        <f t="shared" si="168"/>
        <v>0</v>
      </c>
      <c r="BF244" s="55">
        <f t="shared" si="169"/>
        <v>0</v>
      </c>
      <c r="BG244" s="53">
        <f t="shared" si="170"/>
        <v>0</v>
      </c>
      <c r="BH244" s="54">
        <f t="shared" si="171"/>
        <v>0</v>
      </c>
      <c r="BI244" s="54">
        <f t="shared" si="172"/>
        <v>0</v>
      </c>
      <c r="BJ244" s="54">
        <f t="shared" si="173"/>
        <v>0</v>
      </c>
      <c r="BK244" s="54">
        <f t="shared" si="174"/>
        <v>0</v>
      </c>
      <c r="BL244" s="54">
        <f t="shared" si="175"/>
        <v>0</v>
      </c>
      <c r="BM244" s="54">
        <f t="shared" si="176"/>
        <v>0</v>
      </c>
      <c r="BN244" s="54">
        <f t="shared" si="177"/>
        <v>0</v>
      </c>
      <c r="BO244" s="54">
        <f t="shared" si="178"/>
        <v>0</v>
      </c>
      <c r="BP244" s="54">
        <f t="shared" si="179"/>
        <v>0</v>
      </c>
      <c r="BQ244" s="54">
        <f t="shared" si="180"/>
        <v>0</v>
      </c>
      <c r="BR244" s="55">
        <f t="shared" si="181"/>
        <v>0</v>
      </c>
      <c r="BS244" s="53">
        <f t="shared" si="182"/>
        <v>0</v>
      </c>
      <c r="BT244" s="54">
        <f t="shared" si="183"/>
        <v>0</v>
      </c>
      <c r="BU244" s="54">
        <f t="shared" si="184"/>
        <v>0</v>
      </c>
      <c r="BV244" s="54">
        <f t="shared" si="185"/>
        <v>0</v>
      </c>
      <c r="BW244" s="54">
        <f t="shared" si="186"/>
        <v>0</v>
      </c>
      <c r="BX244" s="54">
        <f t="shared" si="187"/>
        <v>0</v>
      </c>
      <c r="BY244" s="54">
        <f t="shared" si="188"/>
        <v>0</v>
      </c>
      <c r="BZ244" s="54">
        <f t="shared" si="189"/>
        <v>0</v>
      </c>
      <c r="CA244" s="54">
        <f t="shared" si="190"/>
        <v>0</v>
      </c>
      <c r="CB244" s="54">
        <f t="shared" si="191"/>
        <v>0</v>
      </c>
      <c r="CC244" s="54">
        <f t="shared" si="192"/>
        <v>0</v>
      </c>
      <c r="CD244" s="55">
        <f t="shared" si="193"/>
        <v>0</v>
      </c>
      <c r="CE244" s="53">
        <f t="shared" si="194"/>
        <v>0</v>
      </c>
      <c r="CF244" s="54">
        <f t="shared" si="195"/>
        <v>0</v>
      </c>
      <c r="CG244" s="54">
        <f t="shared" si="196"/>
        <v>0</v>
      </c>
      <c r="CH244" s="54">
        <f t="shared" si="197"/>
        <v>0</v>
      </c>
      <c r="CI244" s="54">
        <f t="shared" si="198"/>
        <v>0</v>
      </c>
      <c r="CJ244" s="54">
        <f t="shared" si="199"/>
        <v>0</v>
      </c>
      <c r="CK244" s="54">
        <f t="shared" si="200"/>
        <v>0</v>
      </c>
      <c r="CL244" s="54">
        <f t="shared" si="201"/>
        <v>0</v>
      </c>
      <c r="CM244" s="54">
        <f t="shared" si="202"/>
        <v>0</v>
      </c>
      <c r="CN244" s="54">
        <f t="shared" si="203"/>
        <v>0</v>
      </c>
      <c r="CO244" s="54">
        <f t="shared" si="204"/>
        <v>0</v>
      </c>
      <c r="CP244" s="55">
        <f t="shared" si="205"/>
        <v>0</v>
      </c>
    </row>
    <row r="245" spans="2:94" ht="12" customHeight="1">
      <c r="B245" s="1" t="str">
        <f>IF(Q245="","",Q245)</f>
        <v/>
      </c>
      <c r="C245" s="163">
        <v>78</v>
      </c>
      <c r="D245" s="166"/>
      <c r="E245" s="167"/>
      <c r="F245" s="168"/>
      <c r="G245" s="175"/>
      <c r="H245" s="176"/>
      <c r="I245" s="181"/>
      <c r="J245" s="182"/>
      <c r="K245" s="182"/>
      <c r="L245" s="183"/>
      <c r="M245" s="166"/>
      <c r="N245" s="168"/>
      <c r="O245" s="131"/>
      <c r="P245" s="190"/>
      <c r="Q245" s="190"/>
      <c r="R245" s="17" t="s">
        <v>14</v>
      </c>
      <c r="S245" s="95"/>
      <c r="T245" s="95"/>
      <c r="U245" s="95"/>
      <c r="V245" s="95"/>
      <c r="W245" s="95"/>
      <c r="X245" s="95"/>
      <c r="Y245" s="89"/>
      <c r="Z245" s="89"/>
      <c r="AA245" s="89"/>
      <c r="AB245" s="89"/>
      <c r="AC245" s="89"/>
      <c r="AD245" s="89"/>
      <c r="AE245" s="16" t="str">
        <f t="shared" si="206"/>
        <v/>
      </c>
      <c r="AF245" s="21" t="str">
        <f>IF(Q245="","",Q245)</f>
        <v/>
      </c>
      <c r="AG245" s="130" t="str">
        <f>IFERROR(VLOOKUP(M245,$AP$13:$AQ$16,2,FALSE),"")</f>
        <v/>
      </c>
      <c r="AH245" s="130" t="str">
        <f>IFERROR(VLOOKUP(O245,$AP$18:$AQ$24,2,FALSE),"")</f>
        <v/>
      </c>
      <c r="AI245" s="130" t="str">
        <f>IFERROR(AG245+AH245,"")</f>
        <v/>
      </c>
      <c r="AJ245" s="130" t="str">
        <f>IF(SUM(AE245:AE247)=0,"",SUM(AE245:AE247))</f>
        <v/>
      </c>
      <c r="AT245" s="49" t="str">
        <f t="shared" si="157"/>
        <v>A</v>
      </c>
      <c r="AU245" s="53">
        <f t="shared" si="158"/>
        <v>0</v>
      </c>
      <c r="AV245" s="54">
        <f t="shared" si="159"/>
        <v>0</v>
      </c>
      <c r="AW245" s="54">
        <f t="shared" si="160"/>
        <v>0</v>
      </c>
      <c r="AX245" s="54">
        <f t="shared" si="161"/>
        <v>0</v>
      </c>
      <c r="AY245" s="54">
        <f t="shared" si="162"/>
        <v>0</v>
      </c>
      <c r="AZ245" s="54">
        <f t="shared" si="163"/>
        <v>0</v>
      </c>
      <c r="BA245" s="54">
        <f t="shared" si="164"/>
        <v>0</v>
      </c>
      <c r="BB245" s="54">
        <f t="shared" si="165"/>
        <v>0</v>
      </c>
      <c r="BC245" s="54">
        <f t="shared" si="166"/>
        <v>0</v>
      </c>
      <c r="BD245" s="54">
        <f t="shared" si="167"/>
        <v>0</v>
      </c>
      <c r="BE245" s="54">
        <f t="shared" si="168"/>
        <v>0</v>
      </c>
      <c r="BF245" s="55">
        <f t="shared" si="169"/>
        <v>0</v>
      </c>
      <c r="BG245" s="53">
        <f t="shared" si="170"/>
        <v>0</v>
      </c>
      <c r="BH245" s="54">
        <f t="shared" si="171"/>
        <v>0</v>
      </c>
      <c r="BI245" s="54">
        <f t="shared" si="172"/>
        <v>0</v>
      </c>
      <c r="BJ245" s="54">
        <f t="shared" si="173"/>
        <v>0</v>
      </c>
      <c r="BK245" s="54">
        <f t="shared" si="174"/>
        <v>0</v>
      </c>
      <c r="BL245" s="54">
        <f t="shared" si="175"/>
        <v>0</v>
      </c>
      <c r="BM245" s="54">
        <f t="shared" si="176"/>
        <v>0</v>
      </c>
      <c r="BN245" s="54">
        <f t="shared" si="177"/>
        <v>0</v>
      </c>
      <c r="BO245" s="54">
        <f t="shared" si="178"/>
        <v>0</v>
      </c>
      <c r="BP245" s="54">
        <f t="shared" si="179"/>
        <v>0</v>
      </c>
      <c r="BQ245" s="54">
        <f t="shared" si="180"/>
        <v>0</v>
      </c>
      <c r="BR245" s="55">
        <f t="shared" si="181"/>
        <v>0</v>
      </c>
      <c r="BS245" s="53">
        <f t="shared" si="182"/>
        <v>0</v>
      </c>
      <c r="BT245" s="54">
        <f t="shared" si="183"/>
        <v>0</v>
      </c>
      <c r="BU245" s="54">
        <f t="shared" si="184"/>
        <v>0</v>
      </c>
      <c r="BV245" s="54">
        <f t="shared" si="185"/>
        <v>0</v>
      </c>
      <c r="BW245" s="54">
        <f t="shared" si="186"/>
        <v>0</v>
      </c>
      <c r="BX245" s="54">
        <f t="shared" si="187"/>
        <v>0</v>
      </c>
      <c r="BY245" s="54">
        <f t="shared" si="188"/>
        <v>0</v>
      </c>
      <c r="BZ245" s="54">
        <f t="shared" si="189"/>
        <v>0</v>
      </c>
      <c r="CA245" s="54">
        <f t="shared" si="190"/>
        <v>0</v>
      </c>
      <c r="CB245" s="54">
        <f t="shared" si="191"/>
        <v>0</v>
      </c>
      <c r="CC245" s="54">
        <f t="shared" si="192"/>
        <v>0</v>
      </c>
      <c r="CD245" s="55">
        <f t="shared" si="193"/>
        <v>0</v>
      </c>
      <c r="CE245" s="53">
        <f t="shared" si="194"/>
        <v>0</v>
      </c>
      <c r="CF245" s="54">
        <f t="shared" si="195"/>
        <v>0</v>
      </c>
      <c r="CG245" s="54">
        <f t="shared" si="196"/>
        <v>0</v>
      </c>
      <c r="CH245" s="54">
        <f t="shared" si="197"/>
        <v>0</v>
      </c>
      <c r="CI245" s="54">
        <f t="shared" si="198"/>
        <v>0</v>
      </c>
      <c r="CJ245" s="54">
        <f t="shared" si="199"/>
        <v>0</v>
      </c>
      <c r="CK245" s="54">
        <f t="shared" si="200"/>
        <v>0</v>
      </c>
      <c r="CL245" s="54">
        <f t="shared" si="201"/>
        <v>0</v>
      </c>
      <c r="CM245" s="54">
        <f t="shared" si="202"/>
        <v>0</v>
      </c>
      <c r="CN245" s="54">
        <f t="shared" si="203"/>
        <v>0</v>
      </c>
      <c r="CO245" s="54">
        <f t="shared" si="204"/>
        <v>0</v>
      </c>
      <c r="CP245" s="55">
        <f t="shared" si="205"/>
        <v>0</v>
      </c>
    </row>
    <row r="246" spans="2:94" ht="12" customHeight="1">
      <c r="B246" s="1" t="str">
        <f>IF(Q245="","",Q245)</f>
        <v/>
      </c>
      <c r="C246" s="164"/>
      <c r="D246" s="169"/>
      <c r="E246" s="170"/>
      <c r="F246" s="171"/>
      <c r="G246" s="177"/>
      <c r="H246" s="178"/>
      <c r="I246" s="184"/>
      <c r="J246" s="185"/>
      <c r="K246" s="185"/>
      <c r="L246" s="186"/>
      <c r="M246" s="169"/>
      <c r="N246" s="171"/>
      <c r="O246" s="132"/>
      <c r="P246" s="191"/>
      <c r="Q246" s="191"/>
      <c r="R246" s="15" t="s">
        <v>15</v>
      </c>
      <c r="S246" s="94"/>
      <c r="T246" s="94"/>
      <c r="U246" s="94"/>
      <c r="V246" s="94"/>
      <c r="W246" s="94"/>
      <c r="X246" s="94"/>
      <c r="Y246" s="90"/>
      <c r="Z246" s="90"/>
      <c r="AA246" s="90"/>
      <c r="AB246" s="90"/>
      <c r="AC246" s="90"/>
      <c r="AD246" s="90"/>
      <c r="AE246" s="11" t="str">
        <f t="shared" si="206"/>
        <v/>
      </c>
      <c r="AF246" s="21" t="str">
        <f>IF(Q245="","",Q245)</f>
        <v/>
      </c>
      <c r="AG246" s="130"/>
      <c r="AH246" s="130"/>
      <c r="AI246" s="130"/>
      <c r="AJ246" s="130"/>
      <c r="AT246" s="49" t="str">
        <f t="shared" si="157"/>
        <v>B</v>
      </c>
      <c r="AU246" s="53">
        <f t="shared" si="158"/>
        <v>0</v>
      </c>
      <c r="AV246" s="54">
        <f t="shared" si="159"/>
        <v>0</v>
      </c>
      <c r="AW246" s="54">
        <f t="shared" si="160"/>
        <v>0</v>
      </c>
      <c r="AX246" s="54">
        <f t="shared" si="161"/>
        <v>0</v>
      </c>
      <c r="AY246" s="54">
        <f t="shared" si="162"/>
        <v>0</v>
      </c>
      <c r="AZ246" s="54">
        <f t="shared" si="163"/>
        <v>0</v>
      </c>
      <c r="BA246" s="54">
        <f t="shared" si="164"/>
        <v>0</v>
      </c>
      <c r="BB246" s="54">
        <f t="shared" si="165"/>
        <v>0</v>
      </c>
      <c r="BC246" s="54">
        <f t="shared" si="166"/>
        <v>0</v>
      </c>
      <c r="BD246" s="54">
        <f t="shared" si="167"/>
        <v>0</v>
      </c>
      <c r="BE246" s="54">
        <f t="shared" si="168"/>
        <v>0</v>
      </c>
      <c r="BF246" s="55">
        <f t="shared" si="169"/>
        <v>0</v>
      </c>
      <c r="BG246" s="53">
        <f t="shared" si="170"/>
        <v>0</v>
      </c>
      <c r="BH246" s="54">
        <f t="shared" si="171"/>
        <v>0</v>
      </c>
      <c r="BI246" s="54">
        <f t="shared" si="172"/>
        <v>0</v>
      </c>
      <c r="BJ246" s="54">
        <f t="shared" si="173"/>
        <v>0</v>
      </c>
      <c r="BK246" s="54">
        <f t="shared" si="174"/>
        <v>0</v>
      </c>
      <c r="BL246" s="54">
        <f t="shared" si="175"/>
        <v>0</v>
      </c>
      <c r="BM246" s="54">
        <f t="shared" si="176"/>
        <v>0</v>
      </c>
      <c r="BN246" s="54">
        <f t="shared" si="177"/>
        <v>0</v>
      </c>
      <c r="BO246" s="54">
        <f t="shared" si="178"/>
        <v>0</v>
      </c>
      <c r="BP246" s="54">
        <f t="shared" si="179"/>
        <v>0</v>
      </c>
      <c r="BQ246" s="54">
        <f t="shared" si="180"/>
        <v>0</v>
      </c>
      <c r="BR246" s="55">
        <f t="shared" si="181"/>
        <v>0</v>
      </c>
      <c r="BS246" s="53">
        <f t="shared" si="182"/>
        <v>0</v>
      </c>
      <c r="BT246" s="54">
        <f t="shared" si="183"/>
        <v>0</v>
      </c>
      <c r="BU246" s="54">
        <f t="shared" si="184"/>
        <v>0</v>
      </c>
      <c r="BV246" s="54">
        <f t="shared" si="185"/>
        <v>0</v>
      </c>
      <c r="BW246" s="54">
        <f t="shared" si="186"/>
        <v>0</v>
      </c>
      <c r="BX246" s="54">
        <f t="shared" si="187"/>
        <v>0</v>
      </c>
      <c r="BY246" s="54">
        <f t="shared" si="188"/>
        <v>0</v>
      </c>
      <c r="BZ246" s="54">
        <f t="shared" si="189"/>
        <v>0</v>
      </c>
      <c r="CA246" s="54">
        <f t="shared" si="190"/>
        <v>0</v>
      </c>
      <c r="CB246" s="54">
        <f t="shared" si="191"/>
        <v>0</v>
      </c>
      <c r="CC246" s="54">
        <f t="shared" si="192"/>
        <v>0</v>
      </c>
      <c r="CD246" s="55">
        <f t="shared" si="193"/>
        <v>0</v>
      </c>
      <c r="CE246" s="53">
        <f t="shared" si="194"/>
        <v>0</v>
      </c>
      <c r="CF246" s="54">
        <f t="shared" si="195"/>
        <v>0</v>
      </c>
      <c r="CG246" s="54">
        <f t="shared" si="196"/>
        <v>0</v>
      </c>
      <c r="CH246" s="54">
        <f t="shared" si="197"/>
        <v>0</v>
      </c>
      <c r="CI246" s="54">
        <f t="shared" si="198"/>
        <v>0</v>
      </c>
      <c r="CJ246" s="54">
        <f t="shared" si="199"/>
        <v>0</v>
      </c>
      <c r="CK246" s="54">
        <f t="shared" si="200"/>
        <v>0</v>
      </c>
      <c r="CL246" s="54">
        <f t="shared" si="201"/>
        <v>0</v>
      </c>
      <c r="CM246" s="54">
        <f t="shared" si="202"/>
        <v>0</v>
      </c>
      <c r="CN246" s="54">
        <f t="shared" si="203"/>
        <v>0</v>
      </c>
      <c r="CO246" s="54">
        <f t="shared" si="204"/>
        <v>0</v>
      </c>
      <c r="CP246" s="55">
        <f t="shared" si="205"/>
        <v>0</v>
      </c>
    </row>
    <row r="247" spans="2:94" ht="12" customHeight="1" thickBot="1">
      <c r="B247" s="1" t="str">
        <f>IF(Q245="","",Q245)</f>
        <v/>
      </c>
      <c r="C247" s="165"/>
      <c r="D247" s="172"/>
      <c r="E247" s="173"/>
      <c r="F247" s="174"/>
      <c r="G247" s="179"/>
      <c r="H247" s="180"/>
      <c r="I247" s="187"/>
      <c r="J247" s="188"/>
      <c r="K247" s="188"/>
      <c r="L247" s="189"/>
      <c r="M247" s="172"/>
      <c r="N247" s="174"/>
      <c r="O247" s="133"/>
      <c r="P247" s="192"/>
      <c r="Q247" s="192"/>
      <c r="R247" s="15" t="s">
        <v>16</v>
      </c>
      <c r="S247" s="94"/>
      <c r="T247" s="94"/>
      <c r="U247" s="94"/>
      <c r="V247" s="94"/>
      <c r="W247" s="94"/>
      <c r="X247" s="94"/>
      <c r="Y247" s="90"/>
      <c r="Z247" s="90"/>
      <c r="AA247" s="90"/>
      <c r="AB247" s="90"/>
      <c r="AC247" s="90"/>
      <c r="AD247" s="90"/>
      <c r="AE247" s="11" t="str">
        <f t="shared" si="206"/>
        <v/>
      </c>
      <c r="AF247" s="21" t="str">
        <f>IF(Q245="","",Q245)</f>
        <v/>
      </c>
      <c r="AG247" s="130"/>
      <c r="AH247" s="130"/>
      <c r="AI247" s="130"/>
      <c r="AJ247" s="130"/>
      <c r="AT247" s="49" t="str">
        <f t="shared" si="157"/>
        <v>C</v>
      </c>
      <c r="AU247" s="53">
        <f t="shared" si="158"/>
        <v>0</v>
      </c>
      <c r="AV247" s="54">
        <f t="shared" si="159"/>
        <v>0</v>
      </c>
      <c r="AW247" s="54">
        <f t="shared" si="160"/>
        <v>0</v>
      </c>
      <c r="AX247" s="54">
        <f t="shared" si="161"/>
        <v>0</v>
      </c>
      <c r="AY247" s="54">
        <f t="shared" si="162"/>
        <v>0</v>
      </c>
      <c r="AZ247" s="54">
        <f t="shared" si="163"/>
        <v>0</v>
      </c>
      <c r="BA247" s="54">
        <f t="shared" si="164"/>
        <v>0</v>
      </c>
      <c r="BB247" s="54">
        <f t="shared" si="165"/>
        <v>0</v>
      </c>
      <c r="BC247" s="54">
        <f t="shared" si="166"/>
        <v>0</v>
      </c>
      <c r="BD247" s="54">
        <f t="shared" si="167"/>
        <v>0</v>
      </c>
      <c r="BE247" s="54">
        <f t="shared" si="168"/>
        <v>0</v>
      </c>
      <c r="BF247" s="55">
        <f t="shared" si="169"/>
        <v>0</v>
      </c>
      <c r="BG247" s="53">
        <f t="shared" si="170"/>
        <v>0</v>
      </c>
      <c r="BH247" s="54">
        <f t="shared" si="171"/>
        <v>0</v>
      </c>
      <c r="BI247" s="54">
        <f t="shared" si="172"/>
        <v>0</v>
      </c>
      <c r="BJ247" s="54">
        <f t="shared" si="173"/>
        <v>0</v>
      </c>
      <c r="BK247" s="54">
        <f t="shared" si="174"/>
        <v>0</v>
      </c>
      <c r="BL247" s="54">
        <f t="shared" si="175"/>
        <v>0</v>
      </c>
      <c r="BM247" s="54">
        <f t="shared" si="176"/>
        <v>0</v>
      </c>
      <c r="BN247" s="54">
        <f t="shared" si="177"/>
        <v>0</v>
      </c>
      <c r="BO247" s="54">
        <f t="shared" si="178"/>
        <v>0</v>
      </c>
      <c r="BP247" s="54">
        <f t="shared" si="179"/>
        <v>0</v>
      </c>
      <c r="BQ247" s="54">
        <f t="shared" si="180"/>
        <v>0</v>
      </c>
      <c r="BR247" s="55">
        <f t="shared" si="181"/>
        <v>0</v>
      </c>
      <c r="BS247" s="53">
        <f t="shared" si="182"/>
        <v>0</v>
      </c>
      <c r="BT247" s="54">
        <f t="shared" si="183"/>
        <v>0</v>
      </c>
      <c r="BU247" s="54">
        <f t="shared" si="184"/>
        <v>0</v>
      </c>
      <c r="BV247" s="54">
        <f t="shared" si="185"/>
        <v>0</v>
      </c>
      <c r="BW247" s="54">
        <f t="shared" si="186"/>
        <v>0</v>
      </c>
      <c r="BX247" s="54">
        <f t="shared" si="187"/>
        <v>0</v>
      </c>
      <c r="BY247" s="54">
        <f t="shared" si="188"/>
        <v>0</v>
      </c>
      <c r="BZ247" s="54">
        <f t="shared" si="189"/>
        <v>0</v>
      </c>
      <c r="CA247" s="54">
        <f t="shared" si="190"/>
        <v>0</v>
      </c>
      <c r="CB247" s="54">
        <f t="shared" si="191"/>
        <v>0</v>
      </c>
      <c r="CC247" s="54">
        <f t="shared" si="192"/>
        <v>0</v>
      </c>
      <c r="CD247" s="55">
        <f t="shared" si="193"/>
        <v>0</v>
      </c>
      <c r="CE247" s="53">
        <f t="shared" si="194"/>
        <v>0</v>
      </c>
      <c r="CF247" s="54">
        <f t="shared" si="195"/>
        <v>0</v>
      </c>
      <c r="CG247" s="54">
        <f t="shared" si="196"/>
        <v>0</v>
      </c>
      <c r="CH247" s="54">
        <f t="shared" si="197"/>
        <v>0</v>
      </c>
      <c r="CI247" s="54">
        <f t="shared" si="198"/>
        <v>0</v>
      </c>
      <c r="CJ247" s="54">
        <f t="shared" si="199"/>
        <v>0</v>
      </c>
      <c r="CK247" s="54">
        <f t="shared" si="200"/>
        <v>0</v>
      </c>
      <c r="CL247" s="54">
        <f t="shared" si="201"/>
        <v>0</v>
      </c>
      <c r="CM247" s="54">
        <f t="shared" si="202"/>
        <v>0</v>
      </c>
      <c r="CN247" s="54">
        <f t="shared" si="203"/>
        <v>0</v>
      </c>
      <c r="CO247" s="54">
        <f t="shared" si="204"/>
        <v>0</v>
      </c>
      <c r="CP247" s="55">
        <f t="shared" si="205"/>
        <v>0</v>
      </c>
    </row>
    <row r="248" spans="2:94" ht="12" customHeight="1">
      <c r="B248" s="1" t="str">
        <f>IF(Q248="","",Q248)</f>
        <v/>
      </c>
      <c r="C248" s="163">
        <v>79</v>
      </c>
      <c r="D248" s="166"/>
      <c r="E248" s="167"/>
      <c r="F248" s="168"/>
      <c r="G248" s="175"/>
      <c r="H248" s="176"/>
      <c r="I248" s="181"/>
      <c r="J248" s="182"/>
      <c r="K248" s="182"/>
      <c r="L248" s="183"/>
      <c r="M248" s="166"/>
      <c r="N248" s="168"/>
      <c r="O248" s="131"/>
      <c r="P248" s="190"/>
      <c r="Q248" s="190"/>
      <c r="R248" s="17" t="s">
        <v>14</v>
      </c>
      <c r="S248" s="95"/>
      <c r="T248" s="95"/>
      <c r="U248" s="95"/>
      <c r="V248" s="95"/>
      <c r="W248" s="95"/>
      <c r="X248" s="95"/>
      <c r="Y248" s="89"/>
      <c r="Z248" s="89"/>
      <c r="AA248" s="89"/>
      <c r="AB248" s="89"/>
      <c r="AC248" s="89"/>
      <c r="AD248" s="89"/>
      <c r="AE248" s="16" t="str">
        <f t="shared" si="206"/>
        <v/>
      </c>
      <c r="AF248" s="21" t="str">
        <f>IF(Q248="","",Q248)</f>
        <v/>
      </c>
      <c r="AG248" s="130" t="str">
        <f>IFERROR(VLOOKUP(M248,$AP$13:$AQ$16,2,FALSE),"")</f>
        <v/>
      </c>
      <c r="AH248" s="130" t="str">
        <f>IFERROR(VLOOKUP(O248,$AP$18:$AQ$24,2,FALSE),"")</f>
        <v/>
      </c>
      <c r="AI248" s="130" t="str">
        <f>IFERROR(AG248+AH248,"")</f>
        <v/>
      </c>
      <c r="AJ248" s="130" t="str">
        <f>IF(SUM(AE248:AE250)=0,"",SUM(AE248:AE250))</f>
        <v/>
      </c>
      <c r="AT248" s="49" t="str">
        <f t="shared" si="157"/>
        <v>A</v>
      </c>
      <c r="AU248" s="53">
        <f t="shared" si="158"/>
        <v>0</v>
      </c>
      <c r="AV248" s="54">
        <f t="shared" si="159"/>
        <v>0</v>
      </c>
      <c r="AW248" s="54">
        <f t="shared" si="160"/>
        <v>0</v>
      </c>
      <c r="AX248" s="54">
        <f t="shared" si="161"/>
        <v>0</v>
      </c>
      <c r="AY248" s="54">
        <f t="shared" si="162"/>
        <v>0</v>
      </c>
      <c r="AZ248" s="54">
        <f t="shared" si="163"/>
        <v>0</v>
      </c>
      <c r="BA248" s="54">
        <f t="shared" si="164"/>
        <v>0</v>
      </c>
      <c r="BB248" s="54">
        <f t="shared" si="165"/>
        <v>0</v>
      </c>
      <c r="BC248" s="54">
        <f t="shared" si="166"/>
        <v>0</v>
      </c>
      <c r="BD248" s="54">
        <f t="shared" si="167"/>
        <v>0</v>
      </c>
      <c r="BE248" s="54">
        <f t="shared" si="168"/>
        <v>0</v>
      </c>
      <c r="BF248" s="55">
        <f t="shared" si="169"/>
        <v>0</v>
      </c>
      <c r="BG248" s="53">
        <f t="shared" si="170"/>
        <v>0</v>
      </c>
      <c r="BH248" s="54">
        <f t="shared" si="171"/>
        <v>0</v>
      </c>
      <c r="BI248" s="54">
        <f t="shared" si="172"/>
        <v>0</v>
      </c>
      <c r="BJ248" s="54">
        <f t="shared" si="173"/>
        <v>0</v>
      </c>
      <c r="BK248" s="54">
        <f t="shared" si="174"/>
        <v>0</v>
      </c>
      <c r="BL248" s="54">
        <f t="shared" si="175"/>
        <v>0</v>
      </c>
      <c r="BM248" s="54">
        <f t="shared" si="176"/>
        <v>0</v>
      </c>
      <c r="BN248" s="54">
        <f t="shared" si="177"/>
        <v>0</v>
      </c>
      <c r="BO248" s="54">
        <f t="shared" si="178"/>
        <v>0</v>
      </c>
      <c r="BP248" s="54">
        <f t="shared" si="179"/>
        <v>0</v>
      </c>
      <c r="BQ248" s="54">
        <f t="shared" si="180"/>
        <v>0</v>
      </c>
      <c r="BR248" s="55">
        <f t="shared" si="181"/>
        <v>0</v>
      </c>
      <c r="BS248" s="53">
        <f t="shared" si="182"/>
        <v>0</v>
      </c>
      <c r="BT248" s="54">
        <f t="shared" si="183"/>
        <v>0</v>
      </c>
      <c r="BU248" s="54">
        <f t="shared" si="184"/>
        <v>0</v>
      </c>
      <c r="BV248" s="54">
        <f t="shared" si="185"/>
        <v>0</v>
      </c>
      <c r="BW248" s="54">
        <f t="shared" si="186"/>
        <v>0</v>
      </c>
      <c r="BX248" s="54">
        <f t="shared" si="187"/>
        <v>0</v>
      </c>
      <c r="BY248" s="54">
        <f t="shared" si="188"/>
        <v>0</v>
      </c>
      <c r="BZ248" s="54">
        <f t="shared" si="189"/>
        <v>0</v>
      </c>
      <c r="CA248" s="54">
        <f t="shared" si="190"/>
        <v>0</v>
      </c>
      <c r="CB248" s="54">
        <f t="shared" si="191"/>
        <v>0</v>
      </c>
      <c r="CC248" s="54">
        <f t="shared" si="192"/>
        <v>0</v>
      </c>
      <c r="CD248" s="55">
        <f t="shared" si="193"/>
        <v>0</v>
      </c>
      <c r="CE248" s="53">
        <f t="shared" si="194"/>
        <v>0</v>
      </c>
      <c r="CF248" s="54">
        <f t="shared" si="195"/>
        <v>0</v>
      </c>
      <c r="CG248" s="54">
        <f t="shared" si="196"/>
        <v>0</v>
      </c>
      <c r="CH248" s="54">
        <f t="shared" si="197"/>
        <v>0</v>
      </c>
      <c r="CI248" s="54">
        <f t="shared" si="198"/>
        <v>0</v>
      </c>
      <c r="CJ248" s="54">
        <f t="shared" si="199"/>
        <v>0</v>
      </c>
      <c r="CK248" s="54">
        <f t="shared" si="200"/>
        <v>0</v>
      </c>
      <c r="CL248" s="54">
        <f t="shared" si="201"/>
        <v>0</v>
      </c>
      <c r="CM248" s="54">
        <f t="shared" si="202"/>
        <v>0</v>
      </c>
      <c r="CN248" s="54">
        <f t="shared" si="203"/>
        <v>0</v>
      </c>
      <c r="CO248" s="54">
        <f t="shared" si="204"/>
        <v>0</v>
      </c>
      <c r="CP248" s="55">
        <f t="shared" si="205"/>
        <v>0</v>
      </c>
    </row>
    <row r="249" spans="2:94" ht="12" customHeight="1">
      <c r="B249" s="1" t="str">
        <f>IF(Q248="","",Q248)</f>
        <v/>
      </c>
      <c r="C249" s="164"/>
      <c r="D249" s="169"/>
      <c r="E249" s="170"/>
      <c r="F249" s="171"/>
      <c r="G249" s="177"/>
      <c r="H249" s="178"/>
      <c r="I249" s="184"/>
      <c r="J249" s="185"/>
      <c r="K249" s="185"/>
      <c r="L249" s="186"/>
      <c r="M249" s="169"/>
      <c r="N249" s="171"/>
      <c r="O249" s="132"/>
      <c r="P249" s="191"/>
      <c r="Q249" s="191"/>
      <c r="R249" s="15" t="s">
        <v>15</v>
      </c>
      <c r="S249" s="94"/>
      <c r="T249" s="94"/>
      <c r="U249" s="94"/>
      <c r="V249" s="94"/>
      <c r="W249" s="94"/>
      <c r="X249" s="94"/>
      <c r="Y249" s="90"/>
      <c r="Z249" s="90"/>
      <c r="AA249" s="90"/>
      <c r="AB249" s="90"/>
      <c r="AC249" s="90"/>
      <c r="AD249" s="90"/>
      <c r="AE249" s="11" t="str">
        <f t="shared" si="206"/>
        <v/>
      </c>
      <c r="AF249" s="21" t="str">
        <f>IF(Q248="","",Q248)</f>
        <v/>
      </c>
      <c r="AG249" s="130"/>
      <c r="AH249" s="130"/>
      <c r="AI249" s="130"/>
      <c r="AJ249" s="130"/>
      <c r="AT249" s="49" t="str">
        <f t="shared" si="157"/>
        <v>B</v>
      </c>
      <c r="AU249" s="53">
        <f t="shared" si="158"/>
        <v>0</v>
      </c>
      <c r="AV249" s="54">
        <f t="shared" si="159"/>
        <v>0</v>
      </c>
      <c r="AW249" s="54">
        <f t="shared" si="160"/>
        <v>0</v>
      </c>
      <c r="AX249" s="54">
        <f t="shared" si="161"/>
        <v>0</v>
      </c>
      <c r="AY249" s="54">
        <f t="shared" si="162"/>
        <v>0</v>
      </c>
      <c r="AZ249" s="54">
        <f t="shared" si="163"/>
        <v>0</v>
      </c>
      <c r="BA249" s="54">
        <f t="shared" si="164"/>
        <v>0</v>
      </c>
      <c r="BB249" s="54">
        <f t="shared" si="165"/>
        <v>0</v>
      </c>
      <c r="BC249" s="54">
        <f t="shared" si="166"/>
        <v>0</v>
      </c>
      <c r="BD249" s="54">
        <f t="shared" si="167"/>
        <v>0</v>
      </c>
      <c r="BE249" s="54">
        <f t="shared" si="168"/>
        <v>0</v>
      </c>
      <c r="BF249" s="55">
        <f t="shared" si="169"/>
        <v>0</v>
      </c>
      <c r="BG249" s="53">
        <f t="shared" si="170"/>
        <v>0</v>
      </c>
      <c r="BH249" s="54">
        <f t="shared" si="171"/>
        <v>0</v>
      </c>
      <c r="BI249" s="54">
        <f t="shared" si="172"/>
        <v>0</v>
      </c>
      <c r="BJ249" s="54">
        <f t="shared" si="173"/>
        <v>0</v>
      </c>
      <c r="BK249" s="54">
        <f t="shared" si="174"/>
        <v>0</v>
      </c>
      <c r="BL249" s="54">
        <f t="shared" si="175"/>
        <v>0</v>
      </c>
      <c r="BM249" s="54">
        <f t="shared" si="176"/>
        <v>0</v>
      </c>
      <c r="BN249" s="54">
        <f t="shared" si="177"/>
        <v>0</v>
      </c>
      <c r="BO249" s="54">
        <f t="shared" si="178"/>
        <v>0</v>
      </c>
      <c r="BP249" s="54">
        <f t="shared" si="179"/>
        <v>0</v>
      </c>
      <c r="BQ249" s="54">
        <f t="shared" si="180"/>
        <v>0</v>
      </c>
      <c r="BR249" s="55">
        <f t="shared" si="181"/>
        <v>0</v>
      </c>
      <c r="BS249" s="53">
        <f t="shared" si="182"/>
        <v>0</v>
      </c>
      <c r="BT249" s="54">
        <f t="shared" si="183"/>
        <v>0</v>
      </c>
      <c r="BU249" s="54">
        <f t="shared" si="184"/>
        <v>0</v>
      </c>
      <c r="BV249" s="54">
        <f t="shared" si="185"/>
        <v>0</v>
      </c>
      <c r="BW249" s="54">
        <f t="shared" si="186"/>
        <v>0</v>
      </c>
      <c r="BX249" s="54">
        <f t="shared" si="187"/>
        <v>0</v>
      </c>
      <c r="BY249" s="54">
        <f t="shared" si="188"/>
        <v>0</v>
      </c>
      <c r="BZ249" s="54">
        <f t="shared" si="189"/>
        <v>0</v>
      </c>
      <c r="CA249" s="54">
        <f t="shared" si="190"/>
        <v>0</v>
      </c>
      <c r="CB249" s="54">
        <f t="shared" si="191"/>
        <v>0</v>
      </c>
      <c r="CC249" s="54">
        <f t="shared" si="192"/>
        <v>0</v>
      </c>
      <c r="CD249" s="55">
        <f t="shared" si="193"/>
        <v>0</v>
      </c>
      <c r="CE249" s="53">
        <f t="shared" si="194"/>
        <v>0</v>
      </c>
      <c r="CF249" s="54">
        <f t="shared" si="195"/>
        <v>0</v>
      </c>
      <c r="CG249" s="54">
        <f t="shared" si="196"/>
        <v>0</v>
      </c>
      <c r="CH249" s="54">
        <f t="shared" si="197"/>
        <v>0</v>
      </c>
      <c r="CI249" s="54">
        <f t="shared" si="198"/>
        <v>0</v>
      </c>
      <c r="CJ249" s="54">
        <f t="shared" si="199"/>
        <v>0</v>
      </c>
      <c r="CK249" s="54">
        <f t="shared" si="200"/>
        <v>0</v>
      </c>
      <c r="CL249" s="54">
        <f t="shared" si="201"/>
        <v>0</v>
      </c>
      <c r="CM249" s="54">
        <f t="shared" si="202"/>
        <v>0</v>
      </c>
      <c r="CN249" s="54">
        <f t="shared" si="203"/>
        <v>0</v>
      </c>
      <c r="CO249" s="54">
        <f t="shared" si="204"/>
        <v>0</v>
      </c>
      <c r="CP249" s="55">
        <f t="shared" si="205"/>
        <v>0</v>
      </c>
    </row>
    <row r="250" spans="2:94" ht="12" customHeight="1" thickBot="1">
      <c r="B250" s="1" t="str">
        <f>IF(Q248="","",Q248)</f>
        <v/>
      </c>
      <c r="C250" s="165"/>
      <c r="D250" s="172"/>
      <c r="E250" s="173"/>
      <c r="F250" s="174"/>
      <c r="G250" s="179"/>
      <c r="H250" s="180"/>
      <c r="I250" s="187"/>
      <c r="J250" s="188"/>
      <c r="K250" s="188"/>
      <c r="L250" s="189"/>
      <c r="M250" s="172"/>
      <c r="N250" s="174"/>
      <c r="O250" s="133"/>
      <c r="P250" s="192"/>
      <c r="Q250" s="192"/>
      <c r="R250" s="15" t="s">
        <v>16</v>
      </c>
      <c r="S250" s="94"/>
      <c r="T250" s="94"/>
      <c r="U250" s="94"/>
      <c r="V250" s="94"/>
      <c r="W250" s="94"/>
      <c r="X250" s="94"/>
      <c r="Y250" s="90"/>
      <c r="Z250" s="90"/>
      <c r="AA250" s="90"/>
      <c r="AB250" s="90"/>
      <c r="AC250" s="90"/>
      <c r="AD250" s="90"/>
      <c r="AE250" s="11" t="str">
        <f t="shared" si="206"/>
        <v/>
      </c>
      <c r="AF250" s="21" t="str">
        <f>IF(Q248="","",Q248)</f>
        <v/>
      </c>
      <c r="AG250" s="130"/>
      <c r="AH250" s="130"/>
      <c r="AI250" s="130"/>
      <c r="AJ250" s="130"/>
      <c r="AT250" s="49" t="str">
        <f t="shared" si="157"/>
        <v>C</v>
      </c>
      <c r="AU250" s="53">
        <f t="shared" si="158"/>
        <v>0</v>
      </c>
      <c r="AV250" s="54">
        <f t="shared" si="159"/>
        <v>0</v>
      </c>
      <c r="AW250" s="54">
        <f t="shared" si="160"/>
        <v>0</v>
      </c>
      <c r="AX250" s="54">
        <f t="shared" si="161"/>
        <v>0</v>
      </c>
      <c r="AY250" s="54">
        <f t="shared" si="162"/>
        <v>0</v>
      </c>
      <c r="AZ250" s="54">
        <f t="shared" si="163"/>
        <v>0</v>
      </c>
      <c r="BA250" s="54">
        <f t="shared" si="164"/>
        <v>0</v>
      </c>
      <c r="BB250" s="54">
        <f t="shared" si="165"/>
        <v>0</v>
      </c>
      <c r="BC250" s="54">
        <f t="shared" si="166"/>
        <v>0</v>
      </c>
      <c r="BD250" s="54">
        <f t="shared" si="167"/>
        <v>0</v>
      </c>
      <c r="BE250" s="54">
        <f t="shared" si="168"/>
        <v>0</v>
      </c>
      <c r="BF250" s="55">
        <f t="shared" si="169"/>
        <v>0</v>
      </c>
      <c r="BG250" s="53">
        <f t="shared" si="170"/>
        <v>0</v>
      </c>
      <c r="BH250" s="54">
        <f t="shared" si="171"/>
        <v>0</v>
      </c>
      <c r="BI250" s="54">
        <f t="shared" si="172"/>
        <v>0</v>
      </c>
      <c r="BJ250" s="54">
        <f t="shared" si="173"/>
        <v>0</v>
      </c>
      <c r="BK250" s="54">
        <f t="shared" si="174"/>
        <v>0</v>
      </c>
      <c r="BL250" s="54">
        <f t="shared" si="175"/>
        <v>0</v>
      </c>
      <c r="BM250" s="54">
        <f t="shared" si="176"/>
        <v>0</v>
      </c>
      <c r="BN250" s="54">
        <f t="shared" si="177"/>
        <v>0</v>
      </c>
      <c r="BO250" s="54">
        <f t="shared" si="178"/>
        <v>0</v>
      </c>
      <c r="BP250" s="54">
        <f t="shared" si="179"/>
        <v>0</v>
      </c>
      <c r="BQ250" s="54">
        <f t="shared" si="180"/>
        <v>0</v>
      </c>
      <c r="BR250" s="55">
        <f t="shared" si="181"/>
        <v>0</v>
      </c>
      <c r="BS250" s="53">
        <f t="shared" si="182"/>
        <v>0</v>
      </c>
      <c r="BT250" s="54">
        <f t="shared" si="183"/>
        <v>0</v>
      </c>
      <c r="BU250" s="54">
        <f t="shared" si="184"/>
        <v>0</v>
      </c>
      <c r="BV250" s="54">
        <f t="shared" si="185"/>
        <v>0</v>
      </c>
      <c r="BW250" s="54">
        <f t="shared" si="186"/>
        <v>0</v>
      </c>
      <c r="BX250" s="54">
        <f t="shared" si="187"/>
        <v>0</v>
      </c>
      <c r="BY250" s="54">
        <f t="shared" si="188"/>
        <v>0</v>
      </c>
      <c r="BZ250" s="54">
        <f t="shared" si="189"/>
        <v>0</v>
      </c>
      <c r="CA250" s="54">
        <f t="shared" si="190"/>
        <v>0</v>
      </c>
      <c r="CB250" s="54">
        <f t="shared" si="191"/>
        <v>0</v>
      </c>
      <c r="CC250" s="54">
        <f t="shared" si="192"/>
        <v>0</v>
      </c>
      <c r="CD250" s="55">
        <f t="shared" si="193"/>
        <v>0</v>
      </c>
      <c r="CE250" s="53">
        <f t="shared" si="194"/>
        <v>0</v>
      </c>
      <c r="CF250" s="54">
        <f t="shared" si="195"/>
        <v>0</v>
      </c>
      <c r="CG250" s="54">
        <f t="shared" si="196"/>
        <v>0</v>
      </c>
      <c r="CH250" s="54">
        <f t="shared" si="197"/>
        <v>0</v>
      </c>
      <c r="CI250" s="54">
        <f t="shared" si="198"/>
        <v>0</v>
      </c>
      <c r="CJ250" s="54">
        <f t="shared" si="199"/>
        <v>0</v>
      </c>
      <c r="CK250" s="54">
        <f t="shared" si="200"/>
        <v>0</v>
      </c>
      <c r="CL250" s="54">
        <f t="shared" si="201"/>
        <v>0</v>
      </c>
      <c r="CM250" s="54">
        <f t="shared" si="202"/>
        <v>0</v>
      </c>
      <c r="CN250" s="54">
        <f t="shared" si="203"/>
        <v>0</v>
      </c>
      <c r="CO250" s="54">
        <f t="shared" si="204"/>
        <v>0</v>
      </c>
      <c r="CP250" s="55">
        <f t="shared" si="205"/>
        <v>0</v>
      </c>
    </row>
    <row r="251" spans="2:94" ht="12" customHeight="1">
      <c r="B251" s="1" t="str">
        <f>IF(Q251="","",Q251)</f>
        <v/>
      </c>
      <c r="C251" s="163">
        <v>80</v>
      </c>
      <c r="D251" s="166"/>
      <c r="E251" s="167"/>
      <c r="F251" s="168"/>
      <c r="G251" s="175"/>
      <c r="H251" s="176"/>
      <c r="I251" s="181"/>
      <c r="J251" s="182"/>
      <c r="K251" s="182"/>
      <c r="L251" s="183"/>
      <c r="M251" s="166"/>
      <c r="N251" s="168"/>
      <c r="O251" s="131"/>
      <c r="P251" s="190"/>
      <c r="Q251" s="190"/>
      <c r="R251" s="17" t="s">
        <v>14</v>
      </c>
      <c r="S251" s="95"/>
      <c r="T251" s="95"/>
      <c r="U251" s="95"/>
      <c r="V251" s="95"/>
      <c r="W251" s="95"/>
      <c r="X251" s="95"/>
      <c r="Y251" s="89"/>
      <c r="Z251" s="89"/>
      <c r="AA251" s="89"/>
      <c r="AB251" s="89"/>
      <c r="AC251" s="89"/>
      <c r="AD251" s="89"/>
      <c r="AE251" s="16" t="str">
        <f t="shared" si="206"/>
        <v/>
      </c>
      <c r="AF251" s="21" t="str">
        <f>IF(Q251="","",Q251)</f>
        <v/>
      </c>
      <c r="AG251" s="130" t="str">
        <f>IFERROR(VLOOKUP(M251,$AP$13:$AQ$16,2,FALSE),"")</f>
        <v/>
      </c>
      <c r="AH251" s="130" t="str">
        <f>IFERROR(VLOOKUP(O251,$AP$18:$AQ$24,2,FALSE),"")</f>
        <v/>
      </c>
      <c r="AI251" s="130" t="str">
        <f>IFERROR(AG251+AH251,"")</f>
        <v/>
      </c>
      <c r="AJ251" s="130" t="str">
        <f>IF(SUM(AE251:AE253)=0,"",SUM(AE251:AE253))</f>
        <v/>
      </c>
      <c r="AT251" s="49" t="str">
        <f t="shared" si="157"/>
        <v>A</v>
      </c>
      <c r="AU251" s="53">
        <f t="shared" si="158"/>
        <v>0</v>
      </c>
      <c r="AV251" s="54">
        <f t="shared" si="159"/>
        <v>0</v>
      </c>
      <c r="AW251" s="54">
        <f t="shared" si="160"/>
        <v>0</v>
      </c>
      <c r="AX251" s="54">
        <f t="shared" si="161"/>
        <v>0</v>
      </c>
      <c r="AY251" s="54">
        <f t="shared" si="162"/>
        <v>0</v>
      </c>
      <c r="AZ251" s="54">
        <f t="shared" si="163"/>
        <v>0</v>
      </c>
      <c r="BA251" s="54">
        <f t="shared" si="164"/>
        <v>0</v>
      </c>
      <c r="BB251" s="54">
        <f t="shared" si="165"/>
        <v>0</v>
      </c>
      <c r="BC251" s="54">
        <f t="shared" si="166"/>
        <v>0</v>
      </c>
      <c r="BD251" s="54">
        <f t="shared" si="167"/>
        <v>0</v>
      </c>
      <c r="BE251" s="54">
        <f t="shared" si="168"/>
        <v>0</v>
      </c>
      <c r="BF251" s="55">
        <f t="shared" si="169"/>
        <v>0</v>
      </c>
      <c r="BG251" s="53">
        <f t="shared" si="170"/>
        <v>0</v>
      </c>
      <c r="BH251" s="54">
        <f t="shared" si="171"/>
        <v>0</v>
      </c>
      <c r="BI251" s="54">
        <f t="shared" si="172"/>
        <v>0</v>
      </c>
      <c r="BJ251" s="54">
        <f t="shared" si="173"/>
        <v>0</v>
      </c>
      <c r="BK251" s="54">
        <f t="shared" si="174"/>
        <v>0</v>
      </c>
      <c r="BL251" s="54">
        <f t="shared" si="175"/>
        <v>0</v>
      </c>
      <c r="BM251" s="54">
        <f t="shared" si="176"/>
        <v>0</v>
      </c>
      <c r="BN251" s="54">
        <f t="shared" si="177"/>
        <v>0</v>
      </c>
      <c r="BO251" s="54">
        <f t="shared" si="178"/>
        <v>0</v>
      </c>
      <c r="BP251" s="54">
        <f t="shared" si="179"/>
        <v>0</v>
      </c>
      <c r="BQ251" s="54">
        <f t="shared" si="180"/>
        <v>0</v>
      </c>
      <c r="BR251" s="55">
        <f t="shared" si="181"/>
        <v>0</v>
      </c>
      <c r="BS251" s="53">
        <f t="shared" si="182"/>
        <v>0</v>
      </c>
      <c r="BT251" s="54">
        <f t="shared" si="183"/>
        <v>0</v>
      </c>
      <c r="BU251" s="54">
        <f t="shared" si="184"/>
        <v>0</v>
      </c>
      <c r="BV251" s="54">
        <f t="shared" si="185"/>
        <v>0</v>
      </c>
      <c r="BW251" s="54">
        <f t="shared" si="186"/>
        <v>0</v>
      </c>
      <c r="BX251" s="54">
        <f t="shared" si="187"/>
        <v>0</v>
      </c>
      <c r="BY251" s="54">
        <f t="shared" si="188"/>
        <v>0</v>
      </c>
      <c r="BZ251" s="54">
        <f t="shared" si="189"/>
        <v>0</v>
      </c>
      <c r="CA251" s="54">
        <f t="shared" si="190"/>
        <v>0</v>
      </c>
      <c r="CB251" s="54">
        <f t="shared" si="191"/>
        <v>0</v>
      </c>
      <c r="CC251" s="54">
        <f t="shared" si="192"/>
        <v>0</v>
      </c>
      <c r="CD251" s="55">
        <f t="shared" si="193"/>
        <v>0</v>
      </c>
      <c r="CE251" s="53">
        <f t="shared" si="194"/>
        <v>0</v>
      </c>
      <c r="CF251" s="54">
        <f t="shared" si="195"/>
        <v>0</v>
      </c>
      <c r="CG251" s="54">
        <f t="shared" si="196"/>
        <v>0</v>
      </c>
      <c r="CH251" s="54">
        <f t="shared" si="197"/>
        <v>0</v>
      </c>
      <c r="CI251" s="54">
        <f t="shared" si="198"/>
        <v>0</v>
      </c>
      <c r="CJ251" s="54">
        <f t="shared" si="199"/>
        <v>0</v>
      </c>
      <c r="CK251" s="54">
        <f t="shared" si="200"/>
        <v>0</v>
      </c>
      <c r="CL251" s="54">
        <f t="shared" si="201"/>
        <v>0</v>
      </c>
      <c r="CM251" s="54">
        <f t="shared" si="202"/>
        <v>0</v>
      </c>
      <c r="CN251" s="54">
        <f t="shared" si="203"/>
        <v>0</v>
      </c>
      <c r="CO251" s="54">
        <f t="shared" si="204"/>
        <v>0</v>
      </c>
      <c r="CP251" s="55">
        <f t="shared" si="205"/>
        <v>0</v>
      </c>
    </row>
    <row r="252" spans="2:94" ht="12" customHeight="1">
      <c r="B252" s="1" t="str">
        <f>IF(Q251="","",Q251)</f>
        <v/>
      </c>
      <c r="C252" s="164"/>
      <c r="D252" s="169"/>
      <c r="E252" s="170"/>
      <c r="F252" s="171"/>
      <c r="G252" s="177"/>
      <c r="H252" s="178"/>
      <c r="I252" s="184"/>
      <c r="J252" s="185"/>
      <c r="K252" s="185"/>
      <c r="L252" s="186"/>
      <c r="M252" s="169"/>
      <c r="N252" s="171"/>
      <c r="O252" s="132"/>
      <c r="P252" s="191"/>
      <c r="Q252" s="191"/>
      <c r="R252" s="15" t="s">
        <v>15</v>
      </c>
      <c r="S252" s="94"/>
      <c r="T252" s="94"/>
      <c r="U252" s="94"/>
      <c r="V252" s="94"/>
      <c r="W252" s="94"/>
      <c r="X252" s="94"/>
      <c r="Y252" s="90"/>
      <c r="Z252" s="90"/>
      <c r="AA252" s="90"/>
      <c r="AB252" s="90"/>
      <c r="AC252" s="90"/>
      <c r="AD252" s="90"/>
      <c r="AE252" s="11" t="str">
        <f t="shared" si="206"/>
        <v/>
      </c>
      <c r="AF252" s="21" t="str">
        <f>IF(Q251="","",Q251)</f>
        <v/>
      </c>
      <c r="AG252" s="130"/>
      <c r="AH252" s="130"/>
      <c r="AI252" s="130"/>
      <c r="AJ252" s="130"/>
      <c r="AT252" s="49" t="str">
        <f t="shared" si="157"/>
        <v>B</v>
      </c>
      <c r="AU252" s="53">
        <f t="shared" si="158"/>
        <v>0</v>
      </c>
      <c r="AV252" s="54">
        <f t="shared" si="159"/>
        <v>0</v>
      </c>
      <c r="AW252" s="54">
        <f t="shared" si="160"/>
        <v>0</v>
      </c>
      <c r="AX252" s="54">
        <f t="shared" si="161"/>
        <v>0</v>
      </c>
      <c r="AY252" s="54">
        <f t="shared" si="162"/>
        <v>0</v>
      </c>
      <c r="AZ252" s="54">
        <f t="shared" si="163"/>
        <v>0</v>
      </c>
      <c r="BA252" s="54">
        <f t="shared" si="164"/>
        <v>0</v>
      </c>
      <c r="BB252" s="54">
        <f t="shared" si="165"/>
        <v>0</v>
      </c>
      <c r="BC252" s="54">
        <f t="shared" si="166"/>
        <v>0</v>
      </c>
      <c r="BD252" s="54">
        <f t="shared" si="167"/>
        <v>0</v>
      </c>
      <c r="BE252" s="54">
        <f t="shared" si="168"/>
        <v>0</v>
      </c>
      <c r="BF252" s="55">
        <f t="shared" si="169"/>
        <v>0</v>
      </c>
      <c r="BG252" s="53">
        <f t="shared" si="170"/>
        <v>0</v>
      </c>
      <c r="BH252" s="54">
        <f t="shared" si="171"/>
        <v>0</v>
      </c>
      <c r="BI252" s="54">
        <f t="shared" si="172"/>
        <v>0</v>
      </c>
      <c r="BJ252" s="54">
        <f t="shared" si="173"/>
        <v>0</v>
      </c>
      <c r="BK252" s="54">
        <f t="shared" si="174"/>
        <v>0</v>
      </c>
      <c r="BL252" s="54">
        <f t="shared" si="175"/>
        <v>0</v>
      </c>
      <c r="BM252" s="54">
        <f t="shared" si="176"/>
        <v>0</v>
      </c>
      <c r="BN252" s="54">
        <f t="shared" si="177"/>
        <v>0</v>
      </c>
      <c r="BO252" s="54">
        <f t="shared" si="178"/>
        <v>0</v>
      </c>
      <c r="BP252" s="54">
        <f t="shared" si="179"/>
        <v>0</v>
      </c>
      <c r="BQ252" s="54">
        <f t="shared" si="180"/>
        <v>0</v>
      </c>
      <c r="BR252" s="55">
        <f t="shared" si="181"/>
        <v>0</v>
      </c>
      <c r="BS252" s="53">
        <f t="shared" si="182"/>
        <v>0</v>
      </c>
      <c r="BT252" s="54">
        <f t="shared" si="183"/>
        <v>0</v>
      </c>
      <c r="BU252" s="54">
        <f t="shared" si="184"/>
        <v>0</v>
      </c>
      <c r="BV252" s="54">
        <f t="shared" si="185"/>
        <v>0</v>
      </c>
      <c r="BW252" s="54">
        <f t="shared" si="186"/>
        <v>0</v>
      </c>
      <c r="BX252" s="54">
        <f t="shared" si="187"/>
        <v>0</v>
      </c>
      <c r="BY252" s="54">
        <f t="shared" si="188"/>
        <v>0</v>
      </c>
      <c r="BZ252" s="54">
        <f t="shared" si="189"/>
        <v>0</v>
      </c>
      <c r="CA252" s="54">
        <f t="shared" si="190"/>
        <v>0</v>
      </c>
      <c r="CB252" s="54">
        <f t="shared" si="191"/>
        <v>0</v>
      </c>
      <c r="CC252" s="54">
        <f t="shared" si="192"/>
        <v>0</v>
      </c>
      <c r="CD252" s="55">
        <f t="shared" si="193"/>
        <v>0</v>
      </c>
      <c r="CE252" s="53">
        <f t="shared" si="194"/>
        <v>0</v>
      </c>
      <c r="CF252" s="54">
        <f t="shared" si="195"/>
        <v>0</v>
      </c>
      <c r="CG252" s="54">
        <f t="shared" si="196"/>
        <v>0</v>
      </c>
      <c r="CH252" s="54">
        <f t="shared" si="197"/>
        <v>0</v>
      </c>
      <c r="CI252" s="54">
        <f t="shared" si="198"/>
        <v>0</v>
      </c>
      <c r="CJ252" s="54">
        <f t="shared" si="199"/>
        <v>0</v>
      </c>
      <c r="CK252" s="54">
        <f t="shared" si="200"/>
        <v>0</v>
      </c>
      <c r="CL252" s="54">
        <f t="shared" si="201"/>
        <v>0</v>
      </c>
      <c r="CM252" s="54">
        <f t="shared" si="202"/>
        <v>0</v>
      </c>
      <c r="CN252" s="54">
        <f t="shared" si="203"/>
        <v>0</v>
      </c>
      <c r="CO252" s="54">
        <f t="shared" si="204"/>
        <v>0</v>
      </c>
      <c r="CP252" s="55">
        <f t="shared" si="205"/>
        <v>0</v>
      </c>
    </row>
    <row r="253" spans="2:94" ht="12" customHeight="1" thickBot="1">
      <c r="B253" s="1" t="str">
        <f>IF(Q251="","",Q251)</f>
        <v/>
      </c>
      <c r="C253" s="165"/>
      <c r="D253" s="172"/>
      <c r="E253" s="173"/>
      <c r="F253" s="174"/>
      <c r="G253" s="179"/>
      <c r="H253" s="180"/>
      <c r="I253" s="187"/>
      <c r="J253" s="188"/>
      <c r="K253" s="188"/>
      <c r="L253" s="189"/>
      <c r="M253" s="172"/>
      <c r="N253" s="174"/>
      <c r="O253" s="133"/>
      <c r="P253" s="192"/>
      <c r="Q253" s="192"/>
      <c r="R253" s="9" t="s">
        <v>16</v>
      </c>
      <c r="S253" s="96"/>
      <c r="T253" s="96"/>
      <c r="U253" s="96"/>
      <c r="V253" s="96"/>
      <c r="W253" s="96"/>
      <c r="X253" s="96"/>
      <c r="Y253" s="91"/>
      <c r="Z253" s="91"/>
      <c r="AA253" s="91"/>
      <c r="AB253" s="91"/>
      <c r="AC253" s="91"/>
      <c r="AD253" s="91"/>
      <c r="AE253" s="8" t="str">
        <f t="shared" si="206"/>
        <v/>
      </c>
      <c r="AF253" s="21" t="str">
        <f>IF(Q251="","",Q251)</f>
        <v/>
      </c>
      <c r="AG253" s="130"/>
      <c r="AH253" s="130"/>
      <c r="AI253" s="130"/>
      <c r="AJ253" s="130"/>
      <c r="AT253" s="49" t="str">
        <f t="shared" si="157"/>
        <v>C</v>
      </c>
      <c r="AU253" s="53">
        <f t="shared" si="158"/>
        <v>0</v>
      </c>
      <c r="AV253" s="54">
        <f t="shared" si="159"/>
        <v>0</v>
      </c>
      <c r="AW253" s="54">
        <f t="shared" si="160"/>
        <v>0</v>
      </c>
      <c r="AX253" s="54">
        <f t="shared" si="161"/>
        <v>0</v>
      </c>
      <c r="AY253" s="54">
        <f t="shared" si="162"/>
        <v>0</v>
      </c>
      <c r="AZ253" s="54">
        <f t="shared" si="163"/>
        <v>0</v>
      </c>
      <c r="BA253" s="54">
        <f t="shared" si="164"/>
        <v>0</v>
      </c>
      <c r="BB253" s="54">
        <f t="shared" si="165"/>
        <v>0</v>
      </c>
      <c r="BC253" s="54">
        <f t="shared" si="166"/>
        <v>0</v>
      </c>
      <c r="BD253" s="54">
        <f t="shared" si="167"/>
        <v>0</v>
      </c>
      <c r="BE253" s="54">
        <f t="shared" si="168"/>
        <v>0</v>
      </c>
      <c r="BF253" s="55">
        <f t="shared" si="169"/>
        <v>0</v>
      </c>
      <c r="BG253" s="53">
        <f t="shared" si="170"/>
        <v>0</v>
      </c>
      <c r="BH253" s="54">
        <f t="shared" si="171"/>
        <v>0</v>
      </c>
      <c r="BI253" s="54">
        <f t="shared" si="172"/>
        <v>0</v>
      </c>
      <c r="BJ253" s="54">
        <f t="shared" si="173"/>
        <v>0</v>
      </c>
      <c r="BK253" s="54">
        <f t="shared" si="174"/>
        <v>0</v>
      </c>
      <c r="BL253" s="54">
        <f t="shared" si="175"/>
        <v>0</v>
      </c>
      <c r="BM253" s="54">
        <f t="shared" si="176"/>
        <v>0</v>
      </c>
      <c r="BN253" s="54">
        <f t="shared" si="177"/>
        <v>0</v>
      </c>
      <c r="BO253" s="54">
        <f t="shared" si="178"/>
        <v>0</v>
      </c>
      <c r="BP253" s="54">
        <f t="shared" si="179"/>
        <v>0</v>
      </c>
      <c r="BQ253" s="54">
        <f t="shared" si="180"/>
        <v>0</v>
      </c>
      <c r="BR253" s="55">
        <f t="shared" si="181"/>
        <v>0</v>
      </c>
      <c r="BS253" s="53">
        <f t="shared" si="182"/>
        <v>0</v>
      </c>
      <c r="BT253" s="54">
        <f t="shared" si="183"/>
        <v>0</v>
      </c>
      <c r="BU253" s="54">
        <f t="shared" si="184"/>
        <v>0</v>
      </c>
      <c r="BV253" s="54">
        <f t="shared" si="185"/>
        <v>0</v>
      </c>
      <c r="BW253" s="54">
        <f t="shared" si="186"/>
        <v>0</v>
      </c>
      <c r="BX253" s="54">
        <f t="shared" si="187"/>
        <v>0</v>
      </c>
      <c r="BY253" s="54">
        <f t="shared" si="188"/>
        <v>0</v>
      </c>
      <c r="BZ253" s="54">
        <f t="shared" si="189"/>
        <v>0</v>
      </c>
      <c r="CA253" s="54">
        <f t="shared" si="190"/>
        <v>0</v>
      </c>
      <c r="CB253" s="54">
        <f t="shared" si="191"/>
        <v>0</v>
      </c>
      <c r="CC253" s="54">
        <f t="shared" si="192"/>
        <v>0</v>
      </c>
      <c r="CD253" s="55">
        <f t="shared" si="193"/>
        <v>0</v>
      </c>
      <c r="CE253" s="53">
        <f t="shared" si="194"/>
        <v>0</v>
      </c>
      <c r="CF253" s="54">
        <f t="shared" si="195"/>
        <v>0</v>
      </c>
      <c r="CG253" s="54">
        <f t="shared" si="196"/>
        <v>0</v>
      </c>
      <c r="CH253" s="54">
        <f t="shared" si="197"/>
        <v>0</v>
      </c>
      <c r="CI253" s="54">
        <f t="shared" si="198"/>
        <v>0</v>
      </c>
      <c r="CJ253" s="54">
        <f t="shared" si="199"/>
        <v>0</v>
      </c>
      <c r="CK253" s="54">
        <f t="shared" si="200"/>
        <v>0</v>
      </c>
      <c r="CL253" s="54">
        <f t="shared" si="201"/>
        <v>0</v>
      </c>
      <c r="CM253" s="54">
        <f t="shared" si="202"/>
        <v>0</v>
      </c>
      <c r="CN253" s="54">
        <f t="shared" si="203"/>
        <v>0</v>
      </c>
      <c r="CO253" s="54">
        <f t="shared" si="204"/>
        <v>0</v>
      </c>
      <c r="CP253" s="55">
        <f t="shared" si="205"/>
        <v>0</v>
      </c>
    </row>
    <row r="254" spans="2:94" ht="12" customHeight="1">
      <c r="B254" s="1" t="str">
        <f>IF(Q254="","",Q254)</f>
        <v/>
      </c>
      <c r="C254" s="163">
        <v>81</v>
      </c>
      <c r="D254" s="166"/>
      <c r="E254" s="167"/>
      <c r="F254" s="168"/>
      <c r="G254" s="175"/>
      <c r="H254" s="176"/>
      <c r="I254" s="181"/>
      <c r="J254" s="182"/>
      <c r="K254" s="182"/>
      <c r="L254" s="183"/>
      <c r="M254" s="166"/>
      <c r="N254" s="168"/>
      <c r="O254" s="131"/>
      <c r="P254" s="190"/>
      <c r="Q254" s="190"/>
      <c r="R254" s="17" t="s">
        <v>14</v>
      </c>
      <c r="S254" s="89"/>
      <c r="T254" s="89"/>
      <c r="U254" s="89"/>
      <c r="V254" s="89"/>
      <c r="W254" s="89"/>
      <c r="X254" s="95"/>
      <c r="Y254" s="95"/>
      <c r="Z254" s="95"/>
      <c r="AA254" s="95"/>
      <c r="AB254" s="95"/>
      <c r="AC254" s="95"/>
      <c r="AD254" s="95"/>
      <c r="AE254" s="16" t="str">
        <f t="shared" si="206"/>
        <v/>
      </c>
      <c r="AF254" s="21" t="str">
        <f>IF(Q254="","",Q254)</f>
        <v/>
      </c>
      <c r="AG254" s="130" t="str">
        <f>IFERROR(VLOOKUP(M254,$AP$13:$AQ$16,2,FALSE),"")</f>
        <v/>
      </c>
      <c r="AH254" s="130" t="str">
        <f>IFERROR(VLOOKUP(O254,$AP$18:$AQ$24,2,FALSE),"")</f>
        <v/>
      </c>
      <c r="AI254" s="130" t="str">
        <f>IFERROR(AG254+AH254,"")</f>
        <v/>
      </c>
      <c r="AJ254" s="130" t="str">
        <f>IF(SUM(AE254:AE256)=0,"",SUM(AE254:AE256))</f>
        <v/>
      </c>
      <c r="AT254" s="49" t="str">
        <f t="shared" si="157"/>
        <v>A</v>
      </c>
      <c r="AU254" s="53">
        <f t="shared" si="158"/>
        <v>0</v>
      </c>
      <c r="AV254" s="54">
        <f t="shared" si="159"/>
        <v>0</v>
      </c>
      <c r="AW254" s="54">
        <f t="shared" si="160"/>
        <v>0</v>
      </c>
      <c r="AX254" s="54">
        <f t="shared" si="161"/>
        <v>0</v>
      </c>
      <c r="AY254" s="54">
        <f t="shared" si="162"/>
        <v>0</v>
      </c>
      <c r="AZ254" s="54">
        <f t="shared" si="163"/>
        <v>0</v>
      </c>
      <c r="BA254" s="54">
        <f t="shared" si="164"/>
        <v>0</v>
      </c>
      <c r="BB254" s="54">
        <f t="shared" si="165"/>
        <v>0</v>
      </c>
      <c r="BC254" s="54">
        <f t="shared" si="166"/>
        <v>0</v>
      </c>
      <c r="BD254" s="54">
        <f t="shared" si="167"/>
        <v>0</v>
      </c>
      <c r="BE254" s="54">
        <f t="shared" si="168"/>
        <v>0</v>
      </c>
      <c r="BF254" s="55">
        <f t="shared" si="169"/>
        <v>0</v>
      </c>
      <c r="BG254" s="53">
        <f t="shared" si="170"/>
        <v>0</v>
      </c>
      <c r="BH254" s="54">
        <f t="shared" si="171"/>
        <v>0</v>
      </c>
      <c r="BI254" s="54">
        <f t="shared" si="172"/>
        <v>0</v>
      </c>
      <c r="BJ254" s="54">
        <f t="shared" si="173"/>
        <v>0</v>
      </c>
      <c r="BK254" s="54">
        <f t="shared" si="174"/>
        <v>0</v>
      </c>
      <c r="BL254" s="54">
        <f t="shared" si="175"/>
        <v>0</v>
      </c>
      <c r="BM254" s="54">
        <f t="shared" si="176"/>
        <v>0</v>
      </c>
      <c r="BN254" s="54">
        <f t="shared" si="177"/>
        <v>0</v>
      </c>
      <c r="BO254" s="54">
        <f t="shared" si="178"/>
        <v>0</v>
      </c>
      <c r="BP254" s="54">
        <f t="shared" si="179"/>
        <v>0</v>
      </c>
      <c r="BQ254" s="54">
        <f t="shared" si="180"/>
        <v>0</v>
      </c>
      <c r="BR254" s="55">
        <f t="shared" si="181"/>
        <v>0</v>
      </c>
      <c r="BS254" s="53">
        <f t="shared" si="182"/>
        <v>0</v>
      </c>
      <c r="BT254" s="54">
        <f t="shared" si="183"/>
        <v>0</v>
      </c>
      <c r="BU254" s="54">
        <f t="shared" si="184"/>
        <v>0</v>
      </c>
      <c r="BV254" s="54">
        <f t="shared" si="185"/>
        <v>0</v>
      </c>
      <c r="BW254" s="54">
        <f t="shared" si="186"/>
        <v>0</v>
      </c>
      <c r="BX254" s="54">
        <f t="shared" si="187"/>
        <v>0</v>
      </c>
      <c r="BY254" s="54">
        <f t="shared" si="188"/>
        <v>0</v>
      </c>
      <c r="BZ254" s="54">
        <f t="shared" si="189"/>
        <v>0</v>
      </c>
      <c r="CA254" s="54">
        <f t="shared" si="190"/>
        <v>0</v>
      </c>
      <c r="CB254" s="54">
        <f t="shared" si="191"/>
        <v>0</v>
      </c>
      <c r="CC254" s="54">
        <f t="shared" si="192"/>
        <v>0</v>
      </c>
      <c r="CD254" s="55">
        <f t="shared" si="193"/>
        <v>0</v>
      </c>
      <c r="CE254" s="53">
        <f t="shared" si="194"/>
        <v>0</v>
      </c>
      <c r="CF254" s="54">
        <f t="shared" si="195"/>
        <v>0</v>
      </c>
      <c r="CG254" s="54">
        <f t="shared" si="196"/>
        <v>0</v>
      </c>
      <c r="CH254" s="54">
        <f t="shared" si="197"/>
        <v>0</v>
      </c>
      <c r="CI254" s="54">
        <f t="shared" si="198"/>
        <v>0</v>
      </c>
      <c r="CJ254" s="54">
        <f t="shared" si="199"/>
        <v>0</v>
      </c>
      <c r="CK254" s="54">
        <f t="shared" si="200"/>
        <v>0</v>
      </c>
      <c r="CL254" s="54">
        <f t="shared" si="201"/>
        <v>0</v>
      </c>
      <c r="CM254" s="54">
        <f t="shared" si="202"/>
        <v>0</v>
      </c>
      <c r="CN254" s="54">
        <f t="shared" si="203"/>
        <v>0</v>
      </c>
      <c r="CO254" s="54">
        <f t="shared" si="204"/>
        <v>0</v>
      </c>
      <c r="CP254" s="55">
        <f t="shared" si="205"/>
        <v>0</v>
      </c>
    </row>
    <row r="255" spans="2:94" ht="12" customHeight="1">
      <c r="B255" s="1" t="str">
        <f>IF(Q254="","",Q254)</f>
        <v/>
      </c>
      <c r="C255" s="164"/>
      <c r="D255" s="169"/>
      <c r="E255" s="170"/>
      <c r="F255" s="171"/>
      <c r="G255" s="177"/>
      <c r="H255" s="178"/>
      <c r="I255" s="184"/>
      <c r="J255" s="185"/>
      <c r="K255" s="185"/>
      <c r="L255" s="186"/>
      <c r="M255" s="169"/>
      <c r="N255" s="171"/>
      <c r="O255" s="132"/>
      <c r="P255" s="191"/>
      <c r="Q255" s="191"/>
      <c r="R255" s="15" t="s">
        <v>15</v>
      </c>
      <c r="S255" s="90"/>
      <c r="T255" s="90"/>
      <c r="U255" s="90"/>
      <c r="V255" s="90"/>
      <c r="W255" s="90"/>
      <c r="X255" s="94"/>
      <c r="Y255" s="94"/>
      <c r="Z255" s="94"/>
      <c r="AA255" s="94"/>
      <c r="AB255" s="94"/>
      <c r="AC255" s="94"/>
      <c r="AD255" s="94"/>
      <c r="AE255" s="11" t="str">
        <f t="shared" si="206"/>
        <v/>
      </c>
      <c r="AF255" s="21" t="str">
        <f>IF(Q254="","",Q254)</f>
        <v/>
      </c>
      <c r="AG255" s="130"/>
      <c r="AH255" s="130"/>
      <c r="AI255" s="130"/>
      <c r="AJ255" s="130"/>
      <c r="AT255" s="49" t="str">
        <f t="shared" si="157"/>
        <v>B</v>
      </c>
      <c r="AU255" s="53">
        <f t="shared" si="158"/>
        <v>0</v>
      </c>
      <c r="AV255" s="54">
        <f t="shared" si="159"/>
        <v>0</v>
      </c>
      <c r="AW255" s="54">
        <f t="shared" si="160"/>
        <v>0</v>
      </c>
      <c r="AX255" s="54">
        <f t="shared" si="161"/>
        <v>0</v>
      </c>
      <c r="AY255" s="54">
        <f t="shared" si="162"/>
        <v>0</v>
      </c>
      <c r="AZ255" s="54">
        <f t="shared" si="163"/>
        <v>0</v>
      </c>
      <c r="BA255" s="54">
        <f t="shared" si="164"/>
        <v>0</v>
      </c>
      <c r="BB255" s="54">
        <f t="shared" si="165"/>
        <v>0</v>
      </c>
      <c r="BC255" s="54">
        <f t="shared" si="166"/>
        <v>0</v>
      </c>
      <c r="BD255" s="54">
        <f t="shared" si="167"/>
        <v>0</v>
      </c>
      <c r="BE255" s="54">
        <f t="shared" si="168"/>
        <v>0</v>
      </c>
      <c r="BF255" s="55">
        <f t="shared" si="169"/>
        <v>0</v>
      </c>
      <c r="BG255" s="53">
        <f t="shared" si="170"/>
        <v>0</v>
      </c>
      <c r="BH255" s="54">
        <f t="shared" si="171"/>
        <v>0</v>
      </c>
      <c r="BI255" s="54">
        <f t="shared" si="172"/>
        <v>0</v>
      </c>
      <c r="BJ255" s="54">
        <f t="shared" si="173"/>
        <v>0</v>
      </c>
      <c r="BK255" s="54">
        <f t="shared" si="174"/>
        <v>0</v>
      </c>
      <c r="BL255" s="54">
        <f t="shared" si="175"/>
        <v>0</v>
      </c>
      <c r="BM255" s="54">
        <f t="shared" si="176"/>
        <v>0</v>
      </c>
      <c r="BN255" s="54">
        <f t="shared" si="177"/>
        <v>0</v>
      </c>
      <c r="BO255" s="54">
        <f t="shared" si="178"/>
        <v>0</v>
      </c>
      <c r="BP255" s="54">
        <f t="shared" si="179"/>
        <v>0</v>
      </c>
      <c r="BQ255" s="54">
        <f t="shared" si="180"/>
        <v>0</v>
      </c>
      <c r="BR255" s="55">
        <f t="shared" si="181"/>
        <v>0</v>
      </c>
      <c r="BS255" s="53">
        <f t="shared" si="182"/>
        <v>0</v>
      </c>
      <c r="BT255" s="54">
        <f t="shared" si="183"/>
        <v>0</v>
      </c>
      <c r="BU255" s="54">
        <f t="shared" si="184"/>
        <v>0</v>
      </c>
      <c r="BV255" s="54">
        <f t="shared" si="185"/>
        <v>0</v>
      </c>
      <c r="BW255" s="54">
        <f t="shared" si="186"/>
        <v>0</v>
      </c>
      <c r="BX255" s="54">
        <f t="shared" si="187"/>
        <v>0</v>
      </c>
      <c r="BY255" s="54">
        <f t="shared" si="188"/>
        <v>0</v>
      </c>
      <c r="BZ255" s="54">
        <f t="shared" si="189"/>
        <v>0</v>
      </c>
      <c r="CA255" s="54">
        <f t="shared" si="190"/>
        <v>0</v>
      </c>
      <c r="CB255" s="54">
        <f t="shared" si="191"/>
        <v>0</v>
      </c>
      <c r="CC255" s="54">
        <f t="shared" si="192"/>
        <v>0</v>
      </c>
      <c r="CD255" s="55">
        <f t="shared" si="193"/>
        <v>0</v>
      </c>
      <c r="CE255" s="53">
        <f t="shared" si="194"/>
        <v>0</v>
      </c>
      <c r="CF255" s="54">
        <f t="shared" si="195"/>
        <v>0</v>
      </c>
      <c r="CG255" s="54">
        <f t="shared" si="196"/>
        <v>0</v>
      </c>
      <c r="CH255" s="54">
        <f t="shared" si="197"/>
        <v>0</v>
      </c>
      <c r="CI255" s="54">
        <f t="shared" si="198"/>
        <v>0</v>
      </c>
      <c r="CJ255" s="54">
        <f t="shared" si="199"/>
        <v>0</v>
      </c>
      <c r="CK255" s="54">
        <f t="shared" si="200"/>
        <v>0</v>
      </c>
      <c r="CL255" s="54">
        <f t="shared" si="201"/>
        <v>0</v>
      </c>
      <c r="CM255" s="54">
        <f t="shared" si="202"/>
        <v>0</v>
      </c>
      <c r="CN255" s="54">
        <f t="shared" si="203"/>
        <v>0</v>
      </c>
      <c r="CO255" s="54">
        <f t="shared" si="204"/>
        <v>0</v>
      </c>
      <c r="CP255" s="55">
        <f t="shared" si="205"/>
        <v>0</v>
      </c>
    </row>
    <row r="256" spans="2:94" ht="12" customHeight="1" thickBot="1">
      <c r="B256" s="1" t="str">
        <f>IF(Q254="","",Q254)</f>
        <v/>
      </c>
      <c r="C256" s="165"/>
      <c r="D256" s="172"/>
      <c r="E256" s="173"/>
      <c r="F256" s="174"/>
      <c r="G256" s="179"/>
      <c r="H256" s="180"/>
      <c r="I256" s="187"/>
      <c r="J256" s="188"/>
      <c r="K256" s="188"/>
      <c r="L256" s="189"/>
      <c r="M256" s="172"/>
      <c r="N256" s="174"/>
      <c r="O256" s="133"/>
      <c r="P256" s="192"/>
      <c r="Q256" s="192"/>
      <c r="R256" s="9" t="s">
        <v>16</v>
      </c>
      <c r="S256" s="91"/>
      <c r="T256" s="91"/>
      <c r="U256" s="91"/>
      <c r="V256" s="91"/>
      <c r="W256" s="91"/>
      <c r="X256" s="96"/>
      <c r="Y256" s="96"/>
      <c r="Z256" s="96"/>
      <c r="AA256" s="96"/>
      <c r="AB256" s="96"/>
      <c r="AC256" s="96"/>
      <c r="AD256" s="96"/>
      <c r="AE256" s="11" t="str">
        <f t="shared" si="206"/>
        <v/>
      </c>
      <c r="AF256" s="21" t="str">
        <f>IF(Q254="","",Q254)</f>
        <v/>
      </c>
      <c r="AG256" s="130"/>
      <c r="AH256" s="130"/>
      <c r="AI256" s="130"/>
      <c r="AJ256" s="130"/>
      <c r="AT256" s="49" t="str">
        <f t="shared" si="157"/>
        <v>C</v>
      </c>
      <c r="AU256" s="53">
        <f t="shared" si="158"/>
        <v>0</v>
      </c>
      <c r="AV256" s="54">
        <f t="shared" si="159"/>
        <v>0</v>
      </c>
      <c r="AW256" s="54">
        <f t="shared" si="160"/>
        <v>0</v>
      </c>
      <c r="AX256" s="54">
        <f t="shared" si="161"/>
        <v>0</v>
      </c>
      <c r="AY256" s="54">
        <f t="shared" si="162"/>
        <v>0</v>
      </c>
      <c r="AZ256" s="54">
        <f t="shared" si="163"/>
        <v>0</v>
      </c>
      <c r="BA256" s="54">
        <f t="shared" si="164"/>
        <v>0</v>
      </c>
      <c r="BB256" s="54">
        <f t="shared" si="165"/>
        <v>0</v>
      </c>
      <c r="BC256" s="54">
        <f t="shared" si="166"/>
        <v>0</v>
      </c>
      <c r="BD256" s="54">
        <f t="shared" si="167"/>
        <v>0</v>
      </c>
      <c r="BE256" s="54">
        <f t="shared" si="168"/>
        <v>0</v>
      </c>
      <c r="BF256" s="55">
        <f t="shared" si="169"/>
        <v>0</v>
      </c>
      <c r="BG256" s="53">
        <f t="shared" si="170"/>
        <v>0</v>
      </c>
      <c r="BH256" s="54">
        <f t="shared" si="171"/>
        <v>0</v>
      </c>
      <c r="BI256" s="54">
        <f t="shared" si="172"/>
        <v>0</v>
      </c>
      <c r="BJ256" s="54">
        <f t="shared" si="173"/>
        <v>0</v>
      </c>
      <c r="BK256" s="54">
        <f t="shared" si="174"/>
        <v>0</v>
      </c>
      <c r="BL256" s="54">
        <f t="shared" si="175"/>
        <v>0</v>
      </c>
      <c r="BM256" s="54">
        <f t="shared" si="176"/>
        <v>0</v>
      </c>
      <c r="BN256" s="54">
        <f t="shared" si="177"/>
        <v>0</v>
      </c>
      <c r="BO256" s="54">
        <f t="shared" si="178"/>
        <v>0</v>
      </c>
      <c r="BP256" s="54">
        <f t="shared" si="179"/>
        <v>0</v>
      </c>
      <c r="BQ256" s="54">
        <f t="shared" si="180"/>
        <v>0</v>
      </c>
      <c r="BR256" s="55">
        <f t="shared" si="181"/>
        <v>0</v>
      </c>
      <c r="BS256" s="53">
        <f t="shared" si="182"/>
        <v>0</v>
      </c>
      <c r="BT256" s="54">
        <f t="shared" si="183"/>
        <v>0</v>
      </c>
      <c r="BU256" s="54">
        <f t="shared" si="184"/>
        <v>0</v>
      </c>
      <c r="BV256" s="54">
        <f t="shared" si="185"/>
        <v>0</v>
      </c>
      <c r="BW256" s="54">
        <f t="shared" si="186"/>
        <v>0</v>
      </c>
      <c r="BX256" s="54">
        <f t="shared" si="187"/>
        <v>0</v>
      </c>
      <c r="BY256" s="54">
        <f t="shared" si="188"/>
        <v>0</v>
      </c>
      <c r="BZ256" s="54">
        <f t="shared" si="189"/>
        <v>0</v>
      </c>
      <c r="CA256" s="54">
        <f t="shared" si="190"/>
        <v>0</v>
      </c>
      <c r="CB256" s="54">
        <f t="shared" si="191"/>
        <v>0</v>
      </c>
      <c r="CC256" s="54">
        <f t="shared" si="192"/>
        <v>0</v>
      </c>
      <c r="CD256" s="55">
        <f t="shared" si="193"/>
        <v>0</v>
      </c>
      <c r="CE256" s="53">
        <f t="shared" si="194"/>
        <v>0</v>
      </c>
      <c r="CF256" s="54">
        <f t="shared" si="195"/>
        <v>0</v>
      </c>
      <c r="CG256" s="54">
        <f t="shared" si="196"/>
        <v>0</v>
      </c>
      <c r="CH256" s="54">
        <f t="shared" si="197"/>
        <v>0</v>
      </c>
      <c r="CI256" s="54">
        <f t="shared" si="198"/>
        <v>0</v>
      </c>
      <c r="CJ256" s="54">
        <f t="shared" si="199"/>
        <v>0</v>
      </c>
      <c r="CK256" s="54">
        <f t="shared" si="200"/>
        <v>0</v>
      </c>
      <c r="CL256" s="54">
        <f t="shared" si="201"/>
        <v>0</v>
      </c>
      <c r="CM256" s="54">
        <f t="shared" si="202"/>
        <v>0</v>
      </c>
      <c r="CN256" s="54">
        <f t="shared" si="203"/>
        <v>0</v>
      </c>
      <c r="CO256" s="54">
        <f t="shared" si="204"/>
        <v>0</v>
      </c>
      <c r="CP256" s="55">
        <f t="shared" si="205"/>
        <v>0</v>
      </c>
    </row>
    <row r="257" spans="2:94" ht="12" customHeight="1">
      <c r="B257" s="1" t="str">
        <f>IF(Q257="","",Q257)</f>
        <v/>
      </c>
      <c r="C257" s="163">
        <v>82</v>
      </c>
      <c r="D257" s="166"/>
      <c r="E257" s="167"/>
      <c r="F257" s="168"/>
      <c r="G257" s="175"/>
      <c r="H257" s="176"/>
      <c r="I257" s="181"/>
      <c r="J257" s="182"/>
      <c r="K257" s="182"/>
      <c r="L257" s="183"/>
      <c r="M257" s="166"/>
      <c r="N257" s="168"/>
      <c r="O257" s="131"/>
      <c r="P257" s="190"/>
      <c r="Q257" s="190"/>
      <c r="R257" s="12" t="s">
        <v>14</v>
      </c>
      <c r="S257" s="92"/>
      <c r="T257" s="92"/>
      <c r="U257" s="92"/>
      <c r="V257" s="92"/>
      <c r="W257" s="92"/>
      <c r="X257" s="92"/>
      <c r="Y257" s="93"/>
      <c r="Z257" s="93"/>
      <c r="AA257" s="93"/>
      <c r="AB257" s="93"/>
      <c r="AC257" s="93"/>
      <c r="AD257" s="93"/>
      <c r="AE257" s="16" t="str">
        <f t="shared" si="206"/>
        <v/>
      </c>
      <c r="AF257" s="21" t="str">
        <f>IF(Q257="","",Q257)</f>
        <v/>
      </c>
      <c r="AG257" s="130" t="str">
        <f>IFERROR(VLOOKUP(M257,$AP$13:$AQ$16,2,FALSE),"")</f>
        <v/>
      </c>
      <c r="AH257" s="130" t="str">
        <f>IFERROR(VLOOKUP(O257,$AP$18:$AQ$24,2,FALSE),"")</f>
        <v/>
      </c>
      <c r="AI257" s="130" t="str">
        <f>IFERROR(AG257+AH257,"")</f>
        <v/>
      </c>
      <c r="AJ257" s="130" t="str">
        <f>IF(SUM(AE257:AE259)=0,"",SUM(AE257:AE259))</f>
        <v/>
      </c>
      <c r="AT257" s="49" t="str">
        <f t="shared" si="157"/>
        <v>A</v>
      </c>
      <c r="AU257" s="53">
        <f t="shared" si="158"/>
        <v>0</v>
      </c>
      <c r="AV257" s="54">
        <f t="shared" si="159"/>
        <v>0</v>
      </c>
      <c r="AW257" s="54">
        <f t="shared" si="160"/>
        <v>0</v>
      </c>
      <c r="AX257" s="54">
        <f t="shared" si="161"/>
        <v>0</v>
      </c>
      <c r="AY257" s="54">
        <f t="shared" si="162"/>
        <v>0</v>
      </c>
      <c r="AZ257" s="54">
        <f t="shared" si="163"/>
        <v>0</v>
      </c>
      <c r="BA257" s="54">
        <f t="shared" si="164"/>
        <v>0</v>
      </c>
      <c r="BB257" s="54">
        <f t="shared" si="165"/>
        <v>0</v>
      </c>
      <c r="BC257" s="54">
        <f t="shared" si="166"/>
        <v>0</v>
      </c>
      <c r="BD257" s="54">
        <f t="shared" si="167"/>
        <v>0</v>
      </c>
      <c r="BE257" s="54">
        <f t="shared" si="168"/>
        <v>0</v>
      </c>
      <c r="BF257" s="55">
        <f t="shared" si="169"/>
        <v>0</v>
      </c>
      <c r="BG257" s="53">
        <f t="shared" si="170"/>
        <v>0</v>
      </c>
      <c r="BH257" s="54">
        <f t="shared" si="171"/>
        <v>0</v>
      </c>
      <c r="BI257" s="54">
        <f t="shared" si="172"/>
        <v>0</v>
      </c>
      <c r="BJ257" s="54">
        <f t="shared" si="173"/>
        <v>0</v>
      </c>
      <c r="BK257" s="54">
        <f t="shared" si="174"/>
        <v>0</v>
      </c>
      <c r="BL257" s="54">
        <f t="shared" si="175"/>
        <v>0</v>
      </c>
      <c r="BM257" s="54">
        <f t="shared" si="176"/>
        <v>0</v>
      </c>
      <c r="BN257" s="54">
        <f t="shared" si="177"/>
        <v>0</v>
      </c>
      <c r="BO257" s="54">
        <f t="shared" si="178"/>
        <v>0</v>
      </c>
      <c r="BP257" s="54">
        <f t="shared" si="179"/>
        <v>0</v>
      </c>
      <c r="BQ257" s="54">
        <f t="shared" si="180"/>
        <v>0</v>
      </c>
      <c r="BR257" s="55">
        <f t="shared" si="181"/>
        <v>0</v>
      </c>
      <c r="BS257" s="53">
        <f t="shared" si="182"/>
        <v>0</v>
      </c>
      <c r="BT257" s="54">
        <f t="shared" si="183"/>
        <v>0</v>
      </c>
      <c r="BU257" s="54">
        <f t="shared" si="184"/>
        <v>0</v>
      </c>
      <c r="BV257" s="54">
        <f t="shared" si="185"/>
        <v>0</v>
      </c>
      <c r="BW257" s="54">
        <f t="shared" si="186"/>
        <v>0</v>
      </c>
      <c r="BX257" s="54">
        <f t="shared" si="187"/>
        <v>0</v>
      </c>
      <c r="BY257" s="54">
        <f t="shared" si="188"/>
        <v>0</v>
      </c>
      <c r="BZ257" s="54">
        <f t="shared" si="189"/>
        <v>0</v>
      </c>
      <c r="CA257" s="54">
        <f t="shared" si="190"/>
        <v>0</v>
      </c>
      <c r="CB257" s="54">
        <f t="shared" si="191"/>
        <v>0</v>
      </c>
      <c r="CC257" s="54">
        <f t="shared" si="192"/>
        <v>0</v>
      </c>
      <c r="CD257" s="55">
        <f t="shared" si="193"/>
        <v>0</v>
      </c>
      <c r="CE257" s="53">
        <f t="shared" si="194"/>
        <v>0</v>
      </c>
      <c r="CF257" s="54">
        <f t="shared" si="195"/>
        <v>0</v>
      </c>
      <c r="CG257" s="54">
        <f t="shared" si="196"/>
        <v>0</v>
      </c>
      <c r="CH257" s="54">
        <f t="shared" si="197"/>
        <v>0</v>
      </c>
      <c r="CI257" s="54">
        <f t="shared" si="198"/>
        <v>0</v>
      </c>
      <c r="CJ257" s="54">
        <f t="shared" si="199"/>
        <v>0</v>
      </c>
      <c r="CK257" s="54">
        <f t="shared" si="200"/>
        <v>0</v>
      </c>
      <c r="CL257" s="54">
        <f t="shared" si="201"/>
        <v>0</v>
      </c>
      <c r="CM257" s="54">
        <f t="shared" si="202"/>
        <v>0</v>
      </c>
      <c r="CN257" s="54">
        <f t="shared" si="203"/>
        <v>0</v>
      </c>
      <c r="CO257" s="54">
        <f t="shared" si="204"/>
        <v>0</v>
      </c>
      <c r="CP257" s="55">
        <f t="shared" si="205"/>
        <v>0</v>
      </c>
    </row>
    <row r="258" spans="2:94" ht="12" customHeight="1">
      <c r="B258" s="1" t="str">
        <f>IF(Q257="","",Q257)</f>
        <v/>
      </c>
      <c r="C258" s="164"/>
      <c r="D258" s="169"/>
      <c r="E258" s="170"/>
      <c r="F258" s="171"/>
      <c r="G258" s="177"/>
      <c r="H258" s="178"/>
      <c r="I258" s="184"/>
      <c r="J258" s="185"/>
      <c r="K258" s="185"/>
      <c r="L258" s="186"/>
      <c r="M258" s="169"/>
      <c r="N258" s="171"/>
      <c r="O258" s="132"/>
      <c r="P258" s="191"/>
      <c r="Q258" s="191"/>
      <c r="R258" s="15" t="s">
        <v>15</v>
      </c>
      <c r="S258" s="94"/>
      <c r="T258" s="94"/>
      <c r="U258" s="94"/>
      <c r="V258" s="94"/>
      <c r="W258" s="94"/>
      <c r="X258" s="94"/>
      <c r="Y258" s="90"/>
      <c r="Z258" s="90"/>
      <c r="AA258" s="90"/>
      <c r="AB258" s="90"/>
      <c r="AC258" s="90"/>
      <c r="AD258" s="90"/>
      <c r="AE258" s="11" t="str">
        <f t="shared" si="206"/>
        <v/>
      </c>
      <c r="AF258" s="21" t="str">
        <f>IF(Q257="","",Q257)</f>
        <v/>
      </c>
      <c r="AG258" s="130"/>
      <c r="AH258" s="130"/>
      <c r="AI258" s="130"/>
      <c r="AJ258" s="130"/>
      <c r="AT258" s="49" t="str">
        <f t="shared" si="157"/>
        <v>B</v>
      </c>
      <c r="AU258" s="53">
        <f t="shared" si="158"/>
        <v>0</v>
      </c>
      <c r="AV258" s="54">
        <f t="shared" si="159"/>
        <v>0</v>
      </c>
      <c r="AW258" s="54">
        <f t="shared" si="160"/>
        <v>0</v>
      </c>
      <c r="AX258" s="54">
        <f t="shared" si="161"/>
        <v>0</v>
      </c>
      <c r="AY258" s="54">
        <f t="shared" si="162"/>
        <v>0</v>
      </c>
      <c r="AZ258" s="54">
        <f t="shared" si="163"/>
        <v>0</v>
      </c>
      <c r="BA258" s="54">
        <f t="shared" si="164"/>
        <v>0</v>
      </c>
      <c r="BB258" s="54">
        <f t="shared" si="165"/>
        <v>0</v>
      </c>
      <c r="BC258" s="54">
        <f t="shared" si="166"/>
        <v>0</v>
      </c>
      <c r="BD258" s="54">
        <f t="shared" si="167"/>
        <v>0</v>
      </c>
      <c r="BE258" s="54">
        <f t="shared" si="168"/>
        <v>0</v>
      </c>
      <c r="BF258" s="55">
        <f t="shared" si="169"/>
        <v>0</v>
      </c>
      <c r="BG258" s="53">
        <f t="shared" si="170"/>
        <v>0</v>
      </c>
      <c r="BH258" s="54">
        <f t="shared" si="171"/>
        <v>0</v>
      </c>
      <c r="BI258" s="54">
        <f t="shared" si="172"/>
        <v>0</v>
      </c>
      <c r="BJ258" s="54">
        <f t="shared" si="173"/>
        <v>0</v>
      </c>
      <c r="BK258" s="54">
        <f t="shared" si="174"/>
        <v>0</v>
      </c>
      <c r="BL258" s="54">
        <f t="shared" si="175"/>
        <v>0</v>
      </c>
      <c r="BM258" s="54">
        <f t="shared" si="176"/>
        <v>0</v>
      </c>
      <c r="BN258" s="54">
        <f t="shared" si="177"/>
        <v>0</v>
      </c>
      <c r="BO258" s="54">
        <f t="shared" si="178"/>
        <v>0</v>
      </c>
      <c r="BP258" s="54">
        <f t="shared" si="179"/>
        <v>0</v>
      </c>
      <c r="BQ258" s="54">
        <f t="shared" si="180"/>
        <v>0</v>
      </c>
      <c r="BR258" s="55">
        <f t="shared" si="181"/>
        <v>0</v>
      </c>
      <c r="BS258" s="53">
        <f t="shared" si="182"/>
        <v>0</v>
      </c>
      <c r="BT258" s="54">
        <f t="shared" si="183"/>
        <v>0</v>
      </c>
      <c r="BU258" s="54">
        <f t="shared" si="184"/>
        <v>0</v>
      </c>
      <c r="BV258" s="54">
        <f t="shared" si="185"/>
        <v>0</v>
      </c>
      <c r="BW258" s="54">
        <f t="shared" si="186"/>
        <v>0</v>
      </c>
      <c r="BX258" s="54">
        <f t="shared" si="187"/>
        <v>0</v>
      </c>
      <c r="BY258" s="54">
        <f t="shared" si="188"/>
        <v>0</v>
      </c>
      <c r="BZ258" s="54">
        <f t="shared" si="189"/>
        <v>0</v>
      </c>
      <c r="CA258" s="54">
        <f t="shared" si="190"/>
        <v>0</v>
      </c>
      <c r="CB258" s="54">
        <f t="shared" si="191"/>
        <v>0</v>
      </c>
      <c r="CC258" s="54">
        <f t="shared" si="192"/>
        <v>0</v>
      </c>
      <c r="CD258" s="55">
        <f t="shared" si="193"/>
        <v>0</v>
      </c>
      <c r="CE258" s="53">
        <f t="shared" si="194"/>
        <v>0</v>
      </c>
      <c r="CF258" s="54">
        <f t="shared" si="195"/>
        <v>0</v>
      </c>
      <c r="CG258" s="54">
        <f t="shared" si="196"/>
        <v>0</v>
      </c>
      <c r="CH258" s="54">
        <f t="shared" si="197"/>
        <v>0</v>
      </c>
      <c r="CI258" s="54">
        <f t="shared" si="198"/>
        <v>0</v>
      </c>
      <c r="CJ258" s="54">
        <f t="shared" si="199"/>
        <v>0</v>
      </c>
      <c r="CK258" s="54">
        <f t="shared" si="200"/>
        <v>0</v>
      </c>
      <c r="CL258" s="54">
        <f t="shared" si="201"/>
        <v>0</v>
      </c>
      <c r="CM258" s="54">
        <f t="shared" si="202"/>
        <v>0</v>
      </c>
      <c r="CN258" s="54">
        <f t="shared" si="203"/>
        <v>0</v>
      </c>
      <c r="CO258" s="54">
        <f t="shared" si="204"/>
        <v>0</v>
      </c>
      <c r="CP258" s="55">
        <f t="shared" si="205"/>
        <v>0</v>
      </c>
    </row>
    <row r="259" spans="2:94" ht="12" customHeight="1" thickBot="1">
      <c r="B259" s="1" t="str">
        <f>IF(Q257="","",Q257)</f>
        <v/>
      </c>
      <c r="C259" s="165"/>
      <c r="D259" s="172"/>
      <c r="E259" s="173"/>
      <c r="F259" s="174"/>
      <c r="G259" s="179"/>
      <c r="H259" s="180"/>
      <c r="I259" s="187"/>
      <c r="J259" s="188"/>
      <c r="K259" s="188"/>
      <c r="L259" s="189"/>
      <c r="M259" s="172"/>
      <c r="N259" s="174"/>
      <c r="O259" s="133"/>
      <c r="P259" s="192"/>
      <c r="Q259" s="192"/>
      <c r="R259" s="15" t="s">
        <v>16</v>
      </c>
      <c r="S259" s="94"/>
      <c r="T259" s="94"/>
      <c r="U259" s="94"/>
      <c r="V259" s="94"/>
      <c r="W259" s="94"/>
      <c r="X259" s="94"/>
      <c r="Y259" s="90"/>
      <c r="Z259" s="90"/>
      <c r="AA259" s="90"/>
      <c r="AB259" s="90"/>
      <c r="AC259" s="90"/>
      <c r="AD259" s="90"/>
      <c r="AE259" s="11" t="str">
        <f t="shared" si="206"/>
        <v/>
      </c>
      <c r="AF259" s="21" t="str">
        <f>IF(Q257="","",Q257)</f>
        <v/>
      </c>
      <c r="AG259" s="130"/>
      <c r="AH259" s="130"/>
      <c r="AI259" s="130"/>
      <c r="AJ259" s="130"/>
      <c r="AT259" s="49" t="str">
        <f t="shared" si="157"/>
        <v>C</v>
      </c>
      <c r="AU259" s="53">
        <f t="shared" si="158"/>
        <v>0</v>
      </c>
      <c r="AV259" s="54">
        <f t="shared" si="159"/>
        <v>0</v>
      </c>
      <c r="AW259" s="54">
        <f t="shared" si="160"/>
        <v>0</v>
      </c>
      <c r="AX259" s="54">
        <f t="shared" si="161"/>
        <v>0</v>
      </c>
      <c r="AY259" s="54">
        <f t="shared" si="162"/>
        <v>0</v>
      </c>
      <c r="AZ259" s="54">
        <f t="shared" si="163"/>
        <v>0</v>
      </c>
      <c r="BA259" s="54">
        <f t="shared" si="164"/>
        <v>0</v>
      </c>
      <c r="BB259" s="54">
        <f t="shared" si="165"/>
        <v>0</v>
      </c>
      <c r="BC259" s="54">
        <f t="shared" si="166"/>
        <v>0</v>
      </c>
      <c r="BD259" s="54">
        <f t="shared" si="167"/>
        <v>0</v>
      </c>
      <c r="BE259" s="54">
        <f t="shared" si="168"/>
        <v>0</v>
      </c>
      <c r="BF259" s="55">
        <f t="shared" si="169"/>
        <v>0</v>
      </c>
      <c r="BG259" s="53">
        <f t="shared" si="170"/>
        <v>0</v>
      </c>
      <c r="BH259" s="54">
        <f t="shared" si="171"/>
        <v>0</v>
      </c>
      <c r="BI259" s="54">
        <f t="shared" si="172"/>
        <v>0</v>
      </c>
      <c r="BJ259" s="54">
        <f t="shared" si="173"/>
        <v>0</v>
      </c>
      <c r="BK259" s="54">
        <f t="shared" si="174"/>
        <v>0</v>
      </c>
      <c r="BL259" s="54">
        <f t="shared" si="175"/>
        <v>0</v>
      </c>
      <c r="BM259" s="54">
        <f t="shared" si="176"/>
        <v>0</v>
      </c>
      <c r="BN259" s="54">
        <f t="shared" si="177"/>
        <v>0</v>
      </c>
      <c r="BO259" s="54">
        <f t="shared" si="178"/>
        <v>0</v>
      </c>
      <c r="BP259" s="54">
        <f t="shared" si="179"/>
        <v>0</v>
      </c>
      <c r="BQ259" s="54">
        <f t="shared" si="180"/>
        <v>0</v>
      </c>
      <c r="BR259" s="55">
        <f t="shared" si="181"/>
        <v>0</v>
      </c>
      <c r="BS259" s="53">
        <f t="shared" si="182"/>
        <v>0</v>
      </c>
      <c r="BT259" s="54">
        <f t="shared" si="183"/>
        <v>0</v>
      </c>
      <c r="BU259" s="54">
        <f t="shared" si="184"/>
        <v>0</v>
      </c>
      <c r="BV259" s="54">
        <f t="shared" si="185"/>
        <v>0</v>
      </c>
      <c r="BW259" s="54">
        <f t="shared" si="186"/>
        <v>0</v>
      </c>
      <c r="BX259" s="54">
        <f t="shared" si="187"/>
        <v>0</v>
      </c>
      <c r="BY259" s="54">
        <f t="shared" si="188"/>
        <v>0</v>
      </c>
      <c r="BZ259" s="54">
        <f t="shared" si="189"/>
        <v>0</v>
      </c>
      <c r="CA259" s="54">
        <f t="shared" si="190"/>
        <v>0</v>
      </c>
      <c r="CB259" s="54">
        <f t="shared" si="191"/>
        <v>0</v>
      </c>
      <c r="CC259" s="54">
        <f t="shared" si="192"/>
        <v>0</v>
      </c>
      <c r="CD259" s="55">
        <f t="shared" si="193"/>
        <v>0</v>
      </c>
      <c r="CE259" s="53">
        <f t="shared" si="194"/>
        <v>0</v>
      </c>
      <c r="CF259" s="54">
        <f t="shared" si="195"/>
        <v>0</v>
      </c>
      <c r="CG259" s="54">
        <f t="shared" si="196"/>
        <v>0</v>
      </c>
      <c r="CH259" s="54">
        <f t="shared" si="197"/>
        <v>0</v>
      </c>
      <c r="CI259" s="54">
        <f t="shared" si="198"/>
        <v>0</v>
      </c>
      <c r="CJ259" s="54">
        <f t="shared" si="199"/>
        <v>0</v>
      </c>
      <c r="CK259" s="54">
        <f t="shared" si="200"/>
        <v>0</v>
      </c>
      <c r="CL259" s="54">
        <f t="shared" si="201"/>
        <v>0</v>
      </c>
      <c r="CM259" s="54">
        <f t="shared" si="202"/>
        <v>0</v>
      </c>
      <c r="CN259" s="54">
        <f t="shared" si="203"/>
        <v>0</v>
      </c>
      <c r="CO259" s="54">
        <f t="shared" si="204"/>
        <v>0</v>
      </c>
      <c r="CP259" s="55">
        <f t="shared" si="205"/>
        <v>0</v>
      </c>
    </row>
    <row r="260" spans="2:94" ht="12" customHeight="1">
      <c r="B260" s="1" t="str">
        <f>IF(Q260="","",Q260)</f>
        <v/>
      </c>
      <c r="C260" s="163">
        <v>83</v>
      </c>
      <c r="D260" s="166"/>
      <c r="E260" s="167"/>
      <c r="F260" s="168"/>
      <c r="G260" s="175"/>
      <c r="H260" s="176"/>
      <c r="I260" s="181"/>
      <c r="J260" s="182"/>
      <c r="K260" s="182"/>
      <c r="L260" s="183"/>
      <c r="M260" s="166"/>
      <c r="N260" s="168"/>
      <c r="O260" s="131"/>
      <c r="P260" s="190"/>
      <c r="Q260" s="190"/>
      <c r="R260" s="17" t="s">
        <v>14</v>
      </c>
      <c r="S260" s="95"/>
      <c r="T260" s="95"/>
      <c r="U260" s="95"/>
      <c r="V260" s="95"/>
      <c r="W260" s="95"/>
      <c r="X260" s="95"/>
      <c r="Y260" s="89"/>
      <c r="Z260" s="89"/>
      <c r="AA260" s="89"/>
      <c r="AB260" s="89"/>
      <c r="AC260" s="89"/>
      <c r="AD260" s="89"/>
      <c r="AE260" s="16" t="str">
        <f t="shared" si="206"/>
        <v/>
      </c>
      <c r="AF260" s="21" t="str">
        <f>IF(Q260="","",Q260)</f>
        <v/>
      </c>
      <c r="AG260" s="130" t="str">
        <f>IFERROR(VLOOKUP(M260,$AP$13:$AQ$16,2,FALSE),"")</f>
        <v/>
      </c>
      <c r="AH260" s="130" t="str">
        <f>IFERROR(VLOOKUP(O260,$AP$18:$AQ$24,2,FALSE),"")</f>
        <v/>
      </c>
      <c r="AI260" s="130" t="str">
        <f>IFERROR(AG260+AH260,"")</f>
        <v/>
      </c>
      <c r="AJ260" s="130" t="str">
        <f>IF(SUM(AE260:AE262)=0,"",SUM(AE260:AE262))</f>
        <v/>
      </c>
      <c r="AT260" s="49" t="str">
        <f t="shared" si="157"/>
        <v>A</v>
      </c>
      <c r="AU260" s="53">
        <f t="shared" si="158"/>
        <v>0</v>
      </c>
      <c r="AV260" s="54">
        <f t="shared" si="159"/>
        <v>0</v>
      </c>
      <c r="AW260" s="54">
        <f t="shared" si="160"/>
        <v>0</v>
      </c>
      <c r="AX260" s="54">
        <f t="shared" si="161"/>
        <v>0</v>
      </c>
      <c r="AY260" s="54">
        <f t="shared" si="162"/>
        <v>0</v>
      </c>
      <c r="AZ260" s="54">
        <f t="shared" si="163"/>
        <v>0</v>
      </c>
      <c r="BA260" s="54">
        <f t="shared" si="164"/>
        <v>0</v>
      </c>
      <c r="BB260" s="54">
        <f t="shared" si="165"/>
        <v>0</v>
      </c>
      <c r="BC260" s="54">
        <f t="shared" si="166"/>
        <v>0</v>
      </c>
      <c r="BD260" s="54">
        <f t="shared" si="167"/>
        <v>0</v>
      </c>
      <c r="BE260" s="54">
        <f t="shared" si="168"/>
        <v>0</v>
      </c>
      <c r="BF260" s="55">
        <f t="shared" si="169"/>
        <v>0</v>
      </c>
      <c r="BG260" s="53">
        <f t="shared" si="170"/>
        <v>0</v>
      </c>
      <c r="BH260" s="54">
        <f t="shared" si="171"/>
        <v>0</v>
      </c>
      <c r="BI260" s="54">
        <f t="shared" si="172"/>
        <v>0</v>
      </c>
      <c r="BJ260" s="54">
        <f t="shared" si="173"/>
        <v>0</v>
      </c>
      <c r="BK260" s="54">
        <f t="shared" si="174"/>
        <v>0</v>
      </c>
      <c r="BL260" s="54">
        <f t="shared" si="175"/>
        <v>0</v>
      </c>
      <c r="BM260" s="54">
        <f t="shared" si="176"/>
        <v>0</v>
      </c>
      <c r="BN260" s="54">
        <f t="shared" si="177"/>
        <v>0</v>
      </c>
      <c r="BO260" s="54">
        <f t="shared" si="178"/>
        <v>0</v>
      </c>
      <c r="BP260" s="54">
        <f t="shared" si="179"/>
        <v>0</v>
      </c>
      <c r="BQ260" s="54">
        <f t="shared" si="180"/>
        <v>0</v>
      </c>
      <c r="BR260" s="55">
        <f t="shared" si="181"/>
        <v>0</v>
      </c>
      <c r="BS260" s="53">
        <f t="shared" si="182"/>
        <v>0</v>
      </c>
      <c r="BT260" s="54">
        <f t="shared" si="183"/>
        <v>0</v>
      </c>
      <c r="BU260" s="54">
        <f t="shared" si="184"/>
        <v>0</v>
      </c>
      <c r="BV260" s="54">
        <f t="shared" si="185"/>
        <v>0</v>
      </c>
      <c r="BW260" s="54">
        <f t="shared" si="186"/>
        <v>0</v>
      </c>
      <c r="BX260" s="54">
        <f t="shared" si="187"/>
        <v>0</v>
      </c>
      <c r="BY260" s="54">
        <f t="shared" si="188"/>
        <v>0</v>
      </c>
      <c r="BZ260" s="54">
        <f t="shared" si="189"/>
        <v>0</v>
      </c>
      <c r="CA260" s="54">
        <f t="shared" si="190"/>
        <v>0</v>
      </c>
      <c r="CB260" s="54">
        <f t="shared" si="191"/>
        <v>0</v>
      </c>
      <c r="CC260" s="54">
        <f t="shared" si="192"/>
        <v>0</v>
      </c>
      <c r="CD260" s="55">
        <f t="shared" si="193"/>
        <v>0</v>
      </c>
      <c r="CE260" s="53">
        <f t="shared" si="194"/>
        <v>0</v>
      </c>
      <c r="CF260" s="54">
        <f t="shared" si="195"/>
        <v>0</v>
      </c>
      <c r="CG260" s="54">
        <f t="shared" si="196"/>
        <v>0</v>
      </c>
      <c r="CH260" s="54">
        <f t="shared" si="197"/>
        <v>0</v>
      </c>
      <c r="CI260" s="54">
        <f t="shared" si="198"/>
        <v>0</v>
      </c>
      <c r="CJ260" s="54">
        <f t="shared" si="199"/>
        <v>0</v>
      </c>
      <c r="CK260" s="54">
        <f t="shared" si="200"/>
        <v>0</v>
      </c>
      <c r="CL260" s="54">
        <f t="shared" si="201"/>
        <v>0</v>
      </c>
      <c r="CM260" s="54">
        <f t="shared" si="202"/>
        <v>0</v>
      </c>
      <c r="CN260" s="54">
        <f t="shared" si="203"/>
        <v>0</v>
      </c>
      <c r="CO260" s="54">
        <f t="shared" si="204"/>
        <v>0</v>
      </c>
      <c r="CP260" s="55">
        <f t="shared" si="205"/>
        <v>0</v>
      </c>
    </row>
    <row r="261" spans="2:94" ht="12" customHeight="1">
      <c r="B261" s="1" t="str">
        <f>IF(Q260="","",Q260)</f>
        <v/>
      </c>
      <c r="C261" s="164"/>
      <c r="D261" s="169"/>
      <c r="E261" s="170"/>
      <c r="F261" s="171"/>
      <c r="G261" s="177"/>
      <c r="H261" s="178"/>
      <c r="I261" s="184"/>
      <c r="J261" s="185"/>
      <c r="K261" s="185"/>
      <c r="L261" s="186"/>
      <c r="M261" s="169"/>
      <c r="N261" s="171"/>
      <c r="O261" s="132"/>
      <c r="P261" s="191"/>
      <c r="Q261" s="191"/>
      <c r="R261" s="15" t="s">
        <v>15</v>
      </c>
      <c r="S261" s="94"/>
      <c r="T261" s="94"/>
      <c r="U261" s="94"/>
      <c r="V261" s="94"/>
      <c r="W261" s="94"/>
      <c r="X261" s="94"/>
      <c r="Y261" s="90"/>
      <c r="Z261" s="90"/>
      <c r="AA261" s="90"/>
      <c r="AB261" s="90"/>
      <c r="AC261" s="90"/>
      <c r="AD261" s="90"/>
      <c r="AE261" s="11" t="str">
        <f t="shared" si="206"/>
        <v/>
      </c>
      <c r="AF261" s="21" t="str">
        <f>IF(Q260="","",Q260)</f>
        <v/>
      </c>
      <c r="AG261" s="130"/>
      <c r="AH261" s="130"/>
      <c r="AI261" s="130"/>
      <c r="AJ261" s="130"/>
      <c r="AT261" s="49" t="str">
        <f t="shared" si="157"/>
        <v>B</v>
      </c>
      <c r="AU261" s="53">
        <f t="shared" si="158"/>
        <v>0</v>
      </c>
      <c r="AV261" s="54">
        <f t="shared" si="159"/>
        <v>0</v>
      </c>
      <c r="AW261" s="54">
        <f t="shared" si="160"/>
        <v>0</v>
      </c>
      <c r="AX261" s="54">
        <f t="shared" si="161"/>
        <v>0</v>
      </c>
      <c r="AY261" s="54">
        <f t="shared" si="162"/>
        <v>0</v>
      </c>
      <c r="AZ261" s="54">
        <f t="shared" si="163"/>
        <v>0</v>
      </c>
      <c r="BA261" s="54">
        <f t="shared" si="164"/>
        <v>0</v>
      </c>
      <c r="BB261" s="54">
        <f t="shared" si="165"/>
        <v>0</v>
      </c>
      <c r="BC261" s="54">
        <f t="shared" si="166"/>
        <v>0</v>
      </c>
      <c r="BD261" s="54">
        <f t="shared" si="167"/>
        <v>0</v>
      </c>
      <c r="BE261" s="54">
        <f t="shared" si="168"/>
        <v>0</v>
      </c>
      <c r="BF261" s="55">
        <f t="shared" si="169"/>
        <v>0</v>
      </c>
      <c r="BG261" s="53">
        <f t="shared" si="170"/>
        <v>0</v>
      </c>
      <c r="BH261" s="54">
        <f t="shared" si="171"/>
        <v>0</v>
      </c>
      <c r="BI261" s="54">
        <f t="shared" si="172"/>
        <v>0</v>
      </c>
      <c r="BJ261" s="54">
        <f t="shared" si="173"/>
        <v>0</v>
      </c>
      <c r="BK261" s="54">
        <f t="shared" si="174"/>
        <v>0</v>
      </c>
      <c r="BL261" s="54">
        <f t="shared" si="175"/>
        <v>0</v>
      </c>
      <c r="BM261" s="54">
        <f t="shared" si="176"/>
        <v>0</v>
      </c>
      <c r="BN261" s="54">
        <f t="shared" si="177"/>
        <v>0</v>
      </c>
      <c r="BO261" s="54">
        <f t="shared" si="178"/>
        <v>0</v>
      </c>
      <c r="BP261" s="54">
        <f t="shared" si="179"/>
        <v>0</v>
      </c>
      <c r="BQ261" s="54">
        <f t="shared" si="180"/>
        <v>0</v>
      </c>
      <c r="BR261" s="55">
        <f t="shared" si="181"/>
        <v>0</v>
      </c>
      <c r="BS261" s="53">
        <f t="shared" si="182"/>
        <v>0</v>
      </c>
      <c r="BT261" s="54">
        <f t="shared" si="183"/>
        <v>0</v>
      </c>
      <c r="BU261" s="54">
        <f t="shared" si="184"/>
        <v>0</v>
      </c>
      <c r="BV261" s="54">
        <f t="shared" si="185"/>
        <v>0</v>
      </c>
      <c r="BW261" s="54">
        <f t="shared" si="186"/>
        <v>0</v>
      </c>
      <c r="BX261" s="54">
        <f t="shared" si="187"/>
        <v>0</v>
      </c>
      <c r="BY261" s="54">
        <f t="shared" si="188"/>
        <v>0</v>
      </c>
      <c r="BZ261" s="54">
        <f t="shared" si="189"/>
        <v>0</v>
      </c>
      <c r="CA261" s="54">
        <f t="shared" si="190"/>
        <v>0</v>
      </c>
      <c r="CB261" s="54">
        <f t="shared" si="191"/>
        <v>0</v>
      </c>
      <c r="CC261" s="54">
        <f t="shared" si="192"/>
        <v>0</v>
      </c>
      <c r="CD261" s="55">
        <f t="shared" si="193"/>
        <v>0</v>
      </c>
      <c r="CE261" s="53">
        <f t="shared" si="194"/>
        <v>0</v>
      </c>
      <c r="CF261" s="54">
        <f t="shared" si="195"/>
        <v>0</v>
      </c>
      <c r="CG261" s="54">
        <f t="shared" si="196"/>
        <v>0</v>
      </c>
      <c r="CH261" s="54">
        <f t="shared" si="197"/>
        <v>0</v>
      </c>
      <c r="CI261" s="54">
        <f t="shared" si="198"/>
        <v>0</v>
      </c>
      <c r="CJ261" s="54">
        <f t="shared" si="199"/>
        <v>0</v>
      </c>
      <c r="CK261" s="54">
        <f t="shared" si="200"/>
        <v>0</v>
      </c>
      <c r="CL261" s="54">
        <f t="shared" si="201"/>
        <v>0</v>
      </c>
      <c r="CM261" s="54">
        <f t="shared" si="202"/>
        <v>0</v>
      </c>
      <c r="CN261" s="54">
        <f t="shared" si="203"/>
        <v>0</v>
      </c>
      <c r="CO261" s="54">
        <f t="shared" si="204"/>
        <v>0</v>
      </c>
      <c r="CP261" s="55">
        <f t="shared" si="205"/>
        <v>0</v>
      </c>
    </row>
    <row r="262" spans="2:94" ht="12" customHeight="1" thickBot="1">
      <c r="B262" s="1" t="str">
        <f>IF(Q260="","",Q260)</f>
        <v/>
      </c>
      <c r="C262" s="165"/>
      <c r="D262" s="172"/>
      <c r="E262" s="173"/>
      <c r="F262" s="174"/>
      <c r="G262" s="179"/>
      <c r="H262" s="180"/>
      <c r="I262" s="187"/>
      <c r="J262" s="188"/>
      <c r="K262" s="188"/>
      <c r="L262" s="189"/>
      <c r="M262" s="172"/>
      <c r="N262" s="174"/>
      <c r="O262" s="133"/>
      <c r="P262" s="192"/>
      <c r="Q262" s="192"/>
      <c r="R262" s="15" t="s">
        <v>16</v>
      </c>
      <c r="S262" s="94"/>
      <c r="T262" s="94"/>
      <c r="U262" s="94"/>
      <c r="V262" s="94"/>
      <c r="W262" s="94"/>
      <c r="X262" s="94"/>
      <c r="Y262" s="90"/>
      <c r="Z262" s="90"/>
      <c r="AA262" s="90"/>
      <c r="AB262" s="90"/>
      <c r="AC262" s="90"/>
      <c r="AD262" s="90"/>
      <c r="AE262" s="11" t="str">
        <f t="shared" si="206"/>
        <v/>
      </c>
      <c r="AF262" s="21" t="str">
        <f>IF(Q260="","",Q260)</f>
        <v/>
      </c>
      <c r="AG262" s="130"/>
      <c r="AH262" s="130"/>
      <c r="AI262" s="130"/>
      <c r="AJ262" s="130"/>
      <c r="AT262" s="49" t="str">
        <f t="shared" si="157"/>
        <v>C</v>
      </c>
      <c r="AU262" s="53">
        <f t="shared" si="158"/>
        <v>0</v>
      </c>
      <c r="AV262" s="54">
        <f t="shared" si="159"/>
        <v>0</v>
      </c>
      <c r="AW262" s="54">
        <f t="shared" si="160"/>
        <v>0</v>
      </c>
      <c r="AX262" s="54">
        <f t="shared" si="161"/>
        <v>0</v>
      </c>
      <c r="AY262" s="54">
        <f t="shared" si="162"/>
        <v>0</v>
      </c>
      <c r="AZ262" s="54">
        <f t="shared" si="163"/>
        <v>0</v>
      </c>
      <c r="BA262" s="54">
        <f t="shared" si="164"/>
        <v>0</v>
      </c>
      <c r="BB262" s="54">
        <f t="shared" si="165"/>
        <v>0</v>
      </c>
      <c r="BC262" s="54">
        <f t="shared" si="166"/>
        <v>0</v>
      </c>
      <c r="BD262" s="54">
        <f t="shared" si="167"/>
        <v>0</v>
      </c>
      <c r="BE262" s="54">
        <f t="shared" si="168"/>
        <v>0</v>
      </c>
      <c r="BF262" s="55">
        <f t="shared" si="169"/>
        <v>0</v>
      </c>
      <c r="BG262" s="53">
        <f t="shared" si="170"/>
        <v>0</v>
      </c>
      <c r="BH262" s="54">
        <f t="shared" si="171"/>
        <v>0</v>
      </c>
      <c r="BI262" s="54">
        <f t="shared" si="172"/>
        <v>0</v>
      </c>
      <c r="BJ262" s="54">
        <f t="shared" si="173"/>
        <v>0</v>
      </c>
      <c r="BK262" s="54">
        <f t="shared" si="174"/>
        <v>0</v>
      </c>
      <c r="BL262" s="54">
        <f t="shared" si="175"/>
        <v>0</v>
      </c>
      <c r="BM262" s="54">
        <f t="shared" si="176"/>
        <v>0</v>
      </c>
      <c r="BN262" s="54">
        <f t="shared" si="177"/>
        <v>0</v>
      </c>
      <c r="BO262" s="54">
        <f t="shared" si="178"/>
        <v>0</v>
      </c>
      <c r="BP262" s="54">
        <f t="shared" si="179"/>
        <v>0</v>
      </c>
      <c r="BQ262" s="54">
        <f t="shared" si="180"/>
        <v>0</v>
      </c>
      <c r="BR262" s="55">
        <f t="shared" si="181"/>
        <v>0</v>
      </c>
      <c r="BS262" s="53">
        <f t="shared" si="182"/>
        <v>0</v>
      </c>
      <c r="BT262" s="54">
        <f t="shared" si="183"/>
        <v>0</v>
      </c>
      <c r="BU262" s="54">
        <f t="shared" si="184"/>
        <v>0</v>
      </c>
      <c r="BV262" s="54">
        <f t="shared" si="185"/>
        <v>0</v>
      </c>
      <c r="BW262" s="54">
        <f t="shared" si="186"/>
        <v>0</v>
      </c>
      <c r="BX262" s="54">
        <f t="shared" si="187"/>
        <v>0</v>
      </c>
      <c r="BY262" s="54">
        <f t="shared" si="188"/>
        <v>0</v>
      </c>
      <c r="BZ262" s="54">
        <f t="shared" si="189"/>
        <v>0</v>
      </c>
      <c r="CA262" s="54">
        <f t="shared" si="190"/>
        <v>0</v>
      </c>
      <c r="CB262" s="54">
        <f t="shared" si="191"/>
        <v>0</v>
      </c>
      <c r="CC262" s="54">
        <f t="shared" si="192"/>
        <v>0</v>
      </c>
      <c r="CD262" s="55">
        <f t="shared" si="193"/>
        <v>0</v>
      </c>
      <c r="CE262" s="53">
        <f t="shared" si="194"/>
        <v>0</v>
      </c>
      <c r="CF262" s="54">
        <f t="shared" si="195"/>
        <v>0</v>
      </c>
      <c r="CG262" s="54">
        <f t="shared" si="196"/>
        <v>0</v>
      </c>
      <c r="CH262" s="54">
        <f t="shared" si="197"/>
        <v>0</v>
      </c>
      <c r="CI262" s="54">
        <f t="shared" si="198"/>
        <v>0</v>
      </c>
      <c r="CJ262" s="54">
        <f t="shared" si="199"/>
        <v>0</v>
      </c>
      <c r="CK262" s="54">
        <f t="shared" si="200"/>
        <v>0</v>
      </c>
      <c r="CL262" s="54">
        <f t="shared" si="201"/>
        <v>0</v>
      </c>
      <c r="CM262" s="54">
        <f t="shared" si="202"/>
        <v>0</v>
      </c>
      <c r="CN262" s="54">
        <f t="shared" si="203"/>
        <v>0</v>
      </c>
      <c r="CO262" s="54">
        <f t="shared" si="204"/>
        <v>0</v>
      </c>
      <c r="CP262" s="55">
        <f t="shared" si="205"/>
        <v>0</v>
      </c>
    </row>
    <row r="263" spans="2:94" ht="12" customHeight="1">
      <c r="B263" s="1" t="str">
        <f>IF(Q263="","",Q263)</f>
        <v/>
      </c>
      <c r="C263" s="163">
        <v>84</v>
      </c>
      <c r="D263" s="166"/>
      <c r="E263" s="167"/>
      <c r="F263" s="168"/>
      <c r="G263" s="175"/>
      <c r="H263" s="176"/>
      <c r="I263" s="181"/>
      <c r="J263" s="182"/>
      <c r="K263" s="182"/>
      <c r="L263" s="183"/>
      <c r="M263" s="166"/>
      <c r="N263" s="168"/>
      <c r="O263" s="131"/>
      <c r="P263" s="190"/>
      <c r="Q263" s="190"/>
      <c r="R263" s="17" t="s">
        <v>14</v>
      </c>
      <c r="S263" s="95"/>
      <c r="T263" s="95"/>
      <c r="U263" s="95"/>
      <c r="V263" s="95"/>
      <c r="W263" s="95"/>
      <c r="X263" s="95"/>
      <c r="Y263" s="89"/>
      <c r="Z263" s="89"/>
      <c r="AA263" s="89"/>
      <c r="AB263" s="89"/>
      <c r="AC263" s="89"/>
      <c r="AD263" s="89"/>
      <c r="AE263" s="16" t="str">
        <f t="shared" si="206"/>
        <v/>
      </c>
      <c r="AF263" s="21" t="str">
        <f>IF(Q263="","",Q263)</f>
        <v/>
      </c>
      <c r="AG263" s="130" t="str">
        <f>IFERROR(VLOOKUP(M263,$AP$13:$AQ$16,2,FALSE),"")</f>
        <v/>
      </c>
      <c r="AH263" s="130" t="str">
        <f>IFERROR(VLOOKUP(O263,$AP$18:$AQ$24,2,FALSE),"")</f>
        <v/>
      </c>
      <c r="AI263" s="130" t="str">
        <f>IFERROR(AG263+AH263,"")</f>
        <v/>
      </c>
      <c r="AJ263" s="130" t="str">
        <f>IF(SUM(AE263:AE265)=0,"",SUM(AE263:AE265))</f>
        <v/>
      </c>
      <c r="AT263" s="49" t="str">
        <f t="shared" si="157"/>
        <v>A</v>
      </c>
      <c r="AU263" s="53">
        <f t="shared" si="158"/>
        <v>0</v>
      </c>
      <c r="AV263" s="54">
        <f t="shared" si="159"/>
        <v>0</v>
      </c>
      <c r="AW263" s="54">
        <f t="shared" si="160"/>
        <v>0</v>
      </c>
      <c r="AX263" s="54">
        <f t="shared" si="161"/>
        <v>0</v>
      </c>
      <c r="AY263" s="54">
        <f t="shared" si="162"/>
        <v>0</v>
      </c>
      <c r="AZ263" s="54">
        <f t="shared" si="163"/>
        <v>0</v>
      </c>
      <c r="BA263" s="54">
        <f t="shared" si="164"/>
        <v>0</v>
      </c>
      <c r="BB263" s="54">
        <f t="shared" si="165"/>
        <v>0</v>
      </c>
      <c r="BC263" s="54">
        <f t="shared" si="166"/>
        <v>0</v>
      </c>
      <c r="BD263" s="54">
        <f t="shared" si="167"/>
        <v>0</v>
      </c>
      <c r="BE263" s="54">
        <f t="shared" si="168"/>
        <v>0</v>
      </c>
      <c r="BF263" s="55">
        <f t="shared" si="169"/>
        <v>0</v>
      </c>
      <c r="BG263" s="53">
        <f t="shared" si="170"/>
        <v>0</v>
      </c>
      <c r="BH263" s="54">
        <f t="shared" si="171"/>
        <v>0</v>
      </c>
      <c r="BI263" s="54">
        <f t="shared" si="172"/>
        <v>0</v>
      </c>
      <c r="BJ263" s="54">
        <f t="shared" si="173"/>
        <v>0</v>
      </c>
      <c r="BK263" s="54">
        <f t="shared" si="174"/>
        <v>0</v>
      </c>
      <c r="BL263" s="54">
        <f t="shared" si="175"/>
        <v>0</v>
      </c>
      <c r="BM263" s="54">
        <f t="shared" si="176"/>
        <v>0</v>
      </c>
      <c r="BN263" s="54">
        <f t="shared" si="177"/>
        <v>0</v>
      </c>
      <c r="BO263" s="54">
        <f t="shared" si="178"/>
        <v>0</v>
      </c>
      <c r="BP263" s="54">
        <f t="shared" si="179"/>
        <v>0</v>
      </c>
      <c r="BQ263" s="54">
        <f t="shared" si="180"/>
        <v>0</v>
      </c>
      <c r="BR263" s="55">
        <f t="shared" si="181"/>
        <v>0</v>
      </c>
      <c r="BS263" s="53">
        <f t="shared" si="182"/>
        <v>0</v>
      </c>
      <c r="BT263" s="54">
        <f t="shared" si="183"/>
        <v>0</v>
      </c>
      <c r="BU263" s="54">
        <f t="shared" si="184"/>
        <v>0</v>
      </c>
      <c r="BV263" s="54">
        <f t="shared" si="185"/>
        <v>0</v>
      </c>
      <c r="BW263" s="54">
        <f t="shared" si="186"/>
        <v>0</v>
      </c>
      <c r="BX263" s="54">
        <f t="shared" si="187"/>
        <v>0</v>
      </c>
      <c r="BY263" s="54">
        <f t="shared" si="188"/>
        <v>0</v>
      </c>
      <c r="BZ263" s="54">
        <f t="shared" si="189"/>
        <v>0</v>
      </c>
      <c r="CA263" s="54">
        <f t="shared" si="190"/>
        <v>0</v>
      </c>
      <c r="CB263" s="54">
        <f t="shared" si="191"/>
        <v>0</v>
      </c>
      <c r="CC263" s="54">
        <f t="shared" si="192"/>
        <v>0</v>
      </c>
      <c r="CD263" s="55">
        <f t="shared" si="193"/>
        <v>0</v>
      </c>
      <c r="CE263" s="53">
        <f t="shared" si="194"/>
        <v>0</v>
      </c>
      <c r="CF263" s="54">
        <f t="shared" si="195"/>
        <v>0</v>
      </c>
      <c r="CG263" s="54">
        <f t="shared" si="196"/>
        <v>0</v>
      </c>
      <c r="CH263" s="54">
        <f t="shared" si="197"/>
        <v>0</v>
      </c>
      <c r="CI263" s="54">
        <f t="shared" si="198"/>
        <v>0</v>
      </c>
      <c r="CJ263" s="54">
        <f t="shared" si="199"/>
        <v>0</v>
      </c>
      <c r="CK263" s="54">
        <f t="shared" si="200"/>
        <v>0</v>
      </c>
      <c r="CL263" s="54">
        <f t="shared" si="201"/>
        <v>0</v>
      </c>
      <c r="CM263" s="54">
        <f t="shared" si="202"/>
        <v>0</v>
      </c>
      <c r="CN263" s="54">
        <f t="shared" si="203"/>
        <v>0</v>
      </c>
      <c r="CO263" s="54">
        <f t="shared" si="204"/>
        <v>0</v>
      </c>
      <c r="CP263" s="55">
        <f t="shared" si="205"/>
        <v>0</v>
      </c>
    </row>
    <row r="264" spans="2:94" ht="12" customHeight="1">
      <c r="B264" s="1" t="str">
        <f>IF(Q263="","",Q263)</f>
        <v/>
      </c>
      <c r="C264" s="164"/>
      <c r="D264" s="169"/>
      <c r="E264" s="170"/>
      <c r="F264" s="171"/>
      <c r="G264" s="177"/>
      <c r="H264" s="178"/>
      <c r="I264" s="184"/>
      <c r="J264" s="185"/>
      <c r="K264" s="185"/>
      <c r="L264" s="186"/>
      <c r="M264" s="169"/>
      <c r="N264" s="171"/>
      <c r="O264" s="132"/>
      <c r="P264" s="191"/>
      <c r="Q264" s="191"/>
      <c r="R264" s="15" t="s">
        <v>15</v>
      </c>
      <c r="S264" s="94"/>
      <c r="T264" s="94"/>
      <c r="U264" s="94"/>
      <c r="V264" s="94"/>
      <c r="W264" s="94"/>
      <c r="X264" s="94"/>
      <c r="Y264" s="90"/>
      <c r="Z264" s="90"/>
      <c r="AA264" s="90"/>
      <c r="AB264" s="90"/>
      <c r="AC264" s="90"/>
      <c r="AD264" s="90"/>
      <c r="AE264" s="11" t="str">
        <f t="shared" si="206"/>
        <v/>
      </c>
      <c r="AF264" s="21" t="str">
        <f>IF(Q263="","",Q263)</f>
        <v/>
      </c>
      <c r="AG264" s="130"/>
      <c r="AH264" s="130"/>
      <c r="AI264" s="130"/>
      <c r="AJ264" s="130"/>
      <c r="AT264" s="49" t="str">
        <f t="shared" si="157"/>
        <v>B</v>
      </c>
      <c r="AU264" s="53">
        <f t="shared" si="158"/>
        <v>0</v>
      </c>
      <c r="AV264" s="54">
        <f t="shared" si="159"/>
        <v>0</v>
      </c>
      <c r="AW264" s="54">
        <f t="shared" si="160"/>
        <v>0</v>
      </c>
      <c r="AX264" s="54">
        <f t="shared" si="161"/>
        <v>0</v>
      </c>
      <c r="AY264" s="54">
        <f t="shared" si="162"/>
        <v>0</v>
      </c>
      <c r="AZ264" s="54">
        <f t="shared" si="163"/>
        <v>0</v>
      </c>
      <c r="BA264" s="54">
        <f t="shared" si="164"/>
        <v>0</v>
      </c>
      <c r="BB264" s="54">
        <f t="shared" si="165"/>
        <v>0</v>
      </c>
      <c r="BC264" s="54">
        <f t="shared" si="166"/>
        <v>0</v>
      </c>
      <c r="BD264" s="54">
        <f t="shared" si="167"/>
        <v>0</v>
      </c>
      <c r="BE264" s="54">
        <f t="shared" si="168"/>
        <v>0</v>
      </c>
      <c r="BF264" s="55">
        <f t="shared" si="169"/>
        <v>0</v>
      </c>
      <c r="BG264" s="53">
        <f t="shared" si="170"/>
        <v>0</v>
      </c>
      <c r="BH264" s="54">
        <f t="shared" si="171"/>
        <v>0</v>
      </c>
      <c r="BI264" s="54">
        <f t="shared" si="172"/>
        <v>0</v>
      </c>
      <c r="BJ264" s="54">
        <f t="shared" si="173"/>
        <v>0</v>
      </c>
      <c r="BK264" s="54">
        <f t="shared" si="174"/>
        <v>0</v>
      </c>
      <c r="BL264" s="54">
        <f t="shared" si="175"/>
        <v>0</v>
      </c>
      <c r="BM264" s="54">
        <f t="shared" si="176"/>
        <v>0</v>
      </c>
      <c r="BN264" s="54">
        <f t="shared" si="177"/>
        <v>0</v>
      </c>
      <c r="BO264" s="54">
        <f t="shared" si="178"/>
        <v>0</v>
      </c>
      <c r="BP264" s="54">
        <f t="shared" si="179"/>
        <v>0</v>
      </c>
      <c r="BQ264" s="54">
        <f t="shared" si="180"/>
        <v>0</v>
      </c>
      <c r="BR264" s="55">
        <f t="shared" si="181"/>
        <v>0</v>
      </c>
      <c r="BS264" s="53">
        <f t="shared" si="182"/>
        <v>0</v>
      </c>
      <c r="BT264" s="54">
        <f t="shared" si="183"/>
        <v>0</v>
      </c>
      <c r="BU264" s="54">
        <f t="shared" si="184"/>
        <v>0</v>
      </c>
      <c r="BV264" s="54">
        <f t="shared" si="185"/>
        <v>0</v>
      </c>
      <c r="BW264" s="54">
        <f t="shared" si="186"/>
        <v>0</v>
      </c>
      <c r="BX264" s="54">
        <f t="shared" si="187"/>
        <v>0</v>
      </c>
      <c r="BY264" s="54">
        <f t="shared" si="188"/>
        <v>0</v>
      </c>
      <c r="BZ264" s="54">
        <f t="shared" si="189"/>
        <v>0</v>
      </c>
      <c r="CA264" s="54">
        <f t="shared" si="190"/>
        <v>0</v>
      </c>
      <c r="CB264" s="54">
        <f t="shared" si="191"/>
        <v>0</v>
      </c>
      <c r="CC264" s="54">
        <f t="shared" si="192"/>
        <v>0</v>
      </c>
      <c r="CD264" s="55">
        <f t="shared" si="193"/>
        <v>0</v>
      </c>
      <c r="CE264" s="53">
        <f t="shared" si="194"/>
        <v>0</v>
      </c>
      <c r="CF264" s="54">
        <f t="shared" si="195"/>
        <v>0</v>
      </c>
      <c r="CG264" s="54">
        <f t="shared" si="196"/>
        <v>0</v>
      </c>
      <c r="CH264" s="54">
        <f t="shared" si="197"/>
        <v>0</v>
      </c>
      <c r="CI264" s="54">
        <f t="shared" si="198"/>
        <v>0</v>
      </c>
      <c r="CJ264" s="54">
        <f t="shared" si="199"/>
        <v>0</v>
      </c>
      <c r="CK264" s="54">
        <f t="shared" si="200"/>
        <v>0</v>
      </c>
      <c r="CL264" s="54">
        <f t="shared" si="201"/>
        <v>0</v>
      </c>
      <c r="CM264" s="54">
        <f t="shared" si="202"/>
        <v>0</v>
      </c>
      <c r="CN264" s="54">
        <f t="shared" si="203"/>
        <v>0</v>
      </c>
      <c r="CO264" s="54">
        <f t="shared" si="204"/>
        <v>0</v>
      </c>
      <c r="CP264" s="55">
        <f t="shared" si="205"/>
        <v>0</v>
      </c>
    </row>
    <row r="265" spans="2:94" ht="12" customHeight="1" thickBot="1">
      <c r="B265" s="1" t="str">
        <f>IF(Q263="","",Q263)</f>
        <v/>
      </c>
      <c r="C265" s="165"/>
      <c r="D265" s="172"/>
      <c r="E265" s="173"/>
      <c r="F265" s="174"/>
      <c r="G265" s="179"/>
      <c r="H265" s="180"/>
      <c r="I265" s="187"/>
      <c r="J265" s="188"/>
      <c r="K265" s="188"/>
      <c r="L265" s="189"/>
      <c r="M265" s="172"/>
      <c r="N265" s="174"/>
      <c r="O265" s="133"/>
      <c r="P265" s="192"/>
      <c r="Q265" s="192"/>
      <c r="R265" s="15" t="s">
        <v>16</v>
      </c>
      <c r="S265" s="94"/>
      <c r="T265" s="94"/>
      <c r="U265" s="94"/>
      <c r="V265" s="94"/>
      <c r="W265" s="94"/>
      <c r="X265" s="94"/>
      <c r="Y265" s="90"/>
      <c r="Z265" s="90"/>
      <c r="AA265" s="90"/>
      <c r="AB265" s="90"/>
      <c r="AC265" s="90"/>
      <c r="AD265" s="90"/>
      <c r="AE265" s="11" t="str">
        <f t="shared" si="206"/>
        <v/>
      </c>
      <c r="AF265" s="21" t="str">
        <f>IF(Q263="","",Q263)</f>
        <v/>
      </c>
      <c r="AG265" s="130"/>
      <c r="AH265" s="130"/>
      <c r="AI265" s="130"/>
      <c r="AJ265" s="130"/>
      <c r="AT265" s="49" t="str">
        <f t="shared" si="157"/>
        <v>C</v>
      </c>
      <c r="AU265" s="53">
        <f t="shared" si="158"/>
        <v>0</v>
      </c>
      <c r="AV265" s="54">
        <f t="shared" si="159"/>
        <v>0</v>
      </c>
      <c r="AW265" s="54">
        <f t="shared" si="160"/>
        <v>0</v>
      </c>
      <c r="AX265" s="54">
        <f t="shared" si="161"/>
        <v>0</v>
      </c>
      <c r="AY265" s="54">
        <f t="shared" si="162"/>
        <v>0</v>
      </c>
      <c r="AZ265" s="54">
        <f t="shared" si="163"/>
        <v>0</v>
      </c>
      <c r="BA265" s="54">
        <f t="shared" si="164"/>
        <v>0</v>
      </c>
      <c r="BB265" s="54">
        <f t="shared" si="165"/>
        <v>0</v>
      </c>
      <c r="BC265" s="54">
        <f t="shared" si="166"/>
        <v>0</v>
      </c>
      <c r="BD265" s="54">
        <f t="shared" si="167"/>
        <v>0</v>
      </c>
      <c r="BE265" s="54">
        <f t="shared" si="168"/>
        <v>0</v>
      </c>
      <c r="BF265" s="55">
        <f t="shared" si="169"/>
        <v>0</v>
      </c>
      <c r="BG265" s="53">
        <f t="shared" si="170"/>
        <v>0</v>
      </c>
      <c r="BH265" s="54">
        <f t="shared" si="171"/>
        <v>0</v>
      </c>
      <c r="BI265" s="54">
        <f t="shared" si="172"/>
        <v>0</v>
      </c>
      <c r="BJ265" s="54">
        <f t="shared" si="173"/>
        <v>0</v>
      </c>
      <c r="BK265" s="54">
        <f t="shared" si="174"/>
        <v>0</v>
      </c>
      <c r="BL265" s="54">
        <f t="shared" si="175"/>
        <v>0</v>
      </c>
      <c r="BM265" s="54">
        <f t="shared" si="176"/>
        <v>0</v>
      </c>
      <c r="BN265" s="54">
        <f t="shared" si="177"/>
        <v>0</v>
      </c>
      <c r="BO265" s="54">
        <f t="shared" si="178"/>
        <v>0</v>
      </c>
      <c r="BP265" s="54">
        <f t="shared" si="179"/>
        <v>0</v>
      </c>
      <c r="BQ265" s="54">
        <f t="shared" si="180"/>
        <v>0</v>
      </c>
      <c r="BR265" s="55">
        <f t="shared" si="181"/>
        <v>0</v>
      </c>
      <c r="BS265" s="53">
        <f t="shared" si="182"/>
        <v>0</v>
      </c>
      <c r="BT265" s="54">
        <f t="shared" si="183"/>
        <v>0</v>
      </c>
      <c r="BU265" s="54">
        <f t="shared" si="184"/>
        <v>0</v>
      </c>
      <c r="BV265" s="54">
        <f t="shared" si="185"/>
        <v>0</v>
      </c>
      <c r="BW265" s="54">
        <f t="shared" si="186"/>
        <v>0</v>
      </c>
      <c r="BX265" s="54">
        <f t="shared" si="187"/>
        <v>0</v>
      </c>
      <c r="BY265" s="54">
        <f t="shared" si="188"/>
        <v>0</v>
      </c>
      <c r="BZ265" s="54">
        <f t="shared" si="189"/>
        <v>0</v>
      </c>
      <c r="CA265" s="54">
        <f t="shared" si="190"/>
        <v>0</v>
      </c>
      <c r="CB265" s="54">
        <f t="shared" si="191"/>
        <v>0</v>
      </c>
      <c r="CC265" s="54">
        <f t="shared" si="192"/>
        <v>0</v>
      </c>
      <c r="CD265" s="55">
        <f t="shared" si="193"/>
        <v>0</v>
      </c>
      <c r="CE265" s="53">
        <f t="shared" si="194"/>
        <v>0</v>
      </c>
      <c r="CF265" s="54">
        <f t="shared" si="195"/>
        <v>0</v>
      </c>
      <c r="CG265" s="54">
        <f t="shared" si="196"/>
        <v>0</v>
      </c>
      <c r="CH265" s="54">
        <f t="shared" si="197"/>
        <v>0</v>
      </c>
      <c r="CI265" s="54">
        <f t="shared" si="198"/>
        <v>0</v>
      </c>
      <c r="CJ265" s="54">
        <f t="shared" si="199"/>
        <v>0</v>
      </c>
      <c r="CK265" s="54">
        <f t="shared" si="200"/>
        <v>0</v>
      </c>
      <c r="CL265" s="54">
        <f t="shared" si="201"/>
        <v>0</v>
      </c>
      <c r="CM265" s="54">
        <f t="shared" si="202"/>
        <v>0</v>
      </c>
      <c r="CN265" s="54">
        <f t="shared" si="203"/>
        <v>0</v>
      </c>
      <c r="CO265" s="54">
        <f t="shared" si="204"/>
        <v>0</v>
      </c>
      <c r="CP265" s="55">
        <f t="shared" si="205"/>
        <v>0</v>
      </c>
    </row>
    <row r="266" spans="2:94" ht="12" customHeight="1">
      <c r="B266" s="1" t="str">
        <f>IF(Q266="","",Q266)</f>
        <v/>
      </c>
      <c r="C266" s="163">
        <v>85</v>
      </c>
      <c r="D266" s="166"/>
      <c r="E266" s="167"/>
      <c r="F266" s="168"/>
      <c r="G266" s="175"/>
      <c r="H266" s="176"/>
      <c r="I266" s="181"/>
      <c r="J266" s="182"/>
      <c r="K266" s="182"/>
      <c r="L266" s="183"/>
      <c r="M266" s="166"/>
      <c r="N266" s="168"/>
      <c r="O266" s="131"/>
      <c r="P266" s="190"/>
      <c r="Q266" s="190"/>
      <c r="R266" s="17" t="s">
        <v>14</v>
      </c>
      <c r="S266" s="95"/>
      <c r="T266" s="95"/>
      <c r="U266" s="95"/>
      <c r="V266" s="95"/>
      <c r="W266" s="95"/>
      <c r="X266" s="95"/>
      <c r="Y266" s="89"/>
      <c r="Z266" s="89"/>
      <c r="AA266" s="89"/>
      <c r="AB266" s="89"/>
      <c r="AC266" s="89"/>
      <c r="AD266" s="89"/>
      <c r="AE266" s="16" t="str">
        <f t="shared" si="206"/>
        <v/>
      </c>
      <c r="AF266" s="21" t="str">
        <f>IF(Q266="","",Q266)</f>
        <v/>
      </c>
      <c r="AG266" s="130" t="str">
        <f>IFERROR(VLOOKUP(M266,$AP$13:$AQ$16,2,FALSE),"")</f>
        <v/>
      </c>
      <c r="AH266" s="130" t="str">
        <f>IFERROR(VLOOKUP(O266,$AP$18:$AQ$24,2,FALSE),"")</f>
        <v/>
      </c>
      <c r="AI266" s="130" t="str">
        <f>IFERROR(AG266+AH266,"")</f>
        <v/>
      </c>
      <c r="AJ266" s="130" t="str">
        <f>IF(SUM(AE266:AE268)=0,"",SUM(AE266:AE268))</f>
        <v/>
      </c>
      <c r="AT266" s="49" t="str">
        <f t="shared" si="157"/>
        <v>A</v>
      </c>
      <c r="AU266" s="53">
        <f t="shared" si="158"/>
        <v>0</v>
      </c>
      <c r="AV266" s="54">
        <f t="shared" si="159"/>
        <v>0</v>
      </c>
      <c r="AW266" s="54">
        <f t="shared" si="160"/>
        <v>0</v>
      </c>
      <c r="AX266" s="54">
        <f t="shared" si="161"/>
        <v>0</v>
      </c>
      <c r="AY266" s="54">
        <f t="shared" si="162"/>
        <v>0</v>
      </c>
      <c r="AZ266" s="54">
        <f t="shared" si="163"/>
        <v>0</v>
      </c>
      <c r="BA266" s="54">
        <f t="shared" si="164"/>
        <v>0</v>
      </c>
      <c r="BB266" s="54">
        <f t="shared" si="165"/>
        <v>0</v>
      </c>
      <c r="BC266" s="54">
        <f t="shared" si="166"/>
        <v>0</v>
      </c>
      <c r="BD266" s="54">
        <f t="shared" si="167"/>
        <v>0</v>
      </c>
      <c r="BE266" s="54">
        <f t="shared" si="168"/>
        <v>0</v>
      </c>
      <c r="BF266" s="55">
        <f t="shared" si="169"/>
        <v>0</v>
      </c>
      <c r="BG266" s="53">
        <f t="shared" si="170"/>
        <v>0</v>
      </c>
      <c r="BH266" s="54">
        <f t="shared" si="171"/>
        <v>0</v>
      </c>
      <c r="BI266" s="54">
        <f t="shared" si="172"/>
        <v>0</v>
      </c>
      <c r="BJ266" s="54">
        <f t="shared" si="173"/>
        <v>0</v>
      </c>
      <c r="BK266" s="54">
        <f t="shared" si="174"/>
        <v>0</v>
      </c>
      <c r="BL266" s="54">
        <f t="shared" si="175"/>
        <v>0</v>
      </c>
      <c r="BM266" s="54">
        <f t="shared" si="176"/>
        <v>0</v>
      </c>
      <c r="BN266" s="54">
        <f t="shared" si="177"/>
        <v>0</v>
      </c>
      <c r="BO266" s="54">
        <f t="shared" si="178"/>
        <v>0</v>
      </c>
      <c r="BP266" s="54">
        <f t="shared" si="179"/>
        <v>0</v>
      </c>
      <c r="BQ266" s="54">
        <f t="shared" si="180"/>
        <v>0</v>
      </c>
      <c r="BR266" s="55">
        <f t="shared" si="181"/>
        <v>0</v>
      </c>
      <c r="BS266" s="53">
        <f t="shared" si="182"/>
        <v>0</v>
      </c>
      <c r="BT266" s="54">
        <f t="shared" si="183"/>
        <v>0</v>
      </c>
      <c r="BU266" s="54">
        <f t="shared" si="184"/>
        <v>0</v>
      </c>
      <c r="BV266" s="54">
        <f t="shared" si="185"/>
        <v>0</v>
      </c>
      <c r="BW266" s="54">
        <f t="shared" si="186"/>
        <v>0</v>
      </c>
      <c r="BX266" s="54">
        <f t="shared" si="187"/>
        <v>0</v>
      </c>
      <c r="BY266" s="54">
        <f t="shared" si="188"/>
        <v>0</v>
      </c>
      <c r="BZ266" s="54">
        <f t="shared" si="189"/>
        <v>0</v>
      </c>
      <c r="CA266" s="54">
        <f t="shared" si="190"/>
        <v>0</v>
      </c>
      <c r="CB266" s="54">
        <f t="shared" si="191"/>
        <v>0</v>
      </c>
      <c r="CC266" s="54">
        <f t="shared" si="192"/>
        <v>0</v>
      </c>
      <c r="CD266" s="55">
        <f t="shared" si="193"/>
        <v>0</v>
      </c>
      <c r="CE266" s="53">
        <f t="shared" si="194"/>
        <v>0</v>
      </c>
      <c r="CF266" s="54">
        <f t="shared" si="195"/>
        <v>0</v>
      </c>
      <c r="CG266" s="54">
        <f t="shared" si="196"/>
        <v>0</v>
      </c>
      <c r="CH266" s="54">
        <f t="shared" si="197"/>
        <v>0</v>
      </c>
      <c r="CI266" s="54">
        <f t="shared" si="198"/>
        <v>0</v>
      </c>
      <c r="CJ266" s="54">
        <f t="shared" si="199"/>
        <v>0</v>
      </c>
      <c r="CK266" s="54">
        <f t="shared" si="200"/>
        <v>0</v>
      </c>
      <c r="CL266" s="54">
        <f t="shared" si="201"/>
        <v>0</v>
      </c>
      <c r="CM266" s="54">
        <f t="shared" si="202"/>
        <v>0</v>
      </c>
      <c r="CN266" s="54">
        <f t="shared" si="203"/>
        <v>0</v>
      </c>
      <c r="CO266" s="54">
        <f t="shared" si="204"/>
        <v>0</v>
      </c>
      <c r="CP266" s="55">
        <f t="shared" si="205"/>
        <v>0</v>
      </c>
    </row>
    <row r="267" spans="2:94" ht="12" customHeight="1">
      <c r="B267" s="1" t="str">
        <f>IF(Q266="","",Q266)</f>
        <v/>
      </c>
      <c r="C267" s="164"/>
      <c r="D267" s="169"/>
      <c r="E267" s="170"/>
      <c r="F267" s="171"/>
      <c r="G267" s="177"/>
      <c r="H267" s="178"/>
      <c r="I267" s="184"/>
      <c r="J267" s="185"/>
      <c r="K267" s="185"/>
      <c r="L267" s="186"/>
      <c r="M267" s="169"/>
      <c r="N267" s="171"/>
      <c r="O267" s="132"/>
      <c r="P267" s="191"/>
      <c r="Q267" s="191"/>
      <c r="R267" s="15" t="s">
        <v>15</v>
      </c>
      <c r="S267" s="94"/>
      <c r="T267" s="94"/>
      <c r="U267" s="94"/>
      <c r="V267" s="94"/>
      <c r="W267" s="94"/>
      <c r="X267" s="94"/>
      <c r="Y267" s="90"/>
      <c r="Z267" s="90"/>
      <c r="AA267" s="90"/>
      <c r="AB267" s="90"/>
      <c r="AC267" s="90"/>
      <c r="AD267" s="90"/>
      <c r="AE267" s="11" t="str">
        <f t="shared" si="206"/>
        <v/>
      </c>
      <c r="AF267" s="21" t="str">
        <f>IF(Q266="","",Q266)</f>
        <v/>
      </c>
      <c r="AG267" s="130"/>
      <c r="AH267" s="130"/>
      <c r="AI267" s="130"/>
      <c r="AJ267" s="130"/>
      <c r="AT267" s="49" t="str">
        <f t="shared" si="157"/>
        <v>B</v>
      </c>
      <c r="AU267" s="53">
        <f t="shared" si="158"/>
        <v>0</v>
      </c>
      <c r="AV267" s="54">
        <f t="shared" si="159"/>
        <v>0</v>
      </c>
      <c r="AW267" s="54">
        <f t="shared" si="160"/>
        <v>0</v>
      </c>
      <c r="AX267" s="54">
        <f t="shared" si="161"/>
        <v>0</v>
      </c>
      <c r="AY267" s="54">
        <f t="shared" si="162"/>
        <v>0</v>
      </c>
      <c r="AZ267" s="54">
        <f t="shared" si="163"/>
        <v>0</v>
      </c>
      <c r="BA267" s="54">
        <f t="shared" si="164"/>
        <v>0</v>
      </c>
      <c r="BB267" s="54">
        <f t="shared" si="165"/>
        <v>0</v>
      </c>
      <c r="BC267" s="54">
        <f t="shared" si="166"/>
        <v>0</v>
      </c>
      <c r="BD267" s="54">
        <f t="shared" si="167"/>
        <v>0</v>
      </c>
      <c r="BE267" s="54">
        <f t="shared" si="168"/>
        <v>0</v>
      </c>
      <c r="BF267" s="55">
        <f t="shared" si="169"/>
        <v>0</v>
      </c>
      <c r="BG267" s="53">
        <f t="shared" si="170"/>
        <v>0</v>
      </c>
      <c r="BH267" s="54">
        <f t="shared" si="171"/>
        <v>0</v>
      </c>
      <c r="BI267" s="54">
        <f t="shared" si="172"/>
        <v>0</v>
      </c>
      <c r="BJ267" s="54">
        <f t="shared" si="173"/>
        <v>0</v>
      </c>
      <c r="BK267" s="54">
        <f t="shared" si="174"/>
        <v>0</v>
      </c>
      <c r="BL267" s="54">
        <f t="shared" si="175"/>
        <v>0</v>
      </c>
      <c r="BM267" s="54">
        <f t="shared" si="176"/>
        <v>0</v>
      </c>
      <c r="BN267" s="54">
        <f t="shared" si="177"/>
        <v>0</v>
      </c>
      <c r="BO267" s="54">
        <f t="shared" si="178"/>
        <v>0</v>
      </c>
      <c r="BP267" s="54">
        <f t="shared" si="179"/>
        <v>0</v>
      </c>
      <c r="BQ267" s="54">
        <f t="shared" si="180"/>
        <v>0</v>
      </c>
      <c r="BR267" s="55">
        <f t="shared" si="181"/>
        <v>0</v>
      </c>
      <c r="BS267" s="53">
        <f t="shared" si="182"/>
        <v>0</v>
      </c>
      <c r="BT267" s="54">
        <f t="shared" si="183"/>
        <v>0</v>
      </c>
      <c r="BU267" s="54">
        <f t="shared" si="184"/>
        <v>0</v>
      </c>
      <c r="BV267" s="54">
        <f t="shared" si="185"/>
        <v>0</v>
      </c>
      <c r="BW267" s="54">
        <f t="shared" si="186"/>
        <v>0</v>
      </c>
      <c r="BX267" s="54">
        <f t="shared" si="187"/>
        <v>0</v>
      </c>
      <c r="BY267" s="54">
        <f t="shared" si="188"/>
        <v>0</v>
      </c>
      <c r="BZ267" s="54">
        <f t="shared" si="189"/>
        <v>0</v>
      </c>
      <c r="CA267" s="54">
        <f t="shared" si="190"/>
        <v>0</v>
      </c>
      <c r="CB267" s="54">
        <f t="shared" si="191"/>
        <v>0</v>
      </c>
      <c r="CC267" s="54">
        <f t="shared" si="192"/>
        <v>0</v>
      </c>
      <c r="CD267" s="55">
        <f t="shared" si="193"/>
        <v>0</v>
      </c>
      <c r="CE267" s="53">
        <f t="shared" si="194"/>
        <v>0</v>
      </c>
      <c r="CF267" s="54">
        <f t="shared" si="195"/>
        <v>0</v>
      </c>
      <c r="CG267" s="54">
        <f t="shared" si="196"/>
        <v>0</v>
      </c>
      <c r="CH267" s="54">
        <f t="shared" si="197"/>
        <v>0</v>
      </c>
      <c r="CI267" s="54">
        <f t="shared" si="198"/>
        <v>0</v>
      </c>
      <c r="CJ267" s="54">
        <f t="shared" si="199"/>
        <v>0</v>
      </c>
      <c r="CK267" s="54">
        <f t="shared" si="200"/>
        <v>0</v>
      </c>
      <c r="CL267" s="54">
        <f t="shared" si="201"/>
        <v>0</v>
      </c>
      <c r="CM267" s="54">
        <f t="shared" si="202"/>
        <v>0</v>
      </c>
      <c r="CN267" s="54">
        <f t="shared" si="203"/>
        <v>0</v>
      </c>
      <c r="CO267" s="54">
        <f t="shared" si="204"/>
        <v>0</v>
      </c>
      <c r="CP267" s="55">
        <f t="shared" si="205"/>
        <v>0</v>
      </c>
    </row>
    <row r="268" spans="2:94" ht="12" customHeight="1" thickBot="1">
      <c r="B268" s="1" t="str">
        <f>IF(Q266="","",Q266)</f>
        <v/>
      </c>
      <c r="C268" s="165"/>
      <c r="D268" s="172"/>
      <c r="E268" s="173"/>
      <c r="F268" s="174"/>
      <c r="G268" s="179"/>
      <c r="H268" s="180"/>
      <c r="I268" s="187"/>
      <c r="J268" s="188"/>
      <c r="K268" s="188"/>
      <c r="L268" s="189"/>
      <c r="M268" s="172"/>
      <c r="N268" s="174"/>
      <c r="O268" s="133"/>
      <c r="P268" s="192"/>
      <c r="Q268" s="192"/>
      <c r="R268" s="15" t="s">
        <v>16</v>
      </c>
      <c r="S268" s="94"/>
      <c r="T268" s="94"/>
      <c r="U268" s="94"/>
      <c r="V268" s="94"/>
      <c r="W268" s="94"/>
      <c r="X268" s="94"/>
      <c r="Y268" s="90"/>
      <c r="Z268" s="90"/>
      <c r="AA268" s="90"/>
      <c r="AB268" s="90"/>
      <c r="AC268" s="90"/>
      <c r="AD268" s="90"/>
      <c r="AE268" s="11" t="str">
        <f t="shared" si="206"/>
        <v/>
      </c>
      <c r="AF268" s="21" t="str">
        <f>IF(Q266="","",Q266)</f>
        <v/>
      </c>
      <c r="AG268" s="130"/>
      <c r="AH268" s="130"/>
      <c r="AI268" s="130"/>
      <c r="AJ268" s="130"/>
      <c r="AT268" s="49" t="str">
        <f t="shared" si="157"/>
        <v>C</v>
      </c>
      <c r="AU268" s="53">
        <f t="shared" si="158"/>
        <v>0</v>
      </c>
      <c r="AV268" s="54">
        <f t="shared" si="159"/>
        <v>0</v>
      </c>
      <c r="AW268" s="54">
        <f t="shared" si="160"/>
        <v>0</v>
      </c>
      <c r="AX268" s="54">
        <f t="shared" si="161"/>
        <v>0</v>
      </c>
      <c r="AY268" s="54">
        <f t="shared" si="162"/>
        <v>0</v>
      </c>
      <c r="AZ268" s="54">
        <f t="shared" si="163"/>
        <v>0</v>
      </c>
      <c r="BA268" s="54">
        <f t="shared" si="164"/>
        <v>0</v>
      </c>
      <c r="BB268" s="54">
        <f t="shared" si="165"/>
        <v>0</v>
      </c>
      <c r="BC268" s="54">
        <f t="shared" si="166"/>
        <v>0</v>
      </c>
      <c r="BD268" s="54">
        <f t="shared" si="167"/>
        <v>0</v>
      </c>
      <c r="BE268" s="54">
        <f t="shared" si="168"/>
        <v>0</v>
      </c>
      <c r="BF268" s="55">
        <f t="shared" si="169"/>
        <v>0</v>
      </c>
      <c r="BG268" s="53">
        <f t="shared" si="170"/>
        <v>0</v>
      </c>
      <c r="BH268" s="54">
        <f t="shared" si="171"/>
        <v>0</v>
      </c>
      <c r="BI268" s="54">
        <f t="shared" si="172"/>
        <v>0</v>
      </c>
      <c r="BJ268" s="54">
        <f t="shared" si="173"/>
        <v>0</v>
      </c>
      <c r="BK268" s="54">
        <f t="shared" si="174"/>
        <v>0</v>
      </c>
      <c r="BL268" s="54">
        <f t="shared" si="175"/>
        <v>0</v>
      </c>
      <c r="BM268" s="54">
        <f t="shared" si="176"/>
        <v>0</v>
      </c>
      <c r="BN268" s="54">
        <f t="shared" si="177"/>
        <v>0</v>
      </c>
      <c r="BO268" s="54">
        <f t="shared" si="178"/>
        <v>0</v>
      </c>
      <c r="BP268" s="54">
        <f t="shared" si="179"/>
        <v>0</v>
      </c>
      <c r="BQ268" s="54">
        <f t="shared" si="180"/>
        <v>0</v>
      </c>
      <c r="BR268" s="55">
        <f t="shared" si="181"/>
        <v>0</v>
      </c>
      <c r="BS268" s="53">
        <f t="shared" si="182"/>
        <v>0</v>
      </c>
      <c r="BT268" s="54">
        <f t="shared" si="183"/>
        <v>0</v>
      </c>
      <c r="BU268" s="54">
        <f t="shared" si="184"/>
        <v>0</v>
      </c>
      <c r="BV268" s="54">
        <f t="shared" si="185"/>
        <v>0</v>
      </c>
      <c r="BW268" s="54">
        <f t="shared" si="186"/>
        <v>0</v>
      </c>
      <c r="BX268" s="54">
        <f t="shared" si="187"/>
        <v>0</v>
      </c>
      <c r="BY268" s="54">
        <f t="shared" si="188"/>
        <v>0</v>
      </c>
      <c r="BZ268" s="54">
        <f t="shared" si="189"/>
        <v>0</v>
      </c>
      <c r="CA268" s="54">
        <f t="shared" si="190"/>
        <v>0</v>
      </c>
      <c r="CB268" s="54">
        <f t="shared" si="191"/>
        <v>0</v>
      </c>
      <c r="CC268" s="54">
        <f t="shared" si="192"/>
        <v>0</v>
      </c>
      <c r="CD268" s="55">
        <f t="shared" si="193"/>
        <v>0</v>
      </c>
      <c r="CE268" s="53">
        <f t="shared" si="194"/>
        <v>0</v>
      </c>
      <c r="CF268" s="54">
        <f t="shared" si="195"/>
        <v>0</v>
      </c>
      <c r="CG268" s="54">
        <f t="shared" si="196"/>
        <v>0</v>
      </c>
      <c r="CH268" s="54">
        <f t="shared" si="197"/>
        <v>0</v>
      </c>
      <c r="CI268" s="54">
        <f t="shared" si="198"/>
        <v>0</v>
      </c>
      <c r="CJ268" s="54">
        <f t="shared" si="199"/>
        <v>0</v>
      </c>
      <c r="CK268" s="54">
        <f t="shared" si="200"/>
        <v>0</v>
      </c>
      <c r="CL268" s="54">
        <f t="shared" si="201"/>
        <v>0</v>
      </c>
      <c r="CM268" s="54">
        <f t="shared" si="202"/>
        <v>0</v>
      </c>
      <c r="CN268" s="54">
        <f t="shared" si="203"/>
        <v>0</v>
      </c>
      <c r="CO268" s="54">
        <f t="shared" si="204"/>
        <v>0</v>
      </c>
      <c r="CP268" s="55">
        <f t="shared" si="205"/>
        <v>0</v>
      </c>
    </row>
    <row r="269" spans="2:94" ht="12" customHeight="1">
      <c r="B269" s="1" t="str">
        <f>IF(Q269="","",Q269)</f>
        <v/>
      </c>
      <c r="C269" s="163">
        <v>86</v>
      </c>
      <c r="D269" s="166"/>
      <c r="E269" s="167"/>
      <c r="F269" s="168"/>
      <c r="G269" s="175"/>
      <c r="H269" s="176"/>
      <c r="I269" s="181"/>
      <c r="J269" s="182"/>
      <c r="K269" s="182"/>
      <c r="L269" s="183"/>
      <c r="M269" s="166"/>
      <c r="N269" s="168"/>
      <c r="O269" s="131"/>
      <c r="P269" s="190"/>
      <c r="Q269" s="190"/>
      <c r="R269" s="17" t="s">
        <v>14</v>
      </c>
      <c r="S269" s="95"/>
      <c r="T269" s="95"/>
      <c r="U269" s="95"/>
      <c r="V269" s="95"/>
      <c r="W269" s="95"/>
      <c r="X269" s="95"/>
      <c r="Y269" s="89"/>
      <c r="Z269" s="89"/>
      <c r="AA269" s="89"/>
      <c r="AB269" s="89"/>
      <c r="AC269" s="89"/>
      <c r="AD269" s="89"/>
      <c r="AE269" s="16" t="str">
        <f t="shared" si="206"/>
        <v/>
      </c>
      <c r="AF269" s="21" t="str">
        <f>IF(Q269="","",Q269)</f>
        <v/>
      </c>
      <c r="AG269" s="130" t="str">
        <f>IFERROR(VLOOKUP(M269,$AP$13:$AQ$16,2,FALSE),"")</f>
        <v/>
      </c>
      <c r="AH269" s="130" t="str">
        <f>IFERROR(VLOOKUP(O269,$AP$18:$AQ$24,2,FALSE),"")</f>
        <v/>
      </c>
      <c r="AI269" s="130" t="str">
        <f>IFERROR(AG269+AH269,"")</f>
        <v/>
      </c>
      <c r="AJ269" s="130" t="str">
        <f>IF(SUM(AE269:AE271)=0,"",SUM(AE269:AE271))</f>
        <v/>
      </c>
      <c r="AT269" s="49" t="str">
        <f t="shared" si="157"/>
        <v>A</v>
      </c>
      <c r="AU269" s="53">
        <f t="shared" si="158"/>
        <v>0</v>
      </c>
      <c r="AV269" s="54">
        <f t="shared" si="159"/>
        <v>0</v>
      </c>
      <c r="AW269" s="54">
        <f t="shared" si="160"/>
        <v>0</v>
      </c>
      <c r="AX269" s="54">
        <f t="shared" si="161"/>
        <v>0</v>
      </c>
      <c r="AY269" s="54">
        <f t="shared" si="162"/>
        <v>0</v>
      </c>
      <c r="AZ269" s="54">
        <f t="shared" si="163"/>
        <v>0</v>
      </c>
      <c r="BA269" s="54">
        <f t="shared" si="164"/>
        <v>0</v>
      </c>
      <c r="BB269" s="54">
        <f t="shared" si="165"/>
        <v>0</v>
      </c>
      <c r="BC269" s="54">
        <f t="shared" si="166"/>
        <v>0</v>
      </c>
      <c r="BD269" s="54">
        <f t="shared" si="167"/>
        <v>0</v>
      </c>
      <c r="BE269" s="54">
        <f t="shared" si="168"/>
        <v>0</v>
      </c>
      <c r="BF269" s="55">
        <f t="shared" si="169"/>
        <v>0</v>
      </c>
      <c r="BG269" s="53">
        <f t="shared" si="170"/>
        <v>0</v>
      </c>
      <c r="BH269" s="54">
        <f t="shared" si="171"/>
        <v>0</v>
      </c>
      <c r="BI269" s="54">
        <f t="shared" si="172"/>
        <v>0</v>
      </c>
      <c r="BJ269" s="54">
        <f t="shared" si="173"/>
        <v>0</v>
      </c>
      <c r="BK269" s="54">
        <f t="shared" si="174"/>
        <v>0</v>
      </c>
      <c r="BL269" s="54">
        <f t="shared" si="175"/>
        <v>0</v>
      </c>
      <c r="BM269" s="54">
        <f t="shared" si="176"/>
        <v>0</v>
      </c>
      <c r="BN269" s="54">
        <f t="shared" si="177"/>
        <v>0</v>
      </c>
      <c r="BO269" s="54">
        <f t="shared" si="178"/>
        <v>0</v>
      </c>
      <c r="BP269" s="54">
        <f t="shared" si="179"/>
        <v>0</v>
      </c>
      <c r="BQ269" s="54">
        <f t="shared" si="180"/>
        <v>0</v>
      </c>
      <c r="BR269" s="55">
        <f t="shared" si="181"/>
        <v>0</v>
      </c>
      <c r="BS269" s="53">
        <f t="shared" si="182"/>
        <v>0</v>
      </c>
      <c r="BT269" s="54">
        <f t="shared" si="183"/>
        <v>0</v>
      </c>
      <c r="BU269" s="54">
        <f t="shared" si="184"/>
        <v>0</v>
      </c>
      <c r="BV269" s="54">
        <f t="shared" si="185"/>
        <v>0</v>
      </c>
      <c r="BW269" s="54">
        <f t="shared" si="186"/>
        <v>0</v>
      </c>
      <c r="BX269" s="54">
        <f t="shared" si="187"/>
        <v>0</v>
      </c>
      <c r="BY269" s="54">
        <f t="shared" si="188"/>
        <v>0</v>
      </c>
      <c r="BZ269" s="54">
        <f t="shared" si="189"/>
        <v>0</v>
      </c>
      <c r="CA269" s="54">
        <f t="shared" si="190"/>
        <v>0</v>
      </c>
      <c r="CB269" s="54">
        <f t="shared" si="191"/>
        <v>0</v>
      </c>
      <c r="CC269" s="54">
        <f t="shared" si="192"/>
        <v>0</v>
      </c>
      <c r="CD269" s="55">
        <f t="shared" si="193"/>
        <v>0</v>
      </c>
      <c r="CE269" s="53">
        <f t="shared" si="194"/>
        <v>0</v>
      </c>
      <c r="CF269" s="54">
        <f t="shared" si="195"/>
        <v>0</v>
      </c>
      <c r="CG269" s="54">
        <f t="shared" si="196"/>
        <v>0</v>
      </c>
      <c r="CH269" s="54">
        <f t="shared" si="197"/>
        <v>0</v>
      </c>
      <c r="CI269" s="54">
        <f t="shared" si="198"/>
        <v>0</v>
      </c>
      <c r="CJ269" s="54">
        <f t="shared" si="199"/>
        <v>0</v>
      </c>
      <c r="CK269" s="54">
        <f t="shared" si="200"/>
        <v>0</v>
      </c>
      <c r="CL269" s="54">
        <f t="shared" si="201"/>
        <v>0</v>
      </c>
      <c r="CM269" s="54">
        <f t="shared" si="202"/>
        <v>0</v>
      </c>
      <c r="CN269" s="54">
        <f t="shared" si="203"/>
        <v>0</v>
      </c>
      <c r="CO269" s="54">
        <f t="shared" si="204"/>
        <v>0</v>
      </c>
      <c r="CP269" s="55">
        <f t="shared" si="205"/>
        <v>0</v>
      </c>
    </row>
    <row r="270" spans="2:94" ht="12" customHeight="1">
      <c r="B270" s="1" t="str">
        <f>IF(Q269="","",Q269)</f>
        <v/>
      </c>
      <c r="C270" s="164"/>
      <c r="D270" s="169"/>
      <c r="E270" s="170"/>
      <c r="F270" s="171"/>
      <c r="G270" s="177"/>
      <c r="H270" s="178"/>
      <c r="I270" s="184"/>
      <c r="J270" s="185"/>
      <c r="K270" s="185"/>
      <c r="L270" s="186"/>
      <c r="M270" s="169"/>
      <c r="N270" s="171"/>
      <c r="O270" s="132"/>
      <c r="P270" s="191"/>
      <c r="Q270" s="191"/>
      <c r="R270" s="15" t="s">
        <v>15</v>
      </c>
      <c r="S270" s="94"/>
      <c r="T270" s="94"/>
      <c r="U270" s="94"/>
      <c r="V270" s="94"/>
      <c r="W270" s="94"/>
      <c r="X270" s="94"/>
      <c r="Y270" s="90"/>
      <c r="Z270" s="90"/>
      <c r="AA270" s="90"/>
      <c r="AB270" s="90"/>
      <c r="AC270" s="90"/>
      <c r="AD270" s="90"/>
      <c r="AE270" s="11" t="str">
        <f t="shared" si="206"/>
        <v/>
      </c>
      <c r="AF270" s="21" t="str">
        <f>IF(Q269="","",Q269)</f>
        <v/>
      </c>
      <c r="AG270" s="130"/>
      <c r="AH270" s="130"/>
      <c r="AI270" s="130"/>
      <c r="AJ270" s="130"/>
      <c r="AT270" s="49" t="str">
        <f t="shared" si="157"/>
        <v>B</v>
      </c>
      <c r="AU270" s="53">
        <f t="shared" si="158"/>
        <v>0</v>
      </c>
      <c r="AV270" s="54">
        <f t="shared" si="159"/>
        <v>0</v>
      </c>
      <c r="AW270" s="54">
        <f t="shared" si="160"/>
        <v>0</v>
      </c>
      <c r="AX270" s="54">
        <f t="shared" si="161"/>
        <v>0</v>
      </c>
      <c r="AY270" s="54">
        <f t="shared" si="162"/>
        <v>0</v>
      </c>
      <c r="AZ270" s="54">
        <f t="shared" si="163"/>
        <v>0</v>
      </c>
      <c r="BA270" s="54">
        <f t="shared" si="164"/>
        <v>0</v>
      </c>
      <c r="BB270" s="54">
        <f t="shared" si="165"/>
        <v>0</v>
      </c>
      <c r="BC270" s="54">
        <f t="shared" si="166"/>
        <v>0</v>
      </c>
      <c r="BD270" s="54">
        <f t="shared" si="167"/>
        <v>0</v>
      </c>
      <c r="BE270" s="54">
        <f t="shared" si="168"/>
        <v>0</v>
      </c>
      <c r="BF270" s="55">
        <f t="shared" si="169"/>
        <v>0</v>
      </c>
      <c r="BG270" s="53">
        <f t="shared" si="170"/>
        <v>0</v>
      </c>
      <c r="BH270" s="54">
        <f t="shared" si="171"/>
        <v>0</v>
      </c>
      <c r="BI270" s="54">
        <f t="shared" si="172"/>
        <v>0</v>
      </c>
      <c r="BJ270" s="54">
        <f t="shared" si="173"/>
        <v>0</v>
      </c>
      <c r="BK270" s="54">
        <f t="shared" si="174"/>
        <v>0</v>
      </c>
      <c r="BL270" s="54">
        <f t="shared" si="175"/>
        <v>0</v>
      </c>
      <c r="BM270" s="54">
        <f t="shared" si="176"/>
        <v>0</v>
      </c>
      <c r="BN270" s="54">
        <f t="shared" si="177"/>
        <v>0</v>
      </c>
      <c r="BO270" s="54">
        <f t="shared" si="178"/>
        <v>0</v>
      </c>
      <c r="BP270" s="54">
        <f t="shared" si="179"/>
        <v>0</v>
      </c>
      <c r="BQ270" s="54">
        <f t="shared" si="180"/>
        <v>0</v>
      </c>
      <c r="BR270" s="55">
        <f t="shared" si="181"/>
        <v>0</v>
      </c>
      <c r="BS270" s="53">
        <f t="shared" si="182"/>
        <v>0</v>
      </c>
      <c r="BT270" s="54">
        <f t="shared" si="183"/>
        <v>0</v>
      </c>
      <c r="BU270" s="54">
        <f t="shared" si="184"/>
        <v>0</v>
      </c>
      <c r="BV270" s="54">
        <f t="shared" si="185"/>
        <v>0</v>
      </c>
      <c r="BW270" s="54">
        <f t="shared" si="186"/>
        <v>0</v>
      </c>
      <c r="BX270" s="54">
        <f t="shared" si="187"/>
        <v>0</v>
      </c>
      <c r="BY270" s="54">
        <f t="shared" si="188"/>
        <v>0</v>
      </c>
      <c r="BZ270" s="54">
        <f t="shared" si="189"/>
        <v>0</v>
      </c>
      <c r="CA270" s="54">
        <f t="shared" si="190"/>
        <v>0</v>
      </c>
      <c r="CB270" s="54">
        <f t="shared" si="191"/>
        <v>0</v>
      </c>
      <c r="CC270" s="54">
        <f t="shared" si="192"/>
        <v>0</v>
      </c>
      <c r="CD270" s="55">
        <f t="shared" si="193"/>
        <v>0</v>
      </c>
      <c r="CE270" s="53">
        <f t="shared" si="194"/>
        <v>0</v>
      </c>
      <c r="CF270" s="54">
        <f t="shared" si="195"/>
        <v>0</v>
      </c>
      <c r="CG270" s="54">
        <f t="shared" si="196"/>
        <v>0</v>
      </c>
      <c r="CH270" s="54">
        <f t="shared" si="197"/>
        <v>0</v>
      </c>
      <c r="CI270" s="54">
        <f t="shared" si="198"/>
        <v>0</v>
      </c>
      <c r="CJ270" s="54">
        <f t="shared" si="199"/>
        <v>0</v>
      </c>
      <c r="CK270" s="54">
        <f t="shared" si="200"/>
        <v>0</v>
      </c>
      <c r="CL270" s="54">
        <f t="shared" si="201"/>
        <v>0</v>
      </c>
      <c r="CM270" s="54">
        <f t="shared" si="202"/>
        <v>0</v>
      </c>
      <c r="CN270" s="54">
        <f t="shared" si="203"/>
        <v>0</v>
      </c>
      <c r="CO270" s="54">
        <f t="shared" si="204"/>
        <v>0</v>
      </c>
      <c r="CP270" s="55">
        <f t="shared" si="205"/>
        <v>0</v>
      </c>
    </row>
    <row r="271" spans="2:94" ht="12" customHeight="1" thickBot="1">
      <c r="B271" s="1" t="str">
        <f>IF(Q269="","",Q269)</f>
        <v/>
      </c>
      <c r="C271" s="165"/>
      <c r="D271" s="172"/>
      <c r="E271" s="173"/>
      <c r="F271" s="174"/>
      <c r="G271" s="179"/>
      <c r="H271" s="180"/>
      <c r="I271" s="187"/>
      <c r="J271" s="188"/>
      <c r="K271" s="188"/>
      <c r="L271" s="189"/>
      <c r="M271" s="172"/>
      <c r="N271" s="174"/>
      <c r="O271" s="133"/>
      <c r="P271" s="192"/>
      <c r="Q271" s="192"/>
      <c r="R271" s="15" t="s">
        <v>16</v>
      </c>
      <c r="S271" s="94"/>
      <c r="T271" s="94"/>
      <c r="U271" s="94"/>
      <c r="V271" s="94"/>
      <c r="W271" s="94"/>
      <c r="X271" s="94"/>
      <c r="Y271" s="90"/>
      <c r="Z271" s="90"/>
      <c r="AA271" s="90"/>
      <c r="AB271" s="90"/>
      <c r="AC271" s="90"/>
      <c r="AD271" s="90"/>
      <c r="AE271" s="11" t="str">
        <f t="shared" si="206"/>
        <v/>
      </c>
      <c r="AF271" s="21" t="str">
        <f>IF(Q269="","",Q269)</f>
        <v/>
      </c>
      <c r="AG271" s="130"/>
      <c r="AH271" s="130"/>
      <c r="AI271" s="130"/>
      <c r="AJ271" s="130"/>
      <c r="AT271" s="49" t="str">
        <f t="shared" ref="AT271:AT334" si="207">R271</f>
        <v>C</v>
      </c>
      <c r="AU271" s="53">
        <f t="shared" ref="AU271:AU334" si="208">IF(OR(AF271=$AP$3,AF271=$AP$4,AF271=$AP$9),S271,0)</f>
        <v>0</v>
      </c>
      <c r="AV271" s="54">
        <f t="shared" ref="AV271:AV334" si="209">IF(OR(AF271=$AP$3,AF271=$AP$4,AF271=$AP$9),T271,0)</f>
        <v>0</v>
      </c>
      <c r="AW271" s="54">
        <f t="shared" ref="AW271:AW334" si="210">IF(OR(AF271=$AP$3,AF271=$AP$4,AF271=$AP$9),U271,0)</f>
        <v>0</v>
      </c>
      <c r="AX271" s="54">
        <f t="shared" ref="AX271:AX334" si="211">IF(OR(AF271=$AP$3,AF271=$AP$4,AF271=$AP$9),V271,0)</f>
        <v>0</v>
      </c>
      <c r="AY271" s="54">
        <f t="shared" ref="AY271:AY334" si="212">IF(OR(AF271=$AP$3,AF271=$AP$4,AF271=$AP$9),W271,0)</f>
        <v>0</v>
      </c>
      <c r="AZ271" s="54">
        <f t="shared" ref="AZ271:AZ334" si="213">IF(OR(AF271=$AP$3,AF271=$AP$4,AF271=$AP$9),X271,0)</f>
        <v>0</v>
      </c>
      <c r="BA271" s="54">
        <f t="shared" ref="BA271:BA334" si="214">IF(OR(AF271=$AP$3,AF271=$AP$4,AF271=$AP$9),Y271,0)</f>
        <v>0</v>
      </c>
      <c r="BB271" s="54">
        <f t="shared" ref="BB271:BB334" si="215">IF(OR(AF271=$AP$3,AF271=$AP$4,AF271=$AP$9),Z271,0)</f>
        <v>0</v>
      </c>
      <c r="BC271" s="54">
        <f t="shared" ref="BC271:BC334" si="216">IF(OR(AF271=$AP$3,AF271=$AP$4,AF271=$AP$9),AA271,0)</f>
        <v>0</v>
      </c>
      <c r="BD271" s="54">
        <f t="shared" ref="BD271:BD334" si="217">IF(OR(AF271=$AP$3,AF271=$AP$4,AF271=$AP$9),AB271,0)</f>
        <v>0</v>
      </c>
      <c r="BE271" s="54">
        <f t="shared" ref="BE271:BE334" si="218">IF(OR(AF271=$AP$3,AF271=$AP$4,AF271=$AP$9),AC271,0)</f>
        <v>0</v>
      </c>
      <c r="BF271" s="55">
        <f t="shared" ref="BF271:BF334" si="219">IF(OR(AF271=$AP$3,AF271=$AP$4,AF271=$AP$9),AD271,0)</f>
        <v>0</v>
      </c>
      <c r="BG271" s="53">
        <f t="shared" ref="BG271:BG334" si="220">IF(OR(AF271=$AP$5,AF271=$AP$6,AF271=$AP$10),S271,0)</f>
        <v>0</v>
      </c>
      <c r="BH271" s="54">
        <f t="shared" ref="BH271:BH334" si="221">IF(OR(AF271=$AP$5,AF271=$AP$6,AF271=$AP$10),T271,0)</f>
        <v>0</v>
      </c>
      <c r="BI271" s="54">
        <f t="shared" ref="BI271:BI334" si="222">IF(OR(AF271=$AP$5,AF271=$AP$6,AF271=$AP$10),U271,0)</f>
        <v>0</v>
      </c>
      <c r="BJ271" s="54">
        <f t="shared" ref="BJ271:BJ334" si="223">IF(OR(AF271=$AP$5,AF271=$AP$6,AF271=$AP$10),V271,0)</f>
        <v>0</v>
      </c>
      <c r="BK271" s="54">
        <f t="shared" ref="BK271:BK334" si="224">IF(OR(AF271=$AP$5,AF271=$AP$6,AF271=$AP$10),W271,0)</f>
        <v>0</v>
      </c>
      <c r="BL271" s="54">
        <f t="shared" ref="BL271:BL334" si="225">IF(OR(AF271=$AP$5,AF271=$AP$6,AF271=$AP$10),X271,0)</f>
        <v>0</v>
      </c>
      <c r="BM271" s="54">
        <f t="shared" ref="BM271:BM334" si="226">IF(OR(AF271=$AP$5,AF271=$AP$6,AF271=$AP$10),Y271,0)</f>
        <v>0</v>
      </c>
      <c r="BN271" s="54">
        <f t="shared" ref="BN271:BN334" si="227">IF(OR(AF271=$AP$5,AF271=$AP$6,AF271=$AP$10),Z271,0)</f>
        <v>0</v>
      </c>
      <c r="BO271" s="54">
        <f t="shared" ref="BO271:BO334" si="228">IF(OR(AF271=$AP$5,AF271=$AP$6,AF271=$AP$10),AA271,0)</f>
        <v>0</v>
      </c>
      <c r="BP271" s="54">
        <f t="shared" ref="BP271:BP334" si="229">IF(OR(AF271=$AP$5,AF271=$AP$6,AF271=$AP$10),AB271,0)</f>
        <v>0</v>
      </c>
      <c r="BQ271" s="54">
        <f t="shared" ref="BQ271:BQ334" si="230">IF(OR(AF271=$AP$5,AF271=$AP$6,AF271=$AP$10),AC271,0)</f>
        <v>0</v>
      </c>
      <c r="BR271" s="55">
        <f t="shared" ref="BR271:BR334" si="231">IF(OR(AF271=$AP$5,AF271=$AP$6,AF271=$AP$10),AD271,0)</f>
        <v>0</v>
      </c>
      <c r="BS271" s="53">
        <f t="shared" ref="BS271:BS334" si="232">IF(OR(AF271=$AP$7,AF271=$AP$8,AF271=$AP$11),S271,0)</f>
        <v>0</v>
      </c>
      <c r="BT271" s="54">
        <f t="shared" ref="BT271:BT334" si="233">IF(OR(AF271=$AP$7,AF271=$AP$8,AF271=$AP$11),T271,0)</f>
        <v>0</v>
      </c>
      <c r="BU271" s="54">
        <f t="shared" ref="BU271:BU334" si="234">IF(OR(AF271=$AP$7,AF271=$AP$8,AF271=$AP$11),U271,0)</f>
        <v>0</v>
      </c>
      <c r="BV271" s="54">
        <f t="shared" ref="BV271:BV334" si="235">IF(OR(AF271=$AP$7,AF271=$AP$8,AF271=$AP$11),V271,0)</f>
        <v>0</v>
      </c>
      <c r="BW271" s="54">
        <f t="shared" ref="BW271:BW334" si="236">IF(OR(AF271=$AP$7,AF271=$AP$8,AF271=$AP$11),W271,0)</f>
        <v>0</v>
      </c>
      <c r="BX271" s="54">
        <f t="shared" ref="BX271:BX334" si="237">IF(OR(AF271=$AP$7,AF271=$AP$8,AF271=$AP$11),X271,0)</f>
        <v>0</v>
      </c>
      <c r="BY271" s="54">
        <f t="shared" ref="BY271:BY334" si="238">IF(OR(AF271=$AP$7,AF271=$AP$8,AF271=$AP$11),Y271,0)</f>
        <v>0</v>
      </c>
      <c r="BZ271" s="54">
        <f t="shared" ref="BZ271:BZ334" si="239">IF(OR(AF271=$AP$7,AF271=$AP$8,AF271=$AP$11),Z271,0)</f>
        <v>0</v>
      </c>
      <c r="CA271" s="54">
        <f t="shared" ref="CA271:CA334" si="240">IF(OR(AF271=$AP$7,AF271=$AP$8,AF271=$AP$11),AA271,0)</f>
        <v>0</v>
      </c>
      <c r="CB271" s="54">
        <f t="shared" ref="CB271:CB334" si="241">IF(OR(AF271=$AP$7,AF271=$AP$8,AF271=$AP$11),AB271,0)</f>
        <v>0</v>
      </c>
      <c r="CC271" s="54">
        <f t="shared" ref="CC271:CC334" si="242">IF(OR(AF271=$AP$7,AF271=$AP$8,AF271=$AP$11),AC271,0)</f>
        <v>0</v>
      </c>
      <c r="CD271" s="55">
        <f t="shared" ref="CD271:CD334" si="243">IF(OR(AF271=$AP$7,AF271=$AP$8,AF271=$AP$11),AD271,0)</f>
        <v>0</v>
      </c>
      <c r="CE271" s="53">
        <f t="shared" ref="CE271:CE334" si="244">IF(AF271=$AP$12,S271,0)</f>
        <v>0</v>
      </c>
      <c r="CF271" s="54">
        <f t="shared" ref="CF271:CF334" si="245">IF(AF271=$AP$12,T271,0)</f>
        <v>0</v>
      </c>
      <c r="CG271" s="54">
        <f t="shared" ref="CG271:CG334" si="246">IF(AF271=$AP$12,U271,0)</f>
        <v>0</v>
      </c>
      <c r="CH271" s="54">
        <f t="shared" ref="CH271:CH334" si="247">IF(AF271=$AP$12,V271,0)</f>
        <v>0</v>
      </c>
      <c r="CI271" s="54">
        <f t="shared" ref="CI271:CI334" si="248">IF(AF271=$AP$12,W271,0)</f>
        <v>0</v>
      </c>
      <c r="CJ271" s="54">
        <f t="shared" ref="CJ271:CJ334" si="249">IF(AF271=$AP$12,X271,0)</f>
        <v>0</v>
      </c>
      <c r="CK271" s="54">
        <f t="shared" ref="CK271:CK334" si="250">IF(AF271=$AP$12,Y271,0)</f>
        <v>0</v>
      </c>
      <c r="CL271" s="54">
        <f t="shared" ref="CL271:CL334" si="251">IF(AF271=$AP$12,Z271,0)</f>
        <v>0</v>
      </c>
      <c r="CM271" s="54">
        <f t="shared" ref="CM271:CM334" si="252">IF(AF271=$AP$12,AA271,0)</f>
        <v>0</v>
      </c>
      <c r="CN271" s="54">
        <f t="shared" ref="CN271:CN334" si="253">IF(AF271=$AP$12,AB271,0)</f>
        <v>0</v>
      </c>
      <c r="CO271" s="54">
        <f t="shared" ref="CO271:CO334" si="254">IF(AF271=$AP$12,AC271,0)</f>
        <v>0</v>
      </c>
      <c r="CP271" s="55">
        <f t="shared" ref="CP271:CP334" si="255">IF(AF271=$AP$12,AD271,0)</f>
        <v>0</v>
      </c>
    </row>
    <row r="272" spans="2:94" ht="12" customHeight="1">
      <c r="B272" s="1" t="str">
        <f>IF(Q272="","",Q272)</f>
        <v/>
      </c>
      <c r="C272" s="163">
        <v>87</v>
      </c>
      <c r="D272" s="166"/>
      <c r="E272" s="167"/>
      <c r="F272" s="168"/>
      <c r="G272" s="175"/>
      <c r="H272" s="176"/>
      <c r="I272" s="181"/>
      <c r="J272" s="182"/>
      <c r="K272" s="182"/>
      <c r="L272" s="183"/>
      <c r="M272" s="166"/>
      <c r="N272" s="168"/>
      <c r="O272" s="131"/>
      <c r="P272" s="190"/>
      <c r="Q272" s="190"/>
      <c r="R272" s="17" t="s">
        <v>14</v>
      </c>
      <c r="S272" s="95"/>
      <c r="T272" s="95"/>
      <c r="U272" s="95"/>
      <c r="V272" s="95"/>
      <c r="W272" s="95"/>
      <c r="X272" s="95"/>
      <c r="Y272" s="89"/>
      <c r="Z272" s="89"/>
      <c r="AA272" s="89"/>
      <c r="AB272" s="89"/>
      <c r="AC272" s="89"/>
      <c r="AD272" s="89"/>
      <c r="AE272" s="16" t="str">
        <f t="shared" si="206"/>
        <v/>
      </c>
      <c r="AF272" s="21" t="str">
        <f>IF(Q272="","",Q272)</f>
        <v/>
      </c>
      <c r="AG272" s="130" t="str">
        <f>IFERROR(VLOOKUP(M272,$AP$13:$AQ$16,2,FALSE),"")</f>
        <v/>
      </c>
      <c r="AH272" s="130" t="str">
        <f>IFERROR(VLOOKUP(O272,$AP$18:$AQ$24,2,FALSE),"")</f>
        <v/>
      </c>
      <c r="AI272" s="130" t="str">
        <f>IFERROR(AG272+AH272,"")</f>
        <v/>
      </c>
      <c r="AJ272" s="130" t="str">
        <f>IF(SUM(AE272:AE274)=0,"",SUM(AE272:AE274))</f>
        <v/>
      </c>
      <c r="AT272" s="49" t="str">
        <f t="shared" si="207"/>
        <v>A</v>
      </c>
      <c r="AU272" s="53">
        <f t="shared" si="208"/>
        <v>0</v>
      </c>
      <c r="AV272" s="54">
        <f t="shared" si="209"/>
        <v>0</v>
      </c>
      <c r="AW272" s="54">
        <f t="shared" si="210"/>
        <v>0</v>
      </c>
      <c r="AX272" s="54">
        <f t="shared" si="211"/>
        <v>0</v>
      </c>
      <c r="AY272" s="54">
        <f t="shared" si="212"/>
        <v>0</v>
      </c>
      <c r="AZ272" s="54">
        <f t="shared" si="213"/>
        <v>0</v>
      </c>
      <c r="BA272" s="54">
        <f t="shared" si="214"/>
        <v>0</v>
      </c>
      <c r="BB272" s="54">
        <f t="shared" si="215"/>
        <v>0</v>
      </c>
      <c r="BC272" s="54">
        <f t="shared" si="216"/>
        <v>0</v>
      </c>
      <c r="BD272" s="54">
        <f t="shared" si="217"/>
        <v>0</v>
      </c>
      <c r="BE272" s="54">
        <f t="shared" si="218"/>
        <v>0</v>
      </c>
      <c r="BF272" s="55">
        <f t="shared" si="219"/>
        <v>0</v>
      </c>
      <c r="BG272" s="53">
        <f t="shared" si="220"/>
        <v>0</v>
      </c>
      <c r="BH272" s="54">
        <f t="shared" si="221"/>
        <v>0</v>
      </c>
      <c r="BI272" s="54">
        <f t="shared" si="222"/>
        <v>0</v>
      </c>
      <c r="BJ272" s="54">
        <f t="shared" si="223"/>
        <v>0</v>
      </c>
      <c r="BK272" s="54">
        <f t="shared" si="224"/>
        <v>0</v>
      </c>
      <c r="BL272" s="54">
        <f t="shared" si="225"/>
        <v>0</v>
      </c>
      <c r="BM272" s="54">
        <f t="shared" si="226"/>
        <v>0</v>
      </c>
      <c r="BN272" s="54">
        <f t="shared" si="227"/>
        <v>0</v>
      </c>
      <c r="BO272" s="54">
        <f t="shared" si="228"/>
        <v>0</v>
      </c>
      <c r="BP272" s="54">
        <f t="shared" si="229"/>
        <v>0</v>
      </c>
      <c r="BQ272" s="54">
        <f t="shared" si="230"/>
        <v>0</v>
      </c>
      <c r="BR272" s="55">
        <f t="shared" si="231"/>
        <v>0</v>
      </c>
      <c r="BS272" s="53">
        <f t="shared" si="232"/>
        <v>0</v>
      </c>
      <c r="BT272" s="54">
        <f t="shared" si="233"/>
        <v>0</v>
      </c>
      <c r="BU272" s="54">
        <f t="shared" si="234"/>
        <v>0</v>
      </c>
      <c r="BV272" s="54">
        <f t="shared" si="235"/>
        <v>0</v>
      </c>
      <c r="BW272" s="54">
        <f t="shared" si="236"/>
        <v>0</v>
      </c>
      <c r="BX272" s="54">
        <f t="shared" si="237"/>
        <v>0</v>
      </c>
      <c r="BY272" s="54">
        <f t="shared" si="238"/>
        <v>0</v>
      </c>
      <c r="BZ272" s="54">
        <f t="shared" si="239"/>
        <v>0</v>
      </c>
      <c r="CA272" s="54">
        <f t="shared" si="240"/>
        <v>0</v>
      </c>
      <c r="CB272" s="54">
        <f t="shared" si="241"/>
        <v>0</v>
      </c>
      <c r="CC272" s="54">
        <f t="shared" si="242"/>
        <v>0</v>
      </c>
      <c r="CD272" s="55">
        <f t="shared" si="243"/>
        <v>0</v>
      </c>
      <c r="CE272" s="53">
        <f t="shared" si="244"/>
        <v>0</v>
      </c>
      <c r="CF272" s="54">
        <f t="shared" si="245"/>
        <v>0</v>
      </c>
      <c r="CG272" s="54">
        <f t="shared" si="246"/>
        <v>0</v>
      </c>
      <c r="CH272" s="54">
        <f t="shared" si="247"/>
        <v>0</v>
      </c>
      <c r="CI272" s="54">
        <f t="shared" si="248"/>
        <v>0</v>
      </c>
      <c r="CJ272" s="54">
        <f t="shared" si="249"/>
        <v>0</v>
      </c>
      <c r="CK272" s="54">
        <f t="shared" si="250"/>
        <v>0</v>
      </c>
      <c r="CL272" s="54">
        <f t="shared" si="251"/>
        <v>0</v>
      </c>
      <c r="CM272" s="54">
        <f t="shared" si="252"/>
        <v>0</v>
      </c>
      <c r="CN272" s="54">
        <f t="shared" si="253"/>
        <v>0</v>
      </c>
      <c r="CO272" s="54">
        <f t="shared" si="254"/>
        <v>0</v>
      </c>
      <c r="CP272" s="55">
        <f t="shared" si="255"/>
        <v>0</v>
      </c>
    </row>
    <row r="273" spans="2:94" ht="12" customHeight="1">
      <c r="B273" s="1" t="str">
        <f>IF(Q272="","",Q272)</f>
        <v/>
      </c>
      <c r="C273" s="164"/>
      <c r="D273" s="169"/>
      <c r="E273" s="170"/>
      <c r="F273" s="171"/>
      <c r="G273" s="177"/>
      <c r="H273" s="178"/>
      <c r="I273" s="184"/>
      <c r="J273" s="185"/>
      <c r="K273" s="185"/>
      <c r="L273" s="186"/>
      <c r="M273" s="169"/>
      <c r="N273" s="171"/>
      <c r="O273" s="132"/>
      <c r="P273" s="191"/>
      <c r="Q273" s="191"/>
      <c r="R273" s="15" t="s">
        <v>15</v>
      </c>
      <c r="S273" s="94"/>
      <c r="T273" s="94"/>
      <c r="U273" s="94"/>
      <c r="V273" s="94"/>
      <c r="W273" s="94"/>
      <c r="X273" s="94"/>
      <c r="Y273" s="90"/>
      <c r="Z273" s="90"/>
      <c r="AA273" s="90"/>
      <c r="AB273" s="90"/>
      <c r="AC273" s="90"/>
      <c r="AD273" s="90"/>
      <c r="AE273" s="11" t="str">
        <f t="shared" si="206"/>
        <v/>
      </c>
      <c r="AF273" s="21" t="str">
        <f>IF(Q272="","",Q272)</f>
        <v/>
      </c>
      <c r="AG273" s="130"/>
      <c r="AH273" s="130"/>
      <c r="AI273" s="130"/>
      <c r="AJ273" s="130"/>
      <c r="AT273" s="49" t="str">
        <f t="shared" si="207"/>
        <v>B</v>
      </c>
      <c r="AU273" s="53">
        <f t="shared" si="208"/>
        <v>0</v>
      </c>
      <c r="AV273" s="54">
        <f t="shared" si="209"/>
        <v>0</v>
      </c>
      <c r="AW273" s="54">
        <f t="shared" si="210"/>
        <v>0</v>
      </c>
      <c r="AX273" s="54">
        <f t="shared" si="211"/>
        <v>0</v>
      </c>
      <c r="AY273" s="54">
        <f t="shared" si="212"/>
        <v>0</v>
      </c>
      <c r="AZ273" s="54">
        <f t="shared" si="213"/>
        <v>0</v>
      </c>
      <c r="BA273" s="54">
        <f t="shared" si="214"/>
        <v>0</v>
      </c>
      <c r="BB273" s="54">
        <f t="shared" si="215"/>
        <v>0</v>
      </c>
      <c r="BC273" s="54">
        <f t="shared" si="216"/>
        <v>0</v>
      </c>
      <c r="BD273" s="54">
        <f t="shared" si="217"/>
        <v>0</v>
      </c>
      <c r="BE273" s="54">
        <f t="shared" si="218"/>
        <v>0</v>
      </c>
      <c r="BF273" s="55">
        <f t="shared" si="219"/>
        <v>0</v>
      </c>
      <c r="BG273" s="53">
        <f t="shared" si="220"/>
        <v>0</v>
      </c>
      <c r="BH273" s="54">
        <f t="shared" si="221"/>
        <v>0</v>
      </c>
      <c r="BI273" s="54">
        <f t="shared" si="222"/>
        <v>0</v>
      </c>
      <c r="BJ273" s="54">
        <f t="shared" si="223"/>
        <v>0</v>
      </c>
      <c r="BK273" s="54">
        <f t="shared" si="224"/>
        <v>0</v>
      </c>
      <c r="BL273" s="54">
        <f t="shared" si="225"/>
        <v>0</v>
      </c>
      <c r="BM273" s="54">
        <f t="shared" si="226"/>
        <v>0</v>
      </c>
      <c r="BN273" s="54">
        <f t="shared" si="227"/>
        <v>0</v>
      </c>
      <c r="BO273" s="54">
        <f t="shared" si="228"/>
        <v>0</v>
      </c>
      <c r="BP273" s="54">
        <f t="shared" si="229"/>
        <v>0</v>
      </c>
      <c r="BQ273" s="54">
        <f t="shared" si="230"/>
        <v>0</v>
      </c>
      <c r="BR273" s="55">
        <f t="shared" si="231"/>
        <v>0</v>
      </c>
      <c r="BS273" s="53">
        <f t="shared" si="232"/>
        <v>0</v>
      </c>
      <c r="BT273" s="54">
        <f t="shared" si="233"/>
        <v>0</v>
      </c>
      <c r="BU273" s="54">
        <f t="shared" si="234"/>
        <v>0</v>
      </c>
      <c r="BV273" s="54">
        <f t="shared" si="235"/>
        <v>0</v>
      </c>
      <c r="BW273" s="54">
        <f t="shared" si="236"/>
        <v>0</v>
      </c>
      <c r="BX273" s="54">
        <f t="shared" si="237"/>
        <v>0</v>
      </c>
      <c r="BY273" s="54">
        <f t="shared" si="238"/>
        <v>0</v>
      </c>
      <c r="BZ273" s="54">
        <f t="shared" si="239"/>
        <v>0</v>
      </c>
      <c r="CA273" s="54">
        <f t="shared" si="240"/>
        <v>0</v>
      </c>
      <c r="CB273" s="54">
        <f t="shared" si="241"/>
        <v>0</v>
      </c>
      <c r="CC273" s="54">
        <f t="shared" si="242"/>
        <v>0</v>
      </c>
      <c r="CD273" s="55">
        <f t="shared" si="243"/>
        <v>0</v>
      </c>
      <c r="CE273" s="53">
        <f t="shared" si="244"/>
        <v>0</v>
      </c>
      <c r="CF273" s="54">
        <f t="shared" si="245"/>
        <v>0</v>
      </c>
      <c r="CG273" s="54">
        <f t="shared" si="246"/>
        <v>0</v>
      </c>
      <c r="CH273" s="54">
        <f t="shared" si="247"/>
        <v>0</v>
      </c>
      <c r="CI273" s="54">
        <f t="shared" si="248"/>
        <v>0</v>
      </c>
      <c r="CJ273" s="54">
        <f t="shared" si="249"/>
        <v>0</v>
      </c>
      <c r="CK273" s="54">
        <f t="shared" si="250"/>
        <v>0</v>
      </c>
      <c r="CL273" s="54">
        <f t="shared" si="251"/>
        <v>0</v>
      </c>
      <c r="CM273" s="54">
        <f t="shared" si="252"/>
        <v>0</v>
      </c>
      <c r="CN273" s="54">
        <f t="shared" si="253"/>
        <v>0</v>
      </c>
      <c r="CO273" s="54">
        <f t="shared" si="254"/>
        <v>0</v>
      </c>
      <c r="CP273" s="55">
        <f t="shared" si="255"/>
        <v>0</v>
      </c>
    </row>
    <row r="274" spans="2:94" ht="12" customHeight="1" thickBot="1">
      <c r="B274" s="1" t="str">
        <f>IF(Q272="","",Q272)</f>
        <v/>
      </c>
      <c r="C274" s="165"/>
      <c r="D274" s="172"/>
      <c r="E274" s="173"/>
      <c r="F274" s="174"/>
      <c r="G274" s="179"/>
      <c r="H274" s="180"/>
      <c r="I274" s="187"/>
      <c r="J274" s="188"/>
      <c r="K274" s="188"/>
      <c r="L274" s="189"/>
      <c r="M274" s="172"/>
      <c r="N274" s="174"/>
      <c r="O274" s="133"/>
      <c r="P274" s="192"/>
      <c r="Q274" s="192"/>
      <c r="R274" s="15" t="s">
        <v>16</v>
      </c>
      <c r="S274" s="94"/>
      <c r="T274" s="94"/>
      <c r="U274" s="94"/>
      <c r="V274" s="94"/>
      <c r="W274" s="94"/>
      <c r="X274" s="94"/>
      <c r="Y274" s="90"/>
      <c r="Z274" s="90"/>
      <c r="AA274" s="90"/>
      <c r="AB274" s="90"/>
      <c r="AC274" s="90"/>
      <c r="AD274" s="90"/>
      <c r="AE274" s="11" t="str">
        <f t="shared" si="206"/>
        <v/>
      </c>
      <c r="AF274" s="21" t="str">
        <f>IF(Q272="","",Q272)</f>
        <v/>
      </c>
      <c r="AG274" s="130"/>
      <c r="AH274" s="130"/>
      <c r="AI274" s="130"/>
      <c r="AJ274" s="130"/>
      <c r="AT274" s="49" t="str">
        <f t="shared" si="207"/>
        <v>C</v>
      </c>
      <c r="AU274" s="53">
        <f t="shared" si="208"/>
        <v>0</v>
      </c>
      <c r="AV274" s="54">
        <f t="shared" si="209"/>
        <v>0</v>
      </c>
      <c r="AW274" s="54">
        <f t="shared" si="210"/>
        <v>0</v>
      </c>
      <c r="AX274" s="54">
        <f t="shared" si="211"/>
        <v>0</v>
      </c>
      <c r="AY274" s="54">
        <f t="shared" si="212"/>
        <v>0</v>
      </c>
      <c r="AZ274" s="54">
        <f t="shared" si="213"/>
        <v>0</v>
      </c>
      <c r="BA274" s="54">
        <f t="shared" si="214"/>
        <v>0</v>
      </c>
      <c r="BB274" s="54">
        <f t="shared" si="215"/>
        <v>0</v>
      </c>
      <c r="BC274" s="54">
        <f t="shared" si="216"/>
        <v>0</v>
      </c>
      <c r="BD274" s="54">
        <f t="shared" si="217"/>
        <v>0</v>
      </c>
      <c r="BE274" s="54">
        <f t="shared" si="218"/>
        <v>0</v>
      </c>
      <c r="BF274" s="55">
        <f t="shared" si="219"/>
        <v>0</v>
      </c>
      <c r="BG274" s="53">
        <f t="shared" si="220"/>
        <v>0</v>
      </c>
      <c r="BH274" s="54">
        <f t="shared" si="221"/>
        <v>0</v>
      </c>
      <c r="BI274" s="54">
        <f t="shared" si="222"/>
        <v>0</v>
      </c>
      <c r="BJ274" s="54">
        <f t="shared" si="223"/>
        <v>0</v>
      </c>
      <c r="BK274" s="54">
        <f t="shared" si="224"/>
        <v>0</v>
      </c>
      <c r="BL274" s="54">
        <f t="shared" si="225"/>
        <v>0</v>
      </c>
      <c r="BM274" s="54">
        <f t="shared" si="226"/>
        <v>0</v>
      </c>
      <c r="BN274" s="54">
        <f t="shared" si="227"/>
        <v>0</v>
      </c>
      <c r="BO274" s="54">
        <f t="shared" si="228"/>
        <v>0</v>
      </c>
      <c r="BP274" s="54">
        <f t="shared" si="229"/>
        <v>0</v>
      </c>
      <c r="BQ274" s="54">
        <f t="shared" si="230"/>
        <v>0</v>
      </c>
      <c r="BR274" s="55">
        <f t="shared" si="231"/>
        <v>0</v>
      </c>
      <c r="BS274" s="53">
        <f t="shared" si="232"/>
        <v>0</v>
      </c>
      <c r="BT274" s="54">
        <f t="shared" si="233"/>
        <v>0</v>
      </c>
      <c r="BU274" s="54">
        <f t="shared" si="234"/>
        <v>0</v>
      </c>
      <c r="BV274" s="54">
        <f t="shared" si="235"/>
        <v>0</v>
      </c>
      <c r="BW274" s="54">
        <f t="shared" si="236"/>
        <v>0</v>
      </c>
      <c r="BX274" s="54">
        <f t="shared" si="237"/>
        <v>0</v>
      </c>
      <c r="BY274" s="54">
        <f t="shared" si="238"/>
        <v>0</v>
      </c>
      <c r="BZ274" s="54">
        <f t="shared" si="239"/>
        <v>0</v>
      </c>
      <c r="CA274" s="54">
        <f t="shared" si="240"/>
        <v>0</v>
      </c>
      <c r="CB274" s="54">
        <f t="shared" si="241"/>
        <v>0</v>
      </c>
      <c r="CC274" s="54">
        <f t="shared" si="242"/>
        <v>0</v>
      </c>
      <c r="CD274" s="55">
        <f t="shared" si="243"/>
        <v>0</v>
      </c>
      <c r="CE274" s="53">
        <f t="shared" si="244"/>
        <v>0</v>
      </c>
      <c r="CF274" s="54">
        <f t="shared" si="245"/>
        <v>0</v>
      </c>
      <c r="CG274" s="54">
        <f t="shared" si="246"/>
        <v>0</v>
      </c>
      <c r="CH274" s="54">
        <f t="shared" si="247"/>
        <v>0</v>
      </c>
      <c r="CI274" s="54">
        <f t="shared" si="248"/>
        <v>0</v>
      </c>
      <c r="CJ274" s="54">
        <f t="shared" si="249"/>
        <v>0</v>
      </c>
      <c r="CK274" s="54">
        <f t="shared" si="250"/>
        <v>0</v>
      </c>
      <c r="CL274" s="54">
        <f t="shared" si="251"/>
        <v>0</v>
      </c>
      <c r="CM274" s="54">
        <f t="shared" si="252"/>
        <v>0</v>
      </c>
      <c r="CN274" s="54">
        <f t="shared" si="253"/>
        <v>0</v>
      </c>
      <c r="CO274" s="54">
        <f t="shared" si="254"/>
        <v>0</v>
      </c>
      <c r="CP274" s="55">
        <f t="shared" si="255"/>
        <v>0</v>
      </c>
    </row>
    <row r="275" spans="2:94" ht="12" customHeight="1">
      <c r="B275" s="1" t="str">
        <f>IF(Q275="","",Q275)</f>
        <v/>
      </c>
      <c r="C275" s="163">
        <v>88</v>
      </c>
      <c r="D275" s="166"/>
      <c r="E275" s="167"/>
      <c r="F275" s="168"/>
      <c r="G275" s="175"/>
      <c r="H275" s="176"/>
      <c r="I275" s="181"/>
      <c r="J275" s="182"/>
      <c r="K275" s="182"/>
      <c r="L275" s="183"/>
      <c r="M275" s="166"/>
      <c r="N275" s="168"/>
      <c r="O275" s="131"/>
      <c r="P275" s="190"/>
      <c r="Q275" s="190"/>
      <c r="R275" s="17" t="s">
        <v>14</v>
      </c>
      <c r="S275" s="95"/>
      <c r="T275" s="95"/>
      <c r="U275" s="95"/>
      <c r="V275" s="95"/>
      <c r="W275" s="95"/>
      <c r="X275" s="95"/>
      <c r="Y275" s="89"/>
      <c r="Z275" s="89"/>
      <c r="AA275" s="89"/>
      <c r="AB275" s="89"/>
      <c r="AC275" s="89"/>
      <c r="AD275" s="89"/>
      <c r="AE275" s="16" t="str">
        <f t="shared" si="206"/>
        <v/>
      </c>
      <c r="AF275" s="21" t="str">
        <f>IF(Q275="","",Q275)</f>
        <v/>
      </c>
      <c r="AG275" s="130" t="str">
        <f>IFERROR(VLOOKUP(M275,$AP$13:$AQ$16,2,FALSE),"")</f>
        <v/>
      </c>
      <c r="AH275" s="130" t="str">
        <f>IFERROR(VLOOKUP(O275,$AP$18:$AQ$24,2,FALSE),"")</f>
        <v/>
      </c>
      <c r="AI275" s="130" t="str">
        <f>IFERROR(AG275+AH275,"")</f>
        <v/>
      </c>
      <c r="AJ275" s="130" t="str">
        <f>IF(SUM(AE275:AE277)=0,"",SUM(AE275:AE277))</f>
        <v/>
      </c>
      <c r="AT275" s="49" t="str">
        <f t="shared" si="207"/>
        <v>A</v>
      </c>
      <c r="AU275" s="53">
        <f t="shared" si="208"/>
        <v>0</v>
      </c>
      <c r="AV275" s="54">
        <f t="shared" si="209"/>
        <v>0</v>
      </c>
      <c r="AW275" s="54">
        <f t="shared" si="210"/>
        <v>0</v>
      </c>
      <c r="AX275" s="54">
        <f t="shared" si="211"/>
        <v>0</v>
      </c>
      <c r="AY275" s="54">
        <f t="shared" si="212"/>
        <v>0</v>
      </c>
      <c r="AZ275" s="54">
        <f t="shared" si="213"/>
        <v>0</v>
      </c>
      <c r="BA275" s="54">
        <f t="shared" si="214"/>
        <v>0</v>
      </c>
      <c r="BB275" s="54">
        <f t="shared" si="215"/>
        <v>0</v>
      </c>
      <c r="BC275" s="54">
        <f t="shared" si="216"/>
        <v>0</v>
      </c>
      <c r="BD275" s="54">
        <f t="shared" si="217"/>
        <v>0</v>
      </c>
      <c r="BE275" s="54">
        <f t="shared" si="218"/>
        <v>0</v>
      </c>
      <c r="BF275" s="55">
        <f t="shared" si="219"/>
        <v>0</v>
      </c>
      <c r="BG275" s="53">
        <f t="shared" si="220"/>
        <v>0</v>
      </c>
      <c r="BH275" s="54">
        <f t="shared" si="221"/>
        <v>0</v>
      </c>
      <c r="BI275" s="54">
        <f t="shared" si="222"/>
        <v>0</v>
      </c>
      <c r="BJ275" s="54">
        <f t="shared" si="223"/>
        <v>0</v>
      </c>
      <c r="BK275" s="54">
        <f t="shared" si="224"/>
        <v>0</v>
      </c>
      <c r="BL275" s="54">
        <f t="shared" si="225"/>
        <v>0</v>
      </c>
      <c r="BM275" s="54">
        <f t="shared" si="226"/>
        <v>0</v>
      </c>
      <c r="BN275" s="54">
        <f t="shared" si="227"/>
        <v>0</v>
      </c>
      <c r="BO275" s="54">
        <f t="shared" si="228"/>
        <v>0</v>
      </c>
      <c r="BP275" s="54">
        <f t="shared" si="229"/>
        <v>0</v>
      </c>
      <c r="BQ275" s="54">
        <f t="shared" si="230"/>
        <v>0</v>
      </c>
      <c r="BR275" s="55">
        <f t="shared" si="231"/>
        <v>0</v>
      </c>
      <c r="BS275" s="53">
        <f t="shared" si="232"/>
        <v>0</v>
      </c>
      <c r="BT275" s="54">
        <f t="shared" si="233"/>
        <v>0</v>
      </c>
      <c r="BU275" s="54">
        <f t="shared" si="234"/>
        <v>0</v>
      </c>
      <c r="BV275" s="54">
        <f t="shared" si="235"/>
        <v>0</v>
      </c>
      <c r="BW275" s="54">
        <f t="shared" si="236"/>
        <v>0</v>
      </c>
      <c r="BX275" s="54">
        <f t="shared" si="237"/>
        <v>0</v>
      </c>
      <c r="BY275" s="54">
        <f t="shared" si="238"/>
        <v>0</v>
      </c>
      <c r="BZ275" s="54">
        <f t="shared" si="239"/>
        <v>0</v>
      </c>
      <c r="CA275" s="54">
        <f t="shared" si="240"/>
        <v>0</v>
      </c>
      <c r="CB275" s="54">
        <f t="shared" si="241"/>
        <v>0</v>
      </c>
      <c r="CC275" s="54">
        <f t="shared" si="242"/>
        <v>0</v>
      </c>
      <c r="CD275" s="55">
        <f t="shared" si="243"/>
        <v>0</v>
      </c>
      <c r="CE275" s="53">
        <f t="shared" si="244"/>
        <v>0</v>
      </c>
      <c r="CF275" s="54">
        <f t="shared" si="245"/>
        <v>0</v>
      </c>
      <c r="CG275" s="54">
        <f t="shared" si="246"/>
        <v>0</v>
      </c>
      <c r="CH275" s="54">
        <f t="shared" si="247"/>
        <v>0</v>
      </c>
      <c r="CI275" s="54">
        <f t="shared" si="248"/>
        <v>0</v>
      </c>
      <c r="CJ275" s="54">
        <f t="shared" si="249"/>
        <v>0</v>
      </c>
      <c r="CK275" s="54">
        <f t="shared" si="250"/>
        <v>0</v>
      </c>
      <c r="CL275" s="54">
        <f t="shared" si="251"/>
        <v>0</v>
      </c>
      <c r="CM275" s="54">
        <f t="shared" si="252"/>
        <v>0</v>
      </c>
      <c r="CN275" s="54">
        <f t="shared" si="253"/>
        <v>0</v>
      </c>
      <c r="CO275" s="54">
        <f t="shared" si="254"/>
        <v>0</v>
      </c>
      <c r="CP275" s="55">
        <f t="shared" si="255"/>
        <v>0</v>
      </c>
    </row>
    <row r="276" spans="2:94" ht="12" customHeight="1">
      <c r="B276" s="1" t="str">
        <f>IF(Q275="","",Q275)</f>
        <v/>
      </c>
      <c r="C276" s="164"/>
      <c r="D276" s="169"/>
      <c r="E276" s="170"/>
      <c r="F276" s="171"/>
      <c r="G276" s="177"/>
      <c r="H276" s="178"/>
      <c r="I276" s="184"/>
      <c r="J276" s="185"/>
      <c r="K276" s="185"/>
      <c r="L276" s="186"/>
      <c r="M276" s="169"/>
      <c r="N276" s="171"/>
      <c r="O276" s="132"/>
      <c r="P276" s="191"/>
      <c r="Q276" s="191"/>
      <c r="R276" s="15" t="s">
        <v>15</v>
      </c>
      <c r="S276" s="94"/>
      <c r="T276" s="94"/>
      <c r="U276" s="94"/>
      <c r="V276" s="94"/>
      <c r="W276" s="94"/>
      <c r="X276" s="94"/>
      <c r="Y276" s="90"/>
      <c r="Z276" s="90"/>
      <c r="AA276" s="90"/>
      <c r="AB276" s="90"/>
      <c r="AC276" s="90"/>
      <c r="AD276" s="90"/>
      <c r="AE276" s="11" t="str">
        <f t="shared" si="206"/>
        <v/>
      </c>
      <c r="AF276" s="21" t="str">
        <f>IF(Q275="","",Q275)</f>
        <v/>
      </c>
      <c r="AG276" s="130"/>
      <c r="AH276" s="130"/>
      <c r="AI276" s="130"/>
      <c r="AJ276" s="130"/>
      <c r="AT276" s="49" t="str">
        <f t="shared" si="207"/>
        <v>B</v>
      </c>
      <c r="AU276" s="53">
        <f t="shared" si="208"/>
        <v>0</v>
      </c>
      <c r="AV276" s="54">
        <f t="shared" si="209"/>
        <v>0</v>
      </c>
      <c r="AW276" s="54">
        <f t="shared" si="210"/>
        <v>0</v>
      </c>
      <c r="AX276" s="54">
        <f t="shared" si="211"/>
        <v>0</v>
      </c>
      <c r="AY276" s="54">
        <f t="shared" si="212"/>
        <v>0</v>
      </c>
      <c r="AZ276" s="54">
        <f t="shared" si="213"/>
        <v>0</v>
      </c>
      <c r="BA276" s="54">
        <f t="shared" si="214"/>
        <v>0</v>
      </c>
      <c r="BB276" s="54">
        <f t="shared" si="215"/>
        <v>0</v>
      </c>
      <c r="BC276" s="54">
        <f t="shared" si="216"/>
        <v>0</v>
      </c>
      <c r="BD276" s="54">
        <f t="shared" si="217"/>
        <v>0</v>
      </c>
      <c r="BE276" s="54">
        <f t="shared" si="218"/>
        <v>0</v>
      </c>
      <c r="BF276" s="55">
        <f t="shared" si="219"/>
        <v>0</v>
      </c>
      <c r="BG276" s="53">
        <f t="shared" si="220"/>
        <v>0</v>
      </c>
      <c r="BH276" s="54">
        <f t="shared" si="221"/>
        <v>0</v>
      </c>
      <c r="BI276" s="54">
        <f t="shared" si="222"/>
        <v>0</v>
      </c>
      <c r="BJ276" s="54">
        <f t="shared" si="223"/>
        <v>0</v>
      </c>
      <c r="BK276" s="54">
        <f t="shared" si="224"/>
        <v>0</v>
      </c>
      <c r="BL276" s="54">
        <f t="shared" si="225"/>
        <v>0</v>
      </c>
      <c r="BM276" s="54">
        <f t="shared" si="226"/>
        <v>0</v>
      </c>
      <c r="BN276" s="54">
        <f t="shared" si="227"/>
        <v>0</v>
      </c>
      <c r="BO276" s="54">
        <f t="shared" si="228"/>
        <v>0</v>
      </c>
      <c r="BP276" s="54">
        <f t="shared" si="229"/>
        <v>0</v>
      </c>
      <c r="BQ276" s="54">
        <f t="shared" si="230"/>
        <v>0</v>
      </c>
      <c r="BR276" s="55">
        <f t="shared" si="231"/>
        <v>0</v>
      </c>
      <c r="BS276" s="53">
        <f t="shared" si="232"/>
        <v>0</v>
      </c>
      <c r="BT276" s="54">
        <f t="shared" si="233"/>
        <v>0</v>
      </c>
      <c r="BU276" s="54">
        <f t="shared" si="234"/>
        <v>0</v>
      </c>
      <c r="BV276" s="54">
        <f t="shared" si="235"/>
        <v>0</v>
      </c>
      <c r="BW276" s="54">
        <f t="shared" si="236"/>
        <v>0</v>
      </c>
      <c r="BX276" s="54">
        <f t="shared" si="237"/>
        <v>0</v>
      </c>
      <c r="BY276" s="54">
        <f t="shared" si="238"/>
        <v>0</v>
      </c>
      <c r="BZ276" s="54">
        <f t="shared" si="239"/>
        <v>0</v>
      </c>
      <c r="CA276" s="54">
        <f t="shared" si="240"/>
        <v>0</v>
      </c>
      <c r="CB276" s="54">
        <f t="shared" si="241"/>
        <v>0</v>
      </c>
      <c r="CC276" s="54">
        <f t="shared" si="242"/>
        <v>0</v>
      </c>
      <c r="CD276" s="55">
        <f t="shared" si="243"/>
        <v>0</v>
      </c>
      <c r="CE276" s="53">
        <f t="shared" si="244"/>
        <v>0</v>
      </c>
      <c r="CF276" s="54">
        <f t="shared" si="245"/>
        <v>0</v>
      </c>
      <c r="CG276" s="54">
        <f t="shared" si="246"/>
        <v>0</v>
      </c>
      <c r="CH276" s="54">
        <f t="shared" si="247"/>
        <v>0</v>
      </c>
      <c r="CI276" s="54">
        <f t="shared" si="248"/>
        <v>0</v>
      </c>
      <c r="CJ276" s="54">
        <f t="shared" si="249"/>
        <v>0</v>
      </c>
      <c r="CK276" s="54">
        <f t="shared" si="250"/>
        <v>0</v>
      </c>
      <c r="CL276" s="54">
        <f t="shared" si="251"/>
        <v>0</v>
      </c>
      <c r="CM276" s="54">
        <f t="shared" si="252"/>
        <v>0</v>
      </c>
      <c r="CN276" s="54">
        <f t="shared" si="253"/>
        <v>0</v>
      </c>
      <c r="CO276" s="54">
        <f t="shared" si="254"/>
        <v>0</v>
      </c>
      <c r="CP276" s="55">
        <f t="shared" si="255"/>
        <v>0</v>
      </c>
    </row>
    <row r="277" spans="2:94" ht="12" customHeight="1" thickBot="1">
      <c r="B277" s="1" t="str">
        <f>IF(Q275="","",Q275)</f>
        <v/>
      </c>
      <c r="C277" s="165"/>
      <c r="D277" s="172"/>
      <c r="E277" s="173"/>
      <c r="F277" s="174"/>
      <c r="G277" s="179"/>
      <c r="H277" s="180"/>
      <c r="I277" s="187"/>
      <c r="J277" s="188"/>
      <c r="K277" s="188"/>
      <c r="L277" s="189"/>
      <c r="M277" s="172"/>
      <c r="N277" s="174"/>
      <c r="O277" s="133"/>
      <c r="P277" s="192"/>
      <c r="Q277" s="192"/>
      <c r="R277" s="15" t="s">
        <v>16</v>
      </c>
      <c r="S277" s="94"/>
      <c r="T277" s="94"/>
      <c r="U277" s="94"/>
      <c r="V277" s="94"/>
      <c r="W277" s="94"/>
      <c r="X277" s="94"/>
      <c r="Y277" s="90"/>
      <c r="Z277" s="90"/>
      <c r="AA277" s="90"/>
      <c r="AB277" s="90"/>
      <c r="AC277" s="90"/>
      <c r="AD277" s="90"/>
      <c r="AE277" s="11" t="str">
        <f t="shared" si="206"/>
        <v/>
      </c>
      <c r="AF277" s="21" t="str">
        <f>IF(Q275="","",Q275)</f>
        <v/>
      </c>
      <c r="AG277" s="130"/>
      <c r="AH277" s="130"/>
      <c r="AI277" s="130"/>
      <c r="AJ277" s="130"/>
      <c r="AT277" s="49" t="str">
        <f t="shared" si="207"/>
        <v>C</v>
      </c>
      <c r="AU277" s="53">
        <f t="shared" si="208"/>
        <v>0</v>
      </c>
      <c r="AV277" s="54">
        <f t="shared" si="209"/>
        <v>0</v>
      </c>
      <c r="AW277" s="54">
        <f t="shared" si="210"/>
        <v>0</v>
      </c>
      <c r="AX277" s="54">
        <f t="shared" si="211"/>
        <v>0</v>
      </c>
      <c r="AY277" s="54">
        <f t="shared" si="212"/>
        <v>0</v>
      </c>
      <c r="AZ277" s="54">
        <f t="shared" si="213"/>
        <v>0</v>
      </c>
      <c r="BA277" s="54">
        <f t="shared" si="214"/>
        <v>0</v>
      </c>
      <c r="BB277" s="54">
        <f t="shared" si="215"/>
        <v>0</v>
      </c>
      <c r="BC277" s="54">
        <f t="shared" si="216"/>
        <v>0</v>
      </c>
      <c r="BD277" s="54">
        <f t="shared" si="217"/>
        <v>0</v>
      </c>
      <c r="BE277" s="54">
        <f t="shared" si="218"/>
        <v>0</v>
      </c>
      <c r="BF277" s="55">
        <f t="shared" si="219"/>
        <v>0</v>
      </c>
      <c r="BG277" s="53">
        <f t="shared" si="220"/>
        <v>0</v>
      </c>
      <c r="BH277" s="54">
        <f t="shared" si="221"/>
        <v>0</v>
      </c>
      <c r="BI277" s="54">
        <f t="shared" si="222"/>
        <v>0</v>
      </c>
      <c r="BJ277" s="54">
        <f t="shared" si="223"/>
        <v>0</v>
      </c>
      <c r="BK277" s="54">
        <f t="shared" si="224"/>
        <v>0</v>
      </c>
      <c r="BL277" s="54">
        <f t="shared" si="225"/>
        <v>0</v>
      </c>
      <c r="BM277" s="54">
        <f t="shared" si="226"/>
        <v>0</v>
      </c>
      <c r="BN277" s="54">
        <f t="shared" si="227"/>
        <v>0</v>
      </c>
      <c r="BO277" s="54">
        <f t="shared" si="228"/>
        <v>0</v>
      </c>
      <c r="BP277" s="54">
        <f t="shared" si="229"/>
        <v>0</v>
      </c>
      <c r="BQ277" s="54">
        <f t="shared" si="230"/>
        <v>0</v>
      </c>
      <c r="BR277" s="55">
        <f t="shared" si="231"/>
        <v>0</v>
      </c>
      <c r="BS277" s="53">
        <f t="shared" si="232"/>
        <v>0</v>
      </c>
      <c r="BT277" s="54">
        <f t="shared" si="233"/>
        <v>0</v>
      </c>
      <c r="BU277" s="54">
        <f t="shared" si="234"/>
        <v>0</v>
      </c>
      <c r="BV277" s="54">
        <f t="shared" si="235"/>
        <v>0</v>
      </c>
      <c r="BW277" s="54">
        <f t="shared" si="236"/>
        <v>0</v>
      </c>
      <c r="BX277" s="54">
        <f t="shared" si="237"/>
        <v>0</v>
      </c>
      <c r="BY277" s="54">
        <f t="shared" si="238"/>
        <v>0</v>
      </c>
      <c r="BZ277" s="54">
        <f t="shared" si="239"/>
        <v>0</v>
      </c>
      <c r="CA277" s="54">
        <f t="shared" si="240"/>
        <v>0</v>
      </c>
      <c r="CB277" s="54">
        <f t="shared" si="241"/>
        <v>0</v>
      </c>
      <c r="CC277" s="54">
        <f t="shared" si="242"/>
        <v>0</v>
      </c>
      <c r="CD277" s="55">
        <f t="shared" si="243"/>
        <v>0</v>
      </c>
      <c r="CE277" s="53">
        <f t="shared" si="244"/>
        <v>0</v>
      </c>
      <c r="CF277" s="54">
        <f t="shared" si="245"/>
        <v>0</v>
      </c>
      <c r="CG277" s="54">
        <f t="shared" si="246"/>
        <v>0</v>
      </c>
      <c r="CH277" s="54">
        <f t="shared" si="247"/>
        <v>0</v>
      </c>
      <c r="CI277" s="54">
        <f t="shared" si="248"/>
        <v>0</v>
      </c>
      <c r="CJ277" s="54">
        <f t="shared" si="249"/>
        <v>0</v>
      </c>
      <c r="CK277" s="54">
        <f t="shared" si="250"/>
        <v>0</v>
      </c>
      <c r="CL277" s="54">
        <f t="shared" si="251"/>
        <v>0</v>
      </c>
      <c r="CM277" s="54">
        <f t="shared" si="252"/>
        <v>0</v>
      </c>
      <c r="CN277" s="54">
        <f t="shared" si="253"/>
        <v>0</v>
      </c>
      <c r="CO277" s="54">
        <f t="shared" si="254"/>
        <v>0</v>
      </c>
      <c r="CP277" s="55">
        <f t="shared" si="255"/>
        <v>0</v>
      </c>
    </row>
    <row r="278" spans="2:94" ht="12" customHeight="1">
      <c r="B278" s="1" t="str">
        <f>IF(Q278="","",Q278)</f>
        <v/>
      </c>
      <c r="C278" s="163">
        <v>89</v>
      </c>
      <c r="D278" s="166"/>
      <c r="E278" s="167"/>
      <c r="F278" s="168"/>
      <c r="G278" s="175"/>
      <c r="H278" s="176"/>
      <c r="I278" s="181"/>
      <c r="J278" s="182"/>
      <c r="K278" s="182"/>
      <c r="L278" s="183"/>
      <c r="M278" s="166"/>
      <c r="N278" s="168"/>
      <c r="O278" s="131"/>
      <c r="P278" s="190"/>
      <c r="Q278" s="190"/>
      <c r="R278" s="17" t="s">
        <v>14</v>
      </c>
      <c r="S278" s="95"/>
      <c r="T278" s="95"/>
      <c r="U278" s="95"/>
      <c r="V278" s="95"/>
      <c r="W278" s="95"/>
      <c r="X278" s="95"/>
      <c r="Y278" s="89"/>
      <c r="Z278" s="89"/>
      <c r="AA278" s="89"/>
      <c r="AB278" s="89"/>
      <c r="AC278" s="89"/>
      <c r="AD278" s="89"/>
      <c r="AE278" s="16" t="str">
        <f t="shared" si="206"/>
        <v/>
      </c>
      <c r="AF278" s="21" t="str">
        <f>IF(Q278="","",Q278)</f>
        <v/>
      </c>
      <c r="AG278" s="130" t="str">
        <f>IFERROR(VLOOKUP(M278,$AP$13:$AQ$16,2,FALSE),"")</f>
        <v/>
      </c>
      <c r="AH278" s="130" t="str">
        <f>IFERROR(VLOOKUP(O278,$AP$18:$AQ$24,2,FALSE),"")</f>
        <v/>
      </c>
      <c r="AI278" s="130" t="str">
        <f>IFERROR(AG278+AH278,"")</f>
        <v/>
      </c>
      <c r="AJ278" s="130" t="str">
        <f>IF(SUM(AE278:AE280)=0,"",SUM(AE278:AE280))</f>
        <v/>
      </c>
      <c r="AT278" s="49" t="str">
        <f t="shared" si="207"/>
        <v>A</v>
      </c>
      <c r="AU278" s="53">
        <f t="shared" si="208"/>
        <v>0</v>
      </c>
      <c r="AV278" s="54">
        <f t="shared" si="209"/>
        <v>0</v>
      </c>
      <c r="AW278" s="54">
        <f t="shared" si="210"/>
        <v>0</v>
      </c>
      <c r="AX278" s="54">
        <f t="shared" si="211"/>
        <v>0</v>
      </c>
      <c r="AY278" s="54">
        <f t="shared" si="212"/>
        <v>0</v>
      </c>
      <c r="AZ278" s="54">
        <f t="shared" si="213"/>
        <v>0</v>
      </c>
      <c r="BA278" s="54">
        <f t="shared" si="214"/>
        <v>0</v>
      </c>
      <c r="BB278" s="54">
        <f t="shared" si="215"/>
        <v>0</v>
      </c>
      <c r="BC278" s="54">
        <f t="shared" si="216"/>
        <v>0</v>
      </c>
      <c r="BD278" s="54">
        <f t="shared" si="217"/>
        <v>0</v>
      </c>
      <c r="BE278" s="54">
        <f t="shared" si="218"/>
        <v>0</v>
      </c>
      <c r="BF278" s="55">
        <f t="shared" si="219"/>
        <v>0</v>
      </c>
      <c r="BG278" s="53">
        <f t="shared" si="220"/>
        <v>0</v>
      </c>
      <c r="BH278" s="54">
        <f t="shared" si="221"/>
        <v>0</v>
      </c>
      <c r="BI278" s="54">
        <f t="shared" si="222"/>
        <v>0</v>
      </c>
      <c r="BJ278" s="54">
        <f t="shared" si="223"/>
        <v>0</v>
      </c>
      <c r="BK278" s="54">
        <f t="shared" si="224"/>
        <v>0</v>
      </c>
      <c r="BL278" s="54">
        <f t="shared" si="225"/>
        <v>0</v>
      </c>
      <c r="BM278" s="54">
        <f t="shared" si="226"/>
        <v>0</v>
      </c>
      <c r="BN278" s="54">
        <f t="shared" si="227"/>
        <v>0</v>
      </c>
      <c r="BO278" s="54">
        <f t="shared" si="228"/>
        <v>0</v>
      </c>
      <c r="BP278" s="54">
        <f t="shared" si="229"/>
        <v>0</v>
      </c>
      <c r="BQ278" s="54">
        <f t="shared" si="230"/>
        <v>0</v>
      </c>
      <c r="BR278" s="55">
        <f t="shared" si="231"/>
        <v>0</v>
      </c>
      <c r="BS278" s="53">
        <f t="shared" si="232"/>
        <v>0</v>
      </c>
      <c r="BT278" s="54">
        <f t="shared" si="233"/>
        <v>0</v>
      </c>
      <c r="BU278" s="54">
        <f t="shared" si="234"/>
        <v>0</v>
      </c>
      <c r="BV278" s="54">
        <f t="shared" si="235"/>
        <v>0</v>
      </c>
      <c r="BW278" s="54">
        <f t="shared" si="236"/>
        <v>0</v>
      </c>
      <c r="BX278" s="54">
        <f t="shared" si="237"/>
        <v>0</v>
      </c>
      <c r="BY278" s="54">
        <f t="shared" si="238"/>
        <v>0</v>
      </c>
      <c r="BZ278" s="54">
        <f t="shared" si="239"/>
        <v>0</v>
      </c>
      <c r="CA278" s="54">
        <f t="shared" si="240"/>
        <v>0</v>
      </c>
      <c r="CB278" s="54">
        <f t="shared" si="241"/>
        <v>0</v>
      </c>
      <c r="CC278" s="54">
        <f t="shared" si="242"/>
        <v>0</v>
      </c>
      <c r="CD278" s="55">
        <f t="shared" si="243"/>
        <v>0</v>
      </c>
      <c r="CE278" s="53">
        <f t="shared" si="244"/>
        <v>0</v>
      </c>
      <c r="CF278" s="54">
        <f t="shared" si="245"/>
        <v>0</v>
      </c>
      <c r="CG278" s="54">
        <f t="shared" si="246"/>
        <v>0</v>
      </c>
      <c r="CH278" s="54">
        <f t="shared" si="247"/>
        <v>0</v>
      </c>
      <c r="CI278" s="54">
        <f t="shared" si="248"/>
        <v>0</v>
      </c>
      <c r="CJ278" s="54">
        <f t="shared" si="249"/>
        <v>0</v>
      </c>
      <c r="CK278" s="54">
        <f t="shared" si="250"/>
        <v>0</v>
      </c>
      <c r="CL278" s="54">
        <f t="shared" si="251"/>
        <v>0</v>
      </c>
      <c r="CM278" s="54">
        <f t="shared" si="252"/>
        <v>0</v>
      </c>
      <c r="CN278" s="54">
        <f t="shared" si="253"/>
        <v>0</v>
      </c>
      <c r="CO278" s="54">
        <f t="shared" si="254"/>
        <v>0</v>
      </c>
      <c r="CP278" s="55">
        <f t="shared" si="255"/>
        <v>0</v>
      </c>
    </row>
    <row r="279" spans="2:94" ht="12" customHeight="1">
      <c r="B279" s="1" t="str">
        <f>IF(Q278="","",Q278)</f>
        <v/>
      </c>
      <c r="C279" s="164"/>
      <c r="D279" s="169"/>
      <c r="E279" s="170"/>
      <c r="F279" s="171"/>
      <c r="G279" s="177"/>
      <c r="H279" s="178"/>
      <c r="I279" s="184"/>
      <c r="J279" s="185"/>
      <c r="K279" s="185"/>
      <c r="L279" s="186"/>
      <c r="M279" s="169"/>
      <c r="N279" s="171"/>
      <c r="O279" s="132"/>
      <c r="P279" s="191"/>
      <c r="Q279" s="191"/>
      <c r="R279" s="15" t="s">
        <v>15</v>
      </c>
      <c r="S279" s="94"/>
      <c r="T279" s="94"/>
      <c r="U279" s="94"/>
      <c r="V279" s="94"/>
      <c r="W279" s="94"/>
      <c r="X279" s="94"/>
      <c r="Y279" s="90"/>
      <c r="Z279" s="90"/>
      <c r="AA279" s="90"/>
      <c r="AB279" s="90"/>
      <c r="AC279" s="90"/>
      <c r="AD279" s="90"/>
      <c r="AE279" s="11" t="str">
        <f t="shared" si="206"/>
        <v/>
      </c>
      <c r="AF279" s="21" t="str">
        <f>IF(Q278="","",Q278)</f>
        <v/>
      </c>
      <c r="AG279" s="130"/>
      <c r="AH279" s="130"/>
      <c r="AI279" s="130"/>
      <c r="AJ279" s="130"/>
      <c r="AT279" s="49" t="str">
        <f t="shared" si="207"/>
        <v>B</v>
      </c>
      <c r="AU279" s="53">
        <f t="shared" si="208"/>
        <v>0</v>
      </c>
      <c r="AV279" s="54">
        <f t="shared" si="209"/>
        <v>0</v>
      </c>
      <c r="AW279" s="54">
        <f t="shared" si="210"/>
        <v>0</v>
      </c>
      <c r="AX279" s="54">
        <f t="shared" si="211"/>
        <v>0</v>
      </c>
      <c r="AY279" s="54">
        <f t="shared" si="212"/>
        <v>0</v>
      </c>
      <c r="AZ279" s="54">
        <f t="shared" si="213"/>
        <v>0</v>
      </c>
      <c r="BA279" s="54">
        <f t="shared" si="214"/>
        <v>0</v>
      </c>
      <c r="BB279" s="54">
        <f t="shared" si="215"/>
        <v>0</v>
      </c>
      <c r="BC279" s="54">
        <f t="shared" si="216"/>
        <v>0</v>
      </c>
      <c r="BD279" s="54">
        <f t="shared" si="217"/>
        <v>0</v>
      </c>
      <c r="BE279" s="54">
        <f t="shared" si="218"/>
        <v>0</v>
      </c>
      <c r="BF279" s="55">
        <f t="shared" si="219"/>
        <v>0</v>
      </c>
      <c r="BG279" s="53">
        <f t="shared" si="220"/>
        <v>0</v>
      </c>
      <c r="BH279" s="54">
        <f t="shared" si="221"/>
        <v>0</v>
      </c>
      <c r="BI279" s="54">
        <f t="shared" si="222"/>
        <v>0</v>
      </c>
      <c r="BJ279" s="54">
        <f t="shared" si="223"/>
        <v>0</v>
      </c>
      <c r="BK279" s="54">
        <f t="shared" si="224"/>
        <v>0</v>
      </c>
      <c r="BL279" s="54">
        <f t="shared" si="225"/>
        <v>0</v>
      </c>
      <c r="BM279" s="54">
        <f t="shared" si="226"/>
        <v>0</v>
      </c>
      <c r="BN279" s="54">
        <f t="shared" si="227"/>
        <v>0</v>
      </c>
      <c r="BO279" s="54">
        <f t="shared" si="228"/>
        <v>0</v>
      </c>
      <c r="BP279" s="54">
        <f t="shared" si="229"/>
        <v>0</v>
      </c>
      <c r="BQ279" s="54">
        <f t="shared" si="230"/>
        <v>0</v>
      </c>
      <c r="BR279" s="55">
        <f t="shared" si="231"/>
        <v>0</v>
      </c>
      <c r="BS279" s="53">
        <f t="shared" si="232"/>
        <v>0</v>
      </c>
      <c r="BT279" s="54">
        <f t="shared" si="233"/>
        <v>0</v>
      </c>
      <c r="BU279" s="54">
        <f t="shared" si="234"/>
        <v>0</v>
      </c>
      <c r="BV279" s="54">
        <f t="shared" si="235"/>
        <v>0</v>
      </c>
      <c r="BW279" s="54">
        <f t="shared" si="236"/>
        <v>0</v>
      </c>
      <c r="BX279" s="54">
        <f t="shared" si="237"/>
        <v>0</v>
      </c>
      <c r="BY279" s="54">
        <f t="shared" si="238"/>
        <v>0</v>
      </c>
      <c r="BZ279" s="54">
        <f t="shared" si="239"/>
        <v>0</v>
      </c>
      <c r="CA279" s="54">
        <f t="shared" si="240"/>
        <v>0</v>
      </c>
      <c r="CB279" s="54">
        <f t="shared" si="241"/>
        <v>0</v>
      </c>
      <c r="CC279" s="54">
        <f t="shared" si="242"/>
        <v>0</v>
      </c>
      <c r="CD279" s="55">
        <f t="shared" si="243"/>
        <v>0</v>
      </c>
      <c r="CE279" s="53">
        <f t="shared" si="244"/>
        <v>0</v>
      </c>
      <c r="CF279" s="54">
        <f t="shared" si="245"/>
        <v>0</v>
      </c>
      <c r="CG279" s="54">
        <f t="shared" si="246"/>
        <v>0</v>
      </c>
      <c r="CH279" s="54">
        <f t="shared" si="247"/>
        <v>0</v>
      </c>
      <c r="CI279" s="54">
        <f t="shared" si="248"/>
        <v>0</v>
      </c>
      <c r="CJ279" s="54">
        <f t="shared" si="249"/>
        <v>0</v>
      </c>
      <c r="CK279" s="54">
        <f t="shared" si="250"/>
        <v>0</v>
      </c>
      <c r="CL279" s="54">
        <f t="shared" si="251"/>
        <v>0</v>
      </c>
      <c r="CM279" s="54">
        <f t="shared" si="252"/>
        <v>0</v>
      </c>
      <c r="CN279" s="54">
        <f t="shared" si="253"/>
        <v>0</v>
      </c>
      <c r="CO279" s="54">
        <f t="shared" si="254"/>
        <v>0</v>
      </c>
      <c r="CP279" s="55">
        <f t="shared" si="255"/>
        <v>0</v>
      </c>
    </row>
    <row r="280" spans="2:94" ht="12" customHeight="1" thickBot="1">
      <c r="B280" s="1" t="str">
        <f>IF(Q278="","",Q278)</f>
        <v/>
      </c>
      <c r="C280" s="165"/>
      <c r="D280" s="172"/>
      <c r="E280" s="173"/>
      <c r="F280" s="174"/>
      <c r="G280" s="179"/>
      <c r="H280" s="180"/>
      <c r="I280" s="187"/>
      <c r="J280" s="188"/>
      <c r="K280" s="188"/>
      <c r="L280" s="189"/>
      <c r="M280" s="172"/>
      <c r="N280" s="174"/>
      <c r="O280" s="133"/>
      <c r="P280" s="192"/>
      <c r="Q280" s="192"/>
      <c r="R280" s="15" t="s">
        <v>16</v>
      </c>
      <c r="S280" s="94"/>
      <c r="T280" s="94"/>
      <c r="U280" s="94"/>
      <c r="V280" s="94"/>
      <c r="W280" s="94"/>
      <c r="X280" s="94"/>
      <c r="Y280" s="90"/>
      <c r="Z280" s="90"/>
      <c r="AA280" s="90"/>
      <c r="AB280" s="90"/>
      <c r="AC280" s="90"/>
      <c r="AD280" s="90"/>
      <c r="AE280" s="11" t="str">
        <f t="shared" si="206"/>
        <v/>
      </c>
      <c r="AF280" s="21" t="str">
        <f>IF(Q278="","",Q278)</f>
        <v/>
      </c>
      <c r="AG280" s="130"/>
      <c r="AH280" s="130"/>
      <c r="AI280" s="130"/>
      <c r="AJ280" s="130"/>
      <c r="AT280" s="49" t="str">
        <f t="shared" si="207"/>
        <v>C</v>
      </c>
      <c r="AU280" s="53">
        <f t="shared" si="208"/>
        <v>0</v>
      </c>
      <c r="AV280" s="54">
        <f t="shared" si="209"/>
        <v>0</v>
      </c>
      <c r="AW280" s="54">
        <f t="shared" si="210"/>
        <v>0</v>
      </c>
      <c r="AX280" s="54">
        <f t="shared" si="211"/>
        <v>0</v>
      </c>
      <c r="AY280" s="54">
        <f t="shared" si="212"/>
        <v>0</v>
      </c>
      <c r="AZ280" s="54">
        <f t="shared" si="213"/>
        <v>0</v>
      </c>
      <c r="BA280" s="54">
        <f t="shared" si="214"/>
        <v>0</v>
      </c>
      <c r="BB280" s="54">
        <f t="shared" si="215"/>
        <v>0</v>
      </c>
      <c r="BC280" s="54">
        <f t="shared" si="216"/>
        <v>0</v>
      </c>
      <c r="BD280" s="54">
        <f t="shared" si="217"/>
        <v>0</v>
      </c>
      <c r="BE280" s="54">
        <f t="shared" si="218"/>
        <v>0</v>
      </c>
      <c r="BF280" s="55">
        <f t="shared" si="219"/>
        <v>0</v>
      </c>
      <c r="BG280" s="53">
        <f t="shared" si="220"/>
        <v>0</v>
      </c>
      <c r="BH280" s="54">
        <f t="shared" si="221"/>
        <v>0</v>
      </c>
      <c r="BI280" s="54">
        <f t="shared" si="222"/>
        <v>0</v>
      </c>
      <c r="BJ280" s="54">
        <f t="shared" si="223"/>
        <v>0</v>
      </c>
      <c r="BK280" s="54">
        <f t="shared" si="224"/>
        <v>0</v>
      </c>
      <c r="BL280" s="54">
        <f t="shared" si="225"/>
        <v>0</v>
      </c>
      <c r="BM280" s="54">
        <f t="shared" si="226"/>
        <v>0</v>
      </c>
      <c r="BN280" s="54">
        <f t="shared" si="227"/>
        <v>0</v>
      </c>
      <c r="BO280" s="54">
        <f t="shared" si="228"/>
        <v>0</v>
      </c>
      <c r="BP280" s="54">
        <f t="shared" si="229"/>
        <v>0</v>
      </c>
      <c r="BQ280" s="54">
        <f t="shared" si="230"/>
        <v>0</v>
      </c>
      <c r="BR280" s="55">
        <f t="shared" si="231"/>
        <v>0</v>
      </c>
      <c r="BS280" s="53">
        <f t="shared" si="232"/>
        <v>0</v>
      </c>
      <c r="BT280" s="54">
        <f t="shared" si="233"/>
        <v>0</v>
      </c>
      <c r="BU280" s="54">
        <f t="shared" si="234"/>
        <v>0</v>
      </c>
      <c r="BV280" s="54">
        <f t="shared" si="235"/>
        <v>0</v>
      </c>
      <c r="BW280" s="54">
        <f t="shared" si="236"/>
        <v>0</v>
      </c>
      <c r="BX280" s="54">
        <f t="shared" si="237"/>
        <v>0</v>
      </c>
      <c r="BY280" s="54">
        <f t="shared" si="238"/>
        <v>0</v>
      </c>
      <c r="BZ280" s="54">
        <f t="shared" si="239"/>
        <v>0</v>
      </c>
      <c r="CA280" s="54">
        <f t="shared" si="240"/>
        <v>0</v>
      </c>
      <c r="CB280" s="54">
        <f t="shared" si="241"/>
        <v>0</v>
      </c>
      <c r="CC280" s="54">
        <f t="shared" si="242"/>
        <v>0</v>
      </c>
      <c r="CD280" s="55">
        <f t="shared" si="243"/>
        <v>0</v>
      </c>
      <c r="CE280" s="53">
        <f t="shared" si="244"/>
        <v>0</v>
      </c>
      <c r="CF280" s="54">
        <f t="shared" si="245"/>
        <v>0</v>
      </c>
      <c r="CG280" s="54">
        <f t="shared" si="246"/>
        <v>0</v>
      </c>
      <c r="CH280" s="54">
        <f t="shared" si="247"/>
        <v>0</v>
      </c>
      <c r="CI280" s="54">
        <f t="shared" si="248"/>
        <v>0</v>
      </c>
      <c r="CJ280" s="54">
        <f t="shared" si="249"/>
        <v>0</v>
      </c>
      <c r="CK280" s="54">
        <f t="shared" si="250"/>
        <v>0</v>
      </c>
      <c r="CL280" s="54">
        <f t="shared" si="251"/>
        <v>0</v>
      </c>
      <c r="CM280" s="54">
        <f t="shared" si="252"/>
        <v>0</v>
      </c>
      <c r="CN280" s="54">
        <f t="shared" si="253"/>
        <v>0</v>
      </c>
      <c r="CO280" s="54">
        <f t="shared" si="254"/>
        <v>0</v>
      </c>
      <c r="CP280" s="55">
        <f t="shared" si="255"/>
        <v>0</v>
      </c>
    </row>
    <row r="281" spans="2:94" ht="12" customHeight="1">
      <c r="B281" s="1" t="str">
        <f>IF(Q281="","",Q281)</f>
        <v/>
      </c>
      <c r="C281" s="163">
        <v>90</v>
      </c>
      <c r="D281" s="166"/>
      <c r="E281" s="167"/>
      <c r="F281" s="168"/>
      <c r="G281" s="175"/>
      <c r="H281" s="176"/>
      <c r="I281" s="181"/>
      <c r="J281" s="182"/>
      <c r="K281" s="182"/>
      <c r="L281" s="183"/>
      <c r="M281" s="166"/>
      <c r="N281" s="168"/>
      <c r="O281" s="131"/>
      <c r="P281" s="190"/>
      <c r="Q281" s="190"/>
      <c r="R281" s="17" t="s">
        <v>14</v>
      </c>
      <c r="S281" s="95"/>
      <c r="T281" s="95"/>
      <c r="U281" s="95"/>
      <c r="V281" s="95"/>
      <c r="W281" s="95"/>
      <c r="X281" s="95"/>
      <c r="Y281" s="89"/>
      <c r="Z281" s="89"/>
      <c r="AA281" s="89"/>
      <c r="AB281" s="89"/>
      <c r="AC281" s="89"/>
      <c r="AD281" s="89"/>
      <c r="AE281" s="16" t="str">
        <f t="shared" si="206"/>
        <v/>
      </c>
      <c r="AF281" s="21" t="str">
        <f>IF(Q281="","",Q281)</f>
        <v/>
      </c>
      <c r="AG281" s="130" t="str">
        <f>IFERROR(VLOOKUP(M281,$AP$13:$AQ$16,2,FALSE),"")</f>
        <v/>
      </c>
      <c r="AH281" s="130" t="str">
        <f>IFERROR(VLOOKUP(O281,$AP$18:$AQ$24,2,FALSE),"")</f>
        <v/>
      </c>
      <c r="AI281" s="130" t="str">
        <f>IFERROR(AG281+AH281,"")</f>
        <v/>
      </c>
      <c r="AJ281" s="130" t="str">
        <f>IF(SUM(AE281:AE283)=0,"",SUM(AE281:AE283))</f>
        <v/>
      </c>
      <c r="AT281" s="49" t="str">
        <f t="shared" si="207"/>
        <v>A</v>
      </c>
      <c r="AU281" s="53">
        <f t="shared" si="208"/>
        <v>0</v>
      </c>
      <c r="AV281" s="54">
        <f t="shared" si="209"/>
        <v>0</v>
      </c>
      <c r="AW281" s="54">
        <f t="shared" si="210"/>
        <v>0</v>
      </c>
      <c r="AX281" s="54">
        <f t="shared" si="211"/>
        <v>0</v>
      </c>
      <c r="AY281" s="54">
        <f t="shared" si="212"/>
        <v>0</v>
      </c>
      <c r="AZ281" s="54">
        <f t="shared" si="213"/>
        <v>0</v>
      </c>
      <c r="BA281" s="54">
        <f t="shared" si="214"/>
        <v>0</v>
      </c>
      <c r="BB281" s="54">
        <f t="shared" si="215"/>
        <v>0</v>
      </c>
      <c r="BC281" s="54">
        <f t="shared" si="216"/>
        <v>0</v>
      </c>
      <c r="BD281" s="54">
        <f t="shared" si="217"/>
        <v>0</v>
      </c>
      <c r="BE281" s="54">
        <f t="shared" si="218"/>
        <v>0</v>
      </c>
      <c r="BF281" s="55">
        <f t="shared" si="219"/>
        <v>0</v>
      </c>
      <c r="BG281" s="53">
        <f t="shared" si="220"/>
        <v>0</v>
      </c>
      <c r="BH281" s="54">
        <f t="shared" si="221"/>
        <v>0</v>
      </c>
      <c r="BI281" s="54">
        <f t="shared" si="222"/>
        <v>0</v>
      </c>
      <c r="BJ281" s="54">
        <f t="shared" si="223"/>
        <v>0</v>
      </c>
      <c r="BK281" s="54">
        <f t="shared" si="224"/>
        <v>0</v>
      </c>
      <c r="BL281" s="54">
        <f t="shared" si="225"/>
        <v>0</v>
      </c>
      <c r="BM281" s="54">
        <f t="shared" si="226"/>
        <v>0</v>
      </c>
      <c r="BN281" s="54">
        <f t="shared" si="227"/>
        <v>0</v>
      </c>
      <c r="BO281" s="54">
        <f t="shared" si="228"/>
        <v>0</v>
      </c>
      <c r="BP281" s="54">
        <f t="shared" si="229"/>
        <v>0</v>
      </c>
      <c r="BQ281" s="54">
        <f t="shared" si="230"/>
        <v>0</v>
      </c>
      <c r="BR281" s="55">
        <f t="shared" si="231"/>
        <v>0</v>
      </c>
      <c r="BS281" s="53">
        <f t="shared" si="232"/>
        <v>0</v>
      </c>
      <c r="BT281" s="54">
        <f t="shared" si="233"/>
        <v>0</v>
      </c>
      <c r="BU281" s="54">
        <f t="shared" si="234"/>
        <v>0</v>
      </c>
      <c r="BV281" s="54">
        <f t="shared" si="235"/>
        <v>0</v>
      </c>
      <c r="BW281" s="54">
        <f t="shared" si="236"/>
        <v>0</v>
      </c>
      <c r="BX281" s="54">
        <f t="shared" si="237"/>
        <v>0</v>
      </c>
      <c r="BY281" s="54">
        <f t="shared" si="238"/>
        <v>0</v>
      </c>
      <c r="BZ281" s="54">
        <f t="shared" si="239"/>
        <v>0</v>
      </c>
      <c r="CA281" s="54">
        <f t="shared" si="240"/>
        <v>0</v>
      </c>
      <c r="CB281" s="54">
        <f t="shared" si="241"/>
        <v>0</v>
      </c>
      <c r="CC281" s="54">
        <f t="shared" si="242"/>
        <v>0</v>
      </c>
      <c r="CD281" s="55">
        <f t="shared" si="243"/>
        <v>0</v>
      </c>
      <c r="CE281" s="53">
        <f t="shared" si="244"/>
        <v>0</v>
      </c>
      <c r="CF281" s="54">
        <f t="shared" si="245"/>
        <v>0</v>
      </c>
      <c r="CG281" s="54">
        <f t="shared" si="246"/>
        <v>0</v>
      </c>
      <c r="CH281" s="54">
        <f t="shared" si="247"/>
        <v>0</v>
      </c>
      <c r="CI281" s="54">
        <f t="shared" si="248"/>
        <v>0</v>
      </c>
      <c r="CJ281" s="54">
        <f t="shared" si="249"/>
        <v>0</v>
      </c>
      <c r="CK281" s="54">
        <f t="shared" si="250"/>
        <v>0</v>
      </c>
      <c r="CL281" s="54">
        <f t="shared" si="251"/>
        <v>0</v>
      </c>
      <c r="CM281" s="54">
        <f t="shared" si="252"/>
        <v>0</v>
      </c>
      <c r="CN281" s="54">
        <f t="shared" si="253"/>
        <v>0</v>
      </c>
      <c r="CO281" s="54">
        <f t="shared" si="254"/>
        <v>0</v>
      </c>
      <c r="CP281" s="55">
        <f t="shared" si="255"/>
        <v>0</v>
      </c>
    </row>
    <row r="282" spans="2:94" ht="12" customHeight="1">
      <c r="B282" s="1" t="str">
        <f>IF(Q281="","",Q281)</f>
        <v/>
      </c>
      <c r="C282" s="164"/>
      <c r="D282" s="169"/>
      <c r="E282" s="170"/>
      <c r="F282" s="171"/>
      <c r="G282" s="177"/>
      <c r="H282" s="178"/>
      <c r="I282" s="184"/>
      <c r="J282" s="185"/>
      <c r="K282" s="185"/>
      <c r="L282" s="186"/>
      <c r="M282" s="169"/>
      <c r="N282" s="171"/>
      <c r="O282" s="132"/>
      <c r="P282" s="191"/>
      <c r="Q282" s="191"/>
      <c r="R282" s="15" t="s">
        <v>15</v>
      </c>
      <c r="S282" s="94"/>
      <c r="T282" s="94"/>
      <c r="U282" s="94"/>
      <c r="V282" s="94"/>
      <c r="W282" s="94"/>
      <c r="X282" s="94"/>
      <c r="Y282" s="90"/>
      <c r="Z282" s="90"/>
      <c r="AA282" s="90"/>
      <c r="AB282" s="90"/>
      <c r="AC282" s="90"/>
      <c r="AD282" s="90"/>
      <c r="AE282" s="11" t="str">
        <f t="shared" si="206"/>
        <v/>
      </c>
      <c r="AF282" s="21" t="str">
        <f>IF(Q281="","",Q281)</f>
        <v/>
      </c>
      <c r="AG282" s="130"/>
      <c r="AH282" s="130"/>
      <c r="AI282" s="130"/>
      <c r="AJ282" s="130"/>
      <c r="AT282" s="49" t="str">
        <f t="shared" si="207"/>
        <v>B</v>
      </c>
      <c r="AU282" s="53">
        <f t="shared" si="208"/>
        <v>0</v>
      </c>
      <c r="AV282" s="54">
        <f t="shared" si="209"/>
        <v>0</v>
      </c>
      <c r="AW282" s="54">
        <f t="shared" si="210"/>
        <v>0</v>
      </c>
      <c r="AX282" s="54">
        <f t="shared" si="211"/>
        <v>0</v>
      </c>
      <c r="AY282" s="54">
        <f t="shared" si="212"/>
        <v>0</v>
      </c>
      <c r="AZ282" s="54">
        <f t="shared" si="213"/>
        <v>0</v>
      </c>
      <c r="BA282" s="54">
        <f t="shared" si="214"/>
        <v>0</v>
      </c>
      <c r="BB282" s="54">
        <f t="shared" si="215"/>
        <v>0</v>
      </c>
      <c r="BC282" s="54">
        <f t="shared" si="216"/>
        <v>0</v>
      </c>
      <c r="BD282" s="54">
        <f t="shared" si="217"/>
        <v>0</v>
      </c>
      <c r="BE282" s="54">
        <f t="shared" si="218"/>
        <v>0</v>
      </c>
      <c r="BF282" s="55">
        <f t="shared" si="219"/>
        <v>0</v>
      </c>
      <c r="BG282" s="53">
        <f t="shared" si="220"/>
        <v>0</v>
      </c>
      <c r="BH282" s="54">
        <f t="shared" si="221"/>
        <v>0</v>
      </c>
      <c r="BI282" s="54">
        <f t="shared" si="222"/>
        <v>0</v>
      </c>
      <c r="BJ282" s="54">
        <f t="shared" si="223"/>
        <v>0</v>
      </c>
      <c r="BK282" s="54">
        <f t="shared" si="224"/>
        <v>0</v>
      </c>
      <c r="BL282" s="54">
        <f t="shared" si="225"/>
        <v>0</v>
      </c>
      <c r="BM282" s="54">
        <f t="shared" si="226"/>
        <v>0</v>
      </c>
      <c r="BN282" s="54">
        <f t="shared" si="227"/>
        <v>0</v>
      </c>
      <c r="BO282" s="54">
        <f t="shared" si="228"/>
        <v>0</v>
      </c>
      <c r="BP282" s="54">
        <f t="shared" si="229"/>
        <v>0</v>
      </c>
      <c r="BQ282" s="54">
        <f t="shared" si="230"/>
        <v>0</v>
      </c>
      <c r="BR282" s="55">
        <f t="shared" si="231"/>
        <v>0</v>
      </c>
      <c r="BS282" s="53">
        <f t="shared" si="232"/>
        <v>0</v>
      </c>
      <c r="BT282" s="54">
        <f t="shared" si="233"/>
        <v>0</v>
      </c>
      <c r="BU282" s="54">
        <f t="shared" si="234"/>
        <v>0</v>
      </c>
      <c r="BV282" s="54">
        <f t="shared" si="235"/>
        <v>0</v>
      </c>
      <c r="BW282" s="54">
        <f t="shared" si="236"/>
        <v>0</v>
      </c>
      <c r="BX282" s="54">
        <f t="shared" si="237"/>
        <v>0</v>
      </c>
      <c r="BY282" s="54">
        <f t="shared" si="238"/>
        <v>0</v>
      </c>
      <c r="BZ282" s="54">
        <f t="shared" si="239"/>
        <v>0</v>
      </c>
      <c r="CA282" s="54">
        <f t="shared" si="240"/>
        <v>0</v>
      </c>
      <c r="CB282" s="54">
        <f t="shared" si="241"/>
        <v>0</v>
      </c>
      <c r="CC282" s="54">
        <f t="shared" si="242"/>
        <v>0</v>
      </c>
      <c r="CD282" s="55">
        <f t="shared" si="243"/>
        <v>0</v>
      </c>
      <c r="CE282" s="53">
        <f t="shared" si="244"/>
        <v>0</v>
      </c>
      <c r="CF282" s="54">
        <f t="shared" si="245"/>
        <v>0</v>
      </c>
      <c r="CG282" s="54">
        <f t="shared" si="246"/>
        <v>0</v>
      </c>
      <c r="CH282" s="54">
        <f t="shared" si="247"/>
        <v>0</v>
      </c>
      <c r="CI282" s="54">
        <f t="shared" si="248"/>
        <v>0</v>
      </c>
      <c r="CJ282" s="54">
        <f t="shared" si="249"/>
        <v>0</v>
      </c>
      <c r="CK282" s="54">
        <f t="shared" si="250"/>
        <v>0</v>
      </c>
      <c r="CL282" s="54">
        <f t="shared" si="251"/>
        <v>0</v>
      </c>
      <c r="CM282" s="54">
        <f t="shared" si="252"/>
        <v>0</v>
      </c>
      <c r="CN282" s="54">
        <f t="shared" si="253"/>
        <v>0</v>
      </c>
      <c r="CO282" s="54">
        <f t="shared" si="254"/>
        <v>0</v>
      </c>
      <c r="CP282" s="55">
        <f t="shared" si="255"/>
        <v>0</v>
      </c>
    </row>
    <row r="283" spans="2:94" ht="12" customHeight="1" thickBot="1">
      <c r="B283" s="1" t="str">
        <f>IF(Q281="","",Q281)</f>
        <v/>
      </c>
      <c r="C283" s="165"/>
      <c r="D283" s="172"/>
      <c r="E283" s="173"/>
      <c r="F283" s="174"/>
      <c r="G283" s="179"/>
      <c r="H283" s="180"/>
      <c r="I283" s="187"/>
      <c r="J283" s="188"/>
      <c r="K283" s="188"/>
      <c r="L283" s="189"/>
      <c r="M283" s="172"/>
      <c r="N283" s="174"/>
      <c r="O283" s="133"/>
      <c r="P283" s="192"/>
      <c r="Q283" s="192"/>
      <c r="R283" s="9" t="s">
        <v>16</v>
      </c>
      <c r="S283" s="96"/>
      <c r="T283" s="96"/>
      <c r="U283" s="96"/>
      <c r="V283" s="96"/>
      <c r="W283" s="96"/>
      <c r="X283" s="96"/>
      <c r="Y283" s="91"/>
      <c r="Z283" s="91"/>
      <c r="AA283" s="91"/>
      <c r="AB283" s="91"/>
      <c r="AC283" s="91"/>
      <c r="AD283" s="91"/>
      <c r="AE283" s="8" t="str">
        <f t="shared" si="206"/>
        <v/>
      </c>
      <c r="AF283" s="21" t="str">
        <f>IF(Q281="","",Q281)</f>
        <v/>
      </c>
      <c r="AG283" s="130"/>
      <c r="AH283" s="130"/>
      <c r="AI283" s="130"/>
      <c r="AJ283" s="130"/>
      <c r="AT283" s="49" t="str">
        <f t="shared" si="207"/>
        <v>C</v>
      </c>
      <c r="AU283" s="53">
        <f t="shared" si="208"/>
        <v>0</v>
      </c>
      <c r="AV283" s="54">
        <f t="shared" si="209"/>
        <v>0</v>
      </c>
      <c r="AW283" s="54">
        <f t="shared" si="210"/>
        <v>0</v>
      </c>
      <c r="AX283" s="54">
        <f t="shared" si="211"/>
        <v>0</v>
      </c>
      <c r="AY283" s="54">
        <f t="shared" si="212"/>
        <v>0</v>
      </c>
      <c r="AZ283" s="54">
        <f t="shared" si="213"/>
        <v>0</v>
      </c>
      <c r="BA283" s="54">
        <f t="shared" si="214"/>
        <v>0</v>
      </c>
      <c r="BB283" s="54">
        <f t="shared" si="215"/>
        <v>0</v>
      </c>
      <c r="BC283" s="54">
        <f t="shared" si="216"/>
        <v>0</v>
      </c>
      <c r="BD283" s="54">
        <f t="shared" si="217"/>
        <v>0</v>
      </c>
      <c r="BE283" s="54">
        <f t="shared" si="218"/>
        <v>0</v>
      </c>
      <c r="BF283" s="55">
        <f t="shared" si="219"/>
        <v>0</v>
      </c>
      <c r="BG283" s="53">
        <f t="shared" si="220"/>
        <v>0</v>
      </c>
      <c r="BH283" s="54">
        <f t="shared" si="221"/>
        <v>0</v>
      </c>
      <c r="BI283" s="54">
        <f t="shared" si="222"/>
        <v>0</v>
      </c>
      <c r="BJ283" s="54">
        <f t="shared" si="223"/>
        <v>0</v>
      </c>
      <c r="BK283" s="54">
        <f t="shared" si="224"/>
        <v>0</v>
      </c>
      <c r="BL283" s="54">
        <f t="shared" si="225"/>
        <v>0</v>
      </c>
      <c r="BM283" s="54">
        <f t="shared" si="226"/>
        <v>0</v>
      </c>
      <c r="BN283" s="54">
        <f t="shared" si="227"/>
        <v>0</v>
      </c>
      <c r="BO283" s="54">
        <f t="shared" si="228"/>
        <v>0</v>
      </c>
      <c r="BP283" s="54">
        <f t="shared" si="229"/>
        <v>0</v>
      </c>
      <c r="BQ283" s="54">
        <f t="shared" si="230"/>
        <v>0</v>
      </c>
      <c r="BR283" s="55">
        <f t="shared" si="231"/>
        <v>0</v>
      </c>
      <c r="BS283" s="53">
        <f t="shared" si="232"/>
        <v>0</v>
      </c>
      <c r="BT283" s="54">
        <f t="shared" si="233"/>
        <v>0</v>
      </c>
      <c r="BU283" s="54">
        <f t="shared" si="234"/>
        <v>0</v>
      </c>
      <c r="BV283" s="54">
        <f t="shared" si="235"/>
        <v>0</v>
      </c>
      <c r="BW283" s="54">
        <f t="shared" si="236"/>
        <v>0</v>
      </c>
      <c r="BX283" s="54">
        <f t="shared" si="237"/>
        <v>0</v>
      </c>
      <c r="BY283" s="54">
        <f t="shared" si="238"/>
        <v>0</v>
      </c>
      <c r="BZ283" s="54">
        <f t="shared" si="239"/>
        <v>0</v>
      </c>
      <c r="CA283" s="54">
        <f t="shared" si="240"/>
        <v>0</v>
      </c>
      <c r="CB283" s="54">
        <f t="shared" si="241"/>
        <v>0</v>
      </c>
      <c r="CC283" s="54">
        <f t="shared" si="242"/>
        <v>0</v>
      </c>
      <c r="CD283" s="55">
        <f t="shared" si="243"/>
        <v>0</v>
      </c>
      <c r="CE283" s="53">
        <f t="shared" si="244"/>
        <v>0</v>
      </c>
      <c r="CF283" s="54">
        <f t="shared" si="245"/>
        <v>0</v>
      </c>
      <c r="CG283" s="54">
        <f t="shared" si="246"/>
        <v>0</v>
      </c>
      <c r="CH283" s="54">
        <f t="shared" si="247"/>
        <v>0</v>
      </c>
      <c r="CI283" s="54">
        <f t="shared" si="248"/>
        <v>0</v>
      </c>
      <c r="CJ283" s="54">
        <f t="shared" si="249"/>
        <v>0</v>
      </c>
      <c r="CK283" s="54">
        <f t="shared" si="250"/>
        <v>0</v>
      </c>
      <c r="CL283" s="54">
        <f t="shared" si="251"/>
        <v>0</v>
      </c>
      <c r="CM283" s="54">
        <f t="shared" si="252"/>
        <v>0</v>
      </c>
      <c r="CN283" s="54">
        <f t="shared" si="253"/>
        <v>0</v>
      </c>
      <c r="CO283" s="54">
        <f t="shared" si="254"/>
        <v>0</v>
      </c>
      <c r="CP283" s="55">
        <f t="shared" si="255"/>
        <v>0</v>
      </c>
    </row>
    <row r="284" spans="2:94" ht="12" customHeight="1">
      <c r="B284" s="1" t="str">
        <f>IF(Q284="","",Q284)</f>
        <v/>
      </c>
      <c r="C284" s="163">
        <v>91</v>
      </c>
      <c r="D284" s="166"/>
      <c r="E284" s="167"/>
      <c r="F284" s="168"/>
      <c r="G284" s="175"/>
      <c r="H284" s="176"/>
      <c r="I284" s="181"/>
      <c r="J284" s="182"/>
      <c r="K284" s="182"/>
      <c r="L284" s="183"/>
      <c r="M284" s="166"/>
      <c r="N284" s="168"/>
      <c r="O284" s="131"/>
      <c r="P284" s="190"/>
      <c r="Q284" s="190"/>
      <c r="R284" s="17" t="s">
        <v>14</v>
      </c>
      <c r="S284" s="89"/>
      <c r="T284" s="89"/>
      <c r="U284" s="89"/>
      <c r="V284" s="89"/>
      <c r="W284" s="89"/>
      <c r="X284" s="95"/>
      <c r="Y284" s="95"/>
      <c r="Z284" s="95"/>
      <c r="AA284" s="95"/>
      <c r="AB284" s="95"/>
      <c r="AC284" s="95"/>
      <c r="AD284" s="95"/>
      <c r="AE284" s="16" t="str">
        <f t="shared" si="206"/>
        <v/>
      </c>
      <c r="AF284" s="21" t="str">
        <f>IF(Q284="","",Q284)</f>
        <v/>
      </c>
      <c r="AG284" s="130" t="str">
        <f>IFERROR(VLOOKUP(M284,$AP$13:$AQ$16,2,FALSE),"")</f>
        <v/>
      </c>
      <c r="AH284" s="130" t="str">
        <f>IFERROR(VLOOKUP(O284,$AP$18:$AQ$24,2,FALSE),"")</f>
        <v/>
      </c>
      <c r="AI284" s="130" t="str">
        <f>IFERROR(AG284+AH284,"")</f>
        <v/>
      </c>
      <c r="AJ284" s="130" t="str">
        <f>IF(SUM(AE284:AE286)=0,"",SUM(AE284:AE286))</f>
        <v/>
      </c>
      <c r="AT284" s="49" t="str">
        <f t="shared" si="207"/>
        <v>A</v>
      </c>
      <c r="AU284" s="53">
        <f t="shared" si="208"/>
        <v>0</v>
      </c>
      <c r="AV284" s="54">
        <f t="shared" si="209"/>
        <v>0</v>
      </c>
      <c r="AW284" s="54">
        <f t="shared" si="210"/>
        <v>0</v>
      </c>
      <c r="AX284" s="54">
        <f t="shared" si="211"/>
        <v>0</v>
      </c>
      <c r="AY284" s="54">
        <f t="shared" si="212"/>
        <v>0</v>
      </c>
      <c r="AZ284" s="54">
        <f t="shared" si="213"/>
        <v>0</v>
      </c>
      <c r="BA284" s="54">
        <f t="shared" si="214"/>
        <v>0</v>
      </c>
      <c r="BB284" s="54">
        <f t="shared" si="215"/>
        <v>0</v>
      </c>
      <c r="BC284" s="54">
        <f t="shared" si="216"/>
        <v>0</v>
      </c>
      <c r="BD284" s="54">
        <f t="shared" si="217"/>
        <v>0</v>
      </c>
      <c r="BE284" s="54">
        <f t="shared" si="218"/>
        <v>0</v>
      </c>
      <c r="BF284" s="55">
        <f t="shared" si="219"/>
        <v>0</v>
      </c>
      <c r="BG284" s="53">
        <f t="shared" si="220"/>
        <v>0</v>
      </c>
      <c r="BH284" s="54">
        <f t="shared" si="221"/>
        <v>0</v>
      </c>
      <c r="BI284" s="54">
        <f t="shared" si="222"/>
        <v>0</v>
      </c>
      <c r="BJ284" s="54">
        <f t="shared" si="223"/>
        <v>0</v>
      </c>
      <c r="BK284" s="54">
        <f t="shared" si="224"/>
        <v>0</v>
      </c>
      <c r="BL284" s="54">
        <f t="shared" si="225"/>
        <v>0</v>
      </c>
      <c r="BM284" s="54">
        <f t="shared" si="226"/>
        <v>0</v>
      </c>
      <c r="BN284" s="54">
        <f t="shared" si="227"/>
        <v>0</v>
      </c>
      <c r="BO284" s="54">
        <f t="shared" si="228"/>
        <v>0</v>
      </c>
      <c r="BP284" s="54">
        <f t="shared" si="229"/>
        <v>0</v>
      </c>
      <c r="BQ284" s="54">
        <f t="shared" si="230"/>
        <v>0</v>
      </c>
      <c r="BR284" s="55">
        <f t="shared" si="231"/>
        <v>0</v>
      </c>
      <c r="BS284" s="53">
        <f t="shared" si="232"/>
        <v>0</v>
      </c>
      <c r="BT284" s="54">
        <f t="shared" si="233"/>
        <v>0</v>
      </c>
      <c r="BU284" s="54">
        <f t="shared" si="234"/>
        <v>0</v>
      </c>
      <c r="BV284" s="54">
        <f t="shared" si="235"/>
        <v>0</v>
      </c>
      <c r="BW284" s="54">
        <f t="shared" si="236"/>
        <v>0</v>
      </c>
      <c r="BX284" s="54">
        <f t="shared" si="237"/>
        <v>0</v>
      </c>
      <c r="BY284" s="54">
        <f t="shared" si="238"/>
        <v>0</v>
      </c>
      <c r="BZ284" s="54">
        <f t="shared" si="239"/>
        <v>0</v>
      </c>
      <c r="CA284" s="54">
        <f t="shared" si="240"/>
        <v>0</v>
      </c>
      <c r="CB284" s="54">
        <f t="shared" si="241"/>
        <v>0</v>
      </c>
      <c r="CC284" s="54">
        <f t="shared" si="242"/>
        <v>0</v>
      </c>
      <c r="CD284" s="55">
        <f t="shared" si="243"/>
        <v>0</v>
      </c>
      <c r="CE284" s="53">
        <f t="shared" si="244"/>
        <v>0</v>
      </c>
      <c r="CF284" s="54">
        <f t="shared" si="245"/>
        <v>0</v>
      </c>
      <c r="CG284" s="54">
        <f t="shared" si="246"/>
        <v>0</v>
      </c>
      <c r="CH284" s="54">
        <f t="shared" si="247"/>
        <v>0</v>
      </c>
      <c r="CI284" s="54">
        <f t="shared" si="248"/>
        <v>0</v>
      </c>
      <c r="CJ284" s="54">
        <f t="shared" si="249"/>
        <v>0</v>
      </c>
      <c r="CK284" s="54">
        <f t="shared" si="250"/>
        <v>0</v>
      </c>
      <c r="CL284" s="54">
        <f t="shared" si="251"/>
        <v>0</v>
      </c>
      <c r="CM284" s="54">
        <f t="shared" si="252"/>
        <v>0</v>
      </c>
      <c r="CN284" s="54">
        <f t="shared" si="253"/>
        <v>0</v>
      </c>
      <c r="CO284" s="54">
        <f t="shared" si="254"/>
        <v>0</v>
      </c>
      <c r="CP284" s="55">
        <f t="shared" si="255"/>
        <v>0</v>
      </c>
    </row>
    <row r="285" spans="2:94" ht="12" customHeight="1">
      <c r="B285" s="1" t="str">
        <f>IF(Q284="","",Q284)</f>
        <v/>
      </c>
      <c r="C285" s="164"/>
      <c r="D285" s="169"/>
      <c r="E285" s="170"/>
      <c r="F285" s="171"/>
      <c r="G285" s="177"/>
      <c r="H285" s="178"/>
      <c r="I285" s="184"/>
      <c r="J285" s="185"/>
      <c r="K285" s="185"/>
      <c r="L285" s="186"/>
      <c r="M285" s="169"/>
      <c r="N285" s="171"/>
      <c r="O285" s="132"/>
      <c r="P285" s="191"/>
      <c r="Q285" s="191"/>
      <c r="R285" s="15" t="s">
        <v>15</v>
      </c>
      <c r="S285" s="90"/>
      <c r="T285" s="90"/>
      <c r="U285" s="90"/>
      <c r="V285" s="90"/>
      <c r="W285" s="90"/>
      <c r="X285" s="94"/>
      <c r="Y285" s="94"/>
      <c r="Z285" s="94"/>
      <c r="AA285" s="94"/>
      <c r="AB285" s="94"/>
      <c r="AC285" s="94"/>
      <c r="AD285" s="94"/>
      <c r="AE285" s="11" t="str">
        <f t="shared" si="206"/>
        <v/>
      </c>
      <c r="AF285" s="21" t="str">
        <f>IF(Q284="","",Q284)</f>
        <v/>
      </c>
      <c r="AG285" s="130"/>
      <c r="AH285" s="130"/>
      <c r="AI285" s="130"/>
      <c r="AJ285" s="130"/>
      <c r="AT285" s="49" t="str">
        <f t="shared" si="207"/>
        <v>B</v>
      </c>
      <c r="AU285" s="53">
        <f t="shared" si="208"/>
        <v>0</v>
      </c>
      <c r="AV285" s="54">
        <f t="shared" si="209"/>
        <v>0</v>
      </c>
      <c r="AW285" s="54">
        <f t="shared" si="210"/>
        <v>0</v>
      </c>
      <c r="AX285" s="54">
        <f t="shared" si="211"/>
        <v>0</v>
      </c>
      <c r="AY285" s="54">
        <f t="shared" si="212"/>
        <v>0</v>
      </c>
      <c r="AZ285" s="54">
        <f t="shared" si="213"/>
        <v>0</v>
      </c>
      <c r="BA285" s="54">
        <f t="shared" si="214"/>
        <v>0</v>
      </c>
      <c r="BB285" s="54">
        <f t="shared" si="215"/>
        <v>0</v>
      </c>
      <c r="BC285" s="54">
        <f t="shared" si="216"/>
        <v>0</v>
      </c>
      <c r="BD285" s="54">
        <f t="shared" si="217"/>
        <v>0</v>
      </c>
      <c r="BE285" s="54">
        <f t="shared" si="218"/>
        <v>0</v>
      </c>
      <c r="BF285" s="55">
        <f t="shared" si="219"/>
        <v>0</v>
      </c>
      <c r="BG285" s="53">
        <f t="shared" si="220"/>
        <v>0</v>
      </c>
      <c r="BH285" s="54">
        <f t="shared" si="221"/>
        <v>0</v>
      </c>
      <c r="BI285" s="54">
        <f t="shared" si="222"/>
        <v>0</v>
      </c>
      <c r="BJ285" s="54">
        <f t="shared" si="223"/>
        <v>0</v>
      </c>
      <c r="BK285" s="54">
        <f t="shared" si="224"/>
        <v>0</v>
      </c>
      <c r="BL285" s="54">
        <f t="shared" si="225"/>
        <v>0</v>
      </c>
      <c r="BM285" s="54">
        <f t="shared" si="226"/>
        <v>0</v>
      </c>
      <c r="BN285" s="54">
        <f t="shared" si="227"/>
        <v>0</v>
      </c>
      <c r="BO285" s="54">
        <f t="shared" si="228"/>
        <v>0</v>
      </c>
      <c r="BP285" s="54">
        <f t="shared" si="229"/>
        <v>0</v>
      </c>
      <c r="BQ285" s="54">
        <f t="shared" si="230"/>
        <v>0</v>
      </c>
      <c r="BR285" s="55">
        <f t="shared" si="231"/>
        <v>0</v>
      </c>
      <c r="BS285" s="53">
        <f t="shared" si="232"/>
        <v>0</v>
      </c>
      <c r="BT285" s="54">
        <f t="shared" si="233"/>
        <v>0</v>
      </c>
      <c r="BU285" s="54">
        <f t="shared" si="234"/>
        <v>0</v>
      </c>
      <c r="BV285" s="54">
        <f t="shared" si="235"/>
        <v>0</v>
      </c>
      <c r="BW285" s="54">
        <f t="shared" si="236"/>
        <v>0</v>
      </c>
      <c r="BX285" s="54">
        <f t="shared" si="237"/>
        <v>0</v>
      </c>
      <c r="BY285" s="54">
        <f t="shared" si="238"/>
        <v>0</v>
      </c>
      <c r="BZ285" s="54">
        <f t="shared" si="239"/>
        <v>0</v>
      </c>
      <c r="CA285" s="54">
        <f t="shared" si="240"/>
        <v>0</v>
      </c>
      <c r="CB285" s="54">
        <f t="shared" si="241"/>
        <v>0</v>
      </c>
      <c r="CC285" s="54">
        <f t="shared" si="242"/>
        <v>0</v>
      </c>
      <c r="CD285" s="55">
        <f t="shared" si="243"/>
        <v>0</v>
      </c>
      <c r="CE285" s="53">
        <f t="shared" si="244"/>
        <v>0</v>
      </c>
      <c r="CF285" s="54">
        <f t="shared" si="245"/>
        <v>0</v>
      </c>
      <c r="CG285" s="54">
        <f t="shared" si="246"/>
        <v>0</v>
      </c>
      <c r="CH285" s="54">
        <f t="shared" si="247"/>
        <v>0</v>
      </c>
      <c r="CI285" s="54">
        <f t="shared" si="248"/>
        <v>0</v>
      </c>
      <c r="CJ285" s="54">
        <f t="shared" si="249"/>
        <v>0</v>
      </c>
      <c r="CK285" s="54">
        <f t="shared" si="250"/>
        <v>0</v>
      </c>
      <c r="CL285" s="54">
        <f t="shared" si="251"/>
        <v>0</v>
      </c>
      <c r="CM285" s="54">
        <f t="shared" si="252"/>
        <v>0</v>
      </c>
      <c r="CN285" s="54">
        <f t="shared" si="253"/>
        <v>0</v>
      </c>
      <c r="CO285" s="54">
        <f t="shared" si="254"/>
        <v>0</v>
      </c>
      <c r="CP285" s="55">
        <f t="shared" si="255"/>
        <v>0</v>
      </c>
    </row>
    <row r="286" spans="2:94" ht="12" customHeight="1" thickBot="1">
      <c r="B286" s="1" t="str">
        <f>IF(Q284="","",Q284)</f>
        <v/>
      </c>
      <c r="C286" s="165"/>
      <c r="D286" s="172"/>
      <c r="E286" s="173"/>
      <c r="F286" s="174"/>
      <c r="G286" s="179"/>
      <c r="H286" s="180"/>
      <c r="I286" s="187"/>
      <c r="J286" s="188"/>
      <c r="K286" s="188"/>
      <c r="L286" s="189"/>
      <c r="M286" s="172"/>
      <c r="N286" s="174"/>
      <c r="O286" s="133"/>
      <c r="P286" s="192"/>
      <c r="Q286" s="192"/>
      <c r="R286" s="9" t="s">
        <v>16</v>
      </c>
      <c r="S286" s="91"/>
      <c r="T286" s="91"/>
      <c r="U286" s="91"/>
      <c r="V286" s="91"/>
      <c r="W286" s="91"/>
      <c r="X286" s="96"/>
      <c r="Y286" s="96"/>
      <c r="Z286" s="96"/>
      <c r="AA286" s="96"/>
      <c r="AB286" s="96"/>
      <c r="AC286" s="96"/>
      <c r="AD286" s="96"/>
      <c r="AE286" s="11" t="str">
        <f t="shared" si="206"/>
        <v/>
      </c>
      <c r="AF286" s="21" t="str">
        <f>IF(Q284="","",Q284)</f>
        <v/>
      </c>
      <c r="AG286" s="130"/>
      <c r="AH286" s="130"/>
      <c r="AI286" s="130"/>
      <c r="AJ286" s="130"/>
      <c r="AT286" s="49" t="str">
        <f t="shared" si="207"/>
        <v>C</v>
      </c>
      <c r="AU286" s="53">
        <f t="shared" si="208"/>
        <v>0</v>
      </c>
      <c r="AV286" s="54">
        <f t="shared" si="209"/>
        <v>0</v>
      </c>
      <c r="AW286" s="54">
        <f t="shared" si="210"/>
        <v>0</v>
      </c>
      <c r="AX286" s="54">
        <f t="shared" si="211"/>
        <v>0</v>
      </c>
      <c r="AY286" s="54">
        <f t="shared" si="212"/>
        <v>0</v>
      </c>
      <c r="AZ286" s="54">
        <f t="shared" si="213"/>
        <v>0</v>
      </c>
      <c r="BA286" s="54">
        <f t="shared" si="214"/>
        <v>0</v>
      </c>
      <c r="BB286" s="54">
        <f t="shared" si="215"/>
        <v>0</v>
      </c>
      <c r="BC286" s="54">
        <f t="shared" si="216"/>
        <v>0</v>
      </c>
      <c r="BD286" s="54">
        <f t="shared" si="217"/>
        <v>0</v>
      </c>
      <c r="BE286" s="54">
        <f t="shared" si="218"/>
        <v>0</v>
      </c>
      <c r="BF286" s="55">
        <f t="shared" si="219"/>
        <v>0</v>
      </c>
      <c r="BG286" s="53">
        <f t="shared" si="220"/>
        <v>0</v>
      </c>
      <c r="BH286" s="54">
        <f t="shared" si="221"/>
        <v>0</v>
      </c>
      <c r="BI286" s="54">
        <f t="shared" si="222"/>
        <v>0</v>
      </c>
      <c r="BJ286" s="54">
        <f t="shared" si="223"/>
        <v>0</v>
      </c>
      <c r="BK286" s="54">
        <f t="shared" si="224"/>
        <v>0</v>
      </c>
      <c r="BL286" s="54">
        <f t="shared" si="225"/>
        <v>0</v>
      </c>
      <c r="BM286" s="54">
        <f t="shared" si="226"/>
        <v>0</v>
      </c>
      <c r="BN286" s="54">
        <f t="shared" si="227"/>
        <v>0</v>
      </c>
      <c r="BO286" s="54">
        <f t="shared" si="228"/>
        <v>0</v>
      </c>
      <c r="BP286" s="54">
        <f t="shared" si="229"/>
        <v>0</v>
      </c>
      <c r="BQ286" s="54">
        <f t="shared" si="230"/>
        <v>0</v>
      </c>
      <c r="BR286" s="55">
        <f t="shared" si="231"/>
        <v>0</v>
      </c>
      <c r="BS286" s="53">
        <f t="shared" si="232"/>
        <v>0</v>
      </c>
      <c r="BT286" s="54">
        <f t="shared" si="233"/>
        <v>0</v>
      </c>
      <c r="BU286" s="54">
        <f t="shared" si="234"/>
        <v>0</v>
      </c>
      <c r="BV286" s="54">
        <f t="shared" si="235"/>
        <v>0</v>
      </c>
      <c r="BW286" s="54">
        <f t="shared" si="236"/>
        <v>0</v>
      </c>
      <c r="BX286" s="54">
        <f t="shared" si="237"/>
        <v>0</v>
      </c>
      <c r="BY286" s="54">
        <f t="shared" si="238"/>
        <v>0</v>
      </c>
      <c r="BZ286" s="54">
        <f t="shared" si="239"/>
        <v>0</v>
      </c>
      <c r="CA286" s="54">
        <f t="shared" si="240"/>
        <v>0</v>
      </c>
      <c r="CB286" s="54">
        <f t="shared" si="241"/>
        <v>0</v>
      </c>
      <c r="CC286" s="54">
        <f t="shared" si="242"/>
        <v>0</v>
      </c>
      <c r="CD286" s="55">
        <f t="shared" si="243"/>
        <v>0</v>
      </c>
      <c r="CE286" s="53">
        <f t="shared" si="244"/>
        <v>0</v>
      </c>
      <c r="CF286" s="54">
        <f t="shared" si="245"/>
        <v>0</v>
      </c>
      <c r="CG286" s="54">
        <f t="shared" si="246"/>
        <v>0</v>
      </c>
      <c r="CH286" s="54">
        <f t="shared" si="247"/>
        <v>0</v>
      </c>
      <c r="CI286" s="54">
        <f t="shared" si="248"/>
        <v>0</v>
      </c>
      <c r="CJ286" s="54">
        <f t="shared" si="249"/>
        <v>0</v>
      </c>
      <c r="CK286" s="54">
        <f t="shared" si="250"/>
        <v>0</v>
      </c>
      <c r="CL286" s="54">
        <f t="shared" si="251"/>
        <v>0</v>
      </c>
      <c r="CM286" s="54">
        <f t="shared" si="252"/>
        <v>0</v>
      </c>
      <c r="CN286" s="54">
        <f t="shared" si="253"/>
        <v>0</v>
      </c>
      <c r="CO286" s="54">
        <f t="shared" si="254"/>
        <v>0</v>
      </c>
      <c r="CP286" s="55">
        <f t="shared" si="255"/>
        <v>0</v>
      </c>
    </row>
    <row r="287" spans="2:94" ht="12" customHeight="1">
      <c r="B287" s="1" t="str">
        <f>IF(Q287="","",Q287)</f>
        <v/>
      </c>
      <c r="C287" s="163">
        <v>92</v>
      </c>
      <c r="D287" s="166"/>
      <c r="E287" s="167"/>
      <c r="F287" s="168"/>
      <c r="G287" s="175"/>
      <c r="H287" s="176"/>
      <c r="I287" s="181"/>
      <c r="J287" s="182"/>
      <c r="K287" s="182"/>
      <c r="L287" s="183"/>
      <c r="M287" s="166"/>
      <c r="N287" s="168"/>
      <c r="O287" s="131"/>
      <c r="P287" s="190"/>
      <c r="Q287" s="190"/>
      <c r="R287" s="12" t="s">
        <v>14</v>
      </c>
      <c r="S287" s="92"/>
      <c r="T287" s="92"/>
      <c r="U287" s="92"/>
      <c r="V287" s="92"/>
      <c r="W287" s="92"/>
      <c r="X287" s="92"/>
      <c r="Y287" s="93"/>
      <c r="Z287" s="93"/>
      <c r="AA287" s="93"/>
      <c r="AB287" s="93"/>
      <c r="AC287" s="93"/>
      <c r="AD287" s="93"/>
      <c r="AE287" s="16" t="str">
        <f t="shared" si="206"/>
        <v/>
      </c>
      <c r="AF287" s="21" t="str">
        <f>IF(Q287="","",Q287)</f>
        <v/>
      </c>
      <c r="AG287" s="130" t="str">
        <f>IFERROR(VLOOKUP(M287,$AP$13:$AQ$16,2,FALSE),"")</f>
        <v/>
      </c>
      <c r="AH287" s="130" t="str">
        <f>IFERROR(VLOOKUP(O287,$AP$18:$AQ$24,2,FALSE),"")</f>
        <v/>
      </c>
      <c r="AI287" s="130" t="str">
        <f>IFERROR(AG287+AH287,"")</f>
        <v/>
      </c>
      <c r="AJ287" s="130" t="str">
        <f>IF(SUM(AE287:AE289)=0,"",SUM(AE287:AE289))</f>
        <v/>
      </c>
      <c r="AT287" s="49" t="str">
        <f t="shared" si="207"/>
        <v>A</v>
      </c>
      <c r="AU287" s="53">
        <f t="shared" si="208"/>
        <v>0</v>
      </c>
      <c r="AV287" s="54">
        <f t="shared" si="209"/>
        <v>0</v>
      </c>
      <c r="AW287" s="54">
        <f t="shared" si="210"/>
        <v>0</v>
      </c>
      <c r="AX287" s="54">
        <f t="shared" si="211"/>
        <v>0</v>
      </c>
      <c r="AY287" s="54">
        <f t="shared" si="212"/>
        <v>0</v>
      </c>
      <c r="AZ287" s="54">
        <f t="shared" si="213"/>
        <v>0</v>
      </c>
      <c r="BA287" s="54">
        <f t="shared" si="214"/>
        <v>0</v>
      </c>
      <c r="BB287" s="54">
        <f t="shared" si="215"/>
        <v>0</v>
      </c>
      <c r="BC287" s="54">
        <f t="shared" si="216"/>
        <v>0</v>
      </c>
      <c r="BD287" s="54">
        <f t="shared" si="217"/>
        <v>0</v>
      </c>
      <c r="BE287" s="54">
        <f t="shared" si="218"/>
        <v>0</v>
      </c>
      <c r="BF287" s="55">
        <f t="shared" si="219"/>
        <v>0</v>
      </c>
      <c r="BG287" s="53">
        <f t="shared" si="220"/>
        <v>0</v>
      </c>
      <c r="BH287" s="54">
        <f t="shared" si="221"/>
        <v>0</v>
      </c>
      <c r="BI287" s="54">
        <f t="shared" si="222"/>
        <v>0</v>
      </c>
      <c r="BJ287" s="54">
        <f t="shared" si="223"/>
        <v>0</v>
      </c>
      <c r="BK287" s="54">
        <f t="shared" si="224"/>
        <v>0</v>
      </c>
      <c r="BL287" s="54">
        <f t="shared" si="225"/>
        <v>0</v>
      </c>
      <c r="BM287" s="54">
        <f t="shared" si="226"/>
        <v>0</v>
      </c>
      <c r="BN287" s="54">
        <f t="shared" si="227"/>
        <v>0</v>
      </c>
      <c r="BO287" s="54">
        <f t="shared" si="228"/>
        <v>0</v>
      </c>
      <c r="BP287" s="54">
        <f t="shared" si="229"/>
        <v>0</v>
      </c>
      <c r="BQ287" s="54">
        <f t="shared" si="230"/>
        <v>0</v>
      </c>
      <c r="BR287" s="55">
        <f t="shared" si="231"/>
        <v>0</v>
      </c>
      <c r="BS287" s="53">
        <f t="shared" si="232"/>
        <v>0</v>
      </c>
      <c r="BT287" s="54">
        <f t="shared" si="233"/>
        <v>0</v>
      </c>
      <c r="BU287" s="54">
        <f t="shared" si="234"/>
        <v>0</v>
      </c>
      <c r="BV287" s="54">
        <f t="shared" si="235"/>
        <v>0</v>
      </c>
      <c r="BW287" s="54">
        <f t="shared" si="236"/>
        <v>0</v>
      </c>
      <c r="BX287" s="54">
        <f t="shared" si="237"/>
        <v>0</v>
      </c>
      <c r="BY287" s="54">
        <f t="shared" si="238"/>
        <v>0</v>
      </c>
      <c r="BZ287" s="54">
        <f t="shared" si="239"/>
        <v>0</v>
      </c>
      <c r="CA287" s="54">
        <f t="shared" si="240"/>
        <v>0</v>
      </c>
      <c r="CB287" s="54">
        <f t="shared" si="241"/>
        <v>0</v>
      </c>
      <c r="CC287" s="54">
        <f t="shared" si="242"/>
        <v>0</v>
      </c>
      <c r="CD287" s="55">
        <f t="shared" si="243"/>
        <v>0</v>
      </c>
      <c r="CE287" s="53">
        <f t="shared" si="244"/>
        <v>0</v>
      </c>
      <c r="CF287" s="54">
        <f t="shared" si="245"/>
        <v>0</v>
      </c>
      <c r="CG287" s="54">
        <f t="shared" si="246"/>
        <v>0</v>
      </c>
      <c r="CH287" s="54">
        <f t="shared" si="247"/>
        <v>0</v>
      </c>
      <c r="CI287" s="54">
        <f t="shared" si="248"/>
        <v>0</v>
      </c>
      <c r="CJ287" s="54">
        <f t="shared" si="249"/>
        <v>0</v>
      </c>
      <c r="CK287" s="54">
        <f t="shared" si="250"/>
        <v>0</v>
      </c>
      <c r="CL287" s="54">
        <f t="shared" si="251"/>
        <v>0</v>
      </c>
      <c r="CM287" s="54">
        <f t="shared" si="252"/>
        <v>0</v>
      </c>
      <c r="CN287" s="54">
        <f t="shared" si="253"/>
        <v>0</v>
      </c>
      <c r="CO287" s="54">
        <f t="shared" si="254"/>
        <v>0</v>
      </c>
      <c r="CP287" s="55">
        <f t="shared" si="255"/>
        <v>0</v>
      </c>
    </row>
    <row r="288" spans="2:94" ht="12" customHeight="1">
      <c r="B288" s="1" t="str">
        <f>IF(Q287="","",Q287)</f>
        <v/>
      </c>
      <c r="C288" s="164"/>
      <c r="D288" s="169"/>
      <c r="E288" s="170"/>
      <c r="F288" s="171"/>
      <c r="G288" s="177"/>
      <c r="H288" s="178"/>
      <c r="I288" s="184"/>
      <c r="J288" s="185"/>
      <c r="K288" s="185"/>
      <c r="L288" s="186"/>
      <c r="M288" s="169"/>
      <c r="N288" s="171"/>
      <c r="O288" s="132"/>
      <c r="P288" s="191"/>
      <c r="Q288" s="191"/>
      <c r="R288" s="15" t="s">
        <v>15</v>
      </c>
      <c r="S288" s="94"/>
      <c r="T288" s="94"/>
      <c r="U288" s="94"/>
      <c r="V288" s="94"/>
      <c r="W288" s="94"/>
      <c r="X288" s="94"/>
      <c r="Y288" s="90"/>
      <c r="Z288" s="90"/>
      <c r="AA288" s="90"/>
      <c r="AB288" s="90"/>
      <c r="AC288" s="90"/>
      <c r="AD288" s="90"/>
      <c r="AE288" s="11" t="str">
        <f t="shared" si="206"/>
        <v/>
      </c>
      <c r="AF288" s="21" t="str">
        <f>IF(Q287="","",Q287)</f>
        <v/>
      </c>
      <c r="AG288" s="130"/>
      <c r="AH288" s="130"/>
      <c r="AI288" s="130"/>
      <c r="AJ288" s="130"/>
      <c r="AT288" s="49" t="str">
        <f t="shared" si="207"/>
        <v>B</v>
      </c>
      <c r="AU288" s="53">
        <f t="shared" si="208"/>
        <v>0</v>
      </c>
      <c r="AV288" s="54">
        <f t="shared" si="209"/>
        <v>0</v>
      </c>
      <c r="AW288" s="54">
        <f t="shared" si="210"/>
        <v>0</v>
      </c>
      <c r="AX288" s="54">
        <f t="shared" si="211"/>
        <v>0</v>
      </c>
      <c r="AY288" s="54">
        <f t="shared" si="212"/>
        <v>0</v>
      </c>
      <c r="AZ288" s="54">
        <f t="shared" si="213"/>
        <v>0</v>
      </c>
      <c r="BA288" s="54">
        <f t="shared" si="214"/>
        <v>0</v>
      </c>
      <c r="BB288" s="54">
        <f t="shared" si="215"/>
        <v>0</v>
      </c>
      <c r="BC288" s="54">
        <f t="shared" si="216"/>
        <v>0</v>
      </c>
      <c r="BD288" s="54">
        <f t="shared" si="217"/>
        <v>0</v>
      </c>
      <c r="BE288" s="54">
        <f t="shared" si="218"/>
        <v>0</v>
      </c>
      <c r="BF288" s="55">
        <f t="shared" si="219"/>
        <v>0</v>
      </c>
      <c r="BG288" s="53">
        <f t="shared" si="220"/>
        <v>0</v>
      </c>
      <c r="BH288" s="54">
        <f t="shared" si="221"/>
        <v>0</v>
      </c>
      <c r="BI288" s="54">
        <f t="shared" si="222"/>
        <v>0</v>
      </c>
      <c r="BJ288" s="54">
        <f t="shared" si="223"/>
        <v>0</v>
      </c>
      <c r="BK288" s="54">
        <f t="shared" si="224"/>
        <v>0</v>
      </c>
      <c r="BL288" s="54">
        <f t="shared" si="225"/>
        <v>0</v>
      </c>
      <c r="BM288" s="54">
        <f t="shared" si="226"/>
        <v>0</v>
      </c>
      <c r="BN288" s="54">
        <f t="shared" si="227"/>
        <v>0</v>
      </c>
      <c r="BO288" s="54">
        <f t="shared" si="228"/>
        <v>0</v>
      </c>
      <c r="BP288" s="54">
        <f t="shared" si="229"/>
        <v>0</v>
      </c>
      <c r="BQ288" s="54">
        <f t="shared" si="230"/>
        <v>0</v>
      </c>
      <c r="BR288" s="55">
        <f t="shared" si="231"/>
        <v>0</v>
      </c>
      <c r="BS288" s="53">
        <f t="shared" si="232"/>
        <v>0</v>
      </c>
      <c r="BT288" s="54">
        <f t="shared" si="233"/>
        <v>0</v>
      </c>
      <c r="BU288" s="54">
        <f t="shared" si="234"/>
        <v>0</v>
      </c>
      <c r="BV288" s="54">
        <f t="shared" si="235"/>
        <v>0</v>
      </c>
      <c r="BW288" s="54">
        <f t="shared" si="236"/>
        <v>0</v>
      </c>
      <c r="BX288" s="54">
        <f t="shared" si="237"/>
        <v>0</v>
      </c>
      <c r="BY288" s="54">
        <f t="shared" si="238"/>
        <v>0</v>
      </c>
      <c r="BZ288" s="54">
        <f t="shared" si="239"/>
        <v>0</v>
      </c>
      <c r="CA288" s="54">
        <f t="shared" si="240"/>
        <v>0</v>
      </c>
      <c r="CB288" s="54">
        <f t="shared" si="241"/>
        <v>0</v>
      </c>
      <c r="CC288" s="54">
        <f t="shared" si="242"/>
        <v>0</v>
      </c>
      <c r="CD288" s="55">
        <f t="shared" si="243"/>
        <v>0</v>
      </c>
      <c r="CE288" s="53">
        <f t="shared" si="244"/>
        <v>0</v>
      </c>
      <c r="CF288" s="54">
        <f t="shared" si="245"/>
        <v>0</v>
      </c>
      <c r="CG288" s="54">
        <f t="shared" si="246"/>
        <v>0</v>
      </c>
      <c r="CH288" s="54">
        <f t="shared" si="247"/>
        <v>0</v>
      </c>
      <c r="CI288" s="54">
        <f t="shared" si="248"/>
        <v>0</v>
      </c>
      <c r="CJ288" s="54">
        <f t="shared" si="249"/>
        <v>0</v>
      </c>
      <c r="CK288" s="54">
        <f t="shared" si="250"/>
        <v>0</v>
      </c>
      <c r="CL288" s="54">
        <f t="shared" si="251"/>
        <v>0</v>
      </c>
      <c r="CM288" s="54">
        <f t="shared" si="252"/>
        <v>0</v>
      </c>
      <c r="CN288" s="54">
        <f t="shared" si="253"/>
        <v>0</v>
      </c>
      <c r="CO288" s="54">
        <f t="shared" si="254"/>
        <v>0</v>
      </c>
      <c r="CP288" s="55">
        <f t="shared" si="255"/>
        <v>0</v>
      </c>
    </row>
    <row r="289" spans="2:94" ht="12" customHeight="1" thickBot="1">
      <c r="B289" s="1" t="str">
        <f>IF(Q287="","",Q287)</f>
        <v/>
      </c>
      <c r="C289" s="165"/>
      <c r="D289" s="172"/>
      <c r="E289" s="173"/>
      <c r="F289" s="174"/>
      <c r="G289" s="179"/>
      <c r="H289" s="180"/>
      <c r="I289" s="187"/>
      <c r="J289" s="188"/>
      <c r="K289" s="188"/>
      <c r="L289" s="189"/>
      <c r="M289" s="172"/>
      <c r="N289" s="174"/>
      <c r="O289" s="133"/>
      <c r="P289" s="192"/>
      <c r="Q289" s="192"/>
      <c r="R289" s="15" t="s">
        <v>16</v>
      </c>
      <c r="S289" s="94"/>
      <c r="T289" s="94"/>
      <c r="U289" s="94"/>
      <c r="V289" s="94"/>
      <c r="W289" s="94"/>
      <c r="X289" s="94"/>
      <c r="Y289" s="90"/>
      <c r="Z289" s="90"/>
      <c r="AA289" s="90"/>
      <c r="AB289" s="90"/>
      <c r="AC289" s="90"/>
      <c r="AD289" s="90"/>
      <c r="AE289" s="11" t="str">
        <f t="shared" si="206"/>
        <v/>
      </c>
      <c r="AF289" s="21" t="str">
        <f>IF(Q287="","",Q287)</f>
        <v/>
      </c>
      <c r="AG289" s="130"/>
      <c r="AH289" s="130"/>
      <c r="AI289" s="130"/>
      <c r="AJ289" s="130"/>
      <c r="AT289" s="49" t="str">
        <f t="shared" si="207"/>
        <v>C</v>
      </c>
      <c r="AU289" s="53">
        <f t="shared" si="208"/>
        <v>0</v>
      </c>
      <c r="AV289" s="54">
        <f t="shared" si="209"/>
        <v>0</v>
      </c>
      <c r="AW289" s="54">
        <f t="shared" si="210"/>
        <v>0</v>
      </c>
      <c r="AX289" s="54">
        <f t="shared" si="211"/>
        <v>0</v>
      </c>
      <c r="AY289" s="54">
        <f t="shared" si="212"/>
        <v>0</v>
      </c>
      <c r="AZ289" s="54">
        <f t="shared" si="213"/>
        <v>0</v>
      </c>
      <c r="BA289" s="54">
        <f t="shared" si="214"/>
        <v>0</v>
      </c>
      <c r="BB289" s="54">
        <f t="shared" si="215"/>
        <v>0</v>
      </c>
      <c r="BC289" s="54">
        <f t="shared" si="216"/>
        <v>0</v>
      </c>
      <c r="BD289" s="54">
        <f t="shared" si="217"/>
        <v>0</v>
      </c>
      <c r="BE289" s="54">
        <f t="shared" si="218"/>
        <v>0</v>
      </c>
      <c r="BF289" s="55">
        <f t="shared" si="219"/>
        <v>0</v>
      </c>
      <c r="BG289" s="53">
        <f t="shared" si="220"/>
        <v>0</v>
      </c>
      <c r="BH289" s="54">
        <f t="shared" si="221"/>
        <v>0</v>
      </c>
      <c r="BI289" s="54">
        <f t="shared" si="222"/>
        <v>0</v>
      </c>
      <c r="BJ289" s="54">
        <f t="shared" si="223"/>
        <v>0</v>
      </c>
      <c r="BK289" s="54">
        <f t="shared" si="224"/>
        <v>0</v>
      </c>
      <c r="BL289" s="54">
        <f t="shared" si="225"/>
        <v>0</v>
      </c>
      <c r="BM289" s="54">
        <f t="shared" si="226"/>
        <v>0</v>
      </c>
      <c r="BN289" s="54">
        <f t="shared" si="227"/>
        <v>0</v>
      </c>
      <c r="BO289" s="54">
        <f t="shared" si="228"/>
        <v>0</v>
      </c>
      <c r="BP289" s="54">
        <f t="shared" si="229"/>
        <v>0</v>
      </c>
      <c r="BQ289" s="54">
        <f t="shared" si="230"/>
        <v>0</v>
      </c>
      <c r="BR289" s="55">
        <f t="shared" si="231"/>
        <v>0</v>
      </c>
      <c r="BS289" s="53">
        <f t="shared" si="232"/>
        <v>0</v>
      </c>
      <c r="BT289" s="54">
        <f t="shared" si="233"/>
        <v>0</v>
      </c>
      <c r="BU289" s="54">
        <f t="shared" si="234"/>
        <v>0</v>
      </c>
      <c r="BV289" s="54">
        <f t="shared" si="235"/>
        <v>0</v>
      </c>
      <c r="BW289" s="54">
        <f t="shared" si="236"/>
        <v>0</v>
      </c>
      <c r="BX289" s="54">
        <f t="shared" si="237"/>
        <v>0</v>
      </c>
      <c r="BY289" s="54">
        <f t="shared" si="238"/>
        <v>0</v>
      </c>
      <c r="BZ289" s="54">
        <f t="shared" si="239"/>
        <v>0</v>
      </c>
      <c r="CA289" s="54">
        <f t="shared" si="240"/>
        <v>0</v>
      </c>
      <c r="CB289" s="54">
        <f t="shared" si="241"/>
        <v>0</v>
      </c>
      <c r="CC289" s="54">
        <f t="shared" si="242"/>
        <v>0</v>
      </c>
      <c r="CD289" s="55">
        <f t="shared" si="243"/>
        <v>0</v>
      </c>
      <c r="CE289" s="53">
        <f t="shared" si="244"/>
        <v>0</v>
      </c>
      <c r="CF289" s="54">
        <f t="shared" si="245"/>
        <v>0</v>
      </c>
      <c r="CG289" s="54">
        <f t="shared" si="246"/>
        <v>0</v>
      </c>
      <c r="CH289" s="54">
        <f t="shared" si="247"/>
        <v>0</v>
      </c>
      <c r="CI289" s="54">
        <f t="shared" si="248"/>
        <v>0</v>
      </c>
      <c r="CJ289" s="54">
        <f t="shared" si="249"/>
        <v>0</v>
      </c>
      <c r="CK289" s="54">
        <f t="shared" si="250"/>
        <v>0</v>
      </c>
      <c r="CL289" s="54">
        <f t="shared" si="251"/>
        <v>0</v>
      </c>
      <c r="CM289" s="54">
        <f t="shared" si="252"/>
        <v>0</v>
      </c>
      <c r="CN289" s="54">
        <f t="shared" si="253"/>
        <v>0</v>
      </c>
      <c r="CO289" s="54">
        <f t="shared" si="254"/>
        <v>0</v>
      </c>
      <c r="CP289" s="55">
        <f t="shared" si="255"/>
        <v>0</v>
      </c>
    </row>
    <row r="290" spans="2:94" ht="12" customHeight="1">
      <c r="B290" s="1" t="str">
        <f>IF(Q290="","",Q290)</f>
        <v/>
      </c>
      <c r="C290" s="163">
        <v>93</v>
      </c>
      <c r="D290" s="166"/>
      <c r="E290" s="167"/>
      <c r="F290" s="168"/>
      <c r="G290" s="175"/>
      <c r="H290" s="176"/>
      <c r="I290" s="181"/>
      <c r="J290" s="182"/>
      <c r="K290" s="182"/>
      <c r="L290" s="183"/>
      <c r="M290" s="166"/>
      <c r="N290" s="168"/>
      <c r="O290" s="131"/>
      <c r="P290" s="190"/>
      <c r="Q290" s="190"/>
      <c r="R290" s="17" t="s">
        <v>14</v>
      </c>
      <c r="S290" s="95"/>
      <c r="T290" s="95"/>
      <c r="U290" s="95"/>
      <c r="V290" s="95"/>
      <c r="W290" s="95"/>
      <c r="X290" s="95"/>
      <c r="Y290" s="89"/>
      <c r="Z290" s="89"/>
      <c r="AA290" s="89"/>
      <c r="AB290" s="89"/>
      <c r="AC290" s="89"/>
      <c r="AD290" s="89"/>
      <c r="AE290" s="16" t="str">
        <f t="shared" si="206"/>
        <v/>
      </c>
      <c r="AF290" s="21" t="str">
        <f>IF(Q290="","",Q290)</f>
        <v/>
      </c>
      <c r="AG290" s="130" t="str">
        <f>IFERROR(VLOOKUP(M290,$AP$13:$AQ$16,2,FALSE),"")</f>
        <v/>
      </c>
      <c r="AH290" s="130" t="str">
        <f>IFERROR(VLOOKUP(O290,$AP$18:$AQ$24,2,FALSE),"")</f>
        <v/>
      </c>
      <c r="AI290" s="130" t="str">
        <f>IFERROR(AG290+AH290,"")</f>
        <v/>
      </c>
      <c r="AJ290" s="130" t="str">
        <f>IF(SUM(AE290:AE292)=0,"",SUM(AE290:AE292))</f>
        <v/>
      </c>
      <c r="AT290" s="49" t="str">
        <f t="shared" si="207"/>
        <v>A</v>
      </c>
      <c r="AU290" s="53">
        <f t="shared" si="208"/>
        <v>0</v>
      </c>
      <c r="AV290" s="54">
        <f t="shared" si="209"/>
        <v>0</v>
      </c>
      <c r="AW290" s="54">
        <f t="shared" si="210"/>
        <v>0</v>
      </c>
      <c r="AX290" s="54">
        <f t="shared" si="211"/>
        <v>0</v>
      </c>
      <c r="AY290" s="54">
        <f t="shared" si="212"/>
        <v>0</v>
      </c>
      <c r="AZ290" s="54">
        <f t="shared" si="213"/>
        <v>0</v>
      </c>
      <c r="BA290" s="54">
        <f t="shared" si="214"/>
        <v>0</v>
      </c>
      <c r="BB290" s="54">
        <f t="shared" si="215"/>
        <v>0</v>
      </c>
      <c r="BC290" s="54">
        <f t="shared" si="216"/>
        <v>0</v>
      </c>
      <c r="BD290" s="54">
        <f t="shared" si="217"/>
        <v>0</v>
      </c>
      <c r="BE290" s="54">
        <f t="shared" si="218"/>
        <v>0</v>
      </c>
      <c r="BF290" s="55">
        <f t="shared" si="219"/>
        <v>0</v>
      </c>
      <c r="BG290" s="53">
        <f t="shared" si="220"/>
        <v>0</v>
      </c>
      <c r="BH290" s="54">
        <f t="shared" si="221"/>
        <v>0</v>
      </c>
      <c r="BI290" s="54">
        <f t="shared" si="222"/>
        <v>0</v>
      </c>
      <c r="BJ290" s="54">
        <f t="shared" si="223"/>
        <v>0</v>
      </c>
      <c r="BK290" s="54">
        <f t="shared" si="224"/>
        <v>0</v>
      </c>
      <c r="BL290" s="54">
        <f t="shared" si="225"/>
        <v>0</v>
      </c>
      <c r="BM290" s="54">
        <f t="shared" si="226"/>
        <v>0</v>
      </c>
      <c r="BN290" s="54">
        <f t="shared" si="227"/>
        <v>0</v>
      </c>
      <c r="BO290" s="54">
        <f t="shared" si="228"/>
        <v>0</v>
      </c>
      <c r="BP290" s="54">
        <f t="shared" si="229"/>
        <v>0</v>
      </c>
      <c r="BQ290" s="54">
        <f t="shared" si="230"/>
        <v>0</v>
      </c>
      <c r="BR290" s="55">
        <f t="shared" si="231"/>
        <v>0</v>
      </c>
      <c r="BS290" s="53">
        <f t="shared" si="232"/>
        <v>0</v>
      </c>
      <c r="BT290" s="54">
        <f t="shared" si="233"/>
        <v>0</v>
      </c>
      <c r="BU290" s="54">
        <f t="shared" si="234"/>
        <v>0</v>
      </c>
      <c r="BV290" s="54">
        <f t="shared" si="235"/>
        <v>0</v>
      </c>
      <c r="BW290" s="54">
        <f t="shared" si="236"/>
        <v>0</v>
      </c>
      <c r="BX290" s="54">
        <f t="shared" si="237"/>
        <v>0</v>
      </c>
      <c r="BY290" s="54">
        <f t="shared" si="238"/>
        <v>0</v>
      </c>
      <c r="BZ290" s="54">
        <f t="shared" si="239"/>
        <v>0</v>
      </c>
      <c r="CA290" s="54">
        <f t="shared" si="240"/>
        <v>0</v>
      </c>
      <c r="CB290" s="54">
        <f t="shared" si="241"/>
        <v>0</v>
      </c>
      <c r="CC290" s="54">
        <f t="shared" si="242"/>
        <v>0</v>
      </c>
      <c r="CD290" s="55">
        <f t="shared" si="243"/>
        <v>0</v>
      </c>
      <c r="CE290" s="53">
        <f t="shared" si="244"/>
        <v>0</v>
      </c>
      <c r="CF290" s="54">
        <f t="shared" si="245"/>
        <v>0</v>
      </c>
      <c r="CG290" s="54">
        <f t="shared" si="246"/>
        <v>0</v>
      </c>
      <c r="CH290" s="54">
        <f t="shared" si="247"/>
        <v>0</v>
      </c>
      <c r="CI290" s="54">
        <f t="shared" si="248"/>
        <v>0</v>
      </c>
      <c r="CJ290" s="54">
        <f t="shared" si="249"/>
        <v>0</v>
      </c>
      <c r="CK290" s="54">
        <f t="shared" si="250"/>
        <v>0</v>
      </c>
      <c r="CL290" s="54">
        <f t="shared" si="251"/>
        <v>0</v>
      </c>
      <c r="CM290" s="54">
        <f t="shared" si="252"/>
        <v>0</v>
      </c>
      <c r="CN290" s="54">
        <f t="shared" si="253"/>
        <v>0</v>
      </c>
      <c r="CO290" s="54">
        <f t="shared" si="254"/>
        <v>0</v>
      </c>
      <c r="CP290" s="55">
        <f t="shared" si="255"/>
        <v>0</v>
      </c>
    </row>
    <row r="291" spans="2:94" ht="12" customHeight="1">
      <c r="B291" s="1" t="str">
        <f>IF(Q290="","",Q290)</f>
        <v/>
      </c>
      <c r="C291" s="164"/>
      <c r="D291" s="169"/>
      <c r="E291" s="170"/>
      <c r="F291" s="171"/>
      <c r="G291" s="177"/>
      <c r="H291" s="178"/>
      <c r="I291" s="184"/>
      <c r="J291" s="185"/>
      <c r="K291" s="185"/>
      <c r="L291" s="186"/>
      <c r="M291" s="169"/>
      <c r="N291" s="171"/>
      <c r="O291" s="132"/>
      <c r="P291" s="191"/>
      <c r="Q291" s="191"/>
      <c r="R291" s="15" t="s">
        <v>15</v>
      </c>
      <c r="S291" s="94"/>
      <c r="T291" s="94"/>
      <c r="U291" s="94"/>
      <c r="V291" s="94"/>
      <c r="W291" s="94"/>
      <c r="X291" s="94"/>
      <c r="Y291" s="90"/>
      <c r="Z291" s="90"/>
      <c r="AA291" s="90"/>
      <c r="AB291" s="90"/>
      <c r="AC291" s="90"/>
      <c r="AD291" s="90"/>
      <c r="AE291" s="11" t="str">
        <f t="shared" si="206"/>
        <v/>
      </c>
      <c r="AF291" s="21" t="str">
        <f>IF(Q290="","",Q290)</f>
        <v/>
      </c>
      <c r="AG291" s="130"/>
      <c r="AH291" s="130"/>
      <c r="AI291" s="130"/>
      <c r="AJ291" s="130"/>
      <c r="AT291" s="49" t="str">
        <f t="shared" si="207"/>
        <v>B</v>
      </c>
      <c r="AU291" s="53">
        <f t="shared" si="208"/>
        <v>0</v>
      </c>
      <c r="AV291" s="54">
        <f t="shared" si="209"/>
        <v>0</v>
      </c>
      <c r="AW291" s="54">
        <f t="shared" si="210"/>
        <v>0</v>
      </c>
      <c r="AX291" s="54">
        <f t="shared" si="211"/>
        <v>0</v>
      </c>
      <c r="AY291" s="54">
        <f t="shared" si="212"/>
        <v>0</v>
      </c>
      <c r="AZ291" s="54">
        <f t="shared" si="213"/>
        <v>0</v>
      </c>
      <c r="BA291" s="54">
        <f t="shared" si="214"/>
        <v>0</v>
      </c>
      <c r="BB291" s="54">
        <f t="shared" si="215"/>
        <v>0</v>
      </c>
      <c r="BC291" s="54">
        <f t="shared" si="216"/>
        <v>0</v>
      </c>
      <c r="BD291" s="54">
        <f t="shared" si="217"/>
        <v>0</v>
      </c>
      <c r="BE291" s="54">
        <f t="shared" si="218"/>
        <v>0</v>
      </c>
      <c r="BF291" s="55">
        <f t="shared" si="219"/>
        <v>0</v>
      </c>
      <c r="BG291" s="53">
        <f t="shared" si="220"/>
        <v>0</v>
      </c>
      <c r="BH291" s="54">
        <f t="shared" si="221"/>
        <v>0</v>
      </c>
      <c r="BI291" s="54">
        <f t="shared" si="222"/>
        <v>0</v>
      </c>
      <c r="BJ291" s="54">
        <f t="shared" si="223"/>
        <v>0</v>
      </c>
      <c r="BK291" s="54">
        <f t="shared" si="224"/>
        <v>0</v>
      </c>
      <c r="BL291" s="54">
        <f t="shared" si="225"/>
        <v>0</v>
      </c>
      <c r="BM291" s="54">
        <f t="shared" si="226"/>
        <v>0</v>
      </c>
      <c r="BN291" s="54">
        <f t="shared" si="227"/>
        <v>0</v>
      </c>
      <c r="BO291" s="54">
        <f t="shared" si="228"/>
        <v>0</v>
      </c>
      <c r="BP291" s="54">
        <f t="shared" si="229"/>
        <v>0</v>
      </c>
      <c r="BQ291" s="54">
        <f t="shared" si="230"/>
        <v>0</v>
      </c>
      <c r="BR291" s="55">
        <f t="shared" si="231"/>
        <v>0</v>
      </c>
      <c r="BS291" s="53">
        <f t="shared" si="232"/>
        <v>0</v>
      </c>
      <c r="BT291" s="54">
        <f t="shared" si="233"/>
        <v>0</v>
      </c>
      <c r="BU291" s="54">
        <f t="shared" si="234"/>
        <v>0</v>
      </c>
      <c r="BV291" s="54">
        <f t="shared" si="235"/>
        <v>0</v>
      </c>
      <c r="BW291" s="54">
        <f t="shared" si="236"/>
        <v>0</v>
      </c>
      <c r="BX291" s="54">
        <f t="shared" si="237"/>
        <v>0</v>
      </c>
      <c r="BY291" s="54">
        <f t="shared" si="238"/>
        <v>0</v>
      </c>
      <c r="BZ291" s="54">
        <f t="shared" si="239"/>
        <v>0</v>
      </c>
      <c r="CA291" s="54">
        <f t="shared" si="240"/>
        <v>0</v>
      </c>
      <c r="CB291" s="54">
        <f t="shared" si="241"/>
        <v>0</v>
      </c>
      <c r="CC291" s="54">
        <f t="shared" si="242"/>
        <v>0</v>
      </c>
      <c r="CD291" s="55">
        <f t="shared" si="243"/>
        <v>0</v>
      </c>
      <c r="CE291" s="53">
        <f t="shared" si="244"/>
        <v>0</v>
      </c>
      <c r="CF291" s="54">
        <f t="shared" si="245"/>
        <v>0</v>
      </c>
      <c r="CG291" s="54">
        <f t="shared" si="246"/>
        <v>0</v>
      </c>
      <c r="CH291" s="54">
        <f t="shared" si="247"/>
        <v>0</v>
      </c>
      <c r="CI291" s="54">
        <f t="shared" si="248"/>
        <v>0</v>
      </c>
      <c r="CJ291" s="54">
        <f t="shared" si="249"/>
        <v>0</v>
      </c>
      <c r="CK291" s="54">
        <f t="shared" si="250"/>
        <v>0</v>
      </c>
      <c r="CL291" s="54">
        <f t="shared" si="251"/>
        <v>0</v>
      </c>
      <c r="CM291" s="54">
        <f t="shared" si="252"/>
        <v>0</v>
      </c>
      <c r="CN291" s="54">
        <f t="shared" si="253"/>
        <v>0</v>
      </c>
      <c r="CO291" s="54">
        <f t="shared" si="254"/>
        <v>0</v>
      </c>
      <c r="CP291" s="55">
        <f t="shared" si="255"/>
        <v>0</v>
      </c>
    </row>
    <row r="292" spans="2:94" ht="12" customHeight="1" thickBot="1">
      <c r="B292" s="1" t="str">
        <f>IF(Q290="","",Q290)</f>
        <v/>
      </c>
      <c r="C292" s="165"/>
      <c r="D292" s="172"/>
      <c r="E292" s="173"/>
      <c r="F292" s="174"/>
      <c r="G292" s="179"/>
      <c r="H292" s="180"/>
      <c r="I292" s="187"/>
      <c r="J292" s="188"/>
      <c r="K292" s="188"/>
      <c r="L292" s="189"/>
      <c r="M292" s="172"/>
      <c r="N292" s="174"/>
      <c r="O292" s="133"/>
      <c r="P292" s="192"/>
      <c r="Q292" s="192"/>
      <c r="R292" s="15" t="s">
        <v>16</v>
      </c>
      <c r="S292" s="94"/>
      <c r="T292" s="94"/>
      <c r="U292" s="94"/>
      <c r="V292" s="94"/>
      <c r="W292" s="94"/>
      <c r="X292" s="94"/>
      <c r="Y292" s="90"/>
      <c r="Z292" s="90"/>
      <c r="AA292" s="90"/>
      <c r="AB292" s="90"/>
      <c r="AC292" s="90"/>
      <c r="AD292" s="90"/>
      <c r="AE292" s="11" t="str">
        <f t="shared" ref="AE292:AE343" si="256">IF(SUM(S292:AD292)=0,"",SUM(S292:AD292))</f>
        <v/>
      </c>
      <c r="AF292" s="21" t="str">
        <f>IF(Q290="","",Q290)</f>
        <v/>
      </c>
      <c r="AG292" s="130"/>
      <c r="AH292" s="130"/>
      <c r="AI292" s="130"/>
      <c r="AJ292" s="130"/>
      <c r="AT292" s="49" t="str">
        <f t="shared" si="207"/>
        <v>C</v>
      </c>
      <c r="AU292" s="53">
        <f t="shared" si="208"/>
        <v>0</v>
      </c>
      <c r="AV292" s="54">
        <f t="shared" si="209"/>
        <v>0</v>
      </c>
      <c r="AW292" s="54">
        <f t="shared" si="210"/>
        <v>0</v>
      </c>
      <c r="AX292" s="54">
        <f t="shared" si="211"/>
        <v>0</v>
      </c>
      <c r="AY292" s="54">
        <f t="shared" si="212"/>
        <v>0</v>
      </c>
      <c r="AZ292" s="54">
        <f t="shared" si="213"/>
        <v>0</v>
      </c>
      <c r="BA292" s="54">
        <f t="shared" si="214"/>
        <v>0</v>
      </c>
      <c r="BB292" s="54">
        <f t="shared" si="215"/>
        <v>0</v>
      </c>
      <c r="BC292" s="54">
        <f t="shared" si="216"/>
        <v>0</v>
      </c>
      <c r="BD292" s="54">
        <f t="shared" si="217"/>
        <v>0</v>
      </c>
      <c r="BE292" s="54">
        <f t="shared" si="218"/>
        <v>0</v>
      </c>
      <c r="BF292" s="55">
        <f t="shared" si="219"/>
        <v>0</v>
      </c>
      <c r="BG292" s="53">
        <f t="shared" si="220"/>
        <v>0</v>
      </c>
      <c r="BH292" s="54">
        <f t="shared" si="221"/>
        <v>0</v>
      </c>
      <c r="BI292" s="54">
        <f t="shared" si="222"/>
        <v>0</v>
      </c>
      <c r="BJ292" s="54">
        <f t="shared" si="223"/>
        <v>0</v>
      </c>
      <c r="BK292" s="54">
        <f t="shared" si="224"/>
        <v>0</v>
      </c>
      <c r="BL292" s="54">
        <f t="shared" si="225"/>
        <v>0</v>
      </c>
      <c r="BM292" s="54">
        <f t="shared" si="226"/>
        <v>0</v>
      </c>
      <c r="BN292" s="54">
        <f t="shared" si="227"/>
        <v>0</v>
      </c>
      <c r="BO292" s="54">
        <f t="shared" si="228"/>
        <v>0</v>
      </c>
      <c r="BP292" s="54">
        <f t="shared" si="229"/>
        <v>0</v>
      </c>
      <c r="BQ292" s="54">
        <f t="shared" si="230"/>
        <v>0</v>
      </c>
      <c r="BR292" s="55">
        <f t="shared" si="231"/>
        <v>0</v>
      </c>
      <c r="BS292" s="53">
        <f t="shared" si="232"/>
        <v>0</v>
      </c>
      <c r="BT292" s="54">
        <f t="shared" si="233"/>
        <v>0</v>
      </c>
      <c r="BU292" s="54">
        <f t="shared" si="234"/>
        <v>0</v>
      </c>
      <c r="BV292" s="54">
        <f t="shared" si="235"/>
        <v>0</v>
      </c>
      <c r="BW292" s="54">
        <f t="shared" si="236"/>
        <v>0</v>
      </c>
      <c r="BX292" s="54">
        <f t="shared" si="237"/>
        <v>0</v>
      </c>
      <c r="BY292" s="54">
        <f t="shared" si="238"/>
        <v>0</v>
      </c>
      <c r="BZ292" s="54">
        <f t="shared" si="239"/>
        <v>0</v>
      </c>
      <c r="CA292" s="54">
        <f t="shared" si="240"/>
        <v>0</v>
      </c>
      <c r="CB292" s="54">
        <f t="shared" si="241"/>
        <v>0</v>
      </c>
      <c r="CC292" s="54">
        <f t="shared" si="242"/>
        <v>0</v>
      </c>
      <c r="CD292" s="55">
        <f t="shared" si="243"/>
        <v>0</v>
      </c>
      <c r="CE292" s="53">
        <f t="shared" si="244"/>
        <v>0</v>
      </c>
      <c r="CF292" s="54">
        <f t="shared" si="245"/>
        <v>0</v>
      </c>
      <c r="CG292" s="54">
        <f t="shared" si="246"/>
        <v>0</v>
      </c>
      <c r="CH292" s="54">
        <f t="shared" si="247"/>
        <v>0</v>
      </c>
      <c r="CI292" s="54">
        <f t="shared" si="248"/>
        <v>0</v>
      </c>
      <c r="CJ292" s="54">
        <f t="shared" si="249"/>
        <v>0</v>
      </c>
      <c r="CK292" s="54">
        <f t="shared" si="250"/>
        <v>0</v>
      </c>
      <c r="CL292" s="54">
        <f t="shared" si="251"/>
        <v>0</v>
      </c>
      <c r="CM292" s="54">
        <f t="shared" si="252"/>
        <v>0</v>
      </c>
      <c r="CN292" s="54">
        <f t="shared" si="253"/>
        <v>0</v>
      </c>
      <c r="CO292" s="54">
        <f t="shared" si="254"/>
        <v>0</v>
      </c>
      <c r="CP292" s="55">
        <f t="shared" si="255"/>
        <v>0</v>
      </c>
    </row>
    <row r="293" spans="2:94" ht="12" customHeight="1">
      <c r="B293" s="1" t="str">
        <f>IF(Q293="","",Q293)</f>
        <v/>
      </c>
      <c r="C293" s="163">
        <v>94</v>
      </c>
      <c r="D293" s="166"/>
      <c r="E293" s="167"/>
      <c r="F293" s="168"/>
      <c r="G293" s="175"/>
      <c r="H293" s="176"/>
      <c r="I293" s="181"/>
      <c r="J293" s="182"/>
      <c r="K293" s="182"/>
      <c r="L293" s="183"/>
      <c r="M293" s="166"/>
      <c r="N293" s="168"/>
      <c r="O293" s="131"/>
      <c r="P293" s="190"/>
      <c r="Q293" s="190"/>
      <c r="R293" s="17" t="s">
        <v>14</v>
      </c>
      <c r="S293" s="95"/>
      <c r="T293" s="95"/>
      <c r="U293" s="95"/>
      <c r="V293" s="95"/>
      <c r="W293" s="95"/>
      <c r="X293" s="95"/>
      <c r="Y293" s="89"/>
      <c r="Z293" s="89"/>
      <c r="AA293" s="89"/>
      <c r="AB293" s="89"/>
      <c r="AC293" s="89"/>
      <c r="AD293" s="89"/>
      <c r="AE293" s="16" t="str">
        <f t="shared" si="256"/>
        <v/>
      </c>
      <c r="AF293" s="21" t="str">
        <f>IF(Q293="","",Q293)</f>
        <v/>
      </c>
      <c r="AG293" s="130" t="str">
        <f>IFERROR(VLOOKUP(M293,$AP$13:$AQ$16,2,FALSE),"")</f>
        <v/>
      </c>
      <c r="AH293" s="130" t="str">
        <f>IFERROR(VLOOKUP(O293,$AP$18:$AQ$24,2,FALSE),"")</f>
        <v/>
      </c>
      <c r="AI293" s="130" t="str">
        <f>IFERROR(AG293+AH293,"")</f>
        <v/>
      </c>
      <c r="AJ293" s="130" t="str">
        <f>IF(SUM(AE293:AE295)=0,"",SUM(AE293:AE295))</f>
        <v/>
      </c>
      <c r="AT293" s="49" t="str">
        <f t="shared" si="207"/>
        <v>A</v>
      </c>
      <c r="AU293" s="53">
        <f t="shared" si="208"/>
        <v>0</v>
      </c>
      <c r="AV293" s="54">
        <f t="shared" si="209"/>
        <v>0</v>
      </c>
      <c r="AW293" s="54">
        <f t="shared" si="210"/>
        <v>0</v>
      </c>
      <c r="AX293" s="54">
        <f t="shared" si="211"/>
        <v>0</v>
      </c>
      <c r="AY293" s="54">
        <f t="shared" si="212"/>
        <v>0</v>
      </c>
      <c r="AZ293" s="54">
        <f t="shared" si="213"/>
        <v>0</v>
      </c>
      <c r="BA293" s="54">
        <f t="shared" si="214"/>
        <v>0</v>
      </c>
      <c r="BB293" s="54">
        <f t="shared" si="215"/>
        <v>0</v>
      </c>
      <c r="BC293" s="54">
        <f t="shared" si="216"/>
        <v>0</v>
      </c>
      <c r="BD293" s="54">
        <f t="shared" si="217"/>
        <v>0</v>
      </c>
      <c r="BE293" s="54">
        <f t="shared" si="218"/>
        <v>0</v>
      </c>
      <c r="BF293" s="55">
        <f t="shared" si="219"/>
        <v>0</v>
      </c>
      <c r="BG293" s="53">
        <f t="shared" si="220"/>
        <v>0</v>
      </c>
      <c r="BH293" s="54">
        <f t="shared" si="221"/>
        <v>0</v>
      </c>
      <c r="BI293" s="54">
        <f t="shared" si="222"/>
        <v>0</v>
      </c>
      <c r="BJ293" s="54">
        <f t="shared" si="223"/>
        <v>0</v>
      </c>
      <c r="BK293" s="54">
        <f t="shared" si="224"/>
        <v>0</v>
      </c>
      <c r="BL293" s="54">
        <f t="shared" si="225"/>
        <v>0</v>
      </c>
      <c r="BM293" s="54">
        <f t="shared" si="226"/>
        <v>0</v>
      </c>
      <c r="BN293" s="54">
        <f t="shared" si="227"/>
        <v>0</v>
      </c>
      <c r="BO293" s="54">
        <f t="shared" si="228"/>
        <v>0</v>
      </c>
      <c r="BP293" s="54">
        <f t="shared" si="229"/>
        <v>0</v>
      </c>
      <c r="BQ293" s="54">
        <f t="shared" si="230"/>
        <v>0</v>
      </c>
      <c r="BR293" s="55">
        <f t="shared" si="231"/>
        <v>0</v>
      </c>
      <c r="BS293" s="53">
        <f t="shared" si="232"/>
        <v>0</v>
      </c>
      <c r="BT293" s="54">
        <f t="shared" si="233"/>
        <v>0</v>
      </c>
      <c r="BU293" s="54">
        <f t="shared" si="234"/>
        <v>0</v>
      </c>
      <c r="BV293" s="54">
        <f t="shared" si="235"/>
        <v>0</v>
      </c>
      <c r="BW293" s="54">
        <f t="shared" si="236"/>
        <v>0</v>
      </c>
      <c r="BX293" s="54">
        <f t="shared" si="237"/>
        <v>0</v>
      </c>
      <c r="BY293" s="54">
        <f t="shared" si="238"/>
        <v>0</v>
      </c>
      <c r="BZ293" s="54">
        <f t="shared" si="239"/>
        <v>0</v>
      </c>
      <c r="CA293" s="54">
        <f t="shared" si="240"/>
        <v>0</v>
      </c>
      <c r="CB293" s="54">
        <f t="shared" si="241"/>
        <v>0</v>
      </c>
      <c r="CC293" s="54">
        <f t="shared" si="242"/>
        <v>0</v>
      </c>
      <c r="CD293" s="55">
        <f t="shared" si="243"/>
        <v>0</v>
      </c>
      <c r="CE293" s="53">
        <f t="shared" si="244"/>
        <v>0</v>
      </c>
      <c r="CF293" s="54">
        <f t="shared" si="245"/>
        <v>0</v>
      </c>
      <c r="CG293" s="54">
        <f t="shared" si="246"/>
        <v>0</v>
      </c>
      <c r="CH293" s="54">
        <f t="shared" si="247"/>
        <v>0</v>
      </c>
      <c r="CI293" s="54">
        <f t="shared" si="248"/>
        <v>0</v>
      </c>
      <c r="CJ293" s="54">
        <f t="shared" si="249"/>
        <v>0</v>
      </c>
      <c r="CK293" s="54">
        <f t="shared" si="250"/>
        <v>0</v>
      </c>
      <c r="CL293" s="54">
        <f t="shared" si="251"/>
        <v>0</v>
      </c>
      <c r="CM293" s="54">
        <f t="shared" si="252"/>
        <v>0</v>
      </c>
      <c r="CN293" s="54">
        <f t="shared" si="253"/>
        <v>0</v>
      </c>
      <c r="CO293" s="54">
        <f t="shared" si="254"/>
        <v>0</v>
      </c>
      <c r="CP293" s="55">
        <f t="shared" si="255"/>
        <v>0</v>
      </c>
    </row>
    <row r="294" spans="2:94" ht="12" customHeight="1">
      <c r="B294" s="1" t="str">
        <f>IF(Q293="","",Q293)</f>
        <v/>
      </c>
      <c r="C294" s="164"/>
      <c r="D294" s="169"/>
      <c r="E294" s="170"/>
      <c r="F294" s="171"/>
      <c r="G294" s="177"/>
      <c r="H294" s="178"/>
      <c r="I294" s="184"/>
      <c r="J294" s="185"/>
      <c r="K294" s="185"/>
      <c r="L294" s="186"/>
      <c r="M294" s="169"/>
      <c r="N294" s="171"/>
      <c r="O294" s="132"/>
      <c r="P294" s="191"/>
      <c r="Q294" s="191"/>
      <c r="R294" s="15" t="s">
        <v>15</v>
      </c>
      <c r="S294" s="94"/>
      <c r="T294" s="94"/>
      <c r="U294" s="94"/>
      <c r="V294" s="94"/>
      <c r="W294" s="94"/>
      <c r="X294" s="94"/>
      <c r="Y294" s="90"/>
      <c r="Z294" s="90"/>
      <c r="AA294" s="90"/>
      <c r="AB294" s="90"/>
      <c r="AC294" s="90"/>
      <c r="AD294" s="90"/>
      <c r="AE294" s="11" t="str">
        <f t="shared" si="256"/>
        <v/>
      </c>
      <c r="AF294" s="21" t="str">
        <f>IF(Q293="","",Q293)</f>
        <v/>
      </c>
      <c r="AG294" s="130"/>
      <c r="AH294" s="130"/>
      <c r="AI294" s="130"/>
      <c r="AJ294" s="130"/>
      <c r="AT294" s="49" t="str">
        <f t="shared" si="207"/>
        <v>B</v>
      </c>
      <c r="AU294" s="53">
        <f t="shared" si="208"/>
        <v>0</v>
      </c>
      <c r="AV294" s="54">
        <f t="shared" si="209"/>
        <v>0</v>
      </c>
      <c r="AW294" s="54">
        <f t="shared" si="210"/>
        <v>0</v>
      </c>
      <c r="AX294" s="54">
        <f t="shared" si="211"/>
        <v>0</v>
      </c>
      <c r="AY294" s="54">
        <f t="shared" si="212"/>
        <v>0</v>
      </c>
      <c r="AZ294" s="54">
        <f t="shared" si="213"/>
        <v>0</v>
      </c>
      <c r="BA294" s="54">
        <f t="shared" si="214"/>
        <v>0</v>
      </c>
      <c r="BB294" s="54">
        <f t="shared" si="215"/>
        <v>0</v>
      </c>
      <c r="BC294" s="54">
        <f t="shared" si="216"/>
        <v>0</v>
      </c>
      <c r="BD294" s="54">
        <f t="shared" si="217"/>
        <v>0</v>
      </c>
      <c r="BE294" s="54">
        <f t="shared" si="218"/>
        <v>0</v>
      </c>
      <c r="BF294" s="55">
        <f t="shared" si="219"/>
        <v>0</v>
      </c>
      <c r="BG294" s="53">
        <f t="shared" si="220"/>
        <v>0</v>
      </c>
      <c r="BH294" s="54">
        <f t="shared" si="221"/>
        <v>0</v>
      </c>
      <c r="BI294" s="54">
        <f t="shared" si="222"/>
        <v>0</v>
      </c>
      <c r="BJ294" s="54">
        <f t="shared" si="223"/>
        <v>0</v>
      </c>
      <c r="BK294" s="54">
        <f t="shared" si="224"/>
        <v>0</v>
      </c>
      <c r="BL294" s="54">
        <f t="shared" si="225"/>
        <v>0</v>
      </c>
      <c r="BM294" s="54">
        <f t="shared" si="226"/>
        <v>0</v>
      </c>
      <c r="BN294" s="54">
        <f t="shared" si="227"/>
        <v>0</v>
      </c>
      <c r="BO294" s="54">
        <f t="shared" si="228"/>
        <v>0</v>
      </c>
      <c r="BP294" s="54">
        <f t="shared" si="229"/>
        <v>0</v>
      </c>
      <c r="BQ294" s="54">
        <f t="shared" si="230"/>
        <v>0</v>
      </c>
      <c r="BR294" s="55">
        <f t="shared" si="231"/>
        <v>0</v>
      </c>
      <c r="BS294" s="53">
        <f t="shared" si="232"/>
        <v>0</v>
      </c>
      <c r="BT294" s="54">
        <f t="shared" si="233"/>
        <v>0</v>
      </c>
      <c r="BU294" s="54">
        <f t="shared" si="234"/>
        <v>0</v>
      </c>
      <c r="BV294" s="54">
        <f t="shared" si="235"/>
        <v>0</v>
      </c>
      <c r="BW294" s="54">
        <f t="shared" si="236"/>
        <v>0</v>
      </c>
      <c r="BX294" s="54">
        <f t="shared" si="237"/>
        <v>0</v>
      </c>
      <c r="BY294" s="54">
        <f t="shared" si="238"/>
        <v>0</v>
      </c>
      <c r="BZ294" s="54">
        <f t="shared" si="239"/>
        <v>0</v>
      </c>
      <c r="CA294" s="54">
        <f t="shared" si="240"/>
        <v>0</v>
      </c>
      <c r="CB294" s="54">
        <f t="shared" si="241"/>
        <v>0</v>
      </c>
      <c r="CC294" s="54">
        <f t="shared" si="242"/>
        <v>0</v>
      </c>
      <c r="CD294" s="55">
        <f t="shared" si="243"/>
        <v>0</v>
      </c>
      <c r="CE294" s="53">
        <f t="shared" si="244"/>
        <v>0</v>
      </c>
      <c r="CF294" s="54">
        <f t="shared" si="245"/>
        <v>0</v>
      </c>
      <c r="CG294" s="54">
        <f t="shared" si="246"/>
        <v>0</v>
      </c>
      <c r="CH294" s="54">
        <f t="shared" si="247"/>
        <v>0</v>
      </c>
      <c r="CI294" s="54">
        <f t="shared" si="248"/>
        <v>0</v>
      </c>
      <c r="CJ294" s="54">
        <f t="shared" si="249"/>
        <v>0</v>
      </c>
      <c r="CK294" s="54">
        <f t="shared" si="250"/>
        <v>0</v>
      </c>
      <c r="CL294" s="54">
        <f t="shared" si="251"/>
        <v>0</v>
      </c>
      <c r="CM294" s="54">
        <f t="shared" si="252"/>
        <v>0</v>
      </c>
      <c r="CN294" s="54">
        <f t="shared" si="253"/>
        <v>0</v>
      </c>
      <c r="CO294" s="54">
        <f t="shared" si="254"/>
        <v>0</v>
      </c>
      <c r="CP294" s="55">
        <f t="shared" si="255"/>
        <v>0</v>
      </c>
    </row>
    <row r="295" spans="2:94" ht="12" customHeight="1" thickBot="1">
      <c r="B295" s="1" t="str">
        <f>IF(Q293="","",Q293)</f>
        <v/>
      </c>
      <c r="C295" s="165"/>
      <c r="D295" s="172"/>
      <c r="E295" s="173"/>
      <c r="F295" s="174"/>
      <c r="G295" s="179"/>
      <c r="H295" s="180"/>
      <c r="I295" s="187"/>
      <c r="J295" s="188"/>
      <c r="K295" s="188"/>
      <c r="L295" s="189"/>
      <c r="M295" s="172"/>
      <c r="N295" s="174"/>
      <c r="O295" s="133"/>
      <c r="P295" s="192"/>
      <c r="Q295" s="192"/>
      <c r="R295" s="15" t="s">
        <v>16</v>
      </c>
      <c r="S295" s="94"/>
      <c r="T295" s="94"/>
      <c r="U295" s="94"/>
      <c r="V295" s="94"/>
      <c r="W295" s="94"/>
      <c r="X295" s="94"/>
      <c r="Y295" s="90"/>
      <c r="Z295" s="90"/>
      <c r="AA295" s="90"/>
      <c r="AB295" s="90"/>
      <c r="AC295" s="90"/>
      <c r="AD295" s="90"/>
      <c r="AE295" s="11" t="str">
        <f t="shared" si="256"/>
        <v/>
      </c>
      <c r="AF295" s="21" t="str">
        <f>IF(Q293="","",Q293)</f>
        <v/>
      </c>
      <c r="AG295" s="130"/>
      <c r="AH295" s="130"/>
      <c r="AI295" s="130"/>
      <c r="AJ295" s="130"/>
      <c r="AT295" s="49" t="str">
        <f t="shared" si="207"/>
        <v>C</v>
      </c>
      <c r="AU295" s="53">
        <f t="shared" si="208"/>
        <v>0</v>
      </c>
      <c r="AV295" s="54">
        <f t="shared" si="209"/>
        <v>0</v>
      </c>
      <c r="AW295" s="54">
        <f t="shared" si="210"/>
        <v>0</v>
      </c>
      <c r="AX295" s="54">
        <f t="shared" si="211"/>
        <v>0</v>
      </c>
      <c r="AY295" s="54">
        <f t="shared" si="212"/>
        <v>0</v>
      </c>
      <c r="AZ295" s="54">
        <f t="shared" si="213"/>
        <v>0</v>
      </c>
      <c r="BA295" s="54">
        <f t="shared" si="214"/>
        <v>0</v>
      </c>
      <c r="BB295" s="54">
        <f t="shared" si="215"/>
        <v>0</v>
      </c>
      <c r="BC295" s="54">
        <f t="shared" si="216"/>
        <v>0</v>
      </c>
      <c r="BD295" s="54">
        <f t="shared" si="217"/>
        <v>0</v>
      </c>
      <c r="BE295" s="54">
        <f t="shared" si="218"/>
        <v>0</v>
      </c>
      <c r="BF295" s="55">
        <f t="shared" si="219"/>
        <v>0</v>
      </c>
      <c r="BG295" s="53">
        <f t="shared" si="220"/>
        <v>0</v>
      </c>
      <c r="BH295" s="54">
        <f t="shared" si="221"/>
        <v>0</v>
      </c>
      <c r="BI295" s="54">
        <f t="shared" si="222"/>
        <v>0</v>
      </c>
      <c r="BJ295" s="54">
        <f t="shared" si="223"/>
        <v>0</v>
      </c>
      <c r="BK295" s="54">
        <f t="shared" si="224"/>
        <v>0</v>
      </c>
      <c r="BL295" s="54">
        <f t="shared" si="225"/>
        <v>0</v>
      </c>
      <c r="BM295" s="54">
        <f t="shared" si="226"/>
        <v>0</v>
      </c>
      <c r="BN295" s="54">
        <f t="shared" si="227"/>
        <v>0</v>
      </c>
      <c r="BO295" s="54">
        <f t="shared" si="228"/>
        <v>0</v>
      </c>
      <c r="BP295" s="54">
        <f t="shared" si="229"/>
        <v>0</v>
      </c>
      <c r="BQ295" s="54">
        <f t="shared" si="230"/>
        <v>0</v>
      </c>
      <c r="BR295" s="55">
        <f t="shared" si="231"/>
        <v>0</v>
      </c>
      <c r="BS295" s="53">
        <f t="shared" si="232"/>
        <v>0</v>
      </c>
      <c r="BT295" s="54">
        <f t="shared" si="233"/>
        <v>0</v>
      </c>
      <c r="BU295" s="54">
        <f t="shared" si="234"/>
        <v>0</v>
      </c>
      <c r="BV295" s="54">
        <f t="shared" si="235"/>
        <v>0</v>
      </c>
      <c r="BW295" s="54">
        <f t="shared" si="236"/>
        <v>0</v>
      </c>
      <c r="BX295" s="54">
        <f t="shared" si="237"/>
        <v>0</v>
      </c>
      <c r="BY295" s="54">
        <f t="shared" si="238"/>
        <v>0</v>
      </c>
      <c r="BZ295" s="54">
        <f t="shared" si="239"/>
        <v>0</v>
      </c>
      <c r="CA295" s="54">
        <f t="shared" si="240"/>
        <v>0</v>
      </c>
      <c r="CB295" s="54">
        <f t="shared" si="241"/>
        <v>0</v>
      </c>
      <c r="CC295" s="54">
        <f t="shared" si="242"/>
        <v>0</v>
      </c>
      <c r="CD295" s="55">
        <f t="shared" si="243"/>
        <v>0</v>
      </c>
      <c r="CE295" s="53">
        <f t="shared" si="244"/>
        <v>0</v>
      </c>
      <c r="CF295" s="54">
        <f t="shared" si="245"/>
        <v>0</v>
      </c>
      <c r="CG295" s="54">
        <f t="shared" si="246"/>
        <v>0</v>
      </c>
      <c r="CH295" s="54">
        <f t="shared" si="247"/>
        <v>0</v>
      </c>
      <c r="CI295" s="54">
        <f t="shared" si="248"/>
        <v>0</v>
      </c>
      <c r="CJ295" s="54">
        <f t="shared" si="249"/>
        <v>0</v>
      </c>
      <c r="CK295" s="54">
        <f t="shared" si="250"/>
        <v>0</v>
      </c>
      <c r="CL295" s="54">
        <f t="shared" si="251"/>
        <v>0</v>
      </c>
      <c r="CM295" s="54">
        <f t="shared" si="252"/>
        <v>0</v>
      </c>
      <c r="CN295" s="54">
        <f t="shared" si="253"/>
        <v>0</v>
      </c>
      <c r="CO295" s="54">
        <f t="shared" si="254"/>
        <v>0</v>
      </c>
      <c r="CP295" s="55">
        <f t="shared" si="255"/>
        <v>0</v>
      </c>
    </row>
    <row r="296" spans="2:94" ht="12" customHeight="1">
      <c r="B296" s="1" t="str">
        <f>IF(Q296="","",Q296)</f>
        <v/>
      </c>
      <c r="C296" s="163">
        <v>95</v>
      </c>
      <c r="D296" s="166"/>
      <c r="E296" s="167"/>
      <c r="F296" s="168"/>
      <c r="G296" s="175"/>
      <c r="H296" s="176"/>
      <c r="I296" s="181"/>
      <c r="J296" s="182"/>
      <c r="K296" s="182"/>
      <c r="L296" s="183"/>
      <c r="M296" s="166"/>
      <c r="N296" s="168"/>
      <c r="O296" s="131"/>
      <c r="P296" s="190"/>
      <c r="Q296" s="190"/>
      <c r="R296" s="17" t="s">
        <v>14</v>
      </c>
      <c r="S296" s="95"/>
      <c r="T296" s="95"/>
      <c r="U296" s="95"/>
      <c r="V296" s="95"/>
      <c r="W296" s="95"/>
      <c r="X296" s="95"/>
      <c r="Y296" s="89"/>
      <c r="Z296" s="89"/>
      <c r="AA296" s="89"/>
      <c r="AB296" s="89"/>
      <c r="AC296" s="89"/>
      <c r="AD296" s="89"/>
      <c r="AE296" s="16" t="str">
        <f t="shared" si="256"/>
        <v/>
      </c>
      <c r="AF296" s="21" t="str">
        <f>IF(Q296="","",Q296)</f>
        <v/>
      </c>
      <c r="AG296" s="130" t="str">
        <f>IFERROR(VLOOKUP(M296,$AP$13:$AQ$16,2,FALSE),"")</f>
        <v/>
      </c>
      <c r="AH296" s="130" t="str">
        <f>IFERROR(VLOOKUP(O296,$AP$18:$AQ$24,2,FALSE),"")</f>
        <v/>
      </c>
      <c r="AI296" s="130" t="str">
        <f>IFERROR(AG296+AH296,"")</f>
        <v/>
      </c>
      <c r="AJ296" s="130" t="str">
        <f>IF(SUM(AE296:AE298)=0,"",SUM(AE296:AE298))</f>
        <v/>
      </c>
      <c r="AT296" s="49" t="str">
        <f t="shared" si="207"/>
        <v>A</v>
      </c>
      <c r="AU296" s="53">
        <f t="shared" si="208"/>
        <v>0</v>
      </c>
      <c r="AV296" s="54">
        <f t="shared" si="209"/>
        <v>0</v>
      </c>
      <c r="AW296" s="54">
        <f t="shared" si="210"/>
        <v>0</v>
      </c>
      <c r="AX296" s="54">
        <f t="shared" si="211"/>
        <v>0</v>
      </c>
      <c r="AY296" s="54">
        <f t="shared" si="212"/>
        <v>0</v>
      </c>
      <c r="AZ296" s="54">
        <f t="shared" si="213"/>
        <v>0</v>
      </c>
      <c r="BA296" s="54">
        <f t="shared" si="214"/>
        <v>0</v>
      </c>
      <c r="BB296" s="54">
        <f t="shared" si="215"/>
        <v>0</v>
      </c>
      <c r="BC296" s="54">
        <f t="shared" si="216"/>
        <v>0</v>
      </c>
      <c r="BD296" s="54">
        <f t="shared" si="217"/>
        <v>0</v>
      </c>
      <c r="BE296" s="54">
        <f t="shared" si="218"/>
        <v>0</v>
      </c>
      <c r="BF296" s="55">
        <f t="shared" si="219"/>
        <v>0</v>
      </c>
      <c r="BG296" s="53">
        <f t="shared" si="220"/>
        <v>0</v>
      </c>
      <c r="BH296" s="54">
        <f t="shared" si="221"/>
        <v>0</v>
      </c>
      <c r="BI296" s="54">
        <f t="shared" si="222"/>
        <v>0</v>
      </c>
      <c r="BJ296" s="54">
        <f t="shared" si="223"/>
        <v>0</v>
      </c>
      <c r="BK296" s="54">
        <f t="shared" si="224"/>
        <v>0</v>
      </c>
      <c r="BL296" s="54">
        <f t="shared" si="225"/>
        <v>0</v>
      </c>
      <c r="BM296" s="54">
        <f t="shared" si="226"/>
        <v>0</v>
      </c>
      <c r="BN296" s="54">
        <f t="shared" si="227"/>
        <v>0</v>
      </c>
      <c r="BO296" s="54">
        <f t="shared" si="228"/>
        <v>0</v>
      </c>
      <c r="BP296" s="54">
        <f t="shared" si="229"/>
        <v>0</v>
      </c>
      <c r="BQ296" s="54">
        <f t="shared" si="230"/>
        <v>0</v>
      </c>
      <c r="BR296" s="55">
        <f t="shared" si="231"/>
        <v>0</v>
      </c>
      <c r="BS296" s="53">
        <f t="shared" si="232"/>
        <v>0</v>
      </c>
      <c r="BT296" s="54">
        <f t="shared" si="233"/>
        <v>0</v>
      </c>
      <c r="BU296" s="54">
        <f t="shared" si="234"/>
        <v>0</v>
      </c>
      <c r="BV296" s="54">
        <f t="shared" si="235"/>
        <v>0</v>
      </c>
      <c r="BW296" s="54">
        <f t="shared" si="236"/>
        <v>0</v>
      </c>
      <c r="BX296" s="54">
        <f t="shared" si="237"/>
        <v>0</v>
      </c>
      <c r="BY296" s="54">
        <f t="shared" si="238"/>
        <v>0</v>
      </c>
      <c r="BZ296" s="54">
        <f t="shared" si="239"/>
        <v>0</v>
      </c>
      <c r="CA296" s="54">
        <f t="shared" si="240"/>
        <v>0</v>
      </c>
      <c r="CB296" s="54">
        <f t="shared" si="241"/>
        <v>0</v>
      </c>
      <c r="CC296" s="54">
        <f t="shared" si="242"/>
        <v>0</v>
      </c>
      <c r="CD296" s="55">
        <f t="shared" si="243"/>
        <v>0</v>
      </c>
      <c r="CE296" s="53">
        <f t="shared" si="244"/>
        <v>0</v>
      </c>
      <c r="CF296" s="54">
        <f t="shared" si="245"/>
        <v>0</v>
      </c>
      <c r="CG296" s="54">
        <f t="shared" si="246"/>
        <v>0</v>
      </c>
      <c r="CH296" s="54">
        <f t="shared" si="247"/>
        <v>0</v>
      </c>
      <c r="CI296" s="54">
        <f t="shared" si="248"/>
        <v>0</v>
      </c>
      <c r="CJ296" s="54">
        <f t="shared" si="249"/>
        <v>0</v>
      </c>
      <c r="CK296" s="54">
        <f t="shared" si="250"/>
        <v>0</v>
      </c>
      <c r="CL296" s="54">
        <f t="shared" si="251"/>
        <v>0</v>
      </c>
      <c r="CM296" s="54">
        <f t="shared" si="252"/>
        <v>0</v>
      </c>
      <c r="CN296" s="54">
        <f t="shared" si="253"/>
        <v>0</v>
      </c>
      <c r="CO296" s="54">
        <f t="shared" si="254"/>
        <v>0</v>
      </c>
      <c r="CP296" s="55">
        <f t="shared" si="255"/>
        <v>0</v>
      </c>
    </row>
    <row r="297" spans="2:94" ht="12" customHeight="1">
      <c r="B297" s="1" t="str">
        <f>IF(Q296="","",Q296)</f>
        <v/>
      </c>
      <c r="C297" s="164"/>
      <c r="D297" s="169"/>
      <c r="E297" s="170"/>
      <c r="F297" s="171"/>
      <c r="G297" s="177"/>
      <c r="H297" s="178"/>
      <c r="I297" s="184"/>
      <c r="J297" s="185"/>
      <c r="K297" s="185"/>
      <c r="L297" s="186"/>
      <c r="M297" s="169"/>
      <c r="N297" s="171"/>
      <c r="O297" s="132"/>
      <c r="P297" s="191"/>
      <c r="Q297" s="191"/>
      <c r="R297" s="15" t="s">
        <v>15</v>
      </c>
      <c r="S297" s="94"/>
      <c r="T297" s="94"/>
      <c r="U297" s="94"/>
      <c r="V297" s="94"/>
      <c r="W297" s="94"/>
      <c r="X297" s="94"/>
      <c r="Y297" s="90"/>
      <c r="Z297" s="90"/>
      <c r="AA297" s="90"/>
      <c r="AB297" s="90"/>
      <c r="AC297" s="90"/>
      <c r="AD297" s="90"/>
      <c r="AE297" s="11" t="str">
        <f t="shared" si="256"/>
        <v/>
      </c>
      <c r="AF297" s="21" t="str">
        <f>IF(Q296="","",Q296)</f>
        <v/>
      </c>
      <c r="AG297" s="130"/>
      <c r="AH297" s="130"/>
      <c r="AI297" s="130"/>
      <c r="AJ297" s="130"/>
      <c r="AT297" s="49" t="str">
        <f t="shared" si="207"/>
        <v>B</v>
      </c>
      <c r="AU297" s="53">
        <f t="shared" si="208"/>
        <v>0</v>
      </c>
      <c r="AV297" s="54">
        <f t="shared" si="209"/>
        <v>0</v>
      </c>
      <c r="AW297" s="54">
        <f t="shared" si="210"/>
        <v>0</v>
      </c>
      <c r="AX297" s="54">
        <f t="shared" si="211"/>
        <v>0</v>
      </c>
      <c r="AY297" s="54">
        <f t="shared" si="212"/>
        <v>0</v>
      </c>
      <c r="AZ297" s="54">
        <f t="shared" si="213"/>
        <v>0</v>
      </c>
      <c r="BA297" s="54">
        <f t="shared" si="214"/>
        <v>0</v>
      </c>
      <c r="BB297" s="54">
        <f t="shared" si="215"/>
        <v>0</v>
      </c>
      <c r="BC297" s="54">
        <f t="shared" si="216"/>
        <v>0</v>
      </c>
      <c r="BD297" s="54">
        <f t="shared" si="217"/>
        <v>0</v>
      </c>
      <c r="BE297" s="54">
        <f t="shared" si="218"/>
        <v>0</v>
      </c>
      <c r="BF297" s="55">
        <f t="shared" si="219"/>
        <v>0</v>
      </c>
      <c r="BG297" s="53">
        <f t="shared" si="220"/>
        <v>0</v>
      </c>
      <c r="BH297" s="54">
        <f t="shared" si="221"/>
        <v>0</v>
      </c>
      <c r="BI297" s="54">
        <f t="shared" si="222"/>
        <v>0</v>
      </c>
      <c r="BJ297" s="54">
        <f t="shared" si="223"/>
        <v>0</v>
      </c>
      <c r="BK297" s="54">
        <f t="shared" si="224"/>
        <v>0</v>
      </c>
      <c r="BL297" s="54">
        <f t="shared" si="225"/>
        <v>0</v>
      </c>
      <c r="BM297" s="54">
        <f t="shared" si="226"/>
        <v>0</v>
      </c>
      <c r="BN297" s="54">
        <f t="shared" si="227"/>
        <v>0</v>
      </c>
      <c r="BO297" s="54">
        <f t="shared" si="228"/>
        <v>0</v>
      </c>
      <c r="BP297" s="54">
        <f t="shared" si="229"/>
        <v>0</v>
      </c>
      <c r="BQ297" s="54">
        <f t="shared" si="230"/>
        <v>0</v>
      </c>
      <c r="BR297" s="55">
        <f t="shared" si="231"/>
        <v>0</v>
      </c>
      <c r="BS297" s="53">
        <f t="shared" si="232"/>
        <v>0</v>
      </c>
      <c r="BT297" s="54">
        <f t="shared" si="233"/>
        <v>0</v>
      </c>
      <c r="BU297" s="54">
        <f t="shared" si="234"/>
        <v>0</v>
      </c>
      <c r="BV297" s="54">
        <f t="shared" si="235"/>
        <v>0</v>
      </c>
      <c r="BW297" s="54">
        <f t="shared" si="236"/>
        <v>0</v>
      </c>
      <c r="BX297" s="54">
        <f t="shared" si="237"/>
        <v>0</v>
      </c>
      <c r="BY297" s="54">
        <f t="shared" si="238"/>
        <v>0</v>
      </c>
      <c r="BZ297" s="54">
        <f t="shared" si="239"/>
        <v>0</v>
      </c>
      <c r="CA297" s="54">
        <f t="shared" si="240"/>
        <v>0</v>
      </c>
      <c r="CB297" s="54">
        <f t="shared" si="241"/>
        <v>0</v>
      </c>
      <c r="CC297" s="54">
        <f t="shared" si="242"/>
        <v>0</v>
      </c>
      <c r="CD297" s="55">
        <f t="shared" si="243"/>
        <v>0</v>
      </c>
      <c r="CE297" s="53">
        <f t="shared" si="244"/>
        <v>0</v>
      </c>
      <c r="CF297" s="54">
        <f t="shared" si="245"/>
        <v>0</v>
      </c>
      <c r="CG297" s="54">
        <f t="shared" si="246"/>
        <v>0</v>
      </c>
      <c r="CH297" s="54">
        <f t="shared" si="247"/>
        <v>0</v>
      </c>
      <c r="CI297" s="54">
        <f t="shared" si="248"/>
        <v>0</v>
      </c>
      <c r="CJ297" s="54">
        <f t="shared" si="249"/>
        <v>0</v>
      </c>
      <c r="CK297" s="54">
        <f t="shared" si="250"/>
        <v>0</v>
      </c>
      <c r="CL297" s="54">
        <f t="shared" si="251"/>
        <v>0</v>
      </c>
      <c r="CM297" s="54">
        <f t="shared" si="252"/>
        <v>0</v>
      </c>
      <c r="CN297" s="54">
        <f t="shared" si="253"/>
        <v>0</v>
      </c>
      <c r="CO297" s="54">
        <f t="shared" si="254"/>
        <v>0</v>
      </c>
      <c r="CP297" s="55">
        <f t="shared" si="255"/>
        <v>0</v>
      </c>
    </row>
    <row r="298" spans="2:94" ht="12" customHeight="1" thickBot="1">
      <c r="B298" s="1" t="str">
        <f>IF(Q296="","",Q296)</f>
        <v/>
      </c>
      <c r="C298" s="165"/>
      <c r="D298" s="172"/>
      <c r="E298" s="173"/>
      <c r="F298" s="174"/>
      <c r="G298" s="179"/>
      <c r="H298" s="180"/>
      <c r="I298" s="187"/>
      <c r="J298" s="188"/>
      <c r="K298" s="188"/>
      <c r="L298" s="189"/>
      <c r="M298" s="172"/>
      <c r="N298" s="174"/>
      <c r="O298" s="133"/>
      <c r="P298" s="192"/>
      <c r="Q298" s="192"/>
      <c r="R298" s="15" t="s">
        <v>16</v>
      </c>
      <c r="S298" s="94"/>
      <c r="T298" s="94"/>
      <c r="U298" s="94"/>
      <c r="V298" s="94"/>
      <c r="W298" s="94"/>
      <c r="X298" s="94"/>
      <c r="Y298" s="90"/>
      <c r="Z298" s="90"/>
      <c r="AA298" s="90"/>
      <c r="AB298" s="90"/>
      <c r="AC298" s="90"/>
      <c r="AD298" s="90"/>
      <c r="AE298" s="11" t="str">
        <f t="shared" si="256"/>
        <v/>
      </c>
      <c r="AF298" s="21" t="str">
        <f>IF(Q296="","",Q296)</f>
        <v/>
      </c>
      <c r="AG298" s="130"/>
      <c r="AH298" s="130"/>
      <c r="AI298" s="130"/>
      <c r="AJ298" s="130"/>
      <c r="AT298" s="49" t="str">
        <f t="shared" si="207"/>
        <v>C</v>
      </c>
      <c r="AU298" s="53">
        <f t="shared" si="208"/>
        <v>0</v>
      </c>
      <c r="AV298" s="54">
        <f t="shared" si="209"/>
        <v>0</v>
      </c>
      <c r="AW298" s="54">
        <f t="shared" si="210"/>
        <v>0</v>
      </c>
      <c r="AX298" s="54">
        <f t="shared" si="211"/>
        <v>0</v>
      </c>
      <c r="AY298" s="54">
        <f t="shared" si="212"/>
        <v>0</v>
      </c>
      <c r="AZ298" s="54">
        <f t="shared" si="213"/>
        <v>0</v>
      </c>
      <c r="BA298" s="54">
        <f t="shared" si="214"/>
        <v>0</v>
      </c>
      <c r="BB298" s="54">
        <f t="shared" si="215"/>
        <v>0</v>
      </c>
      <c r="BC298" s="54">
        <f t="shared" si="216"/>
        <v>0</v>
      </c>
      <c r="BD298" s="54">
        <f t="shared" si="217"/>
        <v>0</v>
      </c>
      <c r="BE298" s="54">
        <f t="shared" si="218"/>
        <v>0</v>
      </c>
      <c r="BF298" s="55">
        <f t="shared" si="219"/>
        <v>0</v>
      </c>
      <c r="BG298" s="53">
        <f t="shared" si="220"/>
        <v>0</v>
      </c>
      <c r="BH298" s="54">
        <f t="shared" si="221"/>
        <v>0</v>
      </c>
      <c r="BI298" s="54">
        <f t="shared" si="222"/>
        <v>0</v>
      </c>
      <c r="BJ298" s="54">
        <f t="shared" si="223"/>
        <v>0</v>
      </c>
      <c r="BK298" s="54">
        <f t="shared" si="224"/>
        <v>0</v>
      </c>
      <c r="BL298" s="54">
        <f t="shared" si="225"/>
        <v>0</v>
      </c>
      <c r="BM298" s="54">
        <f t="shared" si="226"/>
        <v>0</v>
      </c>
      <c r="BN298" s="54">
        <f t="shared" si="227"/>
        <v>0</v>
      </c>
      <c r="BO298" s="54">
        <f t="shared" si="228"/>
        <v>0</v>
      </c>
      <c r="BP298" s="54">
        <f t="shared" si="229"/>
        <v>0</v>
      </c>
      <c r="BQ298" s="54">
        <f t="shared" si="230"/>
        <v>0</v>
      </c>
      <c r="BR298" s="55">
        <f t="shared" si="231"/>
        <v>0</v>
      </c>
      <c r="BS298" s="53">
        <f t="shared" si="232"/>
        <v>0</v>
      </c>
      <c r="BT298" s="54">
        <f t="shared" si="233"/>
        <v>0</v>
      </c>
      <c r="BU298" s="54">
        <f t="shared" si="234"/>
        <v>0</v>
      </c>
      <c r="BV298" s="54">
        <f t="shared" si="235"/>
        <v>0</v>
      </c>
      <c r="BW298" s="54">
        <f t="shared" si="236"/>
        <v>0</v>
      </c>
      <c r="BX298" s="54">
        <f t="shared" si="237"/>
        <v>0</v>
      </c>
      <c r="BY298" s="54">
        <f t="shared" si="238"/>
        <v>0</v>
      </c>
      <c r="BZ298" s="54">
        <f t="shared" si="239"/>
        <v>0</v>
      </c>
      <c r="CA298" s="54">
        <f t="shared" si="240"/>
        <v>0</v>
      </c>
      <c r="CB298" s="54">
        <f t="shared" si="241"/>
        <v>0</v>
      </c>
      <c r="CC298" s="54">
        <f t="shared" si="242"/>
        <v>0</v>
      </c>
      <c r="CD298" s="55">
        <f t="shared" si="243"/>
        <v>0</v>
      </c>
      <c r="CE298" s="53">
        <f t="shared" si="244"/>
        <v>0</v>
      </c>
      <c r="CF298" s="54">
        <f t="shared" si="245"/>
        <v>0</v>
      </c>
      <c r="CG298" s="54">
        <f t="shared" si="246"/>
        <v>0</v>
      </c>
      <c r="CH298" s="54">
        <f t="shared" si="247"/>
        <v>0</v>
      </c>
      <c r="CI298" s="54">
        <f t="shared" si="248"/>
        <v>0</v>
      </c>
      <c r="CJ298" s="54">
        <f t="shared" si="249"/>
        <v>0</v>
      </c>
      <c r="CK298" s="54">
        <f t="shared" si="250"/>
        <v>0</v>
      </c>
      <c r="CL298" s="54">
        <f t="shared" si="251"/>
        <v>0</v>
      </c>
      <c r="CM298" s="54">
        <f t="shared" si="252"/>
        <v>0</v>
      </c>
      <c r="CN298" s="54">
        <f t="shared" si="253"/>
        <v>0</v>
      </c>
      <c r="CO298" s="54">
        <f t="shared" si="254"/>
        <v>0</v>
      </c>
      <c r="CP298" s="55">
        <f t="shared" si="255"/>
        <v>0</v>
      </c>
    </row>
    <row r="299" spans="2:94" ht="12" customHeight="1">
      <c r="B299" s="1" t="str">
        <f>IF(Q299="","",Q299)</f>
        <v/>
      </c>
      <c r="C299" s="163">
        <v>96</v>
      </c>
      <c r="D299" s="166"/>
      <c r="E299" s="167"/>
      <c r="F299" s="168"/>
      <c r="G299" s="175"/>
      <c r="H299" s="176"/>
      <c r="I299" s="181"/>
      <c r="J299" s="182"/>
      <c r="K299" s="182"/>
      <c r="L299" s="183"/>
      <c r="M299" s="166"/>
      <c r="N299" s="168"/>
      <c r="O299" s="131"/>
      <c r="P299" s="190"/>
      <c r="Q299" s="190"/>
      <c r="R299" s="17" t="s">
        <v>14</v>
      </c>
      <c r="S299" s="95"/>
      <c r="T299" s="95"/>
      <c r="U299" s="95"/>
      <c r="V299" s="95"/>
      <c r="W299" s="95"/>
      <c r="X299" s="95"/>
      <c r="Y299" s="89"/>
      <c r="Z299" s="89"/>
      <c r="AA299" s="89"/>
      <c r="AB299" s="89"/>
      <c r="AC299" s="89"/>
      <c r="AD299" s="89"/>
      <c r="AE299" s="16" t="str">
        <f t="shared" si="256"/>
        <v/>
      </c>
      <c r="AF299" s="21" t="str">
        <f>IF(Q299="","",Q299)</f>
        <v/>
      </c>
      <c r="AG299" s="130" t="str">
        <f>IFERROR(VLOOKUP(M299,$AP$13:$AQ$16,2,FALSE),"")</f>
        <v/>
      </c>
      <c r="AH299" s="130" t="str">
        <f>IFERROR(VLOOKUP(O299,$AP$18:$AQ$24,2,FALSE),"")</f>
        <v/>
      </c>
      <c r="AI299" s="130" t="str">
        <f>IFERROR(AG299+AH299,"")</f>
        <v/>
      </c>
      <c r="AJ299" s="130" t="str">
        <f>IF(SUM(AE299:AE301)=0,"",SUM(AE299:AE301))</f>
        <v/>
      </c>
      <c r="AT299" s="49" t="str">
        <f t="shared" si="207"/>
        <v>A</v>
      </c>
      <c r="AU299" s="53">
        <f t="shared" si="208"/>
        <v>0</v>
      </c>
      <c r="AV299" s="54">
        <f t="shared" si="209"/>
        <v>0</v>
      </c>
      <c r="AW299" s="54">
        <f t="shared" si="210"/>
        <v>0</v>
      </c>
      <c r="AX299" s="54">
        <f t="shared" si="211"/>
        <v>0</v>
      </c>
      <c r="AY299" s="54">
        <f t="shared" si="212"/>
        <v>0</v>
      </c>
      <c r="AZ299" s="54">
        <f t="shared" si="213"/>
        <v>0</v>
      </c>
      <c r="BA299" s="54">
        <f t="shared" si="214"/>
        <v>0</v>
      </c>
      <c r="BB299" s="54">
        <f t="shared" si="215"/>
        <v>0</v>
      </c>
      <c r="BC299" s="54">
        <f t="shared" si="216"/>
        <v>0</v>
      </c>
      <c r="BD299" s="54">
        <f t="shared" si="217"/>
        <v>0</v>
      </c>
      <c r="BE299" s="54">
        <f t="shared" si="218"/>
        <v>0</v>
      </c>
      <c r="BF299" s="55">
        <f t="shared" si="219"/>
        <v>0</v>
      </c>
      <c r="BG299" s="53">
        <f t="shared" si="220"/>
        <v>0</v>
      </c>
      <c r="BH299" s="54">
        <f t="shared" si="221"/>
        <v>0</v>
      </c>
      <c r="BI299" s="54">
        <f t="shared" si="222"/>
        <v>0</v>
      </c>
      <c r="BJ299" s="54">
        <f t="shared" si="223"/>
        <v>0</v>
      </c>
      <c r="BK299" s="54">
        <f t="shared" si="224"/>
        <v>0</v>
      </c>
      <c r="BL299" s="54">
        <f t="shared" si="225"/>
        <v>0</v>
      </c>
      <c r="BM299" s="54">
        <f t="shared" si="226"/>
        <v>0</v>
      </c>
      <c r="BN299" s="54">
        <f t="shared" si="227"/>
        <v>0</v>
      </c>
      <c r="BO299" s="54">
        <f t="shared" si="228"/>
        <v>0</v>
      </c>
      <c r="BP299" s="54">
        <f t="shared" si="229"/>
        <v>0</v>
      </c>
      <c r="BQ299" s="54">
        <f t="shared" si="230"/>
        <v>0</v>
      </c>
      <c r="BR299" s="55">
        <f t="shared" si="231"/>
        <v>0</v>
      </c>
      <c r="BS299" s="53">
        <f t="shared" si="232"/>
        <v>0</v>
      </c>
      <c r="BT299" s="54">
        <f t="shared" si="233"/>
        <v>0</v>
      </c>
      <c r="BU299" s="54">
        <f t="shared" si="234"/>
        <v>0</v>
      </c>
      <c r="BV299" s="54">
        <f t="shared" si="235"/>
        <v>0</v>
      </c>
      <c r="BW299" s="54">
        <f t="shared" si="236"/>
        <v>0</v>
      </c>
      <c r="BX299" s="54">
        <f t="shared" si="237"/>
        <v>0</v>
      </c>
      <c r="BY299" s="54">
        <f t="shared" si="238"/>
        <v>0</v>
      </c>
      <c r="BZ299" s="54">
        <f t="shared" si="239"/>
        <v>0</v>
      </c>
      <c r="CA299" s="54">
        <f t="shared" si="240"/>
        <v>0</v>
      </c>
      <c r="CB299" s="54">
        <f t="shared" si="241"/>
        <v>0</v>
      </c>
      <c r="CC299" s="54">
        <f t="shared" si="242"/>
        <v>0</v>
      </c>
      <c r="CD299" s="55">
        <f t="shared" si="243"/>
        <v>0</v>
      </c>
      <c r="CE299" s="53">
        <f t="shared" si="244"/>
        <v>0</v>
      </c>
      <c r="CF299" s="54">
        <f t="shared" si="245"/>
        <v>0</v>
      </c>
      <c r="CG299" s="54">
        <f t="shared" si="246"/>
        <v>0</v>
      </c>
      <c r="CH299" s="54">
        <f t="shared" si="247"/>
        <v>0</v>
      </c>
      <c r="CI299" s="54">
        <f t="shared" si="248"/>
        <v>0</v>
      </c>
      <c r="CJ299" s="54">
        <f t="shared" si="249"/>
        <v>0</v>
      </c>
      <c r="CK299" s="54">
        <f t="shared" si="250"/>
        <v>0</v>
      </c>
      <c r="CL299" s="54">
        <f t="shared" si="251"/>
        <v>0</v>
      </c>
      <c r="CM299" s="54">
        <f t="shared" si="252"/>
        <v>0</v>
      </c>
      <c r="CN299" s="54">
        <f t="shared" si="253"/>
        <v>0</v>
      </c>
      <c r="CO299" s="54">
        <f t="shared" si="254"/>
        <v>0</v>
      </c>
      <c r="CP299" s="55">
        <f t="shared" si="255"/>
        <v>0</v>
      </c>
    </row>
    <row r="300" spans="2:94" ht="12" customHeight="1">
      <c r="B300" s="1" t="str">
        <f>IF(Q299="","",Q299)</f>
        <v/>
      </c>
      <c r="C300" s="164"/>
      <c r="D300" s="169"/>
      <c r="E300" s="170"/>
      <c r="F300" s="171"/>
      <c r="G300" s="177"/>
      <c r="H300" s="178"/>
      <c r="I300" s="184"/>
      <c r="J300" s="185"/>
      <c r="K300" s="185"/>
      <c r="L300" s="186"/>
      <c r="M300" s="169"/>
      <c r="N300" s="171"/>
      <c r="O300" s="132"/>
      <c r="P300" s="191"/>
      <c r="Q300" s="191"/>
      <c r="R300" s="15" t="s">
        <v>15</v>
      </c>
      <c r="S300" s="94"/>
      <c r="T300" s="94"/>
      <c r="U300" s="94"/>
      <c r="V300" s="94"/>
      <c r="W300" s="94"/>
      <c r="X300" s="94"/>
      <c r="Y300" s="90"/>
      <c r="Z300" s="90"/>
      <c r="AA300" s="90"/>
      <c r="AB300" s="90"/>
      <c r="AC300" s="90"/>
      <c r="AD300" s="90"/>
      <c r="AE300" s="11" t="str">
        <f t="shared" si="256"/>
        <v/>
      </c>
      <c r="AF300" s="21" t="str">
        <f>IF(Q299="","",Q299)</f>
        <v/>
      </c>
      <c r="AG300" s="130"/>
      <c r="AH300" s="130"/>
      <c r="AI300" s="130"/>
      <c r="AJ300" s="130"/>
      <c r="AT300" s="49" t="str">
        <f t="shared" si="207"/>
        <v>B</v>
      </c>
      <c r="AU300" s="53">
        <f t="shared" si="208"/>
        <v>0</v>
      </c>
      <c r="AV300" s="54">
        <f t="shared" si="209"/>
        <v>0</v>
      </c>
      <c r="AW300" s="54">
        <f t="shared" si="210"/>
        <v>0</v>
      </c>
      <c r="AX300" s="54">
        <f t="shared" si="211"/>
        <v>0</v>
      </c>
      <c r="AY300" s="54">
        <f t="shared" si="212"/>
        <v>0</v>
      </c>
      <c r="AZ300" s="54">
        <f t="shared" si="213"/>
        <v>0</v>
      </c>
      <c r="BA300" s="54">
        <f t="shared" si="214"/>
        <v>0</v>
      </c>
      <c r="BB300" s="54">
        <f t="shared" si="215"/>
        <v>0</v>
      </c>
      <c r="BC300" s="54">
        <f t="shared" si="216"/>
        <v>0</v>
      </c>
      <c r="BD300" s="54">
        <f t="shared" si="217"/>
        <v>0</v>
      </c>
      <c r="BE300" s="54">
        <f t="shared" si="218"/>
        <v>0</v>
      </c>
      <c r="BF300" s="55">
        <f t="shared" si="219"/>
        <v>0</v>
      </c>
      <c r="BG300" s="53">
        <f t="shared" si="220"/>
        <v>0</v>
      </c>
      <c r="BH300" s="54">
        <f t="shared" si="221"/>
        <v>0</v>
      </c>
      <c r="BI300" s="54">
        <f t="shared" si="222"/>
        <v>0</v>
      </c>
      <c r="BJ300" s="54">
        <f t="shared" si="223"/>
        <v>0</v>
      </c>
      <c r="BK300" s="54">
        <f t="shared" si="224"/>
        <v>0</v>
      </c>
      <c r="BL300" s="54">
        <f t="shared" si="225"/>
        <v>0</v>
      </c>
      <c r="BM300" s="54">
        <f t="shared" si="226"/>
        <v>0</v>
      </c>
      <c r="BN300" s="54">
        <f t="shared" si="227"/>
        <v>0</v>
      </c>
      <c r="BO300" s="54">
        <f t="shared" si="228"/>
        <v>0</v>
      </c>
      <c r="BP300" s="54">
        <f t="shared" si="229"/>
        <v>0</v>
      </c>
      <c r="BQ300" s="54">
        <f t="shared" si="230"/>
        <v>0</v>
      </c>
      <c r="BR300" s="55">
        <f t="shared" si="231"/>
        <v>0</v>
      </c>
      <c r="BS300" s="53">
        <f t="shared" si="232"/>
        <v>0</v>
      </c>
      <c r="BT300" s="54">
        <f t="shared" si="233"/>
        <v>0</v>
      </c>
      <c r="BU300" s="54">
        <f t="shared" si="234"/>
        <v>0</v>
      </c>
      <c r="BV300" s="54">
        <f t="shared" si="235"/>
        <v>0</v>
      </c>
      <c r="BW300" s="54">
        <f t="shared" si="236"/>
        <v>0</v>
      </c>
      <c r="BX300" s="54">
        <f t="shared" si="237"/>
        <v>0</v>
      </c>
      <c r="BY300" s="54">
        <f t="shared" si="238"/>
        <v>0</v>
      </c>
      <c r="BZ300" s="54">
        <f t="shared" si="239"/>
        <v>0</v>
      </c>
      <c r="CA300" s="54">
        <f t="shared" si="240"/>
        <v>0</v>
      </c>
      <c r="CB300" s="54">
        <f t="shared" si="241"/>
        <v>0</v>
      </c>
      <c r="CC300" s="54">
        <f t="shared" si="242"/>
        <v>0</v>
      </c>
      <c r="CD300" s="55">
        <f t="shared" si="243"/>
        <v>0</v>
      </c>
      <c r="CE300" s="53">
        <f t="shared" si="244"/>
        <v>0</v>
      </c>
      <c r="CF300" s="54">
        <f t="shared" si="245"/>
        <v>0</v>
      </c>
      <c r="CG300" s="54">
        <f t="shared" si="246"/>
        <v>0</v>
      </c>
      <c r="CH300" s="54">
        <f t="shared" si="247"/>
        <v>0</v>
      </c>
      <c r="CI300" s="54">
        <f t="shared" si="248"/>
        <v>0</v>
      </c>
      <c r="CJ300" s="54">
        <f t="shared" si="249"/>
        <v>0</v>
      </c>
      <c r="CK300" s="54">
        <f t="shared" si="250"/>
        <v>0</v>
      </c>
      <c r="CL300" s="54">
        <f t="shared" si="251"/>
        <v>0</v>
      </c>
      <c r="CM300" s="54">
        <f t="shared" si="252"/>
        <v>0</v>
      </c>
      <c r="CN300" s="54">
        <f t="shared" si="253"/>
        <v>0</v>
      </c>
      <c r="CO300" s="54">
        <f t="shared" si="254"/>
        <v>0</v>
      </c>
      <c r="CP300" s="55">
        <f t="shared" si="255"/>
        <v>0</v>
      </c>
    </row>
    <row r="301" spans="2:94" ht="12" customHeight="1" thickBot="1">
      <c r="B301" s="1" t="str">
        <f>IF(Q299="","",Q299)</f>
        <v/>
      </c>
      <c r="C301" s="165"/>
      <c r="D301" s="172"/>
      <c r="E301" s="173"/>
      <c r="F301" s="174"/>
      <c r="G301" s="179"/>
      <c r="H301" s="180"/>
      <c r="I301" s="187"/>
      <c r="J301" s="188"/>
      <c r="K301" s="188"/>
      <c r="L301" s="189"/>
      <c r="M301" s="172"/>
      <c r="N301" s="174"/>
      <c r="O301" s="133"/>
      <c r="P301" s="192"/>
      <c r="Q301" s="192"/>
      <c r="R301" s="15" t="s">
        <v>16</v>
      </c>
      <c r="S301" s="94"/>
      <c r="T301" s="94"/>
      <c r="U301" s="94"/>
      <c r="V301" s="94"/>
      <c r="W301" s="94"/>
      <c r="X301" s="94"/>
      <c r="Y301" s="90"/>
      <c r="Z301" s="90"/>
      <c r="AA301" s="90"/>
      <c r="AB301" s="90"/>
      <c r="AC301" s="90"/>
      <c r="AD301" s="90"/>
      <c r="AE301" s="11" t="str">
        <f t="shared" si="256"/>
        <v/>
      </c>
      <c r="AF301" s="21" t="str">
        <f>IF(Q299="","",Q299)</f>
        <v/>
      </c>
      <c r="AG301" s="130"/>
      <c r="AH301" s="130"/>
      <c r="AI301" s="130"/>
      <c r="AJ301" s="130"/>
      <c r="AT301" s="49" t="str">
        <f t="shared" si="207"/>
        <v>C</v>
      </c>
      <c r="AU301" s="53">
        <f t="shared" si="208"/>
        <v>0</v>
      </c>
      <c r="AV301" s="54">
        <f t="shared" si="209"/>
        <v>0</v>
      </c>
      <c r="AW301" s="54">
        <f t="shared" si="210"/>
        <v>0</v>
      </c>
      <c r="AX301" s="54">
        <f t="shared" si="211"/>
        <v>0</v>
      </c>
      <c r="AY301" s="54">
        <f t="shared" si="212"/>
        <v>0</v>
      </c>
      <c r="AZ301" s="54">
        <f t="shared" si="213"/>
        <v>0</v>
      </c>
      <c r="BA301" s="54">
        <f t="shared" si="214"/>
        <v>0</v>
      </c>
      <c r="BB301" s="54">
        <f t="shared" si="215"/>
        <v>0</v>
      </c>
      <c r="BC301" s="54">
        <f t="shared" si="216"/>
        <v>0</v>
      </c>
      <c r="BD301" s="54">
        <f t="shared" si="217"/>
        <v>0</v>
      </c>
      <c r="BE301" s="54">
        <f t="shared" si="218"/>
        <v>0</v>
      </c>
      <c r="BF301" s="55">
        <f t="shared" si="219"/>
        <v>0</v>
      </c>
      <c r="BG301" s="53">
        <f t="shared" si="220"/>
        <v>0</v>
      </c>
      <c r="BH301" s="54">
        <f t="shared" si="221"/>
        <v>0</v>
      </c>
      <c r="BI301" s="54">
        <f t="shared" si="222"/>
        <v>0</v>
      </c>
      <c r="BJ301" s="54">
        <f t="shared" si="223"/>
        <v>0</v>
      </c>
      <c r="BK301" s="54">
        <f t="shared" si="224"/>
        <v>0</v>
      </c>
      <c r="BL301" s="54">
        <f t="shared" si="225"/>
        <v>0</v>
      </c>
      <c r="BM301" s="54">
        <f t="shared" si="226"/>
        <v>0</v>
      </c>
      <c r="BN301" s="54">
        <f t="shared" si="227"/>
        <v>0</v>
      </c>
      <c r="BO301" s="54">
        <f t="shared" si="228"/>
        <v>0</v>
      </c>
      <c r="BP301" s="54">
        <f t="shared" si="229"/>
        <v>0</v>
      </c>
      <c r="BQ301" s="54">
        <f t="shared" si="230"/>
        <v>0</v>
      </c>
      <c r="BR301" s="55">
        <f t="shared" si="231"/>
        <v>0</v>
      </c>
      <c r="BS301" s="53">
        <f t="shared" si="232"/>
        <v>0</v>
      </c>
      <c r="BT301" s="54">
        <f t="shared" si="233"/>
        <v>0</v>
      </c>
      <c r="BU301" s="54">
        <f t="shared" si="234"/>
        <v>0</v>
      </c>
      <c r="BV301" s="54">
        <f t="shared" si="235"/>
        <v>0</v>
      </c>
      <c r="BW301" s="54">
        <f t="shared" si="236"/>
        <v>0</v>
      </c>
      <c r="BX301" s="54">
        <f t="shared" si="237"/>
        <v>0</v>
      </c>
      <c r="BY301" s="54">
        <f t="shared" si="238"/>
        <v>0</v>
      </c>
      <c r="BZ301" s="54">
        <f t="shared" si="239"/>
        <v>0</v>
      </c>
      <c r="CA301" s="54">
        <f t="shared" si="240"/>
        <v>0</v>
      </c>
      <c r="CB301" s="54">
        <f t="shared" si="241"/>
        <v>0</v>
      </c>
      <c r="CC301" s="54">
        <f t="shared" si="242"/>
        <v>0</v>
      </c>
      <c r="CD301" s="55">
        <f t="shared" si="243"/>
        <v>0</v>
      </c>
      <c r="CE301" s="53">
        <f t="shared" si="244"/>
        <v>0</v>
      </c>
      <c r="CF301" s="54">
        <f t="shared" si="245"/>
        <v>0</v>
      </c>
      <c r="CG301" s="54">
        <f t="shared" si="246"/>
        <v>0</v>
      </c>
      <c r="CH301" s="54">
        <f t="shared" si="247"/>
        <v>0</v>
      </c>
      <c r="CI301" s="54">
        <f t="shared" si="248"/>
        <v>0</v>
      </c>
      <c r="CJ301" s="54">
        <f t="shared" si="249"/>
        <v>0</v>
      </c>
      <c r="CK301" s="54">
        <f t="shared" si="250"/>
        <v>0</v>
      </c>
      <c r="CL301" s="54">
        <f t="shared" si="251"/>
        <v>0</v>
      </c>
      <c r="CM301" s="54">
        <f t="shared" si="252"/>
        <v>0</v>
      </c>
      <c r="CN301" s="54">
        <f t="shared" si="253"/>
        <v>0</v>
      </c>
      <c r="CO301" s="54">
        <f t="shared" si="254"/>
        <v>0</v>
      </c>
      <c r="CP301" s="55">
        <f t="shared" si="255"/>
        <v>0</v>
      </c>
    </row>
    <row r="302" spans="2:94" ht="12" customHeight="1">
      <c r="B302" s="1" t="str">
        <f>IF(Q302="","",Q302)</f>
        <v/>
      </c>
      <c r="C302" s="163">
        <v>97</v>
      </c>
      <c r="D302" s="166"/>
      <c r="E302" s="167"/>
      <c r="F302" s="168"/>
      <c r="G302" s="175"/>
      <c r="H302" s="176"/>
      <c r="I302" s="181"/>
      <c r="J302" s="182"/>
      <c r="K302" s="182"/>
      <c r="L302" s="183"/>
      <c r="M302" s="166"/>
      <c r="N302" s="168"/>
      <c r="O302" s="131"/>
      <c r="P302" s="190"/>
      <c r="Q302" s="190"/>
      <c r="R302" s="17" t="s">
        <v>14</v>
      </c>
      <c r="S302" s="95"/>
      <c r="T302" s="95"/>
      <c r="U302" s="95"/>
      <c r="V302" s="95"/>
      <c r="W302" s="95"/>
      <c r="X302" s="95"/>
      <c r="Y302" s="89"/>
      <c r="Z302" s="89"/>
      <c r="AA302" s="89"/>
      <c r="AB302" s="89"/>
      <c r="AC302" s="89"/>
      <c r="AD302" s="89"/>
      <c r="AE302" s="16" t="str">
        <f t="shared" si="256"/>
        <v/>
      </c>
      <c r="AF302" s="21" t="str">
        <f>IF(Q302="","",Q302)</f>
        <v/>
      </c>
      <c r="AG302" s="130" t="str">
        <f>IFERROR(VLOOKUP(M302,$AP$13:$AQ$16,2,FALSE),"")</f>
        <v/>
      </c>
      <c r="AH302" s="130" t="str">
        <f>IFERROR(VLOOKUP(O302,$AP$18:$AQ$24,2,FALSE),"")</f>
        <v/>
      </c>
      <c r="AI302" s="130" t="str">
        <f>IFERROR(AG302+AH302,"")</f>
        <v/>
      </c>
      <c r="AJ302" s="130" t="str">
        <f>IF(SUM(AE302:AE304)=0,"",SUM(AE302:AE304))</f>
        <v/>
      </c>
      <c r="AT302" s="49" t="str">
        <f t="shared" si="207"/>
        <v>A</v>
      </c>
      <c r="AU302" s="53">
        <f t="shared" si="208"/>
        <v>0</v>
      </c>
      <c r="AV302" s="54">
        <f t="shared" si="209"/>
        <v>0</v>
      </c>
      <c r="AW302" s="54">
        <f t="shared" si="210"/>
        <v>0</v>
      </c>
      <c r="AX302" s="54">
        <f t="shared" si="211"/>
        <v>0</v>
      </c>
      <c r="AY302" s="54">
        <f t="shared" si="212"/>
        <v>0</v>
      </c>
      <c r="AZ302" s="54">
        <f t="shared" si="213"/>
        <v>0</v>
      </c>
      <c r="BA302" s="54">
        <f t="shared" si="214"/>
        <v>0</v>
      </c>
      <c r="BB302" s="54">
        <f t="shared" si="215"/>
        <v>0</v>
      </c>
      <c r="BC302" s="54">
        <f t="shared" si="216"/>
        <v>0</v>
      </c>
      <c r="BD302" s="54">
        <f t="shared" si="217"/>
        <v>0</v>
      </c>
      <c r="BE302" s="54">
        <f t="shared" si="218"/>
        <v>0</v>
      </c>
      <c r="BF302" s="55">
        <f t="shared" si="219"/>
        <v>0</v>
      </c>
      <c r="BG302" s="53">
        <f t="shared" si="220"/>
        <v>0</v>
      </c>
      <c r="BH302" s="54">
        <f t="shared" si="221"/>
        <v>0</v>
      </c>
      <c r="BI302" s="54">
        <f t="shared" si="222"/>
        <v>0</v>
      </c>
      <c r="BJ302" s="54">
        <f t="shared" si="223"/>
        <v>0</v>
      </c>
      <c r="BK302" s="54">
        <f t="shared" si="224"/>
        <v>0</v>
      </c>
      <c r="BL302" s="54">
        <f t="shared" si="225"/>
        <v>0</v>
      </c>
      <c r="BM302" s="54">
        <f t="shared" si="226"/>
        <v>0</v>
      </c>
      <c r="BN302" s="54">
        <f t="shared" si="227"/>
        <v>0</v>
      </c>
      <c r="BO302" s="54">
        <f t="shared" si="228"/>
        <v>0</v>
      </c>
      <c r="BP302" s="54">
        <f t="shared" si="229"/>
        <v>0</v>
      </c>
      <c r="BQ302" s="54">
        <f t="shared" si="230"/>
        <v>0</v>
      </c>
      <c r="BR302" s="55">
        <f t="shared" si="231"/>
        <v>0</v>
      </c>
      <c r="BS302" s="53">
        <f t="shared" si="232"/>
        <v>0</v>
      </c>
      <c r="BT302" s="54">
        <f t="shared" si="233"/>
        <v>0</v>
      </c>
      <c r="BU302" s="54">
        <f t="shared" si="234"/>
        <v>0</v>
      </c>
      <c r="BV302" s="54">
        <f t="shared" si="235"/>
        <v>0</v>
      </c>
      <c r="BW302" s="54">
        <f t="shared" si="236"/>
        <v>0</v>
      </c>
      <c r="BX302" s="54">
        <f t="shared" si="237"/>
        <v>0</v>
      </c>
      <c r="BY302" s="54">
        <f t="shared" si="238"/>
        <v>0</v>
      </c>
      <c r="BZ302" s="54">
        <f t="shared" si="239"/>
        <v>0</v>
      </c>
      <c r="CA302" s="54">
        <f t="shared" si="240"/>
        <v>0</v>
      </c>
      <c r="CB302" s="54">
        <f t="shared" si="241"/>
        <v>0</v>
      </c>
      <c r="CC302" s="54">
        <f t="shared" si="242"/>
        <v>0</v>
      </c>
      <c r="CD302" s="55">
        <f t="shared" si="243"/>
        <v>0</v>
      </c>
      <c r="CE302" s="53">
        <f t="shared" si="244"/>
        <v>0</v>
      </c>
      <c r="CF302" s="54">
        <f t="shared" si="245"/>
        <v>0</v>
      </c>
      <c r="CG302" s="54">
        <f t="shared" si="246"/>
        <v>0</v>
      </c>
      <c r="CH302" s="54">
        <f t="shared" si="247"/>
        <v>0</v>
      </c>
      <c r="CI302" s="54">
        <f t="shared" si="248"/>
        <v>0</v>
      </c>
      <c r="CJ302" s="54">
        <f t="shared" si="249"/>
        <v>0</v>
      </c>
      <c r="CK302" s="54">
        <f t="shared" si="250"/>
        <v>0</v>
      </c>
      <c r="CL302" s="54">
        <f t="shared" si="251"/>
        <v>0</v>
      </c>
      <c r="CM302" s="54">
        <f t="shared" si="252"/>
        <v>0</v>
      </c>
      <c r="CN302" s="54">
        <f t="shared" si="253"/>
        <v>0</v>
      </c>
      <c r="CO302" s="54">
        <f t="shared" si="254"/>
        <v>0</v>
      </c>
      <c r="CP302" s="55">
        <f t="shared" si="255"/>
        <v>0</v>
      </c>
    </row>
    <row r="303" spans="2:94" ht="12" customHeight="1">
      <c r="B303" s="1" t="str">
        <f>IF(Q302="","",Q302)</f>
        <v/>
      </c>
      <c r="C303" s="164"/>
      <c r="D303" s="169"/>
      <c r="E303" s="170"/>
      <c r="F303" s="171"/>
      <c r="G303" s="177"/>
      <c r="H303" s="178"/>
      <c r="I303" s="184"/>
      <c r="J303" s="185"/>
      <c r="K303" s="185"/>
      <c r="L303" s="186"/>
      <c r="M303" s="169"/>
      <c r="N303" s="171"/>
      <c r="O303" s="132"/>
      <c r="P303" s="191"/>
      <c r="Q303" s="191"/>
      <c r="R303" s="15" t="s">
        <v>15</v>
      </c>
      <c r="S303" s="94"/>
      <c r="T303" s="94"/>
      <c r="U303" s="94"/>
      <c r="V303" s="94"/>
      <c r="W303" s="94"/>
      <c r="X303" s="94"/>
      <c r="Y303" s="90"/>
      <c r="Z303" s="90"/>
      <c r="AA303" s="90"/>
      <c r="AB303" s="90"/>
      <c r="AC303" s="90"/>
      <c r="AD303" s="90"/>
      <c r="AE303" s="11" t="str">
        <f t="shared" si="256"/>
        <v/>
      </c>
      <c r="AF303" s="21" t="str">
        <f>IF(Q302="","",Q302)</f>
        <v/>
      </c>
      <c r="AG303" s="130"/>
      <c r="AH303" s="130"/>
      <c r="AI303" s="130"/>
      <c r="AJ303" s="130"/>
      <c r="AT303" s="49" t="str">
        <f t="shared" si="207"/>
        <v>B</v>
      </c>
      <c r="AU303" s="53">
        <f t="shared" si="208"/>
        <v>0</v>
      </c>
      <c r="AV303" s="54">
        <f t="shared" si="209"/>
        <v>0</v>
      </c>
      <c r="AW303" s="54">
        <f t="shared" si="210"/>
        <v>0</v>
      </c>
      <c r="AX303" s="54">
        <f t="shared" si="211"/>
        <v>0</v>
      </c>
      <c r="AY303" s="54">
        <f t="shared" si="212"/>
        <v>0</v>
      </c>
      <c r="AZ303" s="54">
        <f t="shared" si="213"/>
        <v>0</v>
      </c>
      <c r="BA303" s="54">
        <f t="shared" si="214"/>
        <v>0</v>
      </c>
      <c r="BB303" s="54">
        <f t="shared" si="215"/>
        <v>0</v>
      </c>
      <c r="BC303" s="54">
        <f t="shared" si="216"/>
        <v>0</v>
      </c>
      <c r="BD303" s="54">
        <f t="shared" si="217"/>
        <v>0</v>
      </c>
      <c r="BE303" s="54">
        <f t="shared" si="218"/>
        <v>0</v>
      </c>
      <c r="BF303" s="55">
        <f t="shared" si="219"/>
        <v>0</v>
      </c>
      <c r="BG303" s="53">
        <f t="shared" si="220"/>
        <v>0</v>
      </c>
      <c r="BH303" s="54">
        <f t="shared" si="221"/>
        <v>0</v>
      </c>
      <c r="BI303" s="54">
        <f t="shared" si="222"/>
        <v>0</v>
      </c>
      <c r="BJ303" s="54">
        <f t="shared" si="223"/>
        <v>0</v>
      </c>
      <c r="BK303" s="54">
        <f t="shared" si="224"/>
        <v>0</v>
      </c>
      <c r="BL303" s="54">
        <f t="shared" si="225"/>
        <v>0</v>
      </c>
      <c r="BM303" s="54">
        <f t="shared" si="226"/>
        <v>0</v>
      </c>
      <c r="BN303" s="54">
        <f t="shared" si="227"/>
        <v>0</v>
      </c>
      <c r="BO303" s="54">
        <f t="shared" si="228"/>
        <v>0</v>
      </c>
      <c r="BP303" s="54">
        <f t="shared" si="229"/>
        <v>0</v>
      </c>
      <c r="BQ303" s="54">
        <f t="shared" si="230"/>
        <v>0</v>
      </c>
      <c r="BR303" s="55">
        <f t="shared" si="231"/>
        <v>0</v>
      </c>
      <c r="BS303" s="53">
        <f t="shared" si="232"/>
        <v>0</v>
      </c>
      <c r="BT303" s="54">
        <f t="shared" si="233"/>
        <v>0</v>
      </c>
      <c r="BU303" s="54">
        <f t="shared" si="234"/>
        <v>0</v>
      </c>
      <c r="BV303" s="54">
        <f t="shared" si="235"/>
        <v>0</v>
      </c>
      <c r="BW303" s="54">
        <f t="shared" si="236"/>
        <v>0</v>
      </c>
      <c r="BX303" s="54">
        <f t="shared" si="237"/>
        <v>0</v>
      </c>
      <c r="BY303" s="54">
        <f t="shared" si="238"/>
        <v>0</v>
      </c>
      <c r="BZ303" s="54">
        <f t="shared" si="239"/>
        <v>0</v>
      </c>
      <c r="CA303" s="54">
        <f t="shared" si="240"/>
        <v>0</v>
      </c>
      <c r="CB303" s="54">
        <f t="shared" si="241"/>
        <v>0</v>
      </c>
      <c r="CC303" s="54">
        <f t="shared" si="242"/>
        <v>0</v>
      </c>
      <c r="CD303" s="55">
        <f t="shared" si="243"/>
        <v>0</v>
      </c>
      <c r="CE303" s="53">
        <f t="shared" si="244"/>
        <v>0</v>
      </c>
      <c r="CF303" s="54">
        <f t="shared" si="245"/>
        <v>0</v>
      </c>
      <c r="CG303" s="54">
        <f t="shared" si="246"/>
        <v>0</v>
      </c>
      <c r="CH303" s="54">
        <f t="shared" si="247"/>
        <v>0</v>
      </c>
      <c r="CI303" s="54">
        <f t="shared" si="248"/>
        <v>0</v>
      </c>
      <c r="CJ303" s="54">
        <f t="shared" si="249"/>
        <v>0</v>
      </c>
      <c r="CK303" s="54">
        <f t="shared" si="250"/>
        <v>0</v>
      </c>
      <c r="CL303" s="54">
        <f t="shared" si="251"/>
        <v>0</v>
      </c>
      <c r="CM303" s="54">
        <f t="shared" si="252"/>
        <v>0</v>
      </c>
      <c r="CN303" s="54">
        <f t="shared" si="253"/>
        <v>0</v>
      </c>
      <c r="CO303" s="54">
        <f t="shared" si="254"/>
        <v>0</v>
      </c>
      <c r="CP303" s="55">
        <f t="shared" si="255"/>
        <v>0</v>
      </c>
    </row>
    <row r="304" spans="2:94" ht="12" customHeight="1" thickBot="1">
      <c r="B304" s="1" t="str">
        <f>IF(Q302="","",Q302)</f>
        <v/>
      </c>
      <c r="C304" s="165"/>
      <c r="D304" s="172"/>
      <c r="E304" s="173"/>
      <c r="F304" s="174"/>
      <c r="G304" s="179"/>
      <c r="H304" s="180"/>
      <c r="I304" s="187"/>
      <c r="J304" s="188"/>
      <c r="K304" s="188"/>
      <c r="L304" s="189"/>
      <c r="M304" s="172"/>
      <c r="N304" s="174"/>
      <c r="O304" s="133"/>
      <c r="P304" s="192"/>
      <c r="Q304" s="192"/>
      <c r="R304" s="15" t="s">
        <v>16</v>
      </c>
      <c r="S304" s="94"/>
      <c r="T304" s="94"/>
      <c r="U304" s="94"/>
      <c r="V304" s="94"/>
      <c r="W304" s="94"/>
      <c r="X304" s="94"/>
      <c r="Y304" s="90"/>
      <c r="Z304" s="90"/>
      <c r="AA304" s="90"/>
      <c r="AB304" s="90"/>
      <c r="AC304" s="90"/>
      <c r="AD304" s="90"/>
      <c r="AE304" s="11" t="str">
        <f t="shared" si="256"/>
        <v/>
      </c>
      <c r="AF304" s="21" t="str">
        <f>IF(Q302="","",Q302)</f>
        <v/>
      </c>
      <c r="AG304" s="130"/>
      <c r="AH304" s="130"/>
      <c r="AI304" s="130"/>
      <c r="AJ304" s="130"/>
      <c r="AT304" s="49" t="str">
        <f t="shared" si="207"/>
        <v>C</v>
      </c>
      <c r="AU304" s="53">
        <f t="shared" si="208"/>
        <v>0</v>
      </c>
      <c r="AV304" s="54">
        <f t="shared" si="209"/>
        <v>0</v>
      </c>
      <c r="AW304" s="54">
        <f t="shared" si="210"/>
        <v>0</v>
      </c>
      <c r="AX304" s="54">
        <f t="shared" si="211"/>
        <v>0</v>
      </c>
      <c r="AY304" s="54">
        <f t="shared" si="212"/>
        <v>0</v>
      </c>
      <c r="AZ304" s="54">
        <f t="shared" si="213"/>
        <v>0</v>
      </c>
      <c r="BA304" s="54">
        <f t="shared" si="214"/>
        <v>0</v>
      </c>
      <c r="BB304" s="54">
        <f t="shared" si="215"/>
        <v>0</v>
      </c>
      <c r="BC304" s="54">
        <f t="shared" si="216"/>
        <v>0</v>
      </c>
      <c r="BD304" s="54">
        <f t="shared" si="217"/>
        <v>0</v>
      </c>
      <c r="BE304" s="54">
        <f t="shared" si="218"/>
        <v>0</v>
      </c>
      <c r="BF304" s="55">
        <f t="shared" si="219"/>
        <v>0</v>
      </c>
      <c r="BG304" s="53">
        <f t="shared" si="220"/>
        <v>0</v>
      </c>
      <c r="BH304" s="54">
        <f t="shared" si="221"/>
        <v>0</v>
      </c>
      <c r="BI304" s="54">
        <f t="shared" si="222"/>
        <v>0</v>
      </c>
      <c r="BJ304" s="54">
        <f t="shared" si="223"/>
        <v>0</v>
      </c>
      <c r="BK304" s="54">
        <f t="shared" si="224"/>
        <v>0</v>
      </c>
      <c r="BL304" s="54">
        <f t="shared" si="225"/>
        <v>0</v>
      </c>
      <c r="BM304" s="54">
        <f t="shared" si="226"/>
        <v>0</v>
      </c>
      <c r="BN304" s="54">
        <f t="shared" si="227"/>
        <v>0</v>
      </c>
      <c r="BO304" s="54">
        <f t="shared" si="228"/>
        <v>0</v>
      </c>
      <c r="BP304" s="54">
        <f t="shared" si="229"/>
        <v>0</v>
      </c>
      <c r="BQ304" s="54">
        <f t="shared" si="230"/>
        <v>0</v>
      </c>
      <c r="BR304" s="55">
        <f t="shared" si="231"/>
        <v>0</v>
      </c>
      <c r="BS304" s="53">
        <f t="shared" si="232"/>
        <v>0</v>
      </c>
      <c r="BT304" s="54">
        <f t="shared" si="233"/>
        <v>0</v>
      </c>
      <c r="BU304" s="54">
        <f t="shared" si="234"/>
        <v>0</v>
      </c>
      <c r="BV304" s="54">
        <f t="shared" si="235"/>
        <v>0</v>
      </c>
      <c r="BW304" s="54">
        <f t="shared" si="236"/>
        <v>0</v>
      </c>
      <c r="BX304" s="54">
        <f t="shared" si="237"/>
        <v>0</v>
      </c>
      <c r="BY304" s="54">
        <f t="shared" si="238"/>
        <v>0</v>
      </c>
      <c r="BZ304" s="54">
        <f t="shared" si="239"/>
        <v>0</v>
      </c>
      <c r="CA304" s="54">
        <f t="shared" si="240"/>
        <v>0</v>
      </c>
      <c r="CB304" s="54">
        <f t="shared" si="241"/>
        <v>0</v>
      </c>
      <c r="CC304" s="54">
        <f t="shared" si="242"/>
        <v>0</v>
      </c>
      <c r="CD304" s="55">
        <f t="shared" si="243"/>
        <v>0</v>
      </c>
      <c r="CE304" s="53">
        <f t="shared" si="244"/>
        <v>0</v>
      </c>
      <c r="CF304" s="54">
        <f t="shared" si="245"/>
        <v>0</v>
      </c>
      <c r="CG304" s="54">
        <f t="shared" si="246"/>
        <v>0</v>
      </c>
      <c r="CH304" s="54">
        <f t="shared" si="247"/>
        <v>0</v>
      </c>
      <c r="CI304" s="54">
        <f t="shared" si="248"/>
        <v>0</v>
      </c>
      <c r="CJ304" s="54">
        <f t="shared" si="249"/>
        <v>0</v>
      </c>
      <c r="CK304" s="54">
        <f t="shared" si="250"/>
        <v>0</v>
      </c>
      <c r="CL304" s="54">
        <f t="shared" si="251"/>
        <v>0</v>
      </c>
      <c r="CM304" s="54">
        <f t="shared" si="252"/>
        <v>0</v>
      </c>
      <c r="CN304" s="54">
        <f t="shared" si="253"/>
        <v>0</v>
      </c>
      <c r="CO304" s="54">
        <f t="shared" si="254"/>
        <v>0</v>
      </c>
      <c r="CP304" s="55">
        <f t="shared" si="255"/>
        <v>0</v>
      </c>
    </row>
    <row r="305" spans="2:94" ht="12" customHeight="1">
      <c r="B305" s="1" t="str">
        <f>IF(Q305="","",Q305)</f>
        <v/>
      </c>
      <c r="C305" s="163">
        <v>98</v>
      </c>
      <c r="D305" s="166"/>
      <c r="E305" s="167"/>
      <c r="F305" s="168"/>
      <c r="G305" s="175"/>
      <c r="H305" s="176"/>
      <c r="I305" s="181"/>
      <c r="J305" s="182"/>
      <c r="K305" s="182"/>
      <c r="L305" s="183"/>
      <c r="M305" s="166"/>
      <c r="N305" s="168"/>
      <c r="O305" s="131"/>
      <c r="P305" s="190"/>
      <c r="Q305" s="190"/>
      <c r="R305" s="17" t="s">
        <v>14</v>
      </c>
      <c r="S305" s="95"/>
      <c r="T305" s="95"/>
      <c r="U305" s="95"/>
      <c r="V305" s="95"/>
      <c r="W305" s="95"/>
      <c r="X305" s="95"/>
      <c r="Y305" s="89"/>
      <c r="Z305" s="89"/>
      <c r="AA305" s="89"/>
      <c r="AB305" s="89"/>
      <c r="AC305" s="89"/>
      <c r="AD305" s="89"/>
      <c r="AE305" s="16" t="str">
        <f t="shared" si="256"/>
        <v/>
      </c>
      <c r="AF305" s="21" t="str">
        <f>IF(Q305="","",Q305)</f>
        <v/>
      </c>
      <c r="AG305" s="130" t="str">
        <f>IFERROR(VLOOKUP(M305,$AP$13:$AQ$16,2,FALSE),"")</f>
        <v/>
      </c>
      <c r="AH305" s="130" t="str">
        <f>IFERROR(VLOOKUP(O305,$AP$18:$AQ$24,2,FALSE),"")</f>
        <v/>
      </c>
      <c r="AI305" s="130" t="str">
        <f>IFERROR(AG305+AH305,"")</f>
        <v/>
      </c>
      <c r="AJ305" s="130" t="str">
        <f>IF(SUM(AE305:AE307)=0,"",SUM(AE305:AE307))</f>
        <v/>
      </c>
      <c r="AT305" s="49" t="str">
        <f t="shared" si="207"/>
        <v>A</v>
      </c>
      <c r="AU305" s="53">
        <f t="shared" si="208"/>
        <v>0</v>
      </c>
      <c r="AV305" s="54">
        <f t="shared" si="209"/>
        <v>0</v>
      </c>
      <c r="AW305" s="54">
        <f t="shared" si="210"/>
        <v>0</v>
      </c>
      <c r="AX305" s="54">
        <f t="shared" si="211"/>
        <v>0</v>
      </c>
      <c r="AY305" s="54">
        <f t="shared" si="212"/>
        <v>0</v>
      </c>
      <c r="AZ305" s="54">
        <f t="shared" si="213"/>
        <v>0</v>
      </c>
      <c r="BA305" s="54">
        <f t="shared" si="214"/>
        <v>0</v>
      </c>
      <c r="BB305" s="54">
        <f t="shared" si="215"/>
        <v>0</v>
      </c>
      <c r="BC305" s="54">
        <f t="shared" si="216"/>
        <v>0</v>
      </c>
      <c r="BD305" s="54">
        <f t="shared" si="217"/>
        <v>0</v>
      </c>
      <c r="BE305" s="54">
        <f t="shared" si="218"/>
        <v>0</v>
      </c>
      <c r="BF305" s="55">
        <f t="shared" si="219"/>
        <v>0</v>
      </c>
      <c r="BG305" s="53">
        <f t="shared" si="220"/>
        <v>0</v>
      </c>
      <c r="BH305" s="54">
        <f t="shared" si="221"/>
        <v>0</v>
      </c>
      <c r="BI305" s="54">
        <f t="shared" si="222"/>
        <v>0</v>
      </c>
      <c r="BJ305" s="54">
        <f t="shared" si="223"/>
        <v>0</v>
      </c>
      <c r="BK305" s="54">
        <f t="shared" si="224"/>
        <v>0</v>
      </c>
      <c r="BL305" s="54">
        <f t="shared" si="225"/>
        <v>0</v>
      </c>
      <c r="BM305" s="54">
        <f t="shared" si="226"/>
        <v>0</v>
      </c>
      <c r="BN305" s="54">
        <f t="shared" si="227"/>
        <v>0</v>
      </c>
      <c r="BO305" s="54">
        <f t="shared" si="228"/>
        <v>0</v>
      </c>
      <c r="BP305" s="54">
        <f t="shared" si="229"/>
        <v>0</v>
      </c>
      <c r="BQ305" s="54">
        <f t="shared" si="230"/>
        <v>0</v>
      </c>
      <c r="BR305" s="55">
        <f t="shared" si="231"/>
        <v>0</v>
      </c>
      <c r="BS305" s="53">
        <f t="shared" si="232"/>
        <v>0</v>
      </c>
      <c r="BT305" s="54">
        <f t="shared" si="233"/>
        <v>0</v>
      </c>
      <c r="BU305" s="54">
        <f t="shared" si="234"/>
        <v>0</v>
      </c>
      <c r="BV305" s="54">
        <f t="shared" si="235"/>
        <v>0</v>
      </c>
      <c r="BW305" s="54">
        <f t="shared" si="236"/>
        <v>0</v>
      </c>
      <c r="BX305" s="54">
        <f t="shared" si="237"/>
        <v>0</v>
      </c>
      <c r="BY305" s="54">
        <f t="shared" si="238"/>
        <v>0</v>
      </c>
      <c r="BZ305" s="54">
        <f t="shared" si="239"/>
        <v>0</v>
      </c>
      <c r="CA305" s="54">
        <f t="shared" si="240"/>
        <v>0</v>
      </c>
      <c r="CB305" s="54">
        <f t="shared" si="241"/>
        <v>0</v>
      </c>
      <c r="CC305" s="54">
        <f t="shared" si="242"/>
        <v>0</v>
      </c>
      <c r="CD305" s="55">
        <f t="shared" si="243"/>
        <v>0</v>
      </c>
      <c r="CE305" s="53">
        <f t="shared" si="244"/>
        <v>0</v>
      </c>
      <c r="CF305" s="54">
        <f t="shared" si="245"/>
        <v>0</v>
      </c>
      <c r="CG305" s="54">
        <f t="shared" si="246"/>
        <v>0</v>
      </c>
      <c r="CH305" s="54">
        <f t="shared" si="247"/>
        <v>0</v>
      </c>
      <c r="CI305" s="54">
        <f t="shared" si="248"/>
        <v>0</v>
      </c>
      <c r="CJ305" s="54">
        <f t="shared" si="249"/>
        <v>0</v>
      </c>
      <c r="CK305" s="54">
        <f t="shared" si="250"/>
        <v>0</v>
      </c>
      <c r="CL305" s="54">
        <f t="shared" si="251"/>
        <v>0</v>
      </c>
      <c r="CM305" s="54">
        <f t="shared" si="252"/>
        <v>0</v>
      </c>
      <c r="CN305" s="54">
        <f t="shared" si="253"/>
        <v>0</v>
      </c>
      <c r="CO305" s="54">
        <f t="shared" si="254"/>
        <v>0</v>
      </c>
      <c r="CP305" s="55">
        <f t="shared" si="255"/>
        <v>0</v>
      </c>
    </row>
    <row r="306" spans="2:94" ht="12" customHeight="1">
      <c r="B306" s="1" t="str">
        <f>IF(Q305="","",Q305)</f>
        <v/>
      </c>
      <c r="C306" s="164"/>
      <c r="D306" s="169"/>
      <c r="E306" s="170"/>
      <c r="F306" s="171"/>
      <c r="G306" s="177"/>
      <c r="H306" s="178"/>
      <c r="I306" s="184"/>
      <c r="J306" s="185"/>
      <c r="K306" s="185"/>
      <c r="L306" s="186"/>
      <c r="M306" s="169"/>
      <c r="N306" s="171"/>
      <c r="O306" s="132"/>
      <c r="P306" s="191"/>
      <c r="Q306" s="191"/>
      <c r="R306" s="15" t="s">
        <v>15</v>
      </c>
      <c r="S306" s="94"/>
      <c r="T306" s="94"/>
      <c r="U306" s="94"/>
      <c r="V306" s="94"/>
      <c r="W306" s="94"/>
      <c r="X306" s="94"/>
      <c r="Y306" s="90"/>
      <c r="Z306" s="90"/>
      <c r="AA306" s="90"/>
      <c r="AB306" s="90"/>
      <c r="AC306" s="90"/>
      <c r="AD306" s="90"/>
      <c r="AE306" s="11" t="str">
        <f t="shared" si="256"/>
        <v/>
      </c>
      <c r="AF306" s="21" t="str">
        <f>IF(Q305="","",Q305)</f>
        <v/>
      </c>
      <c r="AG306" s="130"/>
      <c r="AH306" s="130"/>
      <c r="AI306" s="130"/>
      <c r="AJ306" s="130"/>
      <c r="AT306" s="49" t="str">
        <f t="shared" si="207"/>
        <v>B</v>
      </c>
      <c r="AU306" s="53">
        <f t="shared" si="208"/>
        <v>0</v>
      </c>
      <c r="AV306" s="54">
        <f t="shared" si="209"/>
        <v>0</v>
      </c>
      <c r="AW306" s="54">
        <f t="shared" si="210"/>
        <v>0</v>
      </c>
      <c r="AX306" s="54">
        <f t="shared" si="211"/>
        <v>0</v>
      </c>
      <c r="AY306" s="54">
        <f t="shared" si="212"/>
        <v>0</v>
      </c>
      <c r="AZ306" s="54">
        <f t="shared" si="213"/>
        <v>0</v>
      </c>
      <c r="BA306" s="54">
        <f t="shared" si="214"/>
        <v>0</v>
      </c>
      <c r="BB306" s="54">
        <f t="shared" si="215"/>
        <v>0</v>
      </c>
      <c r="BC306" s="54">
        <f t="shared" si="216"/>
        <v>0</v>
      </c>
      <c r="BD306" s="54">
        <f t="shared" si="217"/>
        <v>0</v>
      </c>
      <c r="BE306" s="54">
        <f t="shared" si="218"/>
        <v>0</v>
      </c>
      <c r="BF306" s="55">
        <f t="shared" si="219"/>
        <v>0</v>
      </c>
      <c r="BG306" s="53">
        <f t="shared" si="220"/>
        <v>0</v>
      </c>
      <c r="BH306" s="54">
        <f t="shared" si="221"/>
        <v>0</v>
      </c>
      <c r="BI306" s="54">
        <f t="shared" si="222"/>
        <v>0</v>
      </c>
      <c r="BJ306" s="54">
        <f t="shared" si="223"/>
        <v>0</v>
      </c>
      <c r="BK306" s="54">
        <f t="shared" si="224"/>
        <v>0</v>
      </c>
      <c r="BL306" s="54">
        <f t="shared" si="225"/>
        <v>0</v>
      </c>
      <c r="BM306" s="54">
        <f t="shared" si="226"/>
        <v>0</v>
      </c>
      <c r="BN306" s="54">
        <f t="shared" si="227"/>
        <v>0</v>
      </c>
      <c r="BO306" s="54">
        <f t="shared" si="228"/>
        <v>0</v>
      </c>
      <c r="BP306" s="54">
        <f t="shared" si="229"/>
        <v>0</v>
      </c>
      <c r="BQ306" s="54">
        <f t="shared" si="230"/>
        <v>0</v>
      </c>
      <c r="BR306" s="55">
        <f t="shared" si="231"/>
        <v>0</v>
      </c>
      <c r="BS306" s="53">
        <f t="shared" si="232"/>
        <v>0</v>
      </c>
      <c r="BT306" s="54">
        <f t="shared" si="233"/>
        <v>0</v>
      </c>
      <c r="BU306" s="54">
        <f t="shared" si="234"/>
        <v>0</v>
      </c>
      <c r="BV306" s="54">
        <f t="shared" si="235"/>
        <v>0</v>
      </c>
      <c r="BW306" s="54">
        <f t="shared" si="236"/>
        <v>0</v>
      </c>
      <c r="BX306" s="54">
        <f t="shared" si="237"/>
        <v>0</v>
      </c>
      <c r="BY306" s="54">
        <f t="shared" si="238"/>
        <v>0</v>
      </c>
      <c r="BZ306" s="54">
        <f t="shared" si="239"/>
        <v>0</v>
      </c>
      <c r="CA306" s="54">
        <f t="shared" si="240"/>
        <v>0</v>
      </c>
      <c r="CB306" s="54">
        <f t="shared" si="241"/>
        <v>0</v>
      </c>
      <c r="CC306" s="54">
        <f t="shared" si="242"/>
        <v>0</v>
      </c>
      <c r="CD306" s="55">
        <f t="shared" si="243"/>
        <v>0</v>
      </c>
      <c r="CE306" s="53">
        <f t="shared" si="244"/>
        <v>0</v>
      </c>
      <c r="CF306" s="54">
        <f t="shared" si="245"/>
        <v>0</v>
      </c>
      <c r="CG306" s="54">
        <f t="shared" si="246"/>
        <v>0</v>
      </c>
      <c r="CH306" s="54">
        <f t="shared" si="247"/>
        <v>0</v>
      </c>
      <c r="CI306" s="54">
        <f t="shared" si="248"/>
        <v>0</v>
      </c>
      <c r="CJ306" s="54">
        <f t="shared" si="249"/>
        <v>0</v>
      </c>
      <c r="CK306" s="54">
        <f t="shared" si="250"/>
        <v>0</v>
      </c>
      <c r="CL306" s="54">
        <f t="shared" si="251"/>
        <v>0</v>
      </c>
      <c r="CM306" s="54">
        <f t="shared" si="252"/>
        <v>0</v>
      </c>
      <c r="CN306" s="54">
        <f t="shared" si="253"/>
        <v>0</v>
      </c>
      <c r="CO306" s="54">
        <f t="shared" si="254"/>
        <v>0</v>
      </c>
      <c r="CP306" s="55">
        <f t="shared" si="255"/>
        <v>0</v>
      </c>
    </row>
    <row r="307" spans="2:94" ht="12" customHeight="1" thickBot="1">
      <c r="B307" s="1" t="str">
        <f>IF(Q305="","",Q305)</f>
        <v/>
      </c>
      <c r="C307" s="165"/>
      <c r="D307" s="172"/>
      <c r="E307" s="173"/>
      <c r="F307" s="174"/>
      <c r="G307" s="179"/>
      <c r="H307" s="180"/>
      <c r="I307" s="187"/>
      <c r="J307" s="188"/>
      <c r="K307" s="188"/>
      <c r="L307" s="189"/>
      <c r="M307" s="172"/>
      <c r="N307" s="174"/>
      <c r="O307" s="133"/>
      <c r="P307" s="192"/>
      <c r="Q307" s="192"/>
      <c r="R307" s="15" t="s">
        <v>16</v>
      </c>
      <c r="S307" s="94"/>
      <c r="T307" s="94"/>
      <c r="U307" s="94"/>
      <c r="V307" s="94"/>
      <c r="W307" s="94"/>
      <c r="X307" s="94"/>
      <c r="Y307" s="90"/>
      <c r="Z307" s="90"/>
      <c r="AA307" s="90"/>
      <c r="AB307" s="90"/>
      <c r="AC307" s="90"/>
      <c r="AD307" s="90"/>
      <c r="AE307" s="11" t="str">
        <f t="shared" si="256"/>
        <v/>
      </c>
      <c r="AF307" s="21" t="str">
        <f>IF(Q305="","",Q305)</f>
        <v/>
      </c>
      <c r="AG307" s="130"/>
      <c r="AH307" s="130"/>
      <c r="AI307" s="130"/>
      <c r="AJ307" s="130"/>
      <c r="AT307" s="49" t="str">
        <f t="shared" si="207"/>
        <v>C</v>
      </c>
      <c r="AU307" s="53">
        <f t="shared" si="208"/>
        <v>0</v>
      </c>
      <c r="AV307" s="54">
        <f t="shared" si="209"/>
        <v>0</v>
      </c>
      <c r="AW307" s="54">
        <f t="shared" si="210"/>
        <v>0</v>
      </c>
      <c r="AX307" s="54">
        <f t="shared" si="211"/>
        <v>0</v>
      </c>
      <c r="AY307" s="54">
        <f t="shared" si="212"/>
        <v>0</v>
      </c>
      <c r="AZ307" s="54">
        <f t="shared" si="213"/>
        <v>0</v>
      </c>
      <c r="BA307" s="54">
        <f t="shared" si="214"/>
        <v>0</v>
      </c>
      <c r="BB307" s="54">
        <f t="shared" si="215"/>
        <v>0</v>
      </c>
      <c r="BC307" s="54">
        <f t="shared" si="216"/>
        <v>0</v>
      </c>
      <c r="BD307" s="54">
        <f t="shared" si="217"/>
        <v>0</v>
      </c>
      <c r="BE307" s="54">
        <f t="shared" si="218"/>
        <v>0</v>
      </c>
      <c r="BF307" s="55">
        <f t="shared" si="219"/>
        <v>0</v>
      </c>
      <c r="BG307" s="53">
        <f t="shared" si="220"/>
        <v>0</v>
      </c>
      <c r="BH307" s="54">
        <f t="shared" si="221"/>
        <v>0</v>
      </c>
      <c r="BI307" s="54">
        <f t="shared" si="222"/>
        <v>0</v>
      </c>
      <c r="BJ307" s="54">
        <f t="shared" si="223"/>
        <v>0</v>
      </c>
      <c r="BK307" s="54">
        <f t="shared" si="224"/>
        <v>0</v>
      </c>
      <c r="BL307" s="54">
        <f t="shared" si="225"/>
        <v>0</v>
      </c>
      <c r="BM307" s="54">
        <f t="shared" si="226"/>
        <v>0</v>
      </c>
      <c r="BN307" s="54">
        <f t="shared" si="227"/>
        <v>0</v>
      </c>
      <c r="BO307" s="54">
        <f t="shared" si="228"/>
        <v>0</v>
      </c>
      <c r="BP307" s="54">
        <f t="shared" si="229"/>
        <v>0</v>
      </c>
      <c r="BQ307" s="54">
        <f t="shared" si="230"/>
        <v>0</v>
      </c>
      <c r="BR307" s="55">
        <f t="shared" si="231"/>
        <v>0</v>
      </c>
      <c r="BS307" s="53">
        <f t="shared" si="232"/>
        <v>0</v>
      </c>
      <c r="BT307" s="54">
        <f t="shared" si="233"/>
        <v>0</v>
      </c>
      <c r="BU307" s="54">
        <f t="shared" si="234"/>
        <v>0</v>
      </c>
      <c r="BV307" s="54">
        <f t="shared" si="235"/>
        <v>0</v>
      </c>
      <c r="BW307" s="54">
        <f t="shared" si="236"/>
        <v>0</v>
      </c>
      <c r="BX307" s="54">
        <f t="shared" si="237"/>
        <v>0</v>
      </c>
      <c r="BY307" s="54">
        <f t="shared" si="238"/>
        <v>0</v>
      </c>
      <c r="BZ307" s="54">
        <f t="shared" si="239"/>
        <v>0</v>
      </c>
      <c r="CA307" s="54">
        <f t="shared" si="240"/>
        <v>0</v>
      </c>
      <c r="CB307" s="54">
        <f t="shared" si="241"/>
        <v>0</v>
      </c>
      <c r="CC307" s="54">
        <f t="shared" si="242"/>
        <v>0</v>
      </c>
      <c r="CD307" s="55">
        <f t="shared" si="243"/>
        <v>0</v>
      </c>
      <c r="CE307" s="53">
        <f t="shared" si="244"/>
        <v>0</v>
      </c>
      <c r="CF307" s="54">
        <f t="shared" si="245"/>
        <v>0</v>
      </c>
      <c r="CG307" s="54">
        <f t="shared" si="246"/>
        <v>0</v>
      </c>
      <c r="CH307" s="54">
        <f t="shared" si="247"/>
        <v>0</v>
      </c>
      <c r="CI307" s="54">
        <f t="shared" si="248"/>
        <v>0</v>
      </c>
      <c r="CJ307" s="54">
        <f t="shared" si="249"/>
        <v>0</v>
      </c>
      <c r="CK307" s="54">
        <f t="shared" si="250"/>
        <v>0</v>
      </c>
      <c r="CL307" s="54">
        <f t="shared" si="251"/>
        <v>0</v>
      </c>
      <c r="CM307" s="54">
        <f t="shared" si="252"/>
        <v>0</v>
      </c>
      <c r="CN307" s="54">
        <f t="shared" si="253"/>
        <v>0</v>
      </c>
      <c r="CO307" s="54">
        <f t="shared" si="254"/>
        <v>0</v>
      </c>
      <c r="CP307" s="55">
        <f t="shared" si="255"/>
        <v>0</v>
      </c>
    </row>
    <row r="308" spans="2:94" ht="12" customHeight="1">
      <c r="B308" s="1" t="str">
        <f>IF(Q308="","",Q308)</f>
        <v/>
      </c>
      <c r="C308" s="163">
        <v>99</v>
      </c>
      <c r="D308" s="166"/>
      <c r="E308" s="167"/>
      <c r="F308" s="168"/>
      <c r="G308" s="175"/>
      <c r="H308" s="176"/>
      <c r="I308" s="181"/>
      <c r="J308" s="182"/>
      <c r="K308" s="182"/>
      <c r="L308" s="183"/>
      <c r="M308" s="166"/>
      <c r="N308" s="168"/>
      <c r="O308" s="131"/>
      <c r="P308" s="190"/>
      <c r="Q308" s="190"/>
      <c r="R308" s="17" t="s">
        <v>14</v>
      </c>
      <c r="S308" s="95"/>
      <c r="T308" s="95"/>
      <c r="U308" s="95"/>
      <c r="V308" s="95"/>
      <c r="W308" s="95"/>
      <c r="X308" s="95"/>
      <c r="Y308" s="89"/>
      <c r="Z308" s="89"/>
      <c r="AA308" s="89"/>
      <c r="AB308" s="89"/>
      <c r="AC308" s="89"/>
      <c r="AD308" s="89"/>
      <c r="AE308" s="16" t="str">
        <f t="shared" si="256"/>
        <v/>
      </c>
      <c r="AF308" s="21" t="str">
        <f>IF(Q308="","",Q308)</f>
        <v/>
      </c>
      <c r="AG308" s="130" t="str">
        <f>IFERROR(VLOOKUP(M308,$AP$13:$AQ$16,2,FALSE),"")</f>
        <v/>
      </c>
      <c r="AH308" s="130" t="str">
        <f>IFERROR(VLOOKUP(O308,$AP$18:$AQ$24,2,FALSE),"")</f>
        <v/>
      </c>
      <c r="AI308" s="130" t="str">
        <f>IFERROR(AG308+AH308,"")</f>
        <v/>
      </c>
      <c r="AJ308" s="130" t="str">
        <f>IF(SUM(AE308:AE310)=0,"",SUM(AE308:AE310))</f>
        <v/>
      </c>
      <c r="AT308" s="49" t="str">
        <f t="shared" si="207"/>
        <v>A</v>
      </c>
      <c r="AU308" s="53">
        <f t="shared" si="208"/>
        <v>0</v>
      </c>
      <c r="AV308" s="54">
        <f t="shared" si="209"/>
        <v>0</v>
      </c>
      <c r="AW308" s="54">
        <f t="shared" si="210"/>
        <v>0</v>
      </c>
      <c r="AX308" s="54">
        <f t="shared" si="211"/>
        <v>0</v>
      </c>
      <c r="AY308" s="54">
        <f t="shared" si="212"/>
        <v>0</v>
      </c>
      <c r="AZ308" s="54">
        <f t="shared" si="213"/>
        <v>0</v>
      </c>
      <c r="BA308" s="54">
        <f t="shared" si="214"/>
        <v>0</v>
      </c>
      <c r="BB308" s="54">
        <f t="shared" si="215"/>
        <v>0</v>
      </c>
      <c r="BC308" s="54">
        <f t="shared" si="216"/>
        <v>0</v>
      </c>
      <c r="BD308" s="54">
        <f t="shared" si="217"/>
        <v>0</v>
      </c>
      <c r="BE308" s="54">
        <f t="shared" si="218"/>
        <v>0</v>
      </c>
      <c r="BF308" s="55">
        <f t="shared" si="219"/>
        <v>0</v>
      </c>
      <c r="BG308" s="53">
        <f t="shared" si="220"/>
        <v>0</v>
      </c>
      <c r="BH308" s="54">
        <f t="shared" si="221"/>
        <v>0</v>
      </c>
      <c r="BI308" s="54">
        <f t="shared" si="222"/>
        <v>0</v>
      </c>
      <c r="BJ308" s="54">
        <f t="shared" si="223"/>
        <v>0</v>
      </c>
      <c r="BK308" s="54">
        <f t="shared" si="224"/>
        <v>0</v>
      </c>
      <c r="BL308" s="54">
        <f t="shared" si="225"/>
        <v>0</v>
      </c>
      <c r="BM308" s="54">
        <f t="shared" si="226"/>
        <v>0</v>
      </c>
      <c r="BN308" s="54">
        <f t="shared" si="227"/>
        <v>0</v>
      </c>
      <c r="BO308" s="54">
        <f t="shared" si="228"/>
        <v>0</v>
      </c>
      <c r="BP308" s="54">
        <f t="shared" si="229"/>
        <v>0</v>
      </c>
      <c r="BQ308" s="54">
        <f t="shared" si="230"/>
        <v>0</v>
      </c>
      <c r="BR308" s="55">
        <f t="shared" si="231"/>
        <v>0</v>
      </c>
      <c r="BS308" s="53">
        <f t="shared" si="232"/>
        <v>0</v>
      </c>
      <c r="BT308" s="54">
        <f t="shared" si="233"/>
        <v>0</v>
      </c>
      <c r="BU308" s="54">
        <f t="shared" si="234"/>
        <v>0</v>
      </c>
      <c r="BV308" s="54">
        <f t="shared" si="235"/>
        <v>0</v>
      </c>
      <c r="BW308" s="54">
        <f t="shared" si="236"/>
        <v>0</v>
      </c>
      <c r="BX308" s="54">
        <f t="shared" si="237"/>
        <v>0</v>
      </c>
      <c r="BY308" s="54">
        <f t="shared" si="238"/>
        <v>0</v>
      </c>
      <c r="BZ308" s="54">
        <f t="shared" si="239"/>
        <v>0</v>
      </c>
      <c r="CA308" s="54">
        <f t="shared" si="240"/>
        <v>0</v>
      </c>
      <c r="CB308" s="54">
        <f t="shared" si="241"/>
        <v>0</v>
      </c>
      <c r="CC308" s="54">
        <f t="shared" si="242"/>
        <v>0</v>
      </c>
      <c r="CD308" s="55">
        <f t="shared" si="243"/>
        <v>0</v>
      </c>
      <c r="CE308" s="53">
        <f t="shared" si="244"/>
        <v>0</v>
      </c>
      <c r="CF308" s="54">
        <f t="shared" si="245"/>
        <v>0</v>
      </c>
      <c r="CG308" s="54">
        <f t="shared" si="246"/>
        <v>0</v>
      </c>
      <c r="CH308" s="54">
        <f t="shared" si="247"/>
        <v>0</v>
      </c>
      <c r="CI308" s="54">
        <f t="shared" si="248"/>
        <v>0</v>
      </c>
      <c r="CJ308" s="54">
        <f t="shared" si="249"/>
        <v>0</v>
      </c>
      <c r="CK308" s="54">
        <f t="shared" si="250"/>
        <v>0</v>
      </c>
      <c r="CL308" s="54">
        <f t="shared" si="251"/>
        <v>0</v>
      </c>
      <c r="CM308" s="54">
        <f t="shared" si="252"/>
        <v>0</v>
      </c>
      <c r="CN308" s="54">
        <f t="shared" si="253"/>
        <v>0</v>
      </c>
      <c r="CO308" s="54">
        <f t="shared" si="254"/>
        <v>0</v>
      </c>
      <c r="CP308" s="55">
        <f t="shared" si="255"/>
        <v>0</v>
      </c>
    </row>
    <row r="309" spans="2:94" ht="12" customHeight="1">
      <c r="B309" s="1" t="str">
        <f>IF(Q308="","",Q308)</f>
        <v/>
      </c>
      <c r="C309" s="164"/>
      <c r="D309" s="169"/>
      <c r="E309" s="170"/>
      <c r="F309" s="171"/>
      <c r="G309" s="177"/>
      <c r="H309" s="178"/>
      <c r="I309" s="184"/>
      <c r="J309" s="185"/>
      <c r="K309" s="185"/>
      <c r="L309" s="186"/>
      <c r="M309" s="169"/>
      <c r="N309" s="171"/>
      <c r="O309" s="132"/>
      <c r="P309" s="191"/>
      <c r="Q309" s="191"/>
      <c r="R309" s="15" t="s">
        <v>15</v>
      </c>
      <c r="S309" s="94"/>
      <c r="T309" s="94"/>
      <c r="U309" s="94"/>
      <c r="V309" s="94"/>
      <c r="W309" s="94"/>
      <c r="X309" s="94"/>
      <c r="Y309" s="90"/>
      <c r="Z309" s="90"/>
      <c r="AA309" s="90"/>
      <c r="AB309" s="90"/>
      <c r="AC309" s="90"/>
      <c r="AD309" s="90"/>
      <c r="AE309" s="11" t="str">
        <f t="shared" si="256"/>
        <v/>
      </c>
      <c r="AF309" s="21" t="str">
        <f>IF(Q308="","",Q308)</f>
        <v/>
      </c>
      <c r="AG309" s="130"/>
      <c r="AH309" s="130"/>
      <c r="AI309" s="130"/>
      <c r="AJ309" s="130"/>
      <c r="AT309" s="49" t="str">
        <f t="shared" si="207"/>
        <v>B</v>
      </c>
      <c r="AU309" s="53">
        <f t="shared" si="208"/>
        <v>0</v>
      </c>
      <c r="AV309" s="54">
        <f t="shared" si="209"/>
        <v>0</v>
      </c>
      <c r="AW309" s="54">
        <f t="shared" si="210"/>
        <v>0</v>
      </c>
      <c r="AX309" s="54">
        <f t="shared" si="211"/>
        <v>0</v>
      </c>
      <c r="AY309" s="54">
        <f t="shared" si="212"/>
        <v>0</v>
      </c>
      <c r="AZ309" s="54">
        <f t="shared" si="213"/>
        <v>0</v>
      </c>
      <c r="BA309" s="54">
        <f t="shared" si="214"/>
        <v>0</v>
      </c>
      <c r="BB309" s="54">
        <f t="shared" si="215"/>
        <v>0</v>
      </c>
      <c r="BC309" s="54">
        <f t="shared" si="216"/>
        <v>0</v>
      </c>
      <c r="BD309" s="54">
        <f t="shared" si="217"/>
        <v>0</v>
      </c>
      <c r="BE309" s="54">
        <f t="shared" si="218"/>
        <v>0</v>
      </c>
      <c r="BF309" s="55">
        <f t="shared" si="219"/>
        <v>0</v>
      </c>
      <c r="BG309" s="53">
        <f t="shared" si="220"/>
        <v>0</v>
      </c>
      <c r="BH309" s="54">
        <f t="shared" si="221"/>
        <v>0</v>
      </c>
      <c r="BI309" s="54">
        <f t="shared" si="222"/>
        <v>0</v>
      </c>
      <c r="BJ309" s="54">
        <f t="shared" si="223"/>
        <v>0</v>
      </c>
      <c r="BK309" s="54">
        <f t="shared" si="224"/>
        <v>0</v>
      </c>
      <c r="BL309" s="54">
        <f t="shared" si="225"/>
        <v>0</v>
      </c>
      <c r="BM309" s="54">
        <f t="shared" si="226"/>
        <v>0</v>
      </c>
      <c r="BN309" s="54">
        <f t="shared" si="227"/>
        <v>0</v>
      </c>
      <c r="BO309" s="54">
        <f t="shared" si="228"/>
        <v>0</v>
      </c>
      <c r="BP309" s="54">
        <f t="shared" si="229"/>
        <v>0</v>
      </c>
      <c r="BQ309" s="54">
        <f t="shared" si="230"/>
        <v>0</v>
      </c>
      <c r="BR309" s="55">
        <f t="shared" si="231"/>
        <v>0</v>
      </c>
      <c r="BS309" s="53">
        <f t="shared" si="232"/>
        <v>0</v>
      </c>
      <c r="BT309" s="54">
        <f t="shared" si="233"/>
        <v>0</v>
      </c>
      <c r="BU309" s="54">
        <f t="shared" si="234"/>
        <v>0</v>
      </c>
      <c r="BV309" s="54">
        <f t="shared" si="235"/>
        <v>0</v>
      </c>
      <c r="BW309" s="54">
        <f t="shared" si="236"/>
        <v>0</v>
      </c>
      <c r="BX309" s="54">
        <f t="shared" si="237"/>
        <v>0</v>
      </c>
      <c r="BY309" s="54">
        <f t="shared" si="238"/>
        <v>0</v>
      </c>
      <c r="BZ309" s="54">
        <f t="shared" si="239"/>
        <v>0</v>
      </c>
      <c r="CA309" s="54">
        <f t="shared" si="240"/>
        <v>0</v>
      </c>
      <c r="CB309" s="54">
        <f t="shared" si="241"/>
        <v>0</v>
      </c>
      <c r="CC309" s="54">
        <f t="shared" si="242"/>
        <v>0</v>
      </c>
      <c r="CD309" s="55">
        <f t="shared" si="243"/>
        <v>0</v>
      </c>
      <c r="CE309" s="53">
        <f t="shared" si="244"/>
        <v>0</v>
      </c>
      <c r="CF309" s="54">
        <f t="shared" si="245"/>
        <v>0</v>
      </c>
      <c r="CG309" s="54">
        <f t="shared" si="246"/>
        <v>0</v>
      </c>
      <c r="CH309" s="54">
        <f t="shared" si="247"/>
        <v>0</v>
      </c>
      <c r="CI309" s="54">
        <f t="shared" si="248"/>
        <v>0</v>
      </c>
      <c r="CJ309" s="54">
        <f t="shared" si="249"/>
        <v>0</v>
      </c>
      <c r="CK309" s="54">
        <f t="shared" si="250"/>
        <v>0</v>
      </c>
      <c r="CL309" s="54">
        <f t="shared" si="251"/>
        <v>0</v>
      </c>
      <c r="CM309" s="54">
        <f t="shared" si="252"/>
        <v>0</v>
      </c>
      <c r="CN309" s="54">
        <f t="shared" si="253"/>
        <v>0</v>
      </c>
      <c r="CO309" s="54">
        <f t="shared" si="254"/>
        <v>0</v>
      </c>
      <c r="CP309" s="55">
        <f t="shared" si="255"/>
        <v>0</v>
      </c>
    </row>
    <row r="310" spans="2:94" ht="12" customHeight="1" thickBot="1">
      <c r="B310" s="1" t="str">
        <f>IF(Q308="","",Q308)</f>
        <v/>
      </c>
      <c r="C310" s="165"/>
      <c r="D310" s="172"/>
      <c r="E310" s="173"/>
      <c r="F310" s="174"/>
      <c r="G310" s="179"/>
      <c r="H310" s="180"/>
      <c r="I310" s="187"/>
      <c r="J310" s="188"/>
      <c r="K310" s="188"/>
      <c r="L310" s="189"/>
      <c r="M310" s="172"/>
      <c r="N310" s="174"/>
      <c r="O310" s="133"/>
      <c r="P310" s="192"/>
      <c r="Q310" s="192"/>
      <c r="R310" s="15" t="s">
        <v>16</v>
      </c>
      <c r="S310" s="94"/>
      <c r="T310" s="94"/>
      <c r="U310" s="94"/>
      <c r="V310" s="94"/>
      <c r="W310" s="94"/>
      <c r="X310" s="94"/>
      <c r="Y310" s="90"/>
      <c r="Z310" s="90"/>
      <c r="AA310" s="90"/>
      <c r="AB310" s="90"/>
      <c r="AC310" s="90"/>
      <c r="AD310" s="90"/>
      <c r="AE310" s="11" t="str">
        <f t="shared" si="256"/>
        <v/>
      </c>
      <c r="AF310" s="21" t="str">
        <f>IF(Q308="","",Q308)</f>
        <v/>
      </c>
      <c r="AG310" s="130"/>
      <c r="AH310" s="130"/>
      <c r="AI310" s="130"/>
      <c r="AJ310" s="130"/>
      <c r="AT310" s="49" t="str">
        <f t="shared" si="207"/>
        <v>C</v>
      </c>
      <c r="AU310" s="53">
        <f t="shared" si="208"/>
        <v>0</v>
      </c>
      <c r="AV310" s="54">
        <f t="shared" si="209"/>
        <v>0</v>
      </c>
      <c r="AW310" s="54">
        <f t="shared" si="210"/>
        <v>0</v>
      </c>
      <c r="AX310" s="54">
        <f t="shared" si="211"/>
        <v>0</v>
      </c>
      <c r="AY310" s="54">
        <f t="shared" si="212"/>
        <v>0</v>
      </c>
      <c r="AZ310" s="54">
        <f t="shared" si="213"/>
        <v>0</v>
      </c>
      <c r="BA310" s="54">
        <f t="shared" si="214"/>
        <v>0</v>
      </c>
      <c r="BB310" s="54">
        <f t="shared" si="215"/>
        <v>0</v>
      </c>
      <c r="BC310" s="54">
        <f t="shared" si="216"/>
        <v>0</v>
      </c>
      <c r="BD310" s="54">
        <f t="shared" si="217"/>
        <v>0</v>
      </c>
      <c r="BE310" s="54">
        <f t="shared" si="218"/>
        <v>0</v>
      </c>
      <c r="BF310" s="55">
        <f t="shared" si="219"/>
        <v>0</v>
      </c>
      <c r="BG310" s="53">
        <f t="shared" si="220"/>
        <v>0</v>
      </c>
      <c r="BH310" s="54">
        <f t="shared" si="221"/>
        <v>0</v>
      </c>
      <c r="BI310" s="54">
        <f t="shared" si="222"/>
        <v>0</v>
      </c>
      <c r="BJ310" s="54">
        <f t="shared" si="223"/>
        <v>0</v>
      </c>
      <c r="BK310" s="54">
        <f t="shared" si="224"/>
        <v>0</v>
      </c>
      <c r="BL310" s="54">
        <f t="shared" si="225"/>
        <v>0</v>
      </c>
      <c r="BM310" s="54">
        <f t="shared" si="226"/>
        <v>0</v>
      </c>
      <c r="BN310" s="54">
        <f t="shared" si="227"/>
        <v>0</v>
      </c>
      <c r="BO310" s="54">
        <f t="shared" si="228"/>
        <v>0</v>
      </c>
      <c r="BP310" s="54">
        <f t="shared" si="229"/>
        <v>0</v>
      </c>
      <c r="BQ310" s="54">
        <f t="shared" si="230"/>
        <v>0</v>
      </c>
      <c r="BR310" s="55">
        <f t="shared" si="231"/>
        <v>0</v>
      </c>
      <c r="BS310" s="53">
        <f t="shared" si="232"/>
        <v>0</v>
      </c>
      <c r="BT310" s="54">
        <f t="shared" si="233"/>
        <v>0</v>
      </c>
      <c r="BU310" s="54">
        <f t="shared" si="234"/>
        <v>0</v>
      </c>
      <c r="BV310" s="54">
        <f t="shared" si="235"/>
        <v>0</v>
      </c>
      <c r="BW310" s="54">
        <f t="shared" si="236"/>
        <v>0</v>
      </c>
      <c r="BX310" s="54">
        <f t="shared" si="237"/>
        <v>0</v>
      </c>
      <c r="BY310" s="54">
        <f t="shared" si="238"/>
        <v>0</v>
      </c>
      <c r="BZ310" s="54">
        <f t="shared" si="239"/>
        <v>0</v>
      </c>
      <c r="CA310" s="54">
        <f t="shared" si="240"/>
        <v>0</v>
      </c>
      <c r="CB310" s="54">
        <f t="shared" si="241"/>
        <v>0</v>
      </c>
      <c r="CC310" s="54">
        <f t="shared" si="242"/>
        <v>0</v>
      </c>
      <c r="CD310" s="55">
        <f t="shared" si="243"/>
        <v>0</v>
      </c>
      <c r="CE310" s="53">
        <f t="shared" si="244"/>
        <v>0</v>
      </c>
      <c r="CF310" s="54">
        <f t="shared" si="245"/>
        <v>0</v>
      </c>
      <c r="CG310" s="54">
        <f t="shared" si="246"/>
        <v>0</v>
      </c>
      <c r="CH310" s="54">
        <f t="shared" si="247"/>
        <v>0</v>
      </c>
      <c r="CI310" s="54">
        <f t="shared" si="248"/>
        <v>0</v>
      </c>
      <c r="CJ310" s="54">
        <f t="shared" si="249"/>
        <v>0</v>
      </c>
      <c r="CK310" s="54">
        <f t="shared" si="250"/>
        <v>0</v>
      </c>
      <c r="CL310" s="54">
        <f t="shared" si="251"/>
        <v>0</v>
      </c>
      <c r="CM310" s="54">
        <f t="shared" si="252"/>
        <v>0</v>
      </c>
      <c r="CN310" s="54">
        <f t="shared" si="253"/>
        <v>0</v>
      </c>
      <c r="CO310" s="54">
        <f t="shared" si="254"/>
        <v>0</v>
      </c>
      <c r="CP310" s="55">
        <f t="shared" si="255"/>
        <v>0</v>
      </c>
    </row>
    <row r="311" spans="2:94" ht="12" customHeight="1">
      <c r="B311" s="1" t="str">
        <f>IF(Q311="","",Q311)</f>
        <v/>
      </c>
      <c r="C311" s="163">
        <v>100</v>
      </c>
      <c r="D311" s="166"/>
      <c r="E311" s="167"/>
      <c r="F311" s="168"/>
      <c r="G311" s="175"/>
      <c r="H311" s="176"/>
      <c r="I311" s="181"/>
      <c r="J311" s="182"/>
      <c r="K311" s="182"/>
      <c r="L311" s="183"/>
      <c r="M311" s="166"/>
      <c r="N311" s="168"/>
      <c r="O311" s="131"/>
      <c r="P311" s="190"/>
      <c r="Q311" s="190"/>
      <c r="R311" s="17" t="s">
        <v>14</v>
      </c>
      <c r="S311" s="95"/>
      <c r="T311" s="95"/>
      <c r="U311" s="95"/>
      <c r="V311" s="95"/>
      <c r="W311" s="95"/>
      <c r="X311" s="95"/>
      <c r="Y311" s="89"/>
      <c r="Z311" s="89"/>
      <c r="AA311" s="89"/>
      <c r="AB311" s="89"/>
      <c r="AC311" s="89"/>
      <c r="AD311" s="89"/>
      <c r="AE311" s="16" t="str">
        <f t="shared" si="256"/>
        <v/>
      </c>
      <c r="AF311" s="21" t="str">
        <f>IF(Q311="","",Q311)</f>
        <v/>
      </c>
      <c r="AG311" s="130" t="str">
        <f>IFERROR(VLOOKUP(M311,$AP$13:$AQ$16,2,FALSE),"")</f>
        <v/>
      </c>
      <c r="AH311" s="130" t="str">
        <f>IFERROR(VLOOKUP(O311,$AP$18:$AQ$24,2,FALSE),"")</f>
        <v/>
      </c>
      <c r="AI311" s="130" t="str">
        <f>IFERROR(AG311+AH311,"")</f>
        <v/>
      </c>
      <c r="AJ311" s="130" t="str">
        <f>IF(SUM(AE311:AE313)=0,"",SUM(AE311:AE313))</f>
        <v/>
      </c>
      <c r="AT311" s="49" t="str">
        <f t="shared" si="207"/>
        <v>A</v>
      </c>
      <c r="AU311" s="53">
        <f t="shared" si="208"/>
        <v>0</v>
      </c>
      <c r="AV311" s="54">
        <f t="shared" si="209"/>
        <v>0</v>
      </c>
      <c r="AW311" s="54">
        <f t="shared" si="210"/>
        <v>0</v>
      </c>
      <c r="AX311" s="54">
        <f t="shared" si="211"/>
        <v>0</v>
      </c>
      <c r="AY311" s="54">
        <f t="shared" si="212"/>
        <v>0</v>
      </c>
      <c r="AZ311" s="54">
        <f t="shared" si="213"/>
        <v>0</v>
      </c>
      <c r="BA311" s="54">
        <f t="shared" si="214"/>
        <v>0</v>
      </c>
      <c r="BB311" s="54">
        <f t="shared" si="215"/>
        <v>0</v>
      </c>
      <c r="BC311" s="54">
        <f t="shared" si="216"/>
        <v>0</v>
      </c>
      <c r="BD311" s="54">
        <f t="shared" si="217"/>
        <v>0</v>
      </c>
      <c r="BE311" s="54">
        <f t="shared" si="218"/>
        <v>0</v>
      </c>
      <c r="BF311" s="55">
        <f t="shared" si="219"/>
        <v>0</v>
      </c>
      <c r="BG311" s="53">
        <f t="shared" si="220"/>
        <v>0</v>
      </c>
      <c r="BH311" s="54">
        <f t="shared" si="221"/>
        <v>0</v>
      </c>
      <c r="BI311" s="54">
        <f t="shared" si="222"/>
        <v>0</v>
      </c>
      <c r="BJ311" s="54">
        <f t="shared" si="223"/>
        <v>0</v>
      </c>
      <c r="BK311" s="54">
        <f t="shared" si="224"/>
        <v>0</v>
      </c>
      <c r="BL311" s="54">
        <f t="shared" si="225"/>
        <v>0</v>
      </c>
      <c r="BM311" s="54">
        <f t="shared" si="226"/>
        <v>0</v>
      </c>
      <c r="BN311" s="54">
        <f t="shared" si="227"/>
        <v>0</v>
      </c>
      <c r="BO311" s="54">
        <f t="shared" si="228"/>
        <v>0</v>
      </c>
      <c r="BP311" s="54">
        <f t="shared" si="229"/>
        <v>0</v>
      </c>
      <c r="BQ311" s="54">
        <f t="shared" si="230"/>
        <v>0</v>
      </c>
      <c r="BR311" s="55">
        <f t="shared" si="231"/>
        <v>0</v>
      </c>
      <c r="BS311" s="53">
        <f t="shared" si="232"/>
        <v>0</v>
      </c>
      <c r="BT311" s="54">
        <f t="shared" si="233"/>
        <v>0</v>
      </c>
      <c r="BU311" s="54">
        <f t="shared" si="234"/>
        <v>0</v>
      </c>
      <c r="BV311" s="54">
        <f t="shared" si="235"/>
        <v>0</v>
      </c>
      <c r="BW311" s="54">
        <f t="shared" si="236"/>
        <v>0</v>
      </c>
      <c r="BX311" s="54">
        <f t="shared" si="237"/>
        <v>0</v>
      </c>
      <c r="BY311" s="54">
        <f t="shared" si="238"/>
        <v>0</v>
      </c>
      <c r="BZ311" s="54">
        <f t="shared" si="239"/>
        <v>0</v>
      </c>
      <c r="CA311" s="54">
        <f t="shared" si="240"/>
        <v>0</v>
      </c>
      <c r="CB311" s="54">
        <f t="shared" si="241"/>
        <v>0</v>
      </c>
      <c r="CC311" s="54">
        <f t="shared" si="242"/>
        <v>0</v>
      </c>
      <c r="CD311" s="55">
        <f t="shared" si="243"/>
        <v>0</v>
      </c>
      <c r="CE311" s="53">
        <f t="shared" si="244"/>
        <v>0</v>
      </c>
      <c r="CF311" s="54">
        <f t="shared" si="245"/>
        <v>0</v>
      </c>
      <c r="CG311" s="54">
        <f t="shared" si="246"/>
        <v>0</v>
      </c>
      <c r="CH311" s="54">
        <f t="shared" si="247"/>
        <v>0</v>
      </c>
      <c r="CI311" s="54">
        <f t="shared" si="248"/>
        <v>0</v>
      </c>
      <c r="CJ311" s="54">
        <f t="shared" si="249"/>
        <v>0</v>
      </c>
      <c r="CK311" s="54">
        <f t="shared" si="250"/>
        <v>0</v>
      </c>
      <c r="CL311" s="54">
        <f t="shared" si="251"/>
        <v>0</v>
      </c>
      <c r="CM311" s="54">
        <f t="shared" si="252"/>
        <v>0</v>
      </c>
      <c r="CN311" s="54">
        <f t="shared" si="253"/>
        <v>0</v>
      </c>
      <c r="CO311" s="54">
        <f t="shared" si="254"/>
        <v>0</v>
      </c>
      <c r="CP311" s="55">
        <f t="shared" si="255"/>
        <v>0</v>
      </c>
    </row>
    <row r="312" spans="2:94" ht="12" customHeight="1">
      <c r="B312" s="1" t="str">
        <f>IF(Q311="","",Q311)</f>
        <v/>
      </c>
      <c r="C312" s="164"/>
      <c r="D312" s="169"/>
      <c r="E312" s="170"/>
      <c r="F312" s="171"/>
      <c r="G312" s="177"/>
      <c r="H312" s="178"/>
      <c r="I312" s="184"/>
      <c r="J312" s="185"/>
      <c r="K312" s="185"/>
      <c r="L312" s="186"/>
      <c r="M312" s="169"/>
      <c r="N312" s="171"/>
      <c r="O312" s="132"/>
      <c r="P312" s="191"/>
      <c r="Q312" s="191"/>
      <c r="R312" s="15" t="s">
        <v>15</v>
      </c>
      <c r="S312" s="94"/>
      <c r="T312" s="94"/>
      <c r="U312" s="94"/>
      <c r="V312" s="94"/>
      <c r="W312" s="94"/>
      <c r="X312" s="94"/>
      <c r="Y312" s="90"/>
      <c r="Z312" s="90"/>
      <c r="AA312" s="90"/>
      <c r="AB312" s="90"/>
      <c r="AC312" s="90"/>
      <c r="AD312" s="90"/>
      <c r="AE312" s="11" t="str">
        <f t="shared" si="256"/>
        <v/>
      </c>
      <c r="AF312" s="21" t="str">
        <f>IF(Q311="","",Q311)</f>
        <v/>
      </c>
      <c r="AG312" s="130"/>
      <c r="AH312" s="130"/>
      <c r="AI312" s="130"/>
      <c r="AJ312" s="130"/>
      <c r="AT312" s="49" t="str">
        <f t="shared" si="207"/>
        <v>B</v>
      </c>
      <c r="AU312" s="53">
        <f t="shared" si="208"/>
        <v>0</v>
      </c>
      <c r="AV312" s="54">
        <f t="shared" si="209"/>
        <v>0</v>
      </c>
      <c r="AW312" s="54">
        <f t="shared" si="210"/>
        <v>0</v>
      </c>
      <c r="AX312" s="54">
        <f t="shared" si="211"/>
        <v>0</v>
      </c>
      <c r="AY312" s="54">
        <f t="shared" si="212"/>
        <v>0</v>
      </c>
      <c r="AZ312" s="54">
        <f t="shared" si="213"/>
        <v>0</v>
      </c>
      <c r="BA312" s="54">
        <f t="shared" si="214"/>
        <v>0</v>
      </c>
      <c r="BB312" s="54">
        <f t="shared" si="215"/>
        <v>0</v>
      </c>
      <c r="BC312" s="54">
        <f t="shared" si="216"/>
        <v>0</v>
      </c>
      <c r="BD312" s="54">
        <f t="shared" si="217"/>
        <v>0</v>
      </c>
      <c r="BE312" s="54">
        <f t="shared" si="218"/>
        <v>0</v>
      </c>
      <c r="BF312" s="55">
        <f t="shared" si="219"/>
        <v>0</v>
      </c>
      <c r="BG312" s="53">
        <f t="shared" si="220"/>
        <v>0</v>
      </c>
      <c r="BH312" s="54">
        <f t="shared" si="221"/>
        <v>0</v>
      </c>
      <c r="BI312" s="54">
        <f t="shared" si="222"/>
        <v>0</v>
      </c>
      <c r="BJ312" s="54">
        <f t="shared" si="223"/>
        <v>0</v>
      </c>
      <c r="BK312" s="54">
        <f t="shared" si="224"/>
        <v>0</v>
      </c>
      <c r="BL312" s="54">
        <f t="shared" si="225"/>
        <v>0</v>
      </c>
      <c r="BM312" s="54">
        <f t="shared" si="226"/>
        <v>0</v>
      </c>
      <c r="BN312" s="54">
        <f t="shared" si="227"/>
        <v>0</v>
      </c>
      <c r="BO312" s="54">
        <f t="shared" si="228"/>
        <v>0</v>
      </c>
      <c r="BP312" s="54">
        <f t="shared" si="229"/>
        <v>0</v>
      </c>
      <c r="BQ312" s="54">
        <f t="shared" si="230"/>
        <v>0</v>
      </c>
      <c r="BR312" s="55">
        <f t="shared" si="231"/>
        <v>0</v>
      </c>
      <c r="BS312" s="53">
        <f t="shared" si="232"/>
        <v>0</v>
      </c>
      <c r="BT312" s="54">
        <f t="shared" si="233"/>
        <v>0</v>
      </c>
      <c r="BU312" s="54">
        <f t="shared" si="234"/>
        <v>0</v>
      </c>
      <c r="BV312" s="54">
        <f t="shared" si="235"/>
        <v>0</v>
      </c>
      <c r="BW312" s="54">
        <f t="shared" si="236"/>
        <v>0</v>
      </c>
      <c r="BX312" s="54">
        <f t="shared" si="237"/>
        <v>0</v>
      </c>
      <c r="BY312" s="54">
        <f t="shared" si="238"/>
        <v>0</v>
      </c>
      <c r="BZ312" s="54">
        <f t="shared" si="239"/>
        <v>0</v>
      </c>
      <c r="CA312" s="54">
        <f t="shared" si="240"/>
        <v>0</v>
      </c>
      <c r="CB312" s="54">
        <f t="shared" si="241"/>
        <v>0</v>
      </c>
      <c r="CC312" s="54">
        <f t="shared" si="242"/>
        <v>0</v>
      </c>
      <c r="CD312" s="55">
        <f t="shared" si="243"/>
        <v>0</v>
      </c>
      <c r="CE312" s="53">
        <f t="shared" si="244"/>
        <v>0</v>
      </c>
      <c r="CF312" s="54">
        <f t="shared" si="245"/>
        <v>0</v>
      </c>
      <c r="CG312" s="54">
        <f t="shared" si="246"/>
        <v>0</v>
      </c>
      <c r="CH312" s="54">
        <f t="shared" si="247"/>
        <v>0</v>
      </c>
      <c r="CI312" s="54">
        <f t="shared" si="248"/>
        <v>0</v>
      </c>
      <c r="CJ312" s="54">
        <f t="shared" si="249"/>
        <v>0</v>
      </c>
      <c r="CK312" s="54">
        <f t="shared" si="250"/>
        <v>0</v>
      </c>
      <c r="CL312" s="54">
        <f t="shared" si="251"/>
        <v>0</v>
      </c>
      <c r="CM312" s="54">
        <f t="shared" si="252"/>
        <v>0</v>
      </c>
      <c r="CN312" s="54">
        <f t="shared" si="253"/>
        <v>0</v>
      </c>
      <c r="CO312" s="54">
        <f t="shared" si="254"/>
        <v>0</v>
      </c>
      <c r="CP312" s="55">
        <f t="shared" si="255"/>
        <v>0</v>
      </c>
    </row>
    <row r="313" spans="2:94" ht="12" customHeight="1" thickBot="1">
      <c r="B313" s="1" t="str">
        <f>IF(Q311="","",Q311)</f>
        <v/>
      </c>
      <c r="C313" s="165"/>
      <c r="D313" s="172"/>
      <c r="E313" s="173"/>
      <c r="F313" s="174"/>
      <c r="G313" s="179"/>
      <c r="H313" s="180"/>
      <c r="I313" s="187"/>
      <c r="J313" s="188"/>
      <c r="K313" s="188"/>
      <c r="L313" s="189"/>
      <c r="M313" s="172"/>
      <c r="N313" s="174"/>
      <c r="O313" s="133"/>
      <c r="P313" s="192"/>
      <c r="Q313" s="192"/>
      <c r="R313" s="9" t="s">
        <v>16</v>
      </c>
      <c r="S313" s="96"/>
      <c r="T313" s="96"/>
      <c r="U313" s="96"/>
      <c r="V313" s="96"/>
      <c r="W313" s="96"/>
      <c r="X313" s="96"/>
      <c r="Y313" s="91"/>
      <c r="Z313" s="91"/>
      <c r="AA313" s="91"/>
      <c r="AB313" s="91"/>
      <c r="AC313" s="91"/>
      <c r="AD313" s="91"/>
      <c r="AE313" s="8" t="str">
        <f t="shared" si="256"/>
        <v/>
      </c>
      <c r="AF313" s="21" t="str">
        <f>IF(Q311="","",Q311)</f>
        <v/>
      </c>
      <c r="AG313" s="130"/>
      <c r="AH313" s="130"/>
      <c r="AI313" s="130"/>
      <c r="AJ313" s="130"/>
      <c r="AT313" s="49" t="str">
        <f t="shared" si="207"/>
        <v>C</v>
      </c>
      <c r="AU313" s="53">
        <f t="shared" si="208"/>
        <v>0</v>
      </c>
      <c r="AV313" s="54">
        <f t="shared" si="209"/>
        <v>0</v>
      </c>
      <c r="AW313" s="54">
        <f t="shared" si="210"/>
        <v>0</v>
      </c>
      <c r="AX313" s="54">
        <f t="shared" si="211"/>
        <v>0</v>
      </c>
      <c r="AY313" s="54">
        <f t="shared" si="212"/>
        <v>0</v>
      </c>
      <c r="AZ313" s="54">
        <f t="shared" si="213"/>
        <v>0</v>
      </c>
      <c r="BA313" s="54">
        <f t="shared" si="214"/>
        <v>0</v>
      </c>
      <c r="BB313" s="54">
        <f t="shared" si="215"/>
        <v>0</v>
      </c>
      <c r="BC313" s="54">
        <f t="shared" si="216"/>
        <v>0</v>
      </c>
      <c r="BD313" s="54">
        <f t="shared" si="217"/>
        <v>0</v>
      </c>
      <c r="BE313" s="54">
        <f t="shared" si="218"/>
        <v>0</v>
      </c>
      <c r="BF313" s="55">
        <f t="shared" si="219"/>
        <v>0</v>
      </c>
      <c r="BG313" s="53">
        <f t="shared" si="220"/>
        <v>0</v>
      </c>
      <c r="BH313" s="54">
        <f t="shared" si="221"/>
        <v>0</v>
      </c>
      <c r="BI313" s="54">
        <f t="shared" si="222"/>
        <v>0</v>
      </c>
      <c r="BJ313" s="54">
        <f t="shared" si="223"/>
        <v>0</v>
      </c>
      <c r="BK313" s="54">
        <f t="shared" si="224"/>
        <v>0</v>
      </c>
      <c r="BL313" s="54">
        <f t="shared" si="225"/>
        <v>0</v>
      </c>
      <c r="BM313" s="54">
        <f t="shared" si="226"/>
        <v>0</v>
      </c>
      <c r="BN313" s="54">
        <f t="shared" si="227"/>
        <v>0</v>
      </c>
      <c r="BO313" s="54">
        <f t="shared" si="228"/>
        <v>0</v>
      </c>
      <c r="BP313" s="54">
        <f t="shared" si="229"/>
        <v>0</v>
      </c>
      <c r="BQ313" s="54">
        <f t="shared" si="230"/>
        <v>0</v>
      </c>
      <c r="BR313" s="55">
        <f t="shared" si="231"/>
        <v>0</v>
      </c>
      <c r="BS313" s="53">
        <f t="shared" si="232"/>
        <v>0</v>
      </c>
      <c r="BT313" s="54">
        <f t="shared" si="233"/>
        <v>0</v>
      </c>
      <c r="BU313" s="54">
        <f t="shared" si="234"/>
        <v>0</v>
      </c>
      <c r="BV313" s="54">
        <f t="shared" si="235"/>
        <v>0</v>
      </c>
      <c r="BW313" s="54">
        <f t="shared" si="236"/>
        <v>0</v>
      </c>
      <c r="BX313" s="54">
        <f t="shared" si="237"/>
        <v>0</v>
      </c>
      <c r="BY313" s="54">
        <f t="shared" si="238"/>
        <v>0</v>
      </c>
      <c r="BZ313" s="54">
        <f t="shared" si="239"/>
        <v>0</v>
      </c>
      <c r="CA313" s="54">
        <f t="shared" si="240"/>
        <v>0</v>
      </c>
      <c r="CB313" s="54">
        <f t="shared" si="241"/>
        <v>0</v>
      </c>
      <c r="CC313" s="54">
        <f t="shared" si="242"/>
        <v>0</v>
      </c>
      <c r="CD313" s="55">
        <f t="shared" si="243"/>
        <v>0</v>
      </c>
      <c r="CE313" s="53">
        <f t="shared" si="244"/>
        <v>0</v>
      </c>
      <c r="CF313" s="54">
        <f t="shared" si="245"/>
        <v>0</v>
      </c>
      <c r="CG313" s="54">
        <f t="shared" si="246"/>
        <v>0</v>
      </c>
      <c r="CH313" s="54">
        <f t="shared" si="247"/>
        <v>0</v>
      </c>
      <c r="CI313" s="54">
        <f t="shared" si="248"/>
        <v>0</v>
      </c>
      <c r="CJ313" s="54">
        <f t="shared" si="249"/>
        <v>0</v>
      </c>
      <c r="CK313" s="54">
        <f t="shared" si="250"/>
        <v>0</v>
      </c>
      <c r="CL313" s="54">
        <f t="shared" si="251"/>
        <v>0</v>
      </c>
      <c r="CM313" s="54">
        <f t="shared" si="252"/>
        <v>0</v>
      </c>
      <c r="CN313" s="54">
        <f t="shared" si="253"/>
        <v>0</v>
      </c>
      <c r="CO313" s="54">
        <f t="shared" si="254"/>
        <v>0</v>
      </c>
      <c r="CP313" s="55">
        <f t="shared" si="255"/>
        <v>0</v>
      </c>
    </row>
    <row r="314" spans="2:94" ht="12" customHeight="1">
      <c r="B314" s="1" t="str">
        <f>IF(Q314="","",Q314)</f>
        <v/>
      </c>
      <c r="C314" s="163">
        <v>101</v>
      </c>
      <c r="D314" s="166"/>
      <c r="E314" s="167"/>
      <c r="F314" s="168"/>
      <c r="G314" s="175"/>
      <c r="H314" s="176"/>
      <c r="I314" s="181"/>
      <c r="J314" s="182"/>
      <c r="K314" s="182"/>
      <c r="L314" s="183"/>
      <c r="M314" s="166"/>
      <c r="N314" s="168"/>
      <c r="O314" s="131"/>
      <c r="P314" s="190"/>
      <c r="Q314" s="190"/>
      <c r="R314" s="17" t="s">
        <v>14</v>
      </c>
      <c r="S314" s="89"/>
      <c r="T314" s="89"/>
      <c r="U314" s="89"/>
      <c r="V314" s="89"/>
      <c r="W314" s="89"/>
      <c r="X314" s="95"/>
      <c r="Y314" s="95"/>
      <c r="Z314" s="95"/>
      <c r="AA314" s="95"/>
      <c r="AB314" s="95"/>
      <c r="AC314" s="95"/>
      <c r="AD314" s="95"/>
      <c r="AE314" s="16" t="str">
        <f t="shared" si="256"/>
        <v/>
      </c>
      <c r="AF314" s="21" t="str">
        <f>IF(Q314="","",Q314)</f>
        <v/>
      </c>
      <c r="AG314" s="130" t="str">
        <f>IFERROR(VLOOKUP(M314,$AP$13:$AQ$16,2,FALSE),"")</f>
        <v/>
      </c>
      <c r="AH314" s="130" t="str">
        <f>IFERROR(VLOOKUP(O314,$AP$18:$AQ$24,2,FALSE),"")</f>
        <v/>
      </c>
      <c r="AI314" s="130" t="str">
        <f>IFERROR(AG314+AH314,"")</f>
        <v/>
      </c>
      <c r="AJ314" s="130" t="str">
        <f>IF(SUM(AE314:AE316)=0,"",SUM(AE314:AE316))</f>
        <v/>
      </c>
      <c r="AT314" s="49" t="str">
        <f t="shared" si="207"/>
        <v>A</v>
      </c>
      <c r="AU314" s="53">
        <f t="shared" si="208"/>
        <v>0</v>
      </c>
      <c r="AV314" s="54">
        <f t="shared" si="209"/>
        <v>0</v>
      </c>
      <c r="AW314" s="54">
        <f t="shared" si="210"/>
        <v>0</v>
      </c>
      <c r="AX314" s="54">
        <f t="shared" si="211"/>
        <v>0</v>
      </c>
      <c r="AY314" s="54">
        <f t="shared" si="212"/>
        <v>0</v>
      </c>
      <c r="AZ314" s="54">
        <f t="shared" si="213"/>
        <v>0</v>
      </c>
      <c r="BA314" s="54">
        <f t="shared" si="214"/>
        <v>0</v>
      </c>
      <c r="BB314" s="54">
        <f t="shared" si="215"/>
        <v>0</v>
      </c>
      <c r="BC314" s="54">
        <f t="shared" si="216"/>
        <v>0</v>
      </c>
      <c r="BD314" s="54">
        <f t="shared" si="217"/>
        <v>0</v>
      </c>
      <c r="BE314" s="54">
        <f t="shared" si="218"/>
        <v>0</v>
      </c>
      <c r="BF314" s="55">
        <f t="shared" si="219"/>
        <v>0</v>
      </c>
      <c r="BG314" s="53">
        <f t="shared" si="220"/>
        <v>0</v>
      </c>
      <c r="BH314" s="54">
        <f t="shared" si="221"/>
        <v>0</v>
      </c>
      <c r="BI314" s="54">
        <f t="shared" si="222"/>
        <v>0</v>
      </c>
      <c r="BJ314" s="54">
        <f t="shared" si="223"/>
        <v>0</v>
      </c>
      <c r="BK314" s="54">
        <f t="shared" si="224"/>
        <v>0</v>
      </c>
      <c r="BL314" s="54">
        <f t="shared" si="225"/>
        <v>0</v>
      </c>
      <c r="BM314" s="54">
        <f t="shared" si="226"/>
        <v>0</v>
      </c>
      <c r="BN314" s="54">
        <f t="shared" si="227"/>
        <v>0</v>
      </c>
      <c r="BO314" s="54">
        <f t="shared" si="228"/>
        <v>0</v>
      </c>
      <c r="BP314" s="54">
        <f t="shared" si="229"/>
        <v>0</v>
      </c>
      <c r="BQ314" s="54">
        <f t="shared" si="230"/>
        <v>0</v>
      </c>
      <c r="BR314" s="55">
        <f t="shared" si="231"/>
        <v>0</v>
      </c>
      <c r="BS314" s="53">
        <f t="shared" si="232"/>
        <v>0</v>
      </c>
      <c r="BT314" s="54">
        <f t="shared" si="233"/>
        <v>0</v>
      </c>
      <c r="BU314" s="54">
        <f t="shared" si="234"/>
        <v>0</v>
      </c>
      <c r="BV314" s="54">
        <f t="shared" si="235"/>
        <v>0</v>
      </c>
      <c r="BW314" s="54">
        <f t="shared" si="236"/>
        <v>0</v>
      </c>
      <c r="BX314" s="54">
        <f t="shared" si="237"/>
        <v>0</v>
      </c>
      <c r="BY314" s="54">
        <f t="shared" si="238"/>
        <v>0</v>
      </c>
      <c r="BZ314" s="54">
        <f t="shared" si="239"/>
        <v>0</v>
      </c>
      <c r="CA314" s="54">
        <f t="shared" si="240"/>
        <v>0</v>
      </c>
      <c r="CB314" s="54">
        <f t="shared" si="241"/>
        <v>0</v>
      </c>
      <c r="CC314" s="54">
        <f t="shared" si="242"/>
        <v>0</v>
      </c>
      <c r="CD314" s="55">
        <f t="shared" si="243"/>
        <v>0</v>
      </c>
      <c r="CE314" s="53">
        <f t="shared" si="244"/>
        <v>0</v>
      </c>
      <c r="CF314" s="54">
        <f t="shared" si="245"/>
        <v>0</v>
      </c>
      <c r="CG314" s="54">
        <f t="shared" si="246"/>
        <v>0</v>
      </c>
      <c r="CH314" s="54">
        <f t="shared" si="247"/>
        <v>0</v>
      </c>
      <c r="CI314" s="54">
        <f t="shared" si="248"/>
        <v>0</v>
      </c>
      <c r="CJ314" s="54">
        <f t="shared" si="249"/>
        <v>0</v>
      </c>
      <c r="CK314" s="54">
        <f t="shared" si="250"/>
        <v>0</v>
      </c>
      <c r="CL314" s="54">
        <f t="shared" si="251"/>
        <v>0</v>
      </c>
      <c r="CM314" s="54">
        <f t="shared" si="252"/>
        <v>0</v>
      </c>
      <c r="CN314" s="54">
        <f t="shared" si="253"/>
        <v>0</v>
      </c>
      <c r="CO314" s="54">
        <f t="shared" si="254"/>
        <v>0</v>
      </c>
      <c r="CP314" s="55">
        <f t="shared" si="255"/>
        <v>0</v>
      </c>
    </row>
    <row r="315" spans="2:94" ht="12" customHeight="1">
      <c r="B315" s="1" t="str">
        <f>IF(Q314="","",Q314)</f>
        <v/>
      </c>
      <c r="C315" s="164"/>
      <c r="D315" s="169"/>
      <c r="E315" s="170"/>
      <c r="F315" s="171"/>
      <c r="G315" s="177"/>
      <c r="H315" s="178"/>
      <c r="I315" s="184"/>
      <c r="J315" s="185"/>
      <c r="K315" s="185"/>
      <c r="L315" s="186"/>
      <c r="M315" s="169"/>
      <c r="N315" s="171"/>
      <c r="O315" s="132"/>
      <c r="P315" s="191"/>
      <c r="Q315" s="191"/>
      <c r="R315" s="15" t="s">
        <v>15</v>
      </c>
      <c r="S315" s="90"/>
      <c r="T315" s="90"/>
      <c r="U315" s="90"/>
      <c r="V315" s="90"/>
      <c r="W315" s="90"/>
      <c r="X315" s="94"/>
      <c r="Y315" s="94"/>
      <c r="Z315" s="94"/>
      <c r="AA315" s="94"/>
      <c r="AB315" s="94"/>
      <c r="AC315" s="94"/>
      <c r="AD315" s="94"/>
      <c r="AE315" s="11" t="str">
        <f t="shared" si="256"/>
        <v/>
      </c>
      <c r="AF315" s="21" t="str">
        <f>IF(Q314="","",Q314)</f>
        <v/>
      </c>
      <c r="AG315" s="130"/>
      <c r="AH315" s="130"/>
      <c r="AI315" s="130"/>
      <c r="AJ315" s="130"/>
      <c r="AT315" s="49" t="str">
        <f t="shared" si="207"/>
        <v>B</v>
      </c>
      <c r="AU315" s="53">
        <f t="shared" si="208"/>
        <v>0</v>
      </c>
      <c r="AV315" s="54">
        <f t="shared" si="209"/>
        <v>0</v>
      </c>
      <c r="AW315" s="54">
        <f t="shared" si="210"/>
        <v>0</v>
      </c>
      <c r="AX315" s="54">
        <f t="shared" si="211"/>
        <v>0</v>
      </c>
      <c r="AY315" s="54">
        <f t="shared" si="212"/>
        <v>0</v>
      </c>
      <c r="AZ315" s="54">
        <f t="shared" si="213"/>
        <v>0</v>
      </c>
      <c r="BA315" s="54">
        <f t="shared" si="214"/>
        <v>0</v>
      </c>
      <c r="BB315" s="54">
        <f t="shared" si="215"/>
        <v>0</v>
      </c>
      <c r="BC315" s="54">
        <f t="shared" si="216"/>
        <v>0</v>
      </c>
      <c r="BD315" s="54">
        <f t="shared" si="217"/>
        <v>0</v>
      </c>
      <c r="BE315" s="54">
        <f t="shared" si="218"/>
        <v>0</v>
      </c>
      <c r="BF315" s="55">
        <f t="shared" si="219"/>
        <v>0</v>
      </c>
      <c r="BG315" s="53">
        <f t="shared" si="220"/>
        <v>0</v>
      </c>
      <c r="BH315" s="54">
        <f t="shared" si="221"/>
        <v>0</v>
      </c>
      <c r="BI315" s="54">
        <f t="shared" si="222"/>
        <v>0</v>
      </c>
      <c r="BJ315" s="54">
        <f t="shared" si="223"/>
        <v>0</v>
      </c>
      <c r="BK315" s="54">
        <f t="shared" si="224"/>
        <v>0</v>
      </c>
      <c r="BL315" s="54">
        <f t="shared" si="225"/>
        <v>0</v>
      </c>
      <c r="BM315" s="54">
        <f t="shared" si="226"/>
        <v>0</v>
      </c>
      <c r="BN315" s="54">
        <f t="shared" si="227"/>
        <v>0</v>
      </c>
      <c r="BO315" s="54">
        <f t="shared" si="228"/>
        <v>0</v>
      </c>
      <c r="BP315" s="54">
        <f t="shared" si="229"/>
        <v>0</v>
      </c>
      <c r="BQ315" s="54">
        <f t="shared" si="230"/>
        <v>0</v>
      </c>
      <c r="BR315" s="55">
        <f t="shared" si="231"/>
        <v>0</v>
      </c>
      <c r="BS315" s="53">
        <f t="shared" si="232"/>
        <v>0</v>
      </c>
      <c r="BT315" s="54">
        <f t="shared" si="233"/>
        <v>0</v>
      </c>
      <c r="BU315" s="54">
        <f t="shared" si="234"/>
        <v>0</v>
      </c>
      <c r="BV315" s="54">
        <f t="shared" si="235"/>
        <v>0</v>
      </c>
      <c r="BW315" s="54">
        <f t="shared" si="236"/>
        <v>0</v>
      </c>
      <c r="BX315" s="54">
        <f t="shared" si="237"/>
        <v>0</v>
      </c>
      <c r="BY315" s="54">
        <f t="shared" si="238"/>
        <v>0</v>
      </c>
      <c r="BZ315" s="54">
        <f t="shared" si="239"/>
        <v>0</v>
      </c>
      <c r="CA315" s="54">
        <f t="shared" si="240"/>
        <v>0</v>
      </c>
      <c r="CB315" s="54">
        <f t="shared" si="241"/>
        <v>0</v>
      </c>
      <c r="CC315" s="54">
        <f t="shared" si="242"/>
        <v>0</v>
      </c>
      <c r="CD315" s="55">
        <f t="shared" si="243"/>
        <v>0</v>
      </c>
      <c r="CE315" s="53">
        <f t="shared" si="244"/>
        <v>0</v>
      </c>
      <c r="CF315" s="54">
        <f t="shared" si="245"/>
        <v>0</v>
      </c>
      <c r="CG315" s="54">
        <f t="shared" si="246"/>
        <v>0</v>
      </c>
      <c r="CH315" s="54">
        <f t="shared" si="247"/>
        <v>0</v>
      </c>
      <c r="CI315" s="54">
        <f t="shared" si="248"/>
        <v>0</v>
      </c>
      <c r="CJ315" s="54">
        <f t="shared" si="249"/>
        <v>0</v>
      </c>
      <c r="CK315" s="54">
        <f t="shared" si="250"/>
        <v>0</v>
      </c>
      <c r="CL315" s="54">
        <f t="shared" si="251"/>
        <v>0</v>
      </c>
      <c r="CM315" s="54">
        <f t="shared" si="252"/>
        <v>0</v>
      </c>
      <c r="CN315" s="54">
        <f t="shared" si="253"/>
        <v>0</v>
      </c>
      <c r="CO315" s="54">
        <f t="shared" si="254"/>
        <v>0</v>
      </c>
      <c r="CP315" s="55">
        <f t="shared" si="255"/>
        <v>0</v>
      </c>
    </row>
    <row r="316" spans="2:94" ht="12" customHeight="1" thickBot="1">
      <c r="B316" s="1" t="str">
        <f>IF(Q314="","",Q314)</f>
        <v/>
      </c>
      <c r="C316" s="165"/>
      <c r="D316" s="172"/>
      <c r="E316" s="173"/>
      <c r="F316" s="174"/>
      <c r="G316" s="179"/>
      <c r="H316" s="180"/>
      <c r="I316" s="187"/>
      <c r="J316" s="188"/>
      <c r="K316" s="188"/>
      <c r="L316" s="189"/>
      <c r="M316" s="172"/>
      <c r="N316" s="174"/>
      <c r="O316" s="133"/>
      <c r="P316" s="192"/>
      <c r="Q316" s="192"/>
      <c r="R316" s="9" t="s">
        <v>16</v>
      </c>
      <c r="S316" s="91"/>
      <c r="T316" s="91"/>
      <c r="U316" s="91"/>
      <c r="V316" s="91"/>
      <c r="W316" s="91"/>
      <c r="X316" s="96"/>
      <c r="Y316" s="96"/>
      <c r="Z316" s="96"/>
      <c r="AA316" s="96"/>
      <c r="AB316" s="96"/>
      <c r="AC316" s="96"/>
      <c r="AD316" s="96"/>
      <c r="AE316" s="11" t="str">
        <f t="shared" si="256"/>
        <v/>
      </c>
      <c r="AF316" s="21" t="str">
        <f>IF(Q314="","",Q314)</f>
        <v/>
      </c>
      <c r="AG316" s="130"/>
      <c r="AH316" s="130"/>
      <c r="AI316" s="130"/>
      <c r="AJ316" s="130"/>
      <c r="AT316" s="49" t="str">
        <f t="shared" si="207"/>
        <v>C</v>
      </c>
      <c r="AU316" s="53">
        <f t="shared" si="208"/>
        <v>0</v>
      </c>
      <c r="AV316" s="54">
        <f t="shared" si="209"/>
        <v>0</v>
      </c>
      <c r="AW316" s="54">
        <f t="shared" si="210"/>
        <v>0</v>
      </c>
      <c r="AX316" s="54">
        <f t="shared" si="211"/>
        <v>0</v>
      </c>
      <c r="AY316" s="54">
        <f t="shared" si="212"/>
        <v>0</v>
      </c>
      <c r="AZ316" s="54">
        <f t="shared" si="213"/>
        <v>0</v>
      </c>
      <c r="BA316" s="54">
        <f t="shared" si="214"/>
        <v>0</v>
      </c>
      <c r="BB316" s="54">
        <f t="shared" si="215"/>
        <v>0</v>
      </c>
      <c r="BC316" s="54">
        <f t="shared" si="216"/>
        <v>0</v>
      </c>
      <c r="BD316" s="54">
        <f t="shared" si="217"/>
        <v>0</v>
      </c>
      <c r="BE316" s="54">
        <f t="shared" si="218"/>
        <v>0</v>
      </c>
      <c r="BF316" s="55">
        <f t="shared" si="219"/>
        <v>0</v>
      </c>
      <c r="BG316" s="53">
        <f t="shared" si="220"/>
        <v>0</v>
      </c>
      <c r="BH316" s="54">
        <f t="shared" si="221"/>
        <v>0</v>
      </c>
      <c r="BI316" s="54">
        <f t="shared" si="222"/>
        <v>0</v>
      </c>
      <c r="BJ316" s="54">
        <f t="shared" si="223"/>
        <v>0</v>
      </c>
      <c r="BK316" s="54">
        <f t="shared" si="224"/>
        <v>0</v>
      </c>
      <c r="BL316" s="54">
        <f t="shared" si="225"/>
        <v>0</v>
      </c>
      <c r="BM316" s="54">
        <f t="shared" si="226"/>
        <v>0</v>
      </c>
      <c r="BN316" s="54">
        <f t="shared" si="227"/>
        <v>0</v>
      </c>
      <c r="BO316" s="54">
        <f t="shared" si="228"/>
        <v>0</v>
      </c>
      <c r="BP316" s="54">
        <f t="shared" si="229"/>
        <v>0</v>
      </c>
      <c r="BQ316" s="54">
        <f t="shared" si="230"/>
        <v>0</v>
      </c>
      <c r="BR316" s="55">
        <f t="shared" si="231"/>
        <v>0</v>
      </c>
      <c r="BS316" s="53">
        <f t="shared" si="232"/>
        <v>0</v>
      </c>
      <c r="BT316" s="54">
        <f t="shared" si="233"/>
        <v>0</v>
      </c>
      <c r="BU316" s="54">
        <f t="shared" si="234"/>
        <v>0</v>
      </c>
      <c r="BV316" s="54">
        <f t="shared" si="235"/>
        <v>0</v>
      </c>
      <c r="BW316" s="54">
        <f t="shared" si="236"/>
        <v>0</v>
      </c>
      <c r="BX316" s="54">
        <f t="shared" si="237"/>
        <v>0</v>
      </c>
      <c r="BY316" s="54">
        <f t="shared" si="238"/>
        <v>0</v>
      </c>
      <c r="BZ316" s="54">
        <f t="shared" si="239"/>
        <v>0</v>
      </c>
      <c r="CA316" s="54">
        <f t="shared" si="240"/>
        <v>0</v>
      </c>
      <c r="CB316" s="54">
        <f t="shared" si="241"/>
        <v>0</v>
      </c>
      <c r="CC316" s="54">
        <f t="shared" si="242"/>
        <v>0</v>
      </c>
      <c r="CD316" s="55">
        <f t="shared" si="243"/>
        <v>0</v>
      </c>
      <c r="CE316" s="53">
        <f t="shared" si="244"/>
        <v>0</v>
      </c>
      <c r="CF316" s="54">
        <f t="shared" si="245"/>
        <v>0</v>
      </c>
      <c r="CG316" s="54">
        <f t="shared" si="246"/>
        <v>0</v>
      </c>
      <c r="CH316" s="54">
        <f t="shared" si="247"/>
        <v>0</v>
      </c>
      <c r="CI316" s="54">
        <f t="shared" si="248"/>
        <v>0</v>
      </c>
      <c r="CJ316" s="54">
        <f t="shared" si="249"/>
        <v>0</v>
      </c>
      <c r="CK316" s="54">
        <f t="shared" si="250"/>
        <v>0</v>
      </c>
      <c r="CL316" s="54">
        <f t="shared" si="251"/>
        <v>0</v>
      </c>
      <c r="CM316" s="54">
        <f t="shared" si="252"/>
        <v>0</v>
      </c>
      <c r="CN316" s="54">
        <f t="shared" si="253"/>
        <v>0</v>
      </c>
      <c r="CO316" s="54">
        <f t="shared" si="254"/>
        <v>0</v>
      </c>
      <c r="CP316" s="55">
        <f t="shared" si="255"/>
        <v>0</v>
      </c>
    </row>
    <row r="317" spans="2:94" ht="12" customHeight="1">
      <c r="B317" s="1" t="str">
        <f>IF(Q317="","",Q317)</f>
        <v/>
      </c>
      <c r="C317" s="163">
        <v>102</v>
      </c>
      <c r="D317" s="166"/>
      <c r="E317" s="167"/>
      <c r="F317" s="168"/>
      <c r="G317" s="175"/>
      <c r="H317" s="176"/>
      <c r="I317" s="181"/>
      <c r="J317" s="182"/>
      <c r="K317" s="182"/>
      <c r="L317" s="183"/>
      <c r="M317" s="166"/>
      <c r="N317" s="168"/>
      <c r="O317" s="131"/>
      <c r="P317" s="190"/>
      <c r="Q317" s="190"/>
      <c r="R317" s="12" t="s">
        <v>14</v>
      </c>
      <c r="S317" s="92"/>
      <c r="T317" s="92"/>
      <c r="U317" s="92"/>
      <c r="V317" s="92"/>
      <c r="W317" s="92"/>
      <c r="X317" s="92"/>
      <c r="Y317" s="93"/>
      <c r="Z317" s="93"/>
      <c r="AA317" s="93"/>
      <c r="AB317" s="93"/>
      <c r="AC317" s="93"/>
      <c r="AD317" s="93"/>
      <c r="AE317" s="16" t="str">
        <f t="shared" si="256"/>
        <v/>
      </c>
      <c r="AF317" s="21" t="str">
        <f>IF(Q317="","",Q317)</f>
        <v/>
      </c>
      <c r="AG317" s="130" t="str">
        <f>IFERROR(VLOOKUP(M317,$AP$13:$AQ$16,2,FALSE),"")</f>
        <v/>
      </c>
      <c r="AH317" s="130" t="str">
        <f>IFERROR(VLOOKUP(O317,$AP$18:$AQ$24,2,FALSE),"")</f>
        <v/>
      </c>
      <c r="AI317" s="130" t="str">
        <f>IFERROR(AG317+AH317,"")</f>
        <v/>
      </c>
      <c r="AJ317" s="130" t="str">
        <f>IF(SUM(AE317:AE319)=0,"",SUM(AE317:AE319))</f>
        <v/>
      </c>
      <c r="AT317" s="49" t="str">
        <f t="shared" si="207"/>
        <v>A</v>
      </c>
      <c r="AU317" s="53">
        <f t="shared" si="208"/>
        <v>0</v>
      </c>
      <c r="AV317" s="54">
        <f t="shared" si="209"/>
        <v>0</v>
      </c>
      <c r="AW317" s="54">
        <f t="shared" si="210"/>
        <v>0</v>
      </c>
      <c r="AX317" s="54">
        <f t="shared" si="211"/>
        <v>0</v>
      </c>
      <c r="AY317" s="54">
        <f t="shared" si="212"/>
        <v>0</v>
      </c>
      <c r="AZ317" s="54">
        <f t="shared" si="213"/>
        <v>0</v>
      </c>
      <c r="BA317" s="54">
        <f t="shared" si="214"/>
        <v>0</v>
      </c>
      <c r="BB317" s="54">
        <f t="shared" si="215"/>
        <v>0</v>
      </c>
      <c r="BC317" s="54">
        <f t="shared" si="216"/>
        <v>0</v>
      </c>
      <c r="BD317" s="54">
        <f t="shared" si="217"/>
        <v>0</v>
      </c>
      <c r="BE317" s="54">
        <f t="shared" si="218"/>
        <v>0</v>
      </c>
      <c r="BF317" s="55">
        <f t="shared" si="219"/>
        <v>0</v>
      </c>
      <c r="BG317" s="53">
        <f t="shared" si="220"/>
        <v>0</v>
      </c>
      <c r="BH317" s="54">
        <f t="shared" si="221"/>
        <v>0</v>
      </c>
      <c r="BI317" s="54">
        <f t="shared" si="222"/>
        <v>0</v>
      </c>
      <c r="BJ317" s="54">
        <f t="shared" si="223"/>
        <v>0</v>
      </c>
      <c r="BK317" s="54">
        <f t="shared" si="224"/>
        <v>0</v>
      </c>
      <c r="BL317" s="54">
        <f t="shared" si="225"/>
        <v>0</v>
      </c>
      <c r="BM317" s="54">
        <f t="shared" si="226"/>
        <v>0</v>
      </c>
      <c r="BN317" s="54">
        <f t="shared" si="227"/>
        <v>0</v>
      </c>
      <c r="BO317" s="54">
        <f t="shared" si="228"/>
        <v>0</v>
      </c>
      <c r="BP317" s="54">
        <f t="shared" si="229"/>
        <v>0</v>
      </c>
      <c r="BQ317" s="54">
        <f t="shared" si="230"/>
        <v>0</v>
      </c>
      <c r="BR317" s="55">
        <f t="shared" si="231"/>
        <v>0</v>
      </c>
      <c r="BS317" s="53">
        <f t="shared" si="232"/>
        <v>0</v>
      </c>
      <c r="BT317" s="54">
        <f t="shared" si="233"/>
        <v>0</v>
      </c>
      <c r="BU317" s="54">
        <f t="shared" si="234"/>
        <v>0</v>
      </c>
      <c r="BV317" s="54">
        <f t="shared" si="235"/>
        <v>0</v>
      </c>
      <c r="BW317" s="54">
        <f t="shared" si="236"/>
        <v>0</v>
      </c>
      <c r="BX317" s="54">
        <f t="shared" si="237"/>
        <v>0</v>
      </c>
      <c r="BY317" s="54">
        <f t="shared" si="238"/>
        <v>0</v>
      </c>
      <c r="BZ317" s="54">
        <f t="shared" si="239"/>
        <v>0</v>
      </c>
      <c r="CA317" s="54">
        <f t="shared" si="240"/>
        <v>0</v>
      </c>
      <c r="CB317" s="54">
        <f t="shared" si="241"/>
        <v>0</v>
      </c>
      <c r="CC317" s="54">
        <f t="shared" si="242"/>
        <v>0</v>
      </c>
      <c r="CD317" s="55">
        <f t="shared" si="243"/>
        <v>0</v>
      </c>
      <c r="CE317" s="53">
        <f t="shared" si="244"/>
        <v>0</v>
      </c>
      <c r="CF317" s="54">
        <f t="shared" si="245"/>
        <v>0</v>
      </c>
      <c r="CG317" s="54">
        <f t="shared" si="246"/>
        <v>0</v>
      </c>
      <c r="CH317" s="54">
        <f t="shared" si="247"/>
        <v>0</v>
      </c>
      <c r="CI317" s="54">
        <f t="shared" si="248"/>
        <v>0</v>
      </c>
      <c r="CJ317" s="54">
        <f t="shared" si="249"/>
        <v>0</v>
      </c>
      <c r="CK317" s="54">
        <f t="shared" si="250"/>
        <v>0</v>
      </c>
      <c r="CL317" s="54">
        <f t="shared" si="251"/>
        <v>0</v>
      </c>
      <c r="CM317" s="54">
        <f t="shared" si="252"/>
        <v>0</v>
      </c>
      <c r="CN317" s="54">
        <f t="shared" si="253"/>
        <v>0</v>
      </c>
      <c r="CO317" s="54">
        <f t="shared" si="254"/>
        <v>0</v>
      </c>
      <c r="CP317" s="55">
        <f t="shared" si="255"/>
        <v>0</v>
      </c>
    </row>
    <row r="318" spans="2:94" ht="12" customHeight="1">
      <c r="B318" s="1" t="str">
        <f>IF(Q317="","",Q317)</f>
        <v/>
      </c>
      <c r="C318" s="164"/>
      <c r="D318" s="169"/>
      <c r="E318" s="170"/>
      <c r="F318" s="171"/>
      <c r="G318" s="177"/>
      <c r="H318" s="178"/>
      <c r="I318" s="184"/>
      <c r="J318" s="185"/>
      <c r="K318" s="185"/>
      <c r="L318" s="186"/>
      <c r="M318" s="169"/>
      <c r="N318" s="171"/>
      <c r="O318" s="132"/>
      <c r="P318" s="191"/>
      <c r="Q318" s="191"/>
      <c r="R318" s="15" t="s">
        <v>15</v>
      </c>
      <c r="S318" s="94"/>
      <c r="T318" s="94"/>
      <c r="U318" s="94"/>
      <c r="V318" s="94"/>
      <c r="W318" s="94"/>
      <c r="X318" s="94"/>
      <c r="Y318" s="90"/>
      <c r="Z318" s="90"/>
      <c r="AA318" s="90"/>
      <c r="AB318" s="90"/>
      <c r="AC318" s="90"/>
      <c r="AD318" s="90"/>
      <c r="AE318" s="11" t="str">
        <f t="shared" si="256"/>
        <v/>
      </c>
      <c r="AF318" s="21" t="str">
        <f>IF(Q317="","",Q317)</f>
        <v/>
      </c>
      <c r="AG318" s="130"/>
      <c r="AH318" s="130"/>
      <c r="AI318" s="130"/>
      <c r="AJ318" s="130"/>
      <c r="AT318" s="49" t="str">
        <f t="shared" si="207"/>
        <v>B</v>
      </c>
      <c r="AU318" s="53">
        <f t="shared" si="208"/>
        <v>0</v>
      </c>
      <c r="AV318" s="54">
        <f t="shared" si="209"/>
        <v>0</v>
      </c>
      <c r="AW318" s="54">
        <f t="shared" si="210"/>
        <v>0</v>
      </c>
      <c r="AX318" s="54">
        <f t="shared" si="211"/>
        <v>0</v>
      </c>
      <c r="AY318" s="54">
        <f t="shared" si="212"/>
        <v>0</v>
      </c>
      <c r="AZ318" s="54">
        <f t="shared" si="213"/>
        <v>0</v>
      </c>
      <c r="BA318" s="54">
        <f t="shared" si="214"/>
        <v>0</v>
      </c>
      <c r="BB318" s="54">
        <f t="shared" si="215"/>
        <v>0</v>
      </c>
      <c r="BC318" s="54">
        <f t="shared" si="216"/>
        <v>0</v>
      </c>
      <c r="BD318" s="54">
        <f t="shared" si="217"/>
        <v>0</v>
      </c>
      <c r="BE318" s="54">
        <f t="shared" si="218"/>
        <v>0</v>
      </c>
      <c r="BF318" s="55">
        <f t="shared" si="219"/>
        <v>0</v>
      </c>
      <c r="BG318" s="53">
        <f t="shared" si="220"/>
        <v>0</v>
      </c>
      <c r="BH318" s="54">
        <f t="shared" si="221"/>
        <v>0</v>
      </c>
      <c r="BI318" s="54">
        <f t="shared" si="222"/>
        <v>0</v>
      </c>
      <c r="BJ318" s="54">
        <f t="shared" si="223"/>
        <v>0</v>
      </c>
      <c r="BK318" s="54">
        <f t="shared" si="224"/>
        <v>0</v>
      </c>
      <c r="BL318" s="54">
        <f t="shared" si="225"/>
        <v>0</v>
      </c>
      <c r="BM318" s="54">
        <f t="shared" si="226"/>
        <v>0</v>
      </c>
      <c r="BN318" s="54">
        <f t="shared" si="227"/>
        <v>0</v>
      </c>
      <c r="BO318" s="54">
        <f t="shared" si="228"/>
        <v>0</v>
      </c>
      <c r="BP318" s="54">
        <f t="shared" si="229"/>
        <v>0</v>
      </c>
      <c r="BQ318" s="54">
        <f t="shared" si="230"/>
        <v>0</v>
      </c>
      <c r="BR318" s="55">
        <f t="shared" si="231"/>
        <v>0</v>
      </c>
      <c r="BS318" s="53">
        <f t="shared" si="232"/>
        <v>0</v>
      </c>
      <c r="BT318" s="54">
        <f t="shared" si="233"/>
        <v>0</v>
      </c>
      <c r="BU318" s="54">
        <f t="shared" si="234"/>
        <v>0</v>
      </c>
      <c r="BV318" s="54">
        <f t="shared" si="235"/>
        <v>0</v>
      </c>
      <c r="BW318" s="54">
        <f t="shared" si="236"/>
        <v>0</v>
      </c>
      <c r="BX318" s="54">
        <f t="shared" si="237"/>
        <v>0</v>
      </c>
      <c r="BY318" s="54">
        <f t="shared" si="238"/>
        <v>0</v>
      </c>
      <c r="BZ318" s="54">
        <f t="shared" si="239"/>
        <v>0</v>
      </c>
      <c r="CA318" s="54">
        <f t="shared" si="240"/>
        <v>0</v>
      </c>
      <c r="CB318" s="54">
        <f t="shared" si="241"/>
        <v>0</v>
      </c>
      <c r="CC318" s="54">
        <f t="shared" si="242"/>
        <v>0</v>
      </c>
      <c r="CD318" s="55">
        <f t="shared" si="243"/>
        <v>0</v>
      </c>
      <c r="CE318" s="53">
        <f t="shared" si="244"/>
        <v>0</v>
      </c>
      <c r="CF318" s="54">
        <f t="shared" si="245"/>
        <v>0</v>
      </c>
      <c r="CG318" s="54">
        <f t="shared" si="246"/>
        <v>0</v>
      </c>
      <c r="CH318" s="54">
        <f t="shared" si="247"/>
        <v>0</v>
      </c>
      <c r="CI318" s="54">
        <f t="shared" si="248"/>
        <v>0</v>
      </c>
      <c r="CJ318" s="54">
        <f t="shared" si="249"/>
        <v>0</v>
      </c>
      <c r="CK318" s="54">
        <f t="shared" si="250"/>
        <v>0</v>
      </c>
      <c r="CL318" s="54">
        <f t="shared" si="251"/>
        <v>0</v>
      </c>
      <c r="CM318" s="54">
        <f t="shared" si="252"/>
        <v>0</v>
      </c>
      <c r="CN318" s="54">
        <f t="shared" si="253"/>
        <v>0</v>
      </c>
      <c r="CO318" s="54">
        <f t="shared" si="254"/>
        <v>0</v>
      </c>
      <c r="CP318" s="55">
        <f t="shared" si="255"/>
        <v>0</v>
      </c>
    </row>
    <row r="319" spans="2:94" ht="12" customHeight="1" thickBot="1">
      <c r="B319" s="1" t="str">
        <f>IF(Q317="","",Q317)</f>
        <v/>
      </c>
      <c r="C319" s="165"/>
      <c r="D319" s="172"/>
      <c r="E319" s="173"/>
      <c r="F319" s="174"/>
      <c r="G319" s="179"/>
      <c r="H319" s="180"/>
      <c r="I319" s="187"/>
      <c r="J319" s="188"/>
      <c r="K319" s="188"/>
      <c r="L319" s="189"/>
      <c r="M319" s="172"/>
      <c r="N319" s="174"/>
      <c r="O319" s="133"/>
      <c r="P319" s="192"/>
      <c r="Q319" s="192"/>
      <c r="R319" s="15" t="s">
        <v>16</v>
      </c>
      <c r="S319" s="94"/>
      <c r="T319" s="94"/>
      <c r="U319" s="94"/>
      <c r="V319" s="94"/>
      <c r="W319" s="94"/>
      <c r="X319" s="94"/>
      <c r="Y319" s="90"/>
      <c r="Z319" s="90"/>
      <c r="AA319" s="90"/>
      <c r="AB319" s="90"/>
      <c r="AC319" s="90"/>
      <c r="AD319" s="90"/>
      <c r="AE319" s="11" t="str">
        <f t="shared" si="256"/>
        <v/>
      </c>
      <c r="AF319" s="21" t="str">
        <f>IF(Q317="","",Q317)</f>
        <v/>
      </c>
      <c r="AG319" s="130"/>
      <c r="AH319" s="130"/>
      <c r="AI319" s="130"/>
      <c r="AJ319" s="130"/>
      <c r="AT319" s="49" t="str">
        <f t="shared" si="207"/>
        <v>C</v>
      </c>
      <c r="AU319" s="53">
        <f t="shared" si="208"/>
        <v>0</v>
      </c>
      <c r="AV319" s="54">
        <f t="shared" si="209"/>
        <v>0</v>
      </c>
      <c r="AW319" s="54">
        <f t="shared" si="210"/>
        <v>0</v>
      </c>
      <c r="AX319" s="54">
        <f t="shared" si="211"/>
        <v>0</v>
      </c>
      <c r="AY319" s="54">
        <f t="shared" si="212"/>
        <v>0</v>
      </c>
      <c r="AZ319" s="54">
        <f t="shared" si="213"/>
        <v>0</v>
      </c>
      <c r="BA319" s="54">
        <f t="shared" si="214"/>
        <v>0</v>
      </c>
      <c r="BB319" s="54">
        <f t="shared" si="215"/>
        <v>0</v>
      </c>
      <c r="BC319" s="54">
        <f t="shared" si="216"/>
        <v>0</v>
      </c>
      <c r="BD319" s="54">
        <f t="shared" si="217"/>
        <v>0</v>
      </c>
      <c r="BE319" s="54">
        <f t="shared" si="218"/>
        <v>0</v>
      </c>
      <c r="BF319" s="55">
        <f t="shared" si="219"/>
        <v>0</v>
      </c>
      <c r="BG319" s="53">
        <f t="shared" si="220"/>
        <v>0</v>
      </c>
      <c r="BH319" s="54">
        <f t="shared" si="221"/>
        <v>0</v>
      </c>
      <c r="BI319" s="54">
        <f t="shared" si="222"/>
        <v>0</v>
      </c>
      <c r="BJ319" s="54">
        <f t="shared" si="223"/>
        <v>0</v>
      </c>
      <c r="BK319" s="54">
        <f t="shared" si="224"/>
        <v>0</v>
      </c>
      <c r="BL319" s="54">
        <f t="shared" si="225"/>
        <v>0</v>
      </c>
      <c r="BM319" s="54">
        <f t="shared" si="226"/>
        <v>0</v>
      </c>
      <c r="BN319" s="54">
        <f t="shared" si="227"/>
        <v>0</v>
      </c>
      <c r="BO319" s="54">
        <f t="shared" si="228"/>
        <v>0</v>
      </c>
      <c r="BP319" s="54">
        <f t="shared" si="229"/>
        <v>0</v>
      </c>
      <c r="BQ319" s="54">
        <f t="shared" si="230"/>
        <v>0</v>
      </c>
      <c r="BR319" s="55">
        <f t="shared" si="231"/>
        <v>0</v>
      </c>
      <c r="BS319" s="53">
        <f t="shared" si="232"/>
        <v>0</v>
      </c>
      <c r="BT319" s="54">
        <f t="shared" si="233"/>
        <v>0</v>
      </c>
      <c r="BU319" s="54">
        <f t="shared" si="234"/>
        <v>0</v>
      </c>
      <c r="BV319" s="54">
        <f t="shared" si="235"/>
        <v>0</v>
      </c>
      <c r="BW319" s="54">
        <f t="shared" si="236"/>
        <v>0</v>
      </c>
      <c r="BX319" s="54">
        <f t="shared" si="237"/>
        <v>0</v>
      </c>
      <c r="BY319" s="54">
        <f t="shared" si="238"/>
        <v>0</v>
      </c>
      <c r="BZ319" s="54">
        <f t="shared" si="239"/>
        <v>0</v>
      </c>
      <c r="CA319" s="54">
        <f t="shared" si="240"/>
        <v>0</v>
      </c>
      <c r="CB319" s="54">
        <f t="shared" si="241"/>
        <v>0</v>
      </c>
      <c r="CC319" s="54">
        <f t="shared" si="242"/>
        <v>0</v>
      </c>
      <c r="CD319" s="55">
        <f t="shared" si="243"/>
        <v>0</v>
      </c>
      <c r="CE319" s="53">
        <f t="shared" si="244"/>
        <v>0</v>
      </c>
      <c r="CF319" s="54">
        <f t="shared" si="245"/>
        <v>0</v>
      </c>
      <c r="CG319" s="54">
        <f t="shared" si="246"/>
        <v>0</v>
      </c>
      <c r="CH319" s="54">
        <f t="shared" si="247"/>
        <v>0</v>
      </c>
      <c r="CI319" s="54">
        <f t="shared" si="248"/>
        <v>0</v>
      </c>
      <c r="CJ319" s="54">
        <f t="shared" si="249"/>
        <v>0</v>
      </c>
      <c r="CK319" s="54">
        <f t="shared" si="250"/>
        <v>0</v>
      </c>
      <c r="CL319" s="54">
        <f t="shared" si="251"/>
        <v>0</v>
      </c>
      <c r="CM319" s="54">
        <f t="shared" si="252"/>
        <v>0</v>
      </c>
      <c r="CN319" s="54">
        <f t="shared" si="253"/>
        <v>0</v>
      </c>
      <c r="CO319" s="54">
        <f t="shared" si="254"/>
        <v>0</v>
      </c>
      <c r="CP319" s="55">
        <f t="shared" si="255"/>
        <v>0</v>
      </c>
    </row>
    <row r="320" spans="2:94" ht="12" customHeight="1">
      <c r="B320" s="1" t="str">
        <f>IF(Q320="","",Q320)</f>
        <v/>
      </c>
      <c r="C320" s="163">
        <v>103</v>
      </c>
      <c r="D320" s="166"/>
      <c r="E320" s="167"/>
      <c r="F320" s="168"/>
      <c r="G320" s="175"/>
      <c r="H320" s="176"/>
      <c r="I320" s="181"/>
      <c r="J320" s="182"/>
      <c r="K320" s="182"/>
      <c r="L320" s="183"/>
      <c r="M320" s="166"/>
      <c r="N320" s="168"/>
      <c r="O320" s="131"/>
      <c r="P320" s="190"/>
      <c r="Q320" s="190"/>
      <c r="R320" s="17" t="s">
        <v>14</v>
      </c>
      <c r="S320" s="95"/>
      <c r="T320" s="95"/>
      <c r="U320" s="95"/>
      <c r="V320" s="95"/>
      <c r="W320" s="95"/>
      <c r="X320" s="95"/>
      <c r="Y320" s="89"/>
      <c r="Z320" s="89"/>
      <c r="AA320" s="89"/>
      <c r="AB320" s="89"/>
      <c r="AC320" s="89"/>
      <c r="AD320" s="89"/>
      <c r="AE320" s="16" t="str">
        <f t="shared" si="256"/>
        <v/>
      </c>
      <c r="AF320" s="21" t="str">
        <f>IF(Q320="","",Q320)</f>
        <v/>
      </c>
      <c r="AG320" s="130" t="str">
        <f>IFERROR(VLOOKUP(M320,$AP$13:$AQ$16,2,FALSE),"")</f>
        <v/>
      </c>
      <c r="AH320" s="130" t="str">
        <f>IFERROR(VLOOKUP(O320,$AP$18:$AQ$24,2,FALSE),"")</f>
        <v/>
      </c>
      <c r="AI320" s="130" t="str">
        <f>IFERROR(AG320+AH320,"")</f>
        <v/>
      </c>
      <c r="AJ320" s="130" t="str">
        <f>IF(SUM(AE320:AE322)=0,"",SUM(AE320:AE322))</f>
        <v/>
      </c>
      <c r="AT320" s="49" t="str">
        <f t="shared" si="207"/>
        <v>A</v>
      </c>
      <c r="AU320" s="53">
        <f t="shared" si="208"/>
        <v>0</v>
      </c>
      <c r="AV320" s="54">
        <f t="shared" si="209"/>
        <v>0</v>
      </c>
      <c r="AW320" s="54">
        <f t="shared" si="210"/>
        <v>0</v>
      </c>
      <c r="AX320" s="54">
        <f t="shared" si="211"/>
        <v>0</v>
      </c>
      <c r="AY320" s="54">
        <f t="shared" si="212"/>
        <v>0</v>
      </c>
      <c r="AZ320" s="54">
        <f t="shared" si="213"/>
        <v>0</v>
      </c>
      <c r="BA320" s="54">
        <f t="shared" si="214"/>
        <v>0</v>
      </c>
      <c r="BB320" s="54">
        <f t="shared" si="215"/>
        <v>0</v>
      </c>
      <c r="BC320" s="54">
        <f t="shared" si="216"/>
        <v>0</v>
      </c>
      <c r="BD320" s="54">
        <f t="shared" si="217"/>
        <v>0</v>
      </c>
      <c r="BE320" s="54">
        <f t="shared" si="218"/>
        <v>0</v>
      </c>
      <c r="BF320" s="55">
        <f t="shared" si="219"/>
        <v>0</v>
      </c>
      <c r="BG320" s="53">
        <f t="shared" si="220"/>
        <v>0</v>
      </c>
      <c r="BH320" s="54">
        <f t="shared" si="221"/>
        <v>0</v>
      </c>
      <c r="BI320" s="54">
        <f t="shared" si="222"/>
        <v>0</v>
      </c>
      <c r="BJ320" s="54">
        <f t="shared" si="223"/>
        <v>0</v>
      </c>
      <c r="BK320" s="54">
        <f t="shared" si="224"/>
        <v>0</v>
      </c>
      <c r="BL320" s="54">
        <f t="shared" si="225"/>
        <v>0</v>
      </c>
      <c r="BM320" s="54">
        <f t="shared" si="226"/>
        <v>0</v>
      </c>
      <c r="BN320" s="54">
        <f t="shared" si="227"/>
        <v>0</v>
      </c>
      <c r="BO320" s="54">
        <f t="shared" si="228"/>
        <v>0</v>
      </c>
      <c r="BP320" s="54">
        <f t="shared" si="229"/>
        <v>0</v>
      </c>
      <c r="BQ320" s="54">
        <f t="shared" si="230"/>
        <v>0</v>
      </c>
      <c r="BR320" s="55">
        <f t="shared" si="231"/>
        <v>0</v>
      </c>
      <c r="BS320" s="53">
        <f t="shared" si="232"/>
        <v>0</v>
      </c>
      <c r="BT320" s="54">
        <f t="shared" si="233"/>
        <v>0</v>
      </c>
      <c r="BU320" s="54">
        <f t="shared" si="234"/>
        <v>0</v>
      </c>
      <c r="BV320" s="54">
        <f t="shared" si="235"/>
        <v>0</v>
      </c>
      <c r="BW320" s="54">
        <f t="shared" si="236"/>
        <v>0</v>
      </c>
      <c r="BX320" s="54">
        <f t="shared" si="237"/>
        <v>0</v>
      </c>
      <c r="BY320" s="54">
        <f t="shared" si="238"/>
        <v>0</v>
      </c>
      <c r="BZ320" s="54">
        <f t="shared" si="239"/>
        <v>0</v>
      </c>
      <c r="CA320" s="54">
        <f t="shared" si="240"/>
        <v>0</v>
      </c>
      <c r="CB320" s="54">
        <f t="shared" si="241"/>
        <v>0</v>
      </c>
      <c r="CC320" s="54">
        <f t="shared" si="242"/>
        <v>0</v>
      </c>
      <c r="CD320" s="55">
        <f t="shared" si="243"/>
        <v>0</v>
      </c>
      <c r="CE320" s="53">
        <f t="shared" si="244"/>
        <v>0</v>
      </c>
      <c r="CF320" s="54">
        <f t="shared" si="245"/>
        <v>0</v>
      </c>
      <c r="CG320" s="54">
        <f t="shared" si="246"/>
        <v>0</v>
      </c>
      <c r="CH320" s="54">
        <f t="shared" si="247"/>
        <v>0</v>
      </c>
      <c r="CI320" s="54">
        <f t="shared" si="248"/>
        <v>0</v>
      </c>
      <c r="CJ320" s="54">
        <f t="shared" si="249"/>
        <v>0</v>
      </c>
      <c r="CK320" s="54">
        <f t="shared" si="250"/>
        <v>0</v>
      </c>
      <c r="CL320" s="54">
        <f t="shared" si="251"/>
        <v>0</v>
      </c>
      <c r="CM320" s="54">
        <f t="shared" si="252"/>
        <v>0</v>
      </c>
      <c r="CN320" s="54">
        <f t="shared" si="253"/>
        <v>0</v>
      </c>
      <c r="CO320" s="54">
        <f t="shared" si="254"/>
        <v>0</v>
      </c>
      <c r="CP320" s="55">
        <f t="shared" si="255"/>
        <v>0</v>
      </c>
    </row>
    <row r="321" spans="2:94" ht="12" customHeight="1">
      <c r="B321" s="1" t="str">
        <f>IF(Q320="","",Q320)</f>
        <v/>
      </c>
      <c r="C321" s="164"/>
      <c r="D321" s="169"/>
      <c r="E321" s="170"/>
      <c r="F321" s="171"/>
      <c r="G321" s="177"/>
      <c r="H321" s="178"/>
      <c r="I321" s="184"/>
      <c r="J321" s="185"/>
      <c r="K321" s="185"/>
      <c r="L321" s="186"/>
      <c r="M321" s="169"/>
      <c r="N321" s="171"/>
      <c r="O321" s="132"/>
      <c r="P321" s="191"/>
      <c r="Q321" s="191"/>
      <c r="R321" s="15" t="s">
        <v>15</v>
      </c>
      <c r="S321" s="94"/>
      <c r="T321" s="94"/>
      <c r="U321" s="94"/>
      <c r="V321" s="94"/>
      <c r="W321" s="94"/>
      <c r="X321" s="94"/>
      <c r="Y321" s="90"/>
      <c r="Z321" s="90"/>
      <c r="AA321" s="90"/>
      <c r="AB321" s="90"/>
      <c r="AC321" s="90"/>
      <c r="AD321" s="90"/>
      <c r="AE321" s="11" t="str">
        <f t="shared" si="256"/>
        <v/>
      </c>
      <c r="AF321" s="21" t="str">
        <f>IF(Q320="","",Q320)</f>
        <v/>
      </c>
      <c r="AG321" s="130"/>
      <c r="AH321" s="130"/>
      <c r="AI321" s="130"/>
      <c r="AJ321" s="130"/>
      <c r="AT321" s="49" t="str">
        <f t="shared" si="207"/>
        <v>B</v>
      </c>
      <c r="AU321" s="53">
        <f t="shared" si="208"/>
        <v>0</v>
      </c>
      <c r="AV321" s="54">
        <f t="shared" si="209"/>
        <v>0</v>
      </c>
      <c r="AW321" s="54">
        <f t="shared" si="210"/>
        <v>0</v>
      </c>
      <c r="AX321" s="54">
        <f t="shared" si="211"/>
        <v>0</v>
      </c>
      <c r="AY321" s="54">
        <f t="shared" si="212"/>
        <v>0</v>
      </c>
      <c r="AZ321" s="54">
        <f t="shared" si="213"/>
        <v>0</v>
      </c>
      <c r="BA321" s="54">
        <f t="shared" si="214"/>
        <v>0</v>
      </c>
      <c r="BB321" s="54">
        <f t="shared" si="215"/>
        <v>0</v>
      </c>
      <c r="BC321" s="54">
        <f t="shared" si="216"/>
        <v>0</v>
      </c>
      <c r="BD321" s="54">
        <f t="shared" si="217"/>
        <v>0</v>
      </c>
      <c r="BE321" s="54">
        <f t="shared" si="218"/>
        <v>0</v>
      </c>
      <c r="BF321" s="55">
        <f t="shared" si="219"/>
        <v>0</v>
      </c>
      <c r="BG321" s="53">
        <f t="shared" si="220"/>
        <v>0</v>
      </c>
      <c r="BH321" s="54">
        <f t="shared" si="221"/>
        <v>0</v>
      </c>
      <c r="BI321" s="54">
        <f t="shared" si="222"/>
        <v>0</v>
      </c>
      <c r="BJ321" s="54">
        <f t="shared" si="223"/>
        <v>0</v>
      </c>
      <c r="BK321" s="54">
        <f t="shared" si="224"/>
        <v>0</v>
      </c>
      <c r="BL321" s="54">
        <f t="shared" si="225"/>
        <v>0</v>
      </c>
      <c r="BM321" s="54">
        <f t="shared" si="226"/>
        <v>0</v>
      </c>
      <c r="BN321" s="54">
        <f t="shared" si="227"/>
        <v>0</v>
      </c>
      <c r="BO321" s="54">
        <f t="shared" si="228"/>
        <v>0</v>
      </c>
      <c r="BP321" s="54">
        <f t="shared" si="229"/>
        <v>0</v>
      </c>
      <c r="BQ321" s="54">
        <f t="shared" si="230"/>
        <v>0</v>
      </c>
      <c r="BR321" s="55">
        <f t="shared" si="231"/>
        <v>0</v>
      </c>
      <c r="BS321" s="53">
        <f t="shared" si="232"/>
        <v>0</v>
      </c>
      <c r="BT321" s="54">
        <f t="shared" si="233"/>
        <v>0</v>
      </c>
      <c r="BU321" s="54">
        <f t="shared" si="234"/>
        <v>0</v>
      </c>
      <c r="BV321" s="54">
        <f t="shared" si="235"/>
        <v>0</v>
      </c>
      <c r="BW321" s="54">
        <f t="shared" si="236"/>
        <v>0</v>
      </c>
      <c r="BX321" s="54">
        <f t="shared" si="237"/>
        <v>0</v>
      </c>
      <c r="BY321" s="54">
        <f t="shared" si="238"/>
        <v>0</v>
      </c>
      <c r="BZ321" s="54">
        <f t="shared" si="239"/>
        <v>0</v>
      </c>
      <c r="CA321" s="54">
        <f t="shared" si="240"/>
        <v>0</v>
      </c>
      <c r="CB321" s="54">
        <f t="shared" si="241"/>
        <v>0</v>
      </c>
      <c r="CC321" s="54">
        <f t="shared" si="242"/>
        <v>0</v>
      </c>
      <c r="CD321" s="55">
        <f t="shared" si="243"/>
        <v>0</v>
      </c>
      <c r="CE321" s="53">
        <f t="shared" si="244"/>
        <v>0</v>
      </c>
      <c r="CF321" s="54">
        <f t="shared" si="245"/>
        <v>0</v>
      </c>
      <c r="CG321" s="54">
        <f t="shared" si="246"/>
        <v>0</v>
      </c>
      <c r="CH321" s="54">
        <f t="shared" si="247"/>
        <v>0</v>
      </c>
      <c r="CI321" s="54">
        <f t="shared" si="248"/>
        <v>0</v>
      </c>
      <c r="CJ321" s="54">
        <f t="shared" si="249"/>
        <v>0</v>
      </c>
      <c r="CK321" s="54">
        <f t="shared" si="250"/>
        <v>0</v>
      </c>
      <c r="CL321" s="54">
        <f t="shared" si="251"/>
        <v>0</v>
      </c>
      <c r="CM321" s="54">
        <f t="shared" si="252"/>
        <v>0</v>
      </c>
      <c r="CN321" s="54">
        <f t="shared" si="253"/>
        <v>0</v>
      </c>
      <c r="CO321" s="54">
        <f t="shared" si="254"/>
        <v>0</v>
      </c>
      <c r="CP321" s="55">
        <f t="shared" si="255"/>
        <v>0</v>
      </c>
    </row>
    <row r="322" spans="2:94" ht="12" customHeight="1" thickBot="1">
      <c r="B322" s="1" t="str">
        <f>IF(Q320="","",Q320)</f>
        <v/>
      </c>
      <c r="C322" s="165"/>
      <c r="D322" s="172"/>
      <c r="E322" s="173"/>
      <c r="F322" s="174"/>
      <c r="G322" s="179"/>
      <c r="H322" s="180"/>
      <c r="I322" s="187"/>
      <c r="J322" s="188"/>
      <c r="K322" s="188"/>
      <c r="L322" s="189"/>
      <c r="M322" s="172"/>
      <c r="N322" s="174"/>
      <c r="O322" s="133"/>
      <c r="P322" s="192"/>
      <c r="Q322" s="192"/>
      <c r="R322" s="15" t="s">
        <v>16</v>
      </c>
      <c r="S322" s="94"/>
      <c r="T322" s="94"/>
      <c r="U322" s="94"/>
      <c r="V322" s="94"/>
      <c r="W322" s="94"/>
      <c r="X322" s="94"/>
      <c r="Y322" s="90"/>
      <c r="Z322" s="90"/>
      <c r="AA322" s="90"/>
      <c r="AB322" s="90"/>
      <c r="AC322" s="90"/>
      <c r="AD322" s="90"/>
      <c r="AE322" s="11" t="str">
        <f t="shared" si="256"/>
        <v/>
      </c>
      <c r="AF322" s="21" t="str">
        <f>IF(Q320="","",Q320)</f>
        <v/>
      </c>
      <c r="AG322" s="130"/>
      <c r="AH322" s="130"/>
      <c r="AI322" s="130"/>
      <c r="AJ322" s="130"/>
      <c r="AT322" s="49" t="str">
        <f t="shared" si="207"/>
        <v>C</v>
      </c>
      <c r="AU322" s="53">
        <f t="shared" si="208"/>
        <v>0</v>
      </c>
      <c r="AV322" s="54">
        <f t="shared" si="209"/>
        <v>0</v>
      </c>
      <c r="AW322" s="54">
        <f t="shared" si="210"/>
        <v>0</v>
      </c>
      <c r="AX322" s="54">
        <f t="shared" si="211"/>
        <v>0</v>
      </c>
      <c r="AY322" s="54">
        <f t="shared" si="212"/>
        <v>0</v>
      </c>
      <c r="AZ322" s="54">
        <f t="shared" si="213"/>
        <v>0</v>
      </c>
      <c r="BA322" s="54">
        <f t="shared" si="214"/>
        <v>0</v>
      </c>
      <c r="BB322" s="54">
        <f t="shared" si="215"/>
        <v>0</v>
      </c>
      <c r="BC322" s="54">
        <f t="shared" si="216"/>
        <v>0</v>
      </c>
      <c r="BD322" s="54">
        <f t="shared" si="217"/>
        <v>0</v>
      </c>
      <c r="BE322" s="54">
        <f t="shared" si="218"/>
        <v>0</v>
      </c>
      <c r="BF322" s="55">
        <f t="shared" si="219"/>
        <v>0</v>
      </c>
      <c r="BG322" s="53">
        <f t="shared" si="220"/>
        <v>0</v>
      </c>
      <c r="BH322" s="54">
        <f t="shared" si="221"/>
        <v>0</v>
      </c>
      <c r="BI322" s="54">
        <f t="shared" si="222"/>
        <v>0</v>
      </c>
      <c r="BJ322" s="54">
        <f t="shared" si="223"/>
        <v>0</v>
      </c>
      <c r="BK322" s="54">
        <f t="shared" si="224"/>
        <v>0</v>
      </c>
      <c r="BL322" s="54">
        <f t="shared" si="225"/>
        <v>0</v>
      </c>
      <c r="BM322" s="54">
        <f t="shared" si="226"/>
        <v>0</v>
      </c>
      <c r="BN322" s="54">
        <f t="shared" si="227"/>
        <v>0</v>
      </c>
      <c r="BO322" s="54">
        <f t="shared" si="228"/>
        <v>0</v>
      </c>
      <c r="BP322" s="54">
        <f t="shared" si="229"/>
        <v>0</v>
      </c>
      <c r="BQ322" s="54">
        <f t="shared" si="230"/>
        <v>0</v>
      </c>
      <c r="BR322" s="55">
        <f t="shared" si="231"/>
        <v>0</v>
      </c>
      <c r="BS322" s="53">
        <f t="shared" si="232"/>
        <v>0</v>
      </c>
      <c r="BT322" s="54">
        <f t="shared" si="233"/>
        <v>0</v>
      </c>
      <c r="BU322" s="54">
        <f t="shared" si="234"/>
        <v>0</v>
      </c>
      <c r="BV322" s="54">
        <f t="shared" si="235"/>
        <v>0</v>
      </c>
      <c r="BW322" s="54">
        <f t="shared" si="236"/>
        <v>0</v>
      </c>
      <c r="BX322" s="54">
        <f t="shared" si="237"/>
        <v>0</v>
      </c>
      <c r="BY322" s="54">
        <f t="shared" si="238"/>
        <v>0</v>
      </c>
      <c r="BZ322" s="54">
        <f t="shared" si="239"/>
        <v>0</v>
      </c>
      <c r="CA322" s="54">
        <f t="shared" si="240"/>
        <v>0</v>
      </c>
      <c r="CB322" s="54">
        <f t="shared" si="241"/>
        <v>0</v>
      </c>
      <c r="CC322" s="54">
        <f t="shared" si="242"/>
        <v>0</v>
      </c>
      <c r="CD322" s="55">
        <f t="shared" si="243"/>
        <v>0</v>
      </c>
      <c r="CE322" s="53">
        <f t="shared" si="244"/>
        <v>0</v>
      </c>
      <c r="CF322" s="54">
        <f t="shared" si="245"/>
        <v>0</v>
      </c>
      <c r="CG322" s="54">
        <f t="shared" si="246"/>
        <v>0</v>
      </c>
      <c r="CH322" s="54">
        <f t="shared" si="247"/>
        <v>0</v>
      </c>
      <c r="CI322" s="54">
        <f t="shared" si="248"/>
        <v>0</v>
      </c>
      <c r="CJ322" s="54">
        <f t="shared" si="249"/>
        <v>0</v>
      </c>
      <c r="CK322" s="54">
        <f t="shared" si="250"/>
        <v>0</v>
      </c>
      <c r="CL322" s="54">
        <f t="shared" si="251"/>
        <v>0</v>
      </c>
      <c r="CM322" s="54">
        <f t="shared" si="252"/>
        <v>0</v>
      </c>
      <c r="CN322" s="54">
        <f t="shared" si="253"/>
        <v>0</v>
      </c>
      <c r="CO322" s="54">
        <f t="shared" si="254"/>
        <v>0</v>
      </c>
      <c r="CP322" s="55">
        <f t="shared" si="255"/>
        <v>0</v>
      </c>
    </row>
    <row r="323" spans="2:94" ht="12" customHeight="1">
      <c r="B323" s="1" t="str">
        <f>IF(Q323="","",Q323)</f>
        <v/>
      </c>
      <c r="C323" s="163">
        <v>104</v>
      </c>
      <c r="D323" s="166"/>
      <c r="E323" s="167"/>
      <c r="F323" s="168"/>
      <c r="G323" s="175"/>
      <c r="H323" s="176"/>
      <c r="I323" s="181"/>
      <c r="J323" s="182"/>
      <c r="K323" s="182"/>
      <c r="L323" s="183"/>
      <c r="M323" s="166"/>
      <c r="N323" s="168"/>
      <c r="O323" s="131"/>
      <c r="P323" s="190"/>
      <c r="Q323" s="190"/>
      <c r="R323" s="17" t="s">
        <v>14</v>
      </c>
      <c r="S323" s="95"/>
      <c r="T323" s="95"/>
      <c r="U323" s="95"/>
      <c r="V323" s="95"/>
      <c r="W323" s="95"/>
      <c r="X323" s="95"/>
      <c r="Y323" s="89"/>
      <c r="Z323" s="89"/>
      <c r="AA323" s="89"/>
      <c r="AB323" s="89"/>
      <c r="AC323" s="89"/>
      <c r="AD323" s="89"/>
      <c r="AE323" s="16" t="str">
        <f t="shared" si="256"/>
        <v/>
      </c>
      <c r="AF323" s="21" t="str">
        <f>IF(Q323="","",Q323)</f>
        <v/>
      </c>
      <c r="AG323" s="130" t="str">
        <f>IFERROR(VLOOKUP(M323,$AP$13:$AQ$16,2,FALSE),"")</f>
        <v/>
      </c>
      <c r="AH323" s="130" t="str">
        <f>IFERROR(VLOOKUP(O323,$AP$18:$AQ$24,2,FALSE),"")</f>
        <v/>
      </c>
      <c r="AI323" s="130" t="str">
        <f>IFERROR(AG323+AH323,"")</f>
        <v/>
      </c>
      <c r="AJ323" s="130" t="str">
        <f>IF(SUM(AE323:AE325)=0,"",SUM(AE323:AE325))</f>
        <v/>
      </c>
      <c r="AT323" s="49" t="str">
        <f t="shared" si="207"/>
        <v>A</v>
      </c>
      <c r="AU323" s="53">
        <f t="shared" si="208"/>
        <v>0</v>
      </c>
      <c r="AV323" s="54">
        <f t="shared" si="209"/>
        <v>0</v>
      </c>
      <c r="AW323" s="54">
        <f t="shared" si="210"/>
        <v>0</v>
      </c>
      <c r="AX323" s="54">
        <f t="shared" si="211"/>
        <v>0</v>
      </c>
      <c r="AY323" s="54">
        <f t="shared" si="212"/>
        <v>0</v>
      </c>
      <c r="AZ323" s="54">
        <f t="shared" si="213"/>
        <v>0</v>
      </c>
      <c r="BA323" s="54">
        <f t="shared" si="214"/>
        <v>0</v>
      </c>
      <c r="BB323" s="54">
        <f t="shared" si="215"/>
        <v>0</v>
      </c>
      <c r="BC323" s="54">
        <f t="shared" si="216"/>
        <v>0</v>
      </c>
      <c r="BD323" s="54">
        <f t="shared" si="217"/>
        <v>0</v>
      </c>
      <c r="BE323" s="54">
        <f t="shared" si="218"/>
        <v>0</v>
      </c>
      <c r="BF323" s="55">
        <f t="shared" si="219"/>
        <v>0</v>
      </c>
      <c r="BG323" s="53">
        <f t="shared" si="220"/>
        <v>0</v>
      </c>
      <c r="BH323" s="54">
        <f t="shared" si="221"/>
        <v>0</v>
      </c>
      <c r="BI323" s="54">
        <f t="shared" si="222"/>
        <v>0</v>
      </c>
      <c r="BJ323" s="54">
        <f t="shared" si="223"/>
        <v>0</v>
      </c>
      <c r="BK323" s="54">
        <f t="shared" si="224"/>
        <v>0</v>
      </c>
      <c r="BL323" s="54">
        <f t="shared" si="225"/>
        <v>0</v>
      </c>
      <c r="BM323" s="54">
        <f t="shared" si="226"/>
        <v>0</v>
      </c>
      <c r="BN323" s="54">
        <f t="shared" si="227"/>
        <v>0</v>
      </c>
      <c r="BO323" s="54">
        <f t="shared" si="228"/>
        <v>0</v>
      </c>
      <c r="BP323" s="54">
        <f t="shared" si="229"/>
        <v>0</v>
      </c>
      <c r="BQ323" s="54">
        <f t="shared" si="230"/>
        <v>0</v>
      </c>
      <c r="BR323" s="55">
        <f t="shared" si="231"/>
        <v>0</v>
      </c>
      <c r="BS323" s="53">
        <f t="shared" si="232"/>
        <v>0</v>
      </c>
      <c r="BT323" s="54">
        <f t="shared" si="233"/>
        <v>0</v>
      </c>
      <c r="BU323" s="54">
        <f t="shared" si="234"/>
        <v>0</v>
      </c>
      <c r="BV323" s="54">
        <f t="shared" si="235"/>
        <v>0</v>
      </c>
      <c r="BW323" s="54">
        <f t="shared" si="236"/>
        <v>0</v>
      </c>
      <c r="BX323" s="54">
        <f t="shared" si="237"/>
        <v>0</v>
      </c>
      <c r="BY323" s="54">
        <f t="shared" si="238"/>
        <v>0</v>
      </c>
      <c r="BZ323" s="54">
        <f t="shared" si="239"/>
        <v>0</v>
      </c>
      <c r="CA323" s="54">
        <f t="shared" si="240"/>
        <v>0</v>
      </c>
      <c r="CB323" s="54">
        <f t="shared" si="241"/>
        <v>0</v>
      </c>
      <c r="CC323" s="54">
        <f t="shared" si="242"/>
        <v>0</v>
      </c>
      <c r="CD323" s="55">
        <f t="shared" si="243"/>
        <v>0</v>
      </c>
      <c r="CE323" s="53">
        <f t="shared" si="244"/>
        <v>0</v>
      </c>
      <c r="CF323" s="54">
        <f t="shared" si="245"/>
        <v>0</v>
      </c>
      <c r="CG323" s="54">
        <f t="shared" si="246"/>
        <v>0</v>
      </c>
      <c r="CH323" s="54">
        <f t="shared" si="247"/>
        <v>0</v>
      </c>
      <c r="CI323" s="54">
        <f t="shared" si="248"/>
        <v>0</v>
      </c>
      <c r="CJ323" s="54">
        <f t="shared" si="249"/>
        <v>0</v>
      </c>
      <c r="CK323" s="54">
        <f t="shared" si="250"/>
        <v>0</v>
      </c>
      <c r="CL323" s="54">
        <f t="shared" si="251"/>
        <v>0</v>
      </c>
      <c r="CM323" s="54">
        <f t="shared" si="252"/>
        <v>0</v>
      </c>
      <c r="CN323" s="54">
        <f t="shared" si="253"/>
        <v>0</v>
      </c>
      <c r="CO323" s="54">
        <f t="shared" si="254"/>
        <v>0</v>
      </c>
      <c r="CP323" s="55">
        <f t="shared" si="255"/>
        <v>0</v>
      </c>
    </row>
    <row r="324" spans="2:94" ht="12" customHeight="1">
      <c r="B324" s="1" t="str">
        <f>IF(Q323="","",Q323)</f>
        <v/>
      </c>
      <c r="C324" s="164"/>
      <c r="D324" s="169"/>
      <c r="E324" s="170"/>
      <c r="F324" s="171"/>
      <c r="G324" s="177"/>
      <c r="H324" s="178"/>
      <c r="I324" s="184"/>
      <c r="J324" s="185"/>
      <c r="K324" s="185"/>
      <c r="L324" s="186"/>
      <c r="M324" s="169"/>
      <c r="N324" s="171"/>
      <c r="O324" s="132"/>
      <c r="P324" s="191"/>
      <c r="Q324" s="191"/>
      <c r="R324" s="15" t="s">
        <v>15</v>
      </c>
      <c r="S324" s="94"/>
      <c r="T324" s="94"/>
      <c r="U324" s="94"/>
      <c r="V324" s="94"/>
      <c r="W324" s="94"/>
      <c r="X324" s="94"/>
      <c r="Y324" s="90"/>
      <c r="Z324" s="90"/>
      <c r="AA324" s="90"/>
      <c r="AB324" s="90"/>
      <c r="AC324" s="90"/>
      <c r="AD324" s="90"/>
      <c r="AE324" s="11" t="str">
        <f t="shared" si="256"/>
        <v/>
      </c>
      <c r="AF324" s="21" t="str">
        <f>IF(Q323="","",Q323)</f>
        <v/>
      </c>
      <c r="AG324" s="130"/>
      <c r="AH324" s="130"/>
      <c r="AI324" s="130"/>
      <c r="AJ324" s="130"/>
      <c r="AT324" s="49" t="str">
        <f t="shared" si="207"/>
        <v>B</v>
      </c>
      <c r="AU324" s="53">
        <f t="shared" si="208"/>
        <v>0</v>
      </c>
      <c r="AV324" s="54">
        <f t="shared" si="209"/>
        <v>0</v>
      </c>
      <c r="AW324" s="54">
        <f t="shared" si="210"/>
        <v>0</v>
      </c>
      <c r="AX324" s="54">
        <f t="shared" si="211"/>
        <v>0</v>
      </c>
      <c r="AY324" s="54">
        <f t="shared" si="212"/>
        <v>0</v>
      </c>
      <c r="AZ324" s="54">
        <f t="shared" si="213"/>
        <v>0</v>
      </c>
      <c r="BA324" s="54">
        <f t="shared" si="214"/>
        <v>0</v>
      </c>
      <c r="BB324" s="54">
        <f t="shared" si="215"/>
        <v>0</v>
      </c>
      <c r="BC324" s="54">
        <f t="shared" si="216"/>
        <v>0</v>
      </c>
      <c r="BD324" s="54">
        <f t="shared" si="217"/>
        <v>0</v>
      </c>
      <c r="BE324" s="54">
        <f t="shared" si="218"/>
        <v>0</v>
      </c>
      <c r="BF324" s="55">
        <f t="shared" si="219"/>
        <v>0</v>
      </c>
      <c r="BG324" s="53">
        <f t="shared" si="220"/>
        <v>0</v>
      </c>
      <c r="BH324" s="54">
        <f t="shared" si="221"/>
        <v>0</v>
      </c>
      <c r="BI324" s="54">
        <f t="shared" si="222"/>
        <v>0</v>
      </c>
      <c r="BJ324" s="54">
        <f t="shared" si="223"/>
        <v>0</v>
      </c>
      <c r="BK324" s="54">
        <f t="shared" si="224"/>
        <v>0</v>
      </c>
      <c r="BL324" s="54">
        <f t="shared" si="225"/>
        <v>0</v>
      </c>
      <c r="BM324" s="54">
        <f t="shared" si="226"/>
        <v>0</v>
      </c>
      <c r="BN324" s="54">
        <f t="shared" si="227"/>
        <v>0</v>
      </c>
      <c r="BO324" s="54">
        <f t="shared" si="228"/>
        <v>0</v>
      </c>
      <c r="BP324" s="54">
        <f t="shared" si="229"/>
        <v>0</v>
      </c>
      <c r="BQ324" s="54">
        <f t="shared" si="230"/>
        <v>0</v>
      </c>
      <c r="BR324" s="55">
        <f t="shared" si="231"/>
        <v>0</v>
      </c>
      <c r="BS324" s="53">
        <f t="shared" si="232"/>
        <v>0</v>
      </c>
      <c r="BT324" s="54">
        <f t="shared" si="233"/>
        <v>0</v>
      </c>
      <c r="BU324" s="54">
        <f t="shared" si="234"/>
        <v>0</v>
      </c>
      <c r="BV324" s="54">
        <f t="shared" si="235"/>
        <v>0</v>
      </c>
      <c r="BW324" s="54">
        <f t="shared" si="236"/>
        <v>0</v>
      </c>
      <c r="BX324" s="54">
        <f t="shared" si="237"/>
        <v>0</v>
      </c>
      <c r="BY324" s="54">
        <f t="shared" si="238"/>
        <v>0</v>
      </c>
      <c r="BZ324" s="54">
        <f t="shared" si="239"/>
        <v>0</v>
      </c>
      <c r="CA324" s="54">
        <f t="shared" si="240"/>
        <v>0</v>
      </c>
      <c r="CB324" s="54">
        <f t="shared" si="241"/>
        <v>0</v>
      </c>
      <c r="CC324" s="54">
        <f t="shared" si="242"/>
        <v>0</v>
      </c>
      <c r="CD324" s="55">
        <f t="shared" si="243"/>
        <v>0</v>
      </c>
      <c r="CE324" s="53">
        <f t="shared" si="244"/>
        <v>0</v>
      </c>
      <c r="CF324" s="54">
        <f t="shared" si="245"/>
        <v>0</v>
      </c>
      <c r="CG324" s="54">
        <f t="shared" si="246"/>
        <v>0</v>
      </c>
      <c r="CH324" s="54">
        <f t="shared" si="247"/>
        <v>0</v>
      </c>
      <c r="CI324" s="54">
        <f t="shared" si="248"/>
        <v>0</v>
      </c>
      <c r="CJ324" s="54">
        <f t="shared" si="249"/>
        <v>0</v>
      </c>
      <c r="CK324" s="54">
        <f t="shared" si="250"/>
        <v>0</v>
      </c>
      <c r="CL324" s="54">
        <f t="shared" si="251"/>
        <v>0</v>
      </c>
      <c r="CM324" s="54">
        <f t="shared" si="252"/>
        <v>0</v>
      </c>
      <c r="CN324" s="54">
        <f t="shared" si="253"/>
        <v>0</v>
      </c>
      <c r="CO324" s="54">
        <f t="shared" si="254"/>
        <v>0</v>
      </c>
      <c r="CP324" s="55">
        <f t="shared" si="255"/>
        <v>0</v>
      </c>
    </row>
    <row r="325" spans="2:94" ht="12" customHeight="1" thickBot="1">
      <c r="B325" s="1" t="str">
        <f>IF(Q323="","",Q323)</f>
        <v/>
      </c>
      <c r="C325" s="165"/>
      <c r="D325" s="172"/>
      <c r="E325" s="173"/>
      <c r="F325" s="174"/>
      <c r="G325" s="179"/>
      <c r="H325" s="180"/>
      <c r="I325" s="187"/>
      <c r="J325" s="188"/>
      <c r="K325" s="188"/>
      <c r="L325" s="189"/>
      <c r="M325" s="172"/>
      <c r="N325" s="174"/>
      <c r="O325" s="133"/>
      <c r="P325" s="192"/>
      <c r="Q325" s="192"/>
      <c r="R325" s="15" t="s">
        <v>16</v>
      </c>
      <c r="S325" s="94"/>
      <c r="T325" s="94"/>
      <c r="U325" s="94"/>
      <c r="V325" s="94"/>
      <c r="W325" s="94"/>
      <c r="X325" s="94"/>
      <c r="Y325" s="90"/>
      <c r="Z325" s="90"/>
      <c r="AA325" s="90"/>
      <c r="AB325" s="90"/>
      <c r="AC325" s="90"/>
      <c r="AD325" s="90"/>
      <c r="AE325" s="11" t="str">
        <f t="shared" si="256"/>
        <v/>
      </c>
      <c r="AF325" s="21" t="str">
        <f>IF(Q323="","",Q323)</f>
        <v/>
      </c>
      <c r="AG325" s="130"/>
      <c r="AH325" s="130"/>
      <c r="AI325" s="130"/>
      <c r="AJ325" s="130"/>
      <c r="AT325" s="49" t="str">
        <f t="shared" si="207"/>
        <v>C</v>
      </c>
      <c r="AU325" s="53">
        <f t="shared" si="208"/>
        <v>0</v>
      </c>
      <c r="AV325" s="54">
        <f t="shared" si="209"/>
        <v>0</v>
      </c>
      <c r="AW325" s="54">
        <f t="shared" si="210"/>
        <v>0</v>
      </c>
      <c r="AX325" s="54">
        <f t="shared" si="211"/>
        <v>0</v>
      </c>
      <c r="AY325" s="54">
        <f t="shared" si="212"/>
        <v>0</v>
      </c>
      <c r="AZ325" s="54">
        <f t="shared" si="213"/>
        <v>0</v>
      </c>
      <c r="BA325" s="54">
        <f t="shared" si="214"/>
        <v>0</v>
      </c>
      <c r="BB325" s="54">
        <f t="shared" si="215"/>
        <v>0</v>
      </c>
      <c r="BC325" s="54">
        <f t="shared" si="216"/>
        <v>0</v>
      </c>
      <c r="BD325" s="54">
        <f t="shared" si="217"/>
        <v>0</v>
      </c>
      <c r="BE325" s="54">
        <f t="shared" si="218"/>
        <v>0</v>
      </c>
      <c r="BF325" s="55">
        <f t="shared" si="219"/>
        <v>0</v>
      </c>
      <c r="BG325" s="53">
        <f t="shared" si="220"/>
        <v>0</v>
      </c>
      <c r="BH325" s="54">
        <f t="shared" si="221"/>
        <v>0</v>
      </c>
      <c r="BI325" s="54">
        <f t="shared" si="222"/>
        <v>0</v>
      </c>
      <c r="BJ325" s="54">
        <f t="shared" si="223"/>
        <v>0</v>
      </c>
      <c r="BK325" s="54">
        <f t="shared" si="224"/>
        <v>0</v>
      </c>
      <c r="BL325" s="54">
        <f t="shared" si="225"/>
        <v>0</v>
      </c>
      <c r="BM325" s="54">
        <f t="shared" si="226"/>
        <v>0</v>
      </c>
      <c r="BN325" s="54">
        <f t="shared" si="227"/>
        <v>0</v>
      </c>
      <c r="BO325" s="54">
        <f t="shared" si="228"/>
        <v>0</v>
      </c>
      <c r="BP325" s="54">
        <f t="shared" si="229"/>
        <v>0</v>
      </c>
      <c r="BQ325" s="54">
        <f t="shared" si="230"/>
        <v>0</v>
      </c>
      <c r="BR325" s="55">
        <f t="shared" si="231"/>
        <v>0</v>
      </c>
      <c r="BS325" s="53">
        <f t="shared" si="232"/>
        <v>0</v>
      </c>
      <c r="BT325" s="54">
        <f t="shared" si="233"/>
        <v>0</v>
      </c>
      <c r="BU325" s="54">
        <f t="shared" si="234"/>
        <v>0</v>
      </c>
      <c r="BV325" s="54">
        <f t="shared" si="235"/>
        <v>0</v>
      </c>
      <c r="BW325" s="54">
        <f t="shared" si="236"/>
        <v>0</v>
      </c>
      <c r="BX325" s="54">
        <f t="shared" si="237"/>
        <v>0</v>
      </c>
      <c r="BY325" s="54">
        <f t="shared" si="238"/>
        <v>0</v>
      </c>
      <c r="BZ325" s="54">
        <f t="shared" si="239"/>
        <v>0</v>
      </c>
      <c r="CA325" s="54">
        <f t="shared" si="240"/>
        <v>0</v>
      </c>
      <c r="CB325" s="54">
        <f t="shared" si="241"/>
        <v>0</v>
      </c>
      <c r="CC325" s="54">
        <f t="shared" si="242"/>
        <v>0</v>
      </c>
      <c r="CD325" s="55">
        <f t="shared" si="243"/>
        <v>0</v>
      </c>
      <c r="CE325" s="53">
        <f t="shared" si="244"/>
        <v>0</v>
      </c>
      <c r="CF325" s="54">
        <f t="shared" si="245"/>
        <v>0</v>
      </c>
      <c r="CG325" s="54">
        <f t="shared" si="246"/>
        <v>0</v>
      </c>
      <c r="CH325" s="54">
        <f t="shared" si="247"/>
        <v>0</v>
      </c>
      <c r="CI325" s="54">
        <f t="shared" si="248"/>
        <v>0</v>
      </c>
      <c r="CJ325" s="54">
        <f t="shared" si="249"/>
        <v>0</v>
      </c>
      <c r="CK325" s="54">
        <f t="shared" si="250"/>
        <v>0</v>
      </c>
      <c r="CL325" s="54">
        <f t="shared" si="251"/>
        <v>0</v>
      </c>
      <c r="CM325" s="54">
        <f t="shared" si="252"/>
        <v>0</v>
      </c>
      <c r="CN325" s="54">
        <f t="shared" si="253"/>
        <v>0</v>
      </c>
      <c r="CO325" s="54">
        <f t="shared" si="254"/>
        <v>0</v>
      </c>
      <c r="CP325" s="55">
        <f t="shared" si="255"/>
        <v>0</v>
      </c>
    </row>
    <row r="326" spans="2:94" ht="12" customHeight="1">
      <c r="B326" s="1" t="str">
        <f>IF(Q326="","",Q326)</f>
        <v/>
      </c>
      <c r="C326" s="163">
        <v>105</v>
      </c>
      <c r="D326" s="166"/>
      <c r="E326" s="167"/>
      <c r="F326" s="168"/>
      <c r="G326" s="175"/>
      <c r="H326" s="176"/>
      <c r="I326" s="181"/>
      <c r="J326" s="182"/>
      <c r="K326" s="182"/>
      <c r="L326" s="183"/>
      <c r="M326" s="166"/>
      <c r="N326" s="168"/>
      <c r="O326" s="131"/>
      <c r="P326" s="190"/>
      <c r="Q326" s="190"/>
      <c r="R326" s="17" t="s">
        <v>14</v>
      </c>
      <c r="S326" s="95"/>
      <c r="T326" s="95"/>
      <c r="U326" s="95"/>
      <c r="V326" s="95"/>
      <c r="W326" s="95"/>
      <c r="X326" s="95"/>
      <c r="Y326" s="89"/>
      <c r="Z326" s="89"/>
      <c r="AA326" s="89"/>
      <c r="AB326" s="89"/>
      <c r="AC326" s="89"/>
      <c r="AD326" s="89"/>
      <c r="AE326" s="16" t="str">
        <f t="shared" si="256"/>
        <v/>
      </c>
      <c r="AF326" s="21" t="str">
        <f>IF(Q326="","",Q326)</f>
        <v/>
      </c>
      <c r="AG326" s="130" t="str">
        <f>IFERROR(VLOOKUP(M326,$AP$13:$AQ$16,2,FALSE),"")</f>
        <v/>
      </c>
      <c r="AH326" s="130" t="str">
        <f>IFERROR(VLOOKUP(O326,$AP$18:$AQ$24,2,FALSE),"")</f>
        <v/>
      </c>
      <c r="AI326" s="130" t="str">
        <f>IFERROR(AG326+AH326,"")</f>
        <v/>
      </c>
      <c r="AJ326" s="130" t="str">
        <f>IF(SUM(AE326:AE328)=0,"",SUM(AE326:AE328))</f>
        <v/>
      </c>
      <c r="AT326" s="49" t="str">
        <f t="shared" si="207"/>
        <v>A</v>
      </c>
      <c r="AU326" s="53">
        <f t="shared" si="208"/>
        <v>0</v>
      </c>
      <c r="AV326" s="54">
        <f t="shared" si="209"/>
        <v>0</v>
      </c>
      <c r="AW326" s="54">
        <f t="shared" si="210"/>
        <v>0</v>
      </c>
      <c r="AX326" s="54">
        <f t="shared" si="211"/>
        <v>0</v>
      </c>
      <c r="AY326" s="54">
        <f t="shared" si="212"/>
        <v>0</v>
      </c>
      <c r="AZ326" s="54">
        <f t="shared" si="213"/>
        <v>0</v>
      </c>
      <c r="BA326" s="54">
        <f t="shared" si="214"/>
        <v>0</v>
      </c>
      <c r="BB326" s="54">
        <f t="shared" si="215"/>
        <v>0</v>
      </c>
      <c r="BC326" s="54">
        <f t="shared" si="216"/>
        <v>0</v>
      </c>
      <c r="BD326" s="54">
        <f t="shared" si="217"/>
        <v>0</v>
      </c>
      <c r="BE326" s="54">
        <f t="shared" si="218"/>
        <v>0</v>
      </c>
      <c r="BF326" s="55">
        <f t="shared" si="219"/>
        <v>0</v>
      </c>
      <c r="BG326" s="53">
        <f t="shared" si="220"/>
        <v>0</v>
      </c>
      <c r="BH326" s="54">
        <f t="shared" si="221"/>
        <v>0</v>
      </c>
      <c r="BI326" s="54">
        <f t="shared" si="222"/>
        <v>0</v>
      </c>
      <c r="BJ326" s="54">
        <f t="shared" si="223"/>
        <v>0</v>
      </c>
      <c r="BK326" s="54">
        <f t="shared" si="224"/>
        <v>0</v>
      </c>
      <c r="BL326" s="54">
        <f t="shared" si="225"/>
        <v>0</v>
      </c>
      <c r="BM326" s="54">
        <f t="shared" si="226"/>
        <v>0</v>
      </c>
      <c r="BN326" s="54">
        <f t="shared" si="227"/>
        <v>0</v>
      </c>
      <c r="BO326" s="54">
        <f t="shared" si="228"/>
        <v>0</v>
      </c>
      <c r="BP326" s="54">
        <f t="shared" si="229"/>
        <v>0</v>
      </c>
      <c r="BQ326" s="54">
        <f t="shared" si="230"/>
        <v>0</v>
      </c>
      <c r="BR326" s="55">
        <f t="shared" si="231"/>
        <v>0</v>
      </c>
      <c r="BS326" s="53">
        <f t="shared" si="232"/>
        <v>0</v>
      </c>
      <c r="BT326" s="54">
        <f t="shared" si="233"/>
        <v>0</v>
      </c>
      <c r="BU326" s="54">
        <f t="shared" si="234"/>
        <v>0</v>
      </c>
      <c r="BV326" s="54">
        <f t="shared" si="235"/>
        <v>0</v>
      </c>
      <c r="BW326" s="54">
        <f t="shared" si="236"/>
        <v>0</v>
      </c>
      <c r="BX326" s="54">
        <f t="shared" si="237"/>
        <v>0</v>
      </c>
      <c r="BY326" s="54">
        <f t="shared" si="238"/>
        <v>0</v>
      </c>
      <c r="BZ326" s="54">
        <f t="shared" si="239"/>
        <v>0</v>
      </c>
      <c r="CA326" s="54">
        <f t="shared" si="240"/>
        <v>0</v>
      </c>
      <c r="CB326" s="54">
        <f t="shared" si="241"/>
        <v>0</v>
      </c>
      <c r="CC326" s="54">
        <f t="shared" si="242"/>
        <v>0</v>
      </c>
      <c r="CD326" s="55">
        <f t="shared" si="243"/>
        <v>0</v>
      </c>
      <c r="CE326" s="53">
        <f t="shared" si="244"/>
        <v>0</v>
      </c>
      <c r="CF326" s="54">
        <f t="shared" si="245"/>
        <v>0</v>
      </c>
      <c r="CG326" s="54">
        <f t="shared" si="246"/>
        <v>0</v>
      </c>
      <c r="CH326" s="54">
        <f t="shared" si="247"/>
        <v>0</v>
      </c>
      <c r="CI326" s="54">
        <f t="shared" si="248"/>
        <v>0</v>
      </c>
      <c r="CJ326" s="54">
        <f t="shared" si="249"/>
        <v>0</v>
      </c>
      <c r="CK326" s="54">
        <f t="shared" si="250"/>
        <v>0</v>
      </c>
      <c r="CL326" s="54">
        <f t="shared" si="251"/>
        <v>0</v>
      </c>
      <c r="CM326" s="54">
        <f t="shared" si="252"/>
        <v>0</v>
      </c>
      <c r="CN326" s="54">
        <f t="shared" si="253"/>
        <v>0</v>
      </c>
      <c r="CO326" s="54">
        <f t="shared" si="254"/>
        <v>0</v>
      </c>
      <c r="CP326" s="55">
        <f t="shared" si="255"/>
        <v>0</v>
      </c>
    </row>
    <row r="327" spans="2:94" ht="12" customHeight="1">
      <c r="B327" s="1" t="str">
        <f>IF(Q326="","",Q326)</f>
        <v/>
      </c>
      <c r="C327" s="164"/>
      <c r="D327" s="169"/>
      <c r="E327" s="170"/>
      <c r="F327" s="171"/>
      <c r="G327" s="177"/>
      <c r="H327" s="178"/>
      <c r="I327" s="184"/>
      <c r="J327" s="185"/>
      <c r="K327" s="185"/>
      <c r="L327" s="186"/>
      <c r="M327" s="169"/>
      <c r="N327" s="171"/>
      <c r="O327" s="132"/>
      <c r="P327" s="191"/>
      <c r="Q327" s="191"/>
      <c r="R327" s="15" t="s">
        <v>15</v>
      </c>
      <c r="S327" s="94"/>
      <c r="T327" s="94"/>
      <c r="U327" s="94"/>
      <c r="V327" s="94"/>
      <c r="W327" s="94"/>
      <c r="X327" s="94"/>
      <c r="Y327" s="90"/>
      <c r="Z327" s="90"/>
      <c r="AA327" s="90"/>
      <c r="AB327" s="90"/>
      <c r="AC327" s="90"/>
      <c r="AD327" s="90"/>
      <c r="AE327" s="11" t="str">
        <f t="shared" si="256"/>
        <v/>
      </c>
      <c r="AF327" s="21" t="str">
        <f>IF(Q326="","",Q326)</f>
        <v/>
      </c>
      <c r="AG327" s="130"/>
      <c r="AH327" s="130"/>
      <c r="AI327" s="130"/>
      <c r="AJ327" s="130"/>
      <c r="AT327" s="49" t="str">
        <f t="shared" si="207"/>
        <v>B</v>
      </c>
      <c r="AU327" s="53">
        <f t="shared" si="208"/>
        <v>0</v>
      </c>
      <c r="AV327" s="54">
        <f t="shared" si="209"/>
        <v>0</v>
      </c>
      <c r="AW327" s="54">
        <f t="shared" si="210"/>
        <v>0</v>
      </c>
      <c r="AX327" s="54">
        <f t="shared" si="211"/>
        <v>0</v>
      </c>
      <c r="AY327" s="54">
        <f t="shared" si="212"/>
        <v>0</v>
      </c>
      <c r="AZ327" s="54">
        <f t="shared" si="213"/>
        <v>0</v>
      </c>
      <c r="BA327" s="54">
        <f t="shared" si="214"/>
        <v>0</v>
      </c>
      <c r="BB327" s="54">
        <f t="shared" si="215"/>
        <v>0</v>
      </c>
      <c r="BC327" s="54">
        <f t="shared" si="216"/>
        <v>0</v>
      </c>
      <c r="BD327" s="54">
        <f t="shared" si="217"/>
        <v>0</v>
      </c>
      <c r="BE327" s="54">
        <f t="shared" si="218"/>
        <v>0</v>
      </c>
      <c r="BF327" s="55">
        <f t="shared" si="219"/>
        <v>0</v>
      </c>
      <c r="BG327" s="53">
        <f t="shared" si="220"/>
        <v>0</v>
      </c>
      <c r="BH327" s="54">
        <f t="shared" si="221"/>
        <v>0</v>
      </c>
      <c r="BI327" s="54">
        <f t="shared" si="222"/>
        <v>0</v>
      </c>
      <c r="BJ327" s="54">
        <f t="shared" si="223"/>
        <v>0</v>
      </c>
      <c r="BK327" s="54">
        <f t="shared" si="224"/>
        <v>0</v>
      </c>
      <c r="BL327" s="54">
        <f t="shared" si="225"/>
        <v>0</v>
      </c>
      <c r="BM327" s="54">
        <f t="shared" si="226"/>
        <v>0</v>
      </c>
      <c r="BN327" s="54">
        <f t="shared" si="227"/>
        <v>0</v>
      </c>
      <c r="BO327" s="54">
        <f t="shared" si="228"/>
        <v>0</v>
      </c>
      <c r="BP327" s="54">
        <f t="shared" si="229"/>
        <v>0</v>
      </c>
      <c r="BQ327" s="54">
        <f t="shared" si="230"/>
        <v>0</v>
      </c>
      <c r="BR327" s="55">
        <f t="shared" si="231"/>
        <v>0</v>
      </c>
      <c r="BS327" s="53">
        <f t="shared" si="232"/>
        <v>0</v>
      </c>
      <c r="BT327" s="54">
        <f t="shared" si="233"/>
        <v>0</v>
      </c>
      <c r="BU327" s="54">
        <f t="shared" si="234"/>
        <v>0</v>
      </c>
      <c r="BV327" s="54">
        <f t="shared" si="235"/>
        <v>0</v>
      </c>
      <c r="BW327" s="54">
        <f t="shared" si="236"/>
        <v>0</v>
      </c>
      <c r="BX327" s="54">
        <f t="shared" si="237"/>
        <v>0</v>
      </c>
      <c r="BY327" s="54">
        <f t="shared" si="238"/>
        <v>0</v>
      </c>
      <c r="BZ327" s="54">
        <f t="shared" si="239"/>
        <v>0</v>
      </c>
      <c r="CA327" s="54">
        <f t="shared" si="240"/>
        <v>0</v>
      </c>
      <c r="CB327" s="54">
        <f t="shared" si="241"/>
        <v>0</v>
      </c>
      <c r="CC327" s="54">
        <f t="shared" si="242"/>
        <v>0</v>
      </c>
      <c r="CD327" s="55">
        <f t="shared" si="243"/>
        <v>0</v>
      </c>
      <c r="CE327" s="53">
        <f t="shared" si="244"/>
        <v>0</v>
      </c>
      <c r="CF327" s="54">
        <f t="shared" si="245"/>
        <v>0</v>
      </c>
      <c r="CG327" s="54">
        <f t="shared" si="246"/>
        <v>0</v>
      </c>
      <c r="CH327" s="54">
        <f t="shared" si="247"/>
        <v>0</v>
      </c>
      <c r="CI327" s="54">
        <f t="shared" si="248"/>
        <v>0</v>
      </c>
      <c r="CJ327" s="54">
        <f t="shared" si="249"/>
        <v>0</v>
      </c>
      <c r="CK327" s="54">
        <f t="shared" si="250"/>
        <v>0</v>
      </c>
      <c r="CL327" s="54">
        <f t="shared" si="251"/>
        <v>0</v>
      </c>
      <c r="CM327" s="54">
        <f t="shared" si="252"/>
        <v>0</v>
      </c>
      <c r="CN327" s="54">
        <f t="shared" si="253"/>
        <v>0</v>
      </c>
      <c r="CO327" s="54">
        <f t="shared" si="254"/>
        <v>0</v>
      </c>
      <c r="CP327" s="55">
        <f t="shared" si="255"/>
        <v>0</v>
      </c>
    </row>
    <row r="328" spans="2:94" ht="12" customHeight="1" thickBot="1">
      <c r="B328" s="1" t="str">
        <f>IF(Q326="","",Q326)</f>
        <v/>
      </c>
      <c r="C328" s="165"/>
      <c r="D328" s="172"/>
      <c r="E328" s="173"/>
      <c r="F328" s="174"/>
      <c r="G328" s="179"/>
      <c r="H328" s="180"/>
      <c r="I328" s="187"/>
      <c r="J328" s="188"/>
      <c r="K328" s="188"/>
      <c r="L328" s="189"/>
      <c r="M328" s="172"/>
      <c r="N328" s="174"/>
      <c r="O328" s="133"/>
      <c r="P328" s="192"/>
      <c r="Q328" s="192"/>
      <c r="R328" s="15" t="s">
        <v>16</v>
      </c>
      <c r="S328" s="94"/>
      <c r="T328" s="94"/>
      <c r="U328" s="94"/>
      <c r="V328" s="94"/>
      <c r="W328" s="94"/>
      <c r="X328" s="94"/>
      <c r="Y328" s="90"/>
      <c r="Z328" s="90"/>
      <c r="AA328" s="90"/>
      <c r="AB328" s="90"/>
      <c r="AC328" s="90"/>
      <c r="AD328" s="90"/>
      <c r="AE328" s="11" t="str">
        <f t="shared" si="256"/>
        <v/>
      </c>
      <c r="AF328" s="21" t="str">
        <f>IF(Q326="","",Q326)</f>
        <v/>
      </c>
      <c r="AG328" s="130"/>
      <c r="AH328" s="130"/>
      <c r="AI328" s="130"/>
      <c r="AJ328" s="130"/>
      <c r="AT328" s="49" t="str">
        <f t="shared" si="207"/>
        <v>C</v>
      </c>
      <c r="AU328" s="53">
        <f t="shared" si="208"/>
        <v>0</v>
      </c>
      <c r="AV328" s="54">
        <f t="shared" si="209"/>
        <v>0</v>
      </c>
      <c r="AW328" s="54">
        <f t="shared" si="210"/>
        <v>0</v>
      </c>
      <c r="AX328" s="54">
        <f t="shared" si="211"/>
        <v>0</v>
      </c>
      <c r="AY328" s="54">
        <f t="shared" si="212"/>
        <v>0</v>
      </c>
      <c r="AZ328" s="54">
        <f t="shared" si="213"/>
        <v>0</v>
      </c>
      <c r="BA328" s="54">
        <f t="shared" si="214"/>
        <v>0</v>
      </c>
      <c r="BB328" s="54">
        <f t="shared" si="215"/>
        <v>0</v>
      </c>
      <c r="BC328" s="54">
        <f t="shared" si="216"/>
        <v>0</v>
      </c>
      <c r="BD328" s="54">
        <f t="shared" si="217"/>
        <v>0</v>
      </c>
      <c r="BE328" s="54">
        <f t="shared" si="218"/>
        <v>0</v>
      </c>
      <c r="BF328" s="55">
        <f t="shared" si="219"/>
        <v>0</v>
      </c>
      <c r="BG328" s="53">
        <f t="shared" si="220"/>
        <v>0</v>
      </c>
      <c r="BH328" s="54">
        <f t="shared" si="221"/>
        <v>0</v>
      </c>
      <c r="BI328" s="54">
        <f t="shared" si="222"/>
        <v>0</v>
      </c>
      <c r="BJ328" s="54">
        <f t="shared" si="223"/>
        <v>0</v>
      </c>
      <c r="BK328" s="54">
        <f t="shared" si="224"/>
        <v>0</v>
      </c>
      <c r="BL328" s="54">
        <f t="shared" si="225"/>
        <v>0</v>
      </c>
      <c r="BM328" s="54">
        <f t="shared" si="226"/>
        <v>0</v>
      </c>
      <c r="BN328" s="54">
        <f t="shared" si="227"/>
        <v>0</v>
      </c>
      <c r="BO328" s="54">
        <f t="shared" si="228"/>
        <v>0</v>
      </c>
      <c r="BP328" s="54">
        <f t="shared" si="229"/>
        <v>0</v>
      </c>
      <c r="BQ328" s="54">
        <f t="shared" si="230"/>
        <v>0</v>
      </c>
      <c r="BR328" s="55">
        <f t="shared" si="231"/>
        <v>0</v>
      </c>
      <c r="BS328" s="53">
        <f t="shared" si="232"/>
        <v>0</v>
      </c>
      <c r="BT328" s="54">
        <f t="shared" si="233"/>
        <v>0</v>
      </c>
      <c r="BU328" s="54">
        <f t="shared" si="234"/>
        <v>0</v>
      </c>
      <c r="BV328" s="54">
        <f t="shared" si="235"/>
        <v>0</v>
      </c>
      <c r="BW328" s="54">
        <f t="shared" si="236"/>
        <v>0</v>
      </c>
      <c r="BX328" s="54">
        <f t="shared" si="237"/>
        <v>0</v>
      </c>
      <c r="BY328" s="54">
        <f t="shared" si="238"/>
        <v>0</v>
      </c>
      <c r="BZ328" s="54">
        <f t="shared" si="239"/>
        <v>0</v>
      </c>
      <c r="CA328" s="54">
        <f t="shared" si="240"/>
        <v>0</v>
      </c>
      <c r="CB328" s="54">
        <f t="shared" si="241"/>
        <v>0</v>
      </c>
      <c r="CC328" s="54">
        <f t="shared" si="242"/>
        <v>0</v>
      </c>
      <c r="CD328" s="55">
        <f t="shared" si="243"/>
        <v>0</v>
      </c>
      <c r="CE328" s="53">
        <f t="shared" si="244"/>
        <v>0</v>
      </c>
      <c r="CF328" s="54">
        <f t="shared" si="245"/>
        <v>0</v>
      </c>
      <c r="CG328" s="54">
        <f t="shared" si="246"/>
        <v>0</v>
      </c>
      <c r="CH328" s="54">
        <f t="shared" si="247"/>
        <v>0</v>
      </c>
      <c r="CI328" s="54">
        <f t="shared" si="248"/>
        <v>0</v>
      </c>
      <c r="CJ328" s="54">
        <f t="shared" si="249"/>
        <v>0</v>
      </c>
      <c r="CK328" s="54">
        <f t="shared" si="250"/>
        <v>0</v>
      </c>
      <c r="CL328" s="54">
        <f t="shared" si="251"/>
        <v>0</v>
      </c>
      <c r="CM328" s="54">
        <f t="shared" si="252"/>
        <v>0</v>
      </c>
      <c r="CN328" s="54">
        <f t="shared" si="253"/>
        <v>0</v>
      </c>
      <c r="CO328" s="54">
        <f t="shared" si="254"/>
        <v>0</v>
      </c>
      <c r="CP328" s="55">
        <f t="shared" si="255"/>
        <v>0</v>
      </c>
    </row>
    <row r="329" spans="2:94" ht="12" customHeight="1">
      <c r="B329" s="1" t="str">
        <f>IF(Q329="","",Q329)</f>
        <v/>
      </c>
      <c r="C329" s="163">
        <v>106</v>
      </c>
      <c r="D329" s="166"/>
      <c r="E329" s="167"/>
      <c r="F329" s="168"/>
      <c r="G329" s="175"/>
      <c r="H329" s="176"/>
      <c r="I329" s="181"/>
      <c r="J329" s="182"/>
      <c r="K329" s="182"/>
      <c r="L329" s="183"/>
      <c r="M329" s="166"/>
      <c r="N329" s="168"/>
      <c r="O329" s="131"/>
      <c r="P329" s="190"/>
      <c r="Q329" s="190"/>
      <c r="R329" s="17" t="s">
        <v>14</v>
      </c>
      <c r="S329" s="95"/>
      <c r="T329" s="95"/>
      <c r="U329" s="95"/>
      <c r="V329" s="95"/>
      <c r="W329" s="95"/>
      <c r="X329" s="95"/>
      <c r="Y329" s="89"/>
      <c r="Z329" s="89"/>
      <c r="AA329" s="89"/>
      <c r="AB329" s="89"/>
      <c r="AC329" s="89"/>
      <c r="AD329" s="89"/>
      <c r="AE329" s="16" t="str">
        <f t="shared" si="256"/>
        <v/>
      </c>
      <c r="AF329" s="21" t="str">
        <f>IF(Q329="","",Q329)</f>
        <v/>
      </c>
      <c r="AG329" s="130" t="str">
        <f>IFERROR(VLOOKUP(M329,$AP$13:$AQ$16,2,FALSE),"")</f>
        <v/>
      </c>
      <c r="AH329" s="130" t="str">
        <f>IFERROR(VLOOKUP(O329,$AP$18:$AQ$24,2,FALSE),"")</f>
        <v/>
      </c>
      <c r="AI329" s="130" t="str">
        <f>IFERROR(AG329+AH329,"")</f>
        <v/>
      </c>
      <c r="AJ329" s="130" t="str">
        <f>IF(SUM(AE329:AE331)=0,"",SUM(AE329:AE331))</f>
        <v/>
      </c>
      <c r="AT329" s="49" t="str">
        <f t="shared" si="207"/>
        <v>A</v>
      </c>
      <c r="AU329" s="53">
        <f t="shared" si="208"/>
        <v>0</v>
      </c>
      <c r="AV329" s="54">
        <f t="shared" si="209"/>
        <v>0</v>
      </c>
      <c r="AW329" s="54">
        <f t="shared" si="210"/>
        <v>0</v>
      </c>
      <c r="AX329" s="54">
        <f t="shared" si="211"/>
        <v>0</v>
      </c>
      <c r="AY329" s="54">
        <f t="shared" si="212"/>
        <v>0</v>
      </c>
      <c r="AZ329" s="54">
        <f t="shared" si="213"/>
        <v>0</v>
      </c>
      <c r="BA329" s="54">
        <f t="shared" si="214"/>
        <v>0</v>
      </c>
      <c r="BB329" s="54">
        <f t="shared" si="215"/>
        <v>0</v>
      </c>
      <c r="BC329" s="54">
        <f t="shared" si="216"/>
        <v>0</v>
      </c>
      <c r="BD329" s="54">
        <f t="shared" si="217"/>
        <v>0</v>
      </c>
      <c r="BE329" s="54">
        <f t="shared" si="218"/>
        <v>0</v>
      </c>
      <c r="BF329" s="55">
        <f t="shared" si="219"/>
        <v>0</v>
      </c>
      <c r="BG329" s="53">
        <f t="shared" si="220"/>
        <v>0</v>
      </c>
      <c r="BH329" s="54">
        <f t="shared" si="221"/>
        <v>0</v>
      </c>
      <c r="BI329" s="54">
        <f t="shared" si="222"/>
        <v>0</v>
      </c>
      <c r="BJ329" s="54">
        <f t="shared" si="223"/>
        <v>0</v>
      </c>
      <c r="BK329" s="54">
        <f t="shared" si="224"/>
        <v>0</v>
      </c>
      <c r="BL329" s="54">
        <f t="shared" si="225"/>
        <v>0</v>
      </c>
      <c r="BM329" s="54">
        <f t="shared" si="226"/>
        <v>0</v>
      </c>
      <c r="BN329" s="54">
        <f t="shared" si="227"/>
        <v>0</v>
      </c>
      <c r="BO329" s="54">
        <f t="shared" si="228"/>
        <v>0</v>
      </c>
      <c r="BP329" s="54">
        <f t="shared" si="229"/>
        <v>0</v>
      </c>
      <c r="BQ329" s="54">
        <f t="shared" si="230"/>
        <v>0</v>
      </c>
      <c r="BR329" s="55">
        <f t="shared" si="231"/>
        <v>0</v>
      </c>
      <c r="BS329" s="53">
        <f t="shared" si="232"/>
        <v>0</v>
      </c>
      <c r="BT329" s="54">
        <f t="shared" si="233"/>
        <v>0</v>
      </c>
      <c r="BU329" s="54">
        <f t="shared" si="234"/>
        <v>0</v>
      </c>
      <c r="BV329" s="54">
        <f t="shared" si="235"/>
        <v>0</v>
      </c>
      <c r="BW329" s="54">
        <f t="shared" si="236"/>
        <v>0</v>
      </c>
      <c r="BX329" s="54">
        <f t="shared" si="237"/>
        <v>0</v>
      </c>
      <c r="BY329" s="54">
        <f t="shared" si="238"/>
        <v>0</v>
      </c>
      <c r="BZ329" s="54">
        <f t="shared" si="239"/>
        <v>0</v>
      </c>
      <c r="CA329" s="54">
        <f t="shared" si="240"/>
        <v>0</v>
      </c>
      <c r="CB329" s="54">
        <f t="shared" si="241"/>
        <v>0</v>
      </c>
      <c r="CC329" s="54">
        <f t="shared" si="242"/>
        <v>0</v>
      </c>
      <c r="CD329" s="55">
        <f t="shared" si="243"/>
        <v>0</v>
      </c>
      <c r="CE329" s="53">
        <f t="shared" si="244"/>
        <v>0</v>
      </c>
      <c r="CF329" s="54">
        <f t="shared" si="245"/>
        <v>0</v>
      </c>
      <c r="CG329" s="54">
        <f t="shared" si="246"/>
        <v>0</v>
      </c>
      <c r="CH329" s="54">
        <f t="shared" si="247"/>
        <v>0</v>
      </c>
      <c r="CI329" s="54">
        <f t="shared" si="248"/>
        <v>0</v>
      </c>
      <c r="CJ329" s="54">
        <f t="shared" si="249"/>
        <v>0</v>
      </c>
      <c r="CK329" s="54">
        <f t="shared" si="250"/>
        <v>0</v>
      </c>
      <c r="CL329" s="54">
        <f t="shared" si="251"/>
        <v>0</v>
      </c>
      <c r="CM329" s="54">
        <f t="shared" si="252"/>
        <v>0</v>
      </c>
      <c r="CN329" s="54">
        <f t="shared" si="253"/>
        <v>0</v>
      </c>
      <c r="CO329" s="54">
        <f t="shared" si="254"/>
        <v>0</v>
      </c>
      <c r="CP329" s="55">
        <f t="shared" si="255"/>
        <v>0</v>
      </c>
    </row>
    <row r="330" spans="2:94" ht="12" customHeight="1">
      <c r="B330" s="1" t="str">
        <f>IF(Q329="","",Q329)</f>
        <v/>
      </c>
      <c r="C330" s="164"/>
      <c r="D330" s="169"/>
      <c r="E330" s="170"/>
      <c r="F330" s="171"/>
      <c r="G330" s="177"/>
      <c r="H330" s="178"/>
      <c r="I330" s="184"/>
      <c r="J330" s="185"/>
      <c r="K330" s="185"/>
      <c r="L330" s="186"/>
      <c r="M330" s="169"/>
      <c r="N330" s="171"/>
      <c r="O330" s="132"/>
      <c r="P330" s="191"/>
      <c r="Q330" s="191"/>
      <c r="R330" s="15" t="s">
        <v>15</v>
      </c>
      <c r="S330" s="94"/>
      <c r="T330" s="94"/>
      <c r="U330" s="94"/>
      <c r="V330" s="94"/>
      <c r="W330" s="94"/>
      <c r="X330" s="94"/>
      <c r="Y330" s="90"/>
      <c r="Z330" s="90"/>
      <c r="AA330" s="90"/>
      <c r="AB330" s="90"/>
      <c r="AC330" s="90"/>
      <c r="AD330" s="90"/>
      <c r="AE330" s="11" t="str">
        <f t="shared" si="256"/>
        <v/>
      </c>
      <c r="AF330" s="21" t="str">
        <f>IF(Q329="","",Q329)</f>
        <v/>
      </c>
      <c r="AG330" s="130"/>
      <c r="AH330" s="130"/>
      <c r="AI330" s="130"/>
      <c r="AJ330" s="130"/>
      <c r="AT330" s="49" t="str">
        <f t="shared" si="207"/>
        <v>B</v>
      </c>
      <c r="AU330" s="53">
        <f t="shared" si="208"/>
        <v>0</v>
      </c>
      <c r="AV330" s="54">
        <f t="shared" si="209"/>
        <v>0</v>
      </c>
      <c r="AW330" s="54">
        <f t="shared" si="210"/>
        <v>0</v>
      </c>
      <c r="AX330" s="54">
        <f t="shared" si="211"/>
        <v>0</v>
      </c>
      <c r="AY330" s="54">
        <f t="shared" si="212"/>
        <v>0</v>
      </c>
      <c r="AZ330" s="54">
        <f t="shared" si="213"/>
        <v>0</v>
      </c>
      <c r="BA330" s="54">
        <f t="shared" si="214"/>
        <v>0</v>
      </c>
      <c r="BB330" s="54">
        <f t="shared" si="215"/>
        <v>0</v>
      </c>
      <c r="BC330" s="54">
        <f t="shared" si="216"/>
        <v>0</v>
      </c>
      <c r="BD330" s="54">
        <f t="shared" si="217"/>
        <v>0</v>
      </c>
      <c r="BE330" s="54">
        <f t="shared" si="218"/>
        <v>0</v>
      </c>
      <c r="BF330" s="55">
        <f t="shared" si="219"/>
        <v>0</v>
      </c>
      <c r="BG330" s="53">
        <f t="shared" si="220"/>
        <v>0</v>
      </c>
      <c r="BH330" s="54">
        <f t="shared" si="221"/>
        <v>0</v>
      </c>
      <c r="BI330" s="54">
        <f t="shared" si="222"/>
        <v>0</v>
      </c>
      <c r="BJ330" s="54">
        <f t="shared" si="223"/>
        <v>0</v>
      </c>
      <c r="BK330" s="54">
        <f t="shared" si="224"/>
        <v>0</v>
      </c>
      <c r="BL330" s="54">
        <f t="shared" si="225"/>
        <v>0</v>
      </c>
      <c r="BM330" s="54">
        <f t="shared" si="226"/>
        <v>0</v>
      </c>
      <c r="BN330" s="54">
        <f t="shared" si="227"/>
        <v>0</v>
      </c>
      <c r="BO330" s="54">
        <f t="shared" si="228"/>
        <v>0</v>
      </c>
      <c r="BP330" s="54">
        <f t="shared" si="229"/>
        <v>0</v>
      </c>
      <c r="BQ330" s="54">
        <f t="shared" si="230"/>
        <v>0</v>
      </c>
      <c r="BR330" s="55">
        <f t="shared" si="231"/>
        <v>0</v>
      </c>
      <c r="BS330" s="53">
        <f t="shared" si="232"/>
        <v>0</v>
      </c>
      <c r="BT330" s="54">
        <f t="shared" si="233"/>
        <v>0</v>
      </c>
      <c r="BU330" s="54">
        <f t="shared" si="234"/>
        <v>0</v>
      </c>
      <c r="BV330" s="54">
        <f t="shared" si="235"/>
        <v>0</v>
      </c>
      <c r="BW330" s="54">
        <f t="shared" si="236"/>
        <v>0</v>
      </c>
      <c r="BX330" s="54">
        <f t="shared" si="237"/>
        <v>0</v>
      </c>
      <c r="BY330" s="54">
        <f t="shared" si="238"/>
        <v>0</v>
      </c>
      <c r="BZ330" s="54">
        <f t="shared" si="239"/>
        <v>0</v>
      </c>
      <c r="CA330" s="54">
        <f t="shared" si="240"/>
        <v>0</v>
      </c>
      <c r="CB330" s="54">
        <f t="shared" si="241"/>
        <v>0</v>
      </c>
      <c r="CC330" s="54">
        <f t="shared" si="242"/>
        <v>0</v>
      </c>
      <c r="CD330" s="55">
        <f t="shared" si="243"/>
        <v>0</v>
      </c>
      <c r="CE330" s="53">
        <f t="shared" si="244"/>
        <v>0</v>
      </c>
      <c r="CF330" s="54">
        <f t="shared" si="245"/>
        <v>0</v>
      </c>
      <c r="CG330" s="54">
        <f t="shared" si="246"/>
        <v>0</v>
      </c>
      <c r="CH330" s="54">
        <f t="shared" si="247"/>
        <v>0</v>
      </c>
      <c r="CI330" s="54">
        <f t="shared" si="248"/>
        <v>0</v>
      </c>
      <c r="CJ330" s="54">
        <f t="shared" si="249"/>
        <v>0</v>
      </c>
      <c r="CK330" s="54">
        <f t="shared" si="250"/>
        <v>0</v>
      </c>
      <c r="CL330" s="54">
        <f t="shared" si="251"/>
        <v>0</v>
      </c>
      <c r="CM330" s="54">
        <f t="shared" si="252"/>
        <v>0</v>
      </c>
      <c r="CN330" s="54">
        <f t="shared" si="253"/>
        <v>0</v>
      </c>
      <c r="CO330" s="54">
        <f t="shared" si="254"/>
        <v>0</v>
      </c>
      <c r="CP330" s="55">
        <f t="shared" si="255"/>
        <v>0</v>
      </c>
    </row>
    <row r="331" spans="2:94" ht="12" customHeight="1" thickBot="1">
      <c r="B331" s="1" t="str">
        <f>IF(Q329="","",Q329)</f>
        <v/>
      </c>
      <c r="C331" s="165"/>
      <c r="D331" s="172"/>
      <c r="E331" s="173"/>
      <c r="F331" s="174"/>
      <c r="G331" s="179"/>
      <c r="H331" s="180"/>
      <c r="I331" s="187"/>
      <c r="J331" s="188"/>
      <c r="K331" s="188"/>
      <c r="L331" s="189"/>
      <c r="M331" s="172"/>
      <c r="N331" s="174"/>
      <c r="O331" s="133"/>
      <c r="P331" s="192"/>
      <c r="Q331" s="192"/>
      <c r="R331" s="15" t="s">
        <v>16</v>
      </c>
      <c r="S331" s="94"/>
      <c r="T331" s="94"/>
      <c r="U331" s="94"/>
      <c r="V331" s="94"/>
      <c r="W331" s="94"/>
      <c r="X331" s="94"/>
      <c r="Y331" s="90"/>
      <c r="Z331" s="90"/>
      <c r="AA331" s="90"/>
      <c r="AB331" s="90"/>
      <c r="AC331" s="90"/>
      <c r="AD331" s="90"/>
      <c r="AE331" s="11" t="str">
        <f t="shared" si="256"/>
        <v/>
      </c>
      <c r="AF331" s="21" t="str">
        <f>IF(Q329="","",Q329)</f>
        <v/>
      </c>
      <c r="AG331" s="130"/>
      <c r="AH331" s="130"/>
      <c r="AI331" s="130"/>
      <c r="AJ331" s="130"/>
      <c r="AT331" s="49" t="str">
        <f t="shared" si="207"/>
        <v>C</v>
      </c>
      <c r="AU331" s="53">
        <f t="shared" si="208"/>
        <v>0</v>
      </c>
      <c r="AV331" s="54">
        <f t="shared" si="209"/>
        <v>0</v>
      </c>
      <c r="AW331" s="54">
        <f t="shared" si="210"/>
        <v>0</v>
      </c>
      <c r="AX331" s="54">
        <f t="shared" si="211"/>
        <v>0</v>
      </c>
      <c r="AY331" s="54">
        <f t="shared" si="212"/>
        <v>0</v>
      </c>
      <c r="AZ331" s="54">
        <f t="shared" si="213"/>
        <v>0</v>
      </c>
      <c r="BA331" s="54">
        <f t="shared" si="214"/>
        <v>0</v>
      </c>
      <c r="BB331" s="54">
        <f t="shared" si="215"/>
        <v>0</v>
      </c>
      <c r="BC331" s="54">
        <f t="shared" si="216"/>
        <v>0</v>
      </c>
      <c r="BD331" s="54">
        <f t="shared" si="217"/>
        <v>0</v>
      </c>
      <c r="BE331" s="54">
        <f t="shared" si="218"/>
        <v>0</v>
      </c>
      <c r="BF331" s="55">
        <f t="shared" si="219"/>
        <v>0</v>
      </c>
      <c r="BG331" s="53">
        <f t="shared" si="220"/>
        <v>0</v>
      </c>
      <c r="BH331" s="54">
        <f t="shared" si="221"/>
        <v>0</v>
      </c>
      <c r="BI331" s="54">
        <f t="shared" si="222"/>
        <v>0</v>
      </c>
      <c r="BJ331" s="54">
        <f t="shared" si="223"/>
        <v>0</v>
      </c>
      <c r="BK331" s="54">
        <f t="shared" si="224"/>
        <v>0</v>
      </c>
      <c r="BL331" s="54">
        <f t="shared" si="225"/>
        <v>0</v>
      </c>
      <c r="BM331" s="54">
        <f t="shared" si="226"/>
        <v>0</v>
      </c>
      <c r="BN331" s="54">
        <f t="shared" si="227"/>
        <v>0</v>
      </c>
      <c r="BO331" s="54">
        <f t="shared" si="228"/>
        <v>0</v>
      </c>
      <c r="BP331" s="54">
        <f t="shared" si="229"/>
        <v>0</v>
      </c>
      <c r="BQ331" s="54">
        <f t="shared" si="230"/>
        <v>0</v>
      </c>
      <c r="BR331" s="55">
        <f t="shared" si="231"/>
        <v>0</v>
      </c>
      <c r="BS331" s="53">
        <f t="shared" si="232"/>
        <v>0</v>
      </c>
      <c r="BT331" s="54">
        <f t="shared" si="233"/>
        <v>0</v>
      </c>
      <c r="BU331" s="54">
        <f t="shared" si="234"/>
        <v>0</v>
      </c>
      <c r="BV331" s="54">
        <f t="shared" si="235"/>
        <v>0</v>
      </c>
      <c r="BW331" s="54">
        <f t="shared" si="236"/>
        <v>0</v>
      </c>
      <c r="BX331" s="54">
        <f t="shared" si="237"/>
        <v>0</v>
      </c>
      <c r="BY331" s="54">
        <f t="shared" si="238"/>
        <v>0</v>
      </c>
      <c r="BZ331" s="54">
        <f t="shared" si="239"/>
        <v>0</v>
      </c>
      <c r="CA331" s="54">
        <f t="shared" si="240"/>
        <v>0</v>
      </c>
      <c r="CB331" s="54">
        <f t="shared" si="241"/>
        <v>0</v>
      </c>
      <c r="CC331" s="54">
        <f t="shared" si="242"/>
        <v>0</v>
      </c>
      <c r="CD331" s="55">
        <f t="shared" si="243"/>
        <v>0</v>
      </c>
      <c r="CE331" s="53">
        <f t="shared" si="244"/>
        <v>0</v>
      </c>
      <c r="CF331" s="54">
        <f t="shared" si="245"/>
        <v>0</v>
      </c>
      <c r="CG331" s="54">
        <f t="shared" si="246"/>
        <v>0</v>
      </c>
      <c r="CH331" s="54">
        <f t="shared" si="247"/>
        <v>0</v>
      </c>
      <c r="CI331" s="54">
        <f t="shared" si="248"/>
        <v>0</v>
      </c>
      <c r="CJ331" s="54">
        <f t="shared" si="249"/>
        <v>0</v>
      </c>
      <c r="CK331" s="54">
        <f t="shared" si="250"/>
        <v>0</v>
      </c>
      <c r="CL331" s="54">
        <f t="shared" si="251"/>
        <v>0</v>
      </c>
      <c r="CM331" s="54">
        <f t="shared" si="252"/>
        <v>0</v>
      </c>
      <c r="CN331" s="54">
        <f t="shared" si="253"/>
        <v>0</v>
      </c>
      <c r="CO331" s="54">
        <f t="shared" si="254"/>
        <v>0</v>
      </c>
      <c r="CP331" s="55">
        <f t="shared" si="255"/>
        <v>0</v>
      </c>
    </row>
    <row r="332" spans="2:94" ht="12" customHeight="1">
      <c r="B332" s="1" t="str">
        <f>IF(Q332="","",Q332)</f>
        <v/>
      </c>
      <c r="C332" s="163">
        <v>107</v>
      </c>
      <c r="D332" s="166"/>
      <c r="E332" s="167"/>
      <c r="F332" s="168"/>
      <c r="G332" s="175"/>
      <c r="H332" s="176"/>
      <c r="I332" s="181"/>
      <c r="J332" s="182"/>
      <c r="K332" s="182"/>
      <c r="L332" s="183"/>
      <c r="M332" s="166"/>
      <c r="N332" s="168"/>
      <c r="O332" s="131"/>
      <c r="P332" s="190"/>
      <c r="Q332" s="190"/>
      <c r="R332" s="17" t="s">
        <v>14</v>
      </c>
      <c r="S332" s="95"/>
      <c r="T332" s="95"/>
      <c r="U332" s="95"/>
      <c r="V332" s="95"/>
      <c r="W332" s="95"/>
      <c r="X332" s="95"/>
      <c r="Y332" s="89"/>
      <c r="Z332" s="89"/>
      <c r="AA332" s="89"/>
      <c r="AB332" s="89"/>
      <c r="AC332" s="89"/>
      <c r="AD332" s="89"/>
      <c r="AE332" s="16" t="str">
        <f t="shared" si="256"/>
        <v/>
      </c>
      <c r="AF332" s="21" t="str">
        <f>IF(Q332="","",Q332)</f>
        <v/>
      </c>
      <c r="AG332" s="130" t="str">
        <f>IFERROR(VLOOKUP(M332,$AP$13:$AQ$16,2,FALSE),"")</f>
        <v/>
      </c>
      <c r="AH332" s="130" t="str">
        <f>IFERROR(VLOOKUP(O332,$AP$18:$AQ$24,2,FALSE),"")</f>
        <v/>
      </c>
      <c r="AI332" s="130" t="str">
        <f>IFERROR(AG332+AH332,"")</f>
        <v/>
      </c>
      <c r="AJ332" s="130" t="str">
        <f>IF(SUM(AE332:AE334)=0,"",SUM(AE332:AE334))</f>
        <v/>
      </c>
      <c r="AT332" s="49" t="str">
        <f t="shared" si="207"/>
        <v>A</v>
      </c>
      <c r="AU332" s="53">
        <f t="shared" si="208"/>
        <v>0</v>
      </c>
      <c r="AV332" s="54">
        <f t="shared" si="209"/>
        <v>0</v>
      </c>
      <c r="AW332" s="54">
        <f t="shared" si="210"/>
        <v>0</v>
      </c>
      <c r="AX332" s="54">
        <f t="shared" si="211"/>
        <v>0</v>
      </c>
      <c r="AY332" s="54">
        <f t="shared" si="212"/>
        <v>0</v>
      </c>
      <c r="AZ332" s="54">
        <f t="shared" si="213"/>
        <v>0</v>
      </c>
      <c r="BA332" s="54">
        <f t="shared" si="214"/>
        <v>0</v>
      </c>
      <c r="BB332" s="54">
        <f t="shared" si="215"/>
        <v>0</v>
      </c>
      <c r="BC332" s="54">
        <f t="shared" si="216"/>
        <v>0</v>
      </c>
      <c r="BD332" s="54">
        <f t="shared" si="217"/>
        <v>0</v>
      </c>
      <c r="BE332" s="54">
        <f t="shared" si="218"/>
        <v>0</v>
      </c>
      <c r="BF332" s="55">
        <f t="shared" si="219"/>
        <v>0</v>
      </c>
      <c r="BG332" s="53">
        <f t="shared" si="220"/>
        <v>0</v>
      </c>
      <c r="BH332" s="54">
        <f t="shared" si="221"/>
        <v>0</v>
      </c>
      <c r="BI332" s="54">
        <f t="shared" si="222"/>
        <v>0</v>
      </c>
      <c r="BJ332" s="54">
        <f t="shared" si="223"/>
        <v>0</v>
      </c>
      <c r="BK332" s="54">
        <f t="shared" si="224"/>
        <v>0</v>
      </c>
      <c r="BL332" s="54">
        <f t="shared" si="225"/>
        <v>0</v>
      </c>
      <c r="BM332" s="54">
        <f t="shared" si="226"/>
        <v>0</v>
      </c>
      <c r="BN332" s="54">
        <f t="shared" si="227"/>
        <v>0</v>
      </c>
      <c r="BO332" s="54">
        <f t="shared" si="228"/>
        <v>0</v>
      </c>
      <c r="BP332" s="54">
        <f t="shared" si="229"/>
        <v>0</v>
      </c>
      <c r="BQ332" s="54">
        <f t="shared" si="230"/>
        <v>0</v>
      </c>
      <c r="BR332" s="55">
        <f t="shared" si="231"/>
        <v>0</v>
      </c>
      <c r="BS332" s="53">
        <f t="shared" si="232"/>
        <v>0</v>
      </c>
      <c r="BT332" s="54">
        <f t="shared" si="233"/>
        <v>0</v>
      </c>
      <c r="BU332" s="54">
        <f t="shared" si="234"/>
        <v>0</v>
      </c>
      <c r="BV332" s="54">
        <f t="shared" si="235"/>
        <v>0</v>
      </c>
      <c r="BW332" s="54">
        <f t="shared" si="236"/>
        <v>0</v>
      </c>
      <c r="BX332" s="54">
        <f t="shared" si="237"/>
        <v>0</v>
      </c>
      <c r="BY332" s="54">
        <f t="shared" si="238"/>
        <v>0</v>
      </c>
      <c r="BZ332" s="54">
        <f t="shared" si="239"/>
        <v>0</v>
      </c>
      <c r="CA332" s="54">
        <f t="shared" si="240"/>
        <v>0</v>
      </c>
      <c r="CB332" s="54">
        <f t="shared" si="241"/>
        <v>0</v>
      </c>
      <c r="CC332" s="54">
        <f t="shared" si="242"/>
        <v>0</v>
      </c>
      <c r="CD332" s="55">
        <f t="shared" si="243"/>
        <v>0</v>
      </c>
      <c r="CE332" s="53">
        <f t="shared" si="244"/>
        <v>0</v>
      </c>
      <c r="CF332" s="54">
        <f t="shared" si="245"/>
        <v>0</v>
      </c>
      <c r="CG332" s="54">
        <f t="shared" si="246"/>
        <v>0</v>
      </c>
      <c r="CH332" s="54">
        <f t="shared" si="247"/>
        <v>0</v>
      </c>
      <c r="CI332" s="54">
        <f t="shared" si="248"/>
        <v>0</v>
      </c>
      <c r="CJ332" s="54">
        <f t="shared" si="249"/>
        <v>0</v>
      </c>
      <c r="CK332" s="54">
        <f t="shared" si="250"/>
        <v>0</v>
      </c>
      <c r="CL332" s="54">
        <f t="shared" si="251"/>
        <v>0</v>
      </c>
      <c r="CM332" s="54">
        <f t="shared" si="252"/>
        <v>0</v>
      </c>
      <c r="CN332" s="54">
        <f t="shared" si="253"/>
        <v>0</v>
      </c>
      <c r="CO332" s="54">
        <f t="shared" si="254"/>
        <v>0</v>
      </c>
      <c r="CP332" s="55">
        <f t="shared" si="255"/>
        <v>0</v>
      </c>
    </row>
    <row r="333" spans="2:94" ht="12" customHeight="1">
      <c r="B333" s="1" t="str">
        <f>IF(Q332="","",Q332)</f>
        <v/>
      </c>
      <c r="C333" s="164"/>
      <c r="D333" s="169"/>
      <c r="E333" s="170"/>
      <c r="F333" s="171"/>
      <c r="G333" s="177"/>
      <c r="H333" s="178"/>
      <c r="I333" s="184"/>
      <c r="J333" s="185"/>
      <c r="K333" s="185"/>
      <c r="L333" s="186"/>
      <c r="M333" s="169"/>
      <c r="N333" s="171"/>
      <c r="O333" s="132"/>
      <c r="P333" s="191"/>
      <c r="Q333" s="191"/>
      <c r="R333" s="15" t="s">
        <v>15</v>
      </c>
      <c r="S333" s="94"/>
      <c r="T333" s="94"/>
      <c r="U333" s="94"/>
      <c r="V333" s="94"/>
      <c r="W333" s="94"/>
      <c r="X333" s="94"/>
      <c r="Y333" s="90"/>
      <c r="Z333" s="90"/>
      <c r="AA333" s="90"/>
      <c r="AB333" s="90"/>
      <c r="AC333" s="90"/>
      <c r="AD333" s="90"/>
      <c r="AE333" s="11" t="str">
        <f t="shared" si="256"/>
        <v/>
      </c>
      <c r="AF333" s="21" t="str">
        <f>IF(Q332="","",Q332)</f>
        <v/>
      </c>
      <c r="AG333" s="130"/>
      <c r="AH333" s="130"/>
      <c r="AI333" s="130"/>
      <c r="AJ333" s="130"/>
      <c r="AT333" s="49" t="str">
        <f t="shared" si="207"/>
        <v>B</v>
      </c>
      <c r="AU333" s="53">
        <f t="shared" si="208"/>
        <v>0</v>
      </c>
      <c r="AV333" s="54">
        <f t="shared" si="209"/>
        <v>0</v>
      </c>
      <c r="AW333" s="54">
        <f t="shared" si="210"/>
        <v>0</v>
      </c>
      <c r="AX333" s="54">
        <f t="shared" si="211"/>
        <v>0</v>
      </c>
      <c r="AY333" s="54">
        <f t="shared" si="212"/>
        <v>0</v>
      </c>
      <c r="AZ333" s="54">
        <f t="shared" si="213"/>
        <v>0</v>
      </c>
      <c r="BA333" s="54">
        <f t="shared" si="214"/>
        <v>0</v>
      </c>
      <c r="BB333" s="54">
        <f t="shared" si="215"/>
        <v>0</v>
      </c>
      <c r="BC333" s="54">
        <f t="shared" si="216"/>
        <v>0</v>
      </c>
      <c r="BD333" s="54">
        <f t="shared" si="217"/>
        <v>0</v>
      </c>
      <c r="BE333" s="54">
        <f t="shared" si="218"/>
        <v>0</v>
      </c>
      <c r="BF333" s="55">
        <f t="shared" si="219"/>
        <v>0</v>
      </c>
      <c r="BG333" s="53">
        <f t="shared" si="220"/>
        <v>0</v>
      </c>
      <c r="BH333" s="54">
        <f t="shared" si="221"/>
        <v>0</v>
      </c>
      <c r="BI333" s="54">
        <f t="shared" si="222"/>
        <v>0</v>
      </c>
      <c r="BJ333" s="54">
        <f t="shared" si="223"/>
        <v>0</v>
      </c>
      <c r="BK333" s="54">
        <f t="shared" si="224"/>
        <v>0</v>
      </c>
      <c r="BL333" s="54">
        <f t="shared" si="225"/>
        <v>0</v>
      </c>
      <c r="BM333" s="54">
        <f t="shared" si="226"/>
        <v>0</v>
      </c>
      <c r="BN333" s="54">
        <f t="shared" si="227"/>
        <v>0</v>
      </c>
      <c r="BO333" s="54">
        <f t="shared" si="228"/>
        <v>0</v>
      </c>
      <c r="BP333" s="54">
        <f t="shared" si="229"/>
        <v>0</v>
      </c>
      <c r="BQ333" s="54">
        <f t="shared" si="230"/>
        <v>0</v>
      </c>
      <c r="BR333" s="55">
        <f t="shared" si="231"/>
        <v>0</v>
      </c>
      <c r="BS333" s="53">
        <f t="shared" si="232"/>
        <v>0</v>
      </c>
      <c r="BT333" s="54">
        <f t="shared" si="233"/>
        <v>0</v>
      </c>
      <c r="BU333" s="54">
        <f t="shared" si="234"/>
        <v>0</v>
      </c>
      <c r="BV333" s="54">
        <f t="shared" si="235"/>
        <v>0</v>
      </c>
      <c r="BW333" s="54">
        <f t="shared" si="236"/>
        <v>0</v>
      </c>
      <c r="BX333" s="54">
        <f t="shared" si="237"/>
        <v>0</v>
      </c>
      <c r="BY333" s="54">
        <f t="shared" si="238"/>
        <v>0</v>
      </c>
      <c r="BZ333" s="54">
        <f t="shared" si="239"/>
        <v>0</v>
      </c>
      <c r="CA333" s="54">
        <f t="shared" si="240"/>
        <v>0</v>
      </c>
      <c r="CB333" s="54">
        <f t="shared" si="241"/>
        <v>0</v>
      </c>
      <c r="CC333" s="54">
        <f t="shared" si="242"/>
        <v>0</v>
      </c>
      <c r="CD333" s="55">
        <f t="shared" si="243"/>
        <v>0</v>
      </c>
      <c r="CE333" s="53">
        <f t="shared" si="244"/>
        <v>0</v>
      </c>
      <c r="CF333" s="54">
        <f t="shared" si="245"/>
        <v>0</v>
      </c>
      <c r="CG333" s="54">
        <f t="shared" si="246"/>
        <v>0</v>
      </c>
      <c r="CH333" s="54">
        <f t="shared" si="247"/>
        <v>0</v>
      </c>
      <c r="CI333" s="54">
        <f t="shared" si="248"/>
        <v>0</v>
      </c>
      <c r="CJ333" s="54">
        <f t="shared" si="249"/>
        <v>0</v>
      </c>
      <c r="CK333" s="54">
        <f t="shared" si="250"/>
        <v>0</v>
      </c>
      <c r="CL333" s="54">
        <f t="shared" si="251"/>
        <v>0</v>
      </c>
      <c r="CM333" s="54">
        <f t="shared" si="252"/>
        <v>0</v>
      </c>
      <c r="CN333" s="54">
        <f t="shared" si="253"/>
        <v>0</v>
      </c>
      <c r="CO333" s="54">
        <f t="shared" si="254"/>
        <v>0</v>
      </c>
      <c r="CP333" s="55">
        <f t="shared" si="255"/>
        <v>0</v>
      </c>
    </row>
    <row r="334" spans="2:94" ht="12" customHeight="1" thickBot="1">
      <c r="B334" s="1" t="str">
        <f>IF(Q332="","",Q332)</f>
        <v/>
      </c>
      <c r="C334" s="165"/>
      <c r="D334" s="172"/>
      <c r="E334" s="173"/>
      <c r="F334" s="174"/>
      <c r="G334" s="179"/>
      <c r="H334" s="180"/>
      <c r="I334" s="187"/>
      <c r="J334" s="188"/>
      <c r="K334" s="188"/>
      <c r="L334" s="189"/>
      <c r="M334" s="172"/>
      <c r="N334" s="174"/>
      <c r="O334" s="133"/>
      <c r="P334" s="192"/>
      <c r="Q334" s="192"/>
      <c r="R334" s="15" t="s">
        <v>16</v>
      </c>
      <c r="S334" s="94"/>
      <c r="T334" s="94"/>
      <c r="U334" s="94"/>
      <c r="V334" s="94"/>
      <c r="W334" s="94"/>
      <c r="X334" s="94"/>
      <c r="Y334" s="90"/>
      <c r="Z334" s="90"/>
      <c r="AA334" s="90"/>
      <c r="AB334" s="90"/>
      <c r="AC334" s="90"/>
      <c r="AD334" s="90"/>
      <c r="AE334" s="11" t="str">
        <f t="shared" si="256"/>
        <v/>
      </c>
      <c r="AF334" s="21" t="str">
        <f>IF(Q332="","",Q332)</f>
        <v/>
      </c>
      <c r="AG334" s="130"/>
      <c r="AH334" s="130"/>
      <c r="AI334" s="130"/>
      <c r="AJ334" s="130"/>
      <c r="AT334" s="49" t="str">
        <f t="shared" si="207"/>
        <v>C</v>
      </c>
      <c r="AU334" s="53">
        <f t="shared" si="208"/>
        <v>0</v>
      </c>
      <c r="AV334" s="54">
        <f t="shared" si="209"/>
        <v>0</v>
      </c>
      <c r="AW334" s="54">
        <f t="shared" si="210"/>
        <v>0</v>
      </c>
      <c r="AX334" s="54">
        <f t="shared" si="211"/>
        <v>0</v>
      </c>
      <c r="AY334" s="54">
        <f t="shared" si="212"/>
        <v>0</v>
      </c>
      <c r="AZ334" s="54">
        <f t="shared" si="213"/>
        <v>0</v>
      </c>
      <c r="BA334" s="54">
        <f t="shared" si="214"/>
        <v>0</v>
      </c>
      <c r="BB334" s="54">
        <f t="shared" si="215"/>
        <v>0</v>
      </c>
      <c r="BC334" s="54">
        <f t="shared" si="216"/>
        <v>0</v>
      </c>
      <c r="BD334" s="54">
        <f t="shared" si="217"/>
        <v>0</v>
      </c>
      <c r="BE334" s="54">
        <f t="shared" si="218"/>
        <v>0</v>
      </c>
      <c r="BF334" s="55">
        <f t="shared" si="219"/>
        <v>0</v>
      </c>
      <c r="BG334" s="53">
        <f t="shared" si="220"/>
        <v>0</v>
      </c>
      <c r="BH334" s="54">
        <f t="shared" si="221"/>
        <v>0</v>
      </c>
      <c r="BI334" s="54">
        <f t="shared" si="222"/>
        <v>0</v>
      </c>
      <c r="BJ334" s="54">
        <f t="shared" si="223"/>
        <v>0</v>
      </c>
      <c r="BK334" s="54">
        <f t="shared" si="224"/>
        <v>0</v>
      </c>
      <c r="BL334" s="54">
        <f t="shared" si="225"/>
        <v>0</v>
      </c>
      <c r="BM334" s="54">
        <f t="shared" si="226"/>
        <v>0</v>
      </c>
      <c r="BN334" s="54">
        <f t="shared" si="227"/>
        <v>0</v>
      </c>
      <c r="BO334" s="54">
        <f t="shared" si="228"/>
        <v>0</v>
      </c>
      <c r="BP334" s="54">
        <f t="shared" si="229"/>
        <v>0</v>
      </c>
      <c r="BQ334" s="54">
        <f t="shared" si="230"/>
        <v>0</v>
      </c>
      <c r="BR334" s="55">
        <f t="shared" si="231"/>
        <v>0</v>
      </c>
      <c r="BS334" s="53">
        <f t="shared" si="232"/>
        <v>0</v>
      </c>
      <c r="BT334" s="54">
        <f t="shared" si="233"/>
        <v>0</v>
      </c>
      <c r="BU334" s="54">
        <f t="shared" si="234"/>
        <v>0</v>
      </c>
      <c r="BV334" s="54">
        <f t="shared" si="235"/>
        <v>0</v>
      </c>
      <c r="BW334" s="54">
        <f t="shared" si="236"/>
        <v>0</v>
      </c>
      <c r="BX334" s="54">
        <f t="shared" si="237"/>
        <v>0</v>
      </c>
      <c r="BY334" s="54">
        <f t="shared" si="238"/>
        <v>0</v>
      </c>
      <c r="BZ334" s="54">
        <f t="shared" si="239"/>
        <v>0</v>
      </c>
      <c r="CA334" s="54">
        <f t="shared" si="240"/>
        <v>0</v>
      </c>
      <c r="CB334" s="54">
        <f t="shared" si="241"/>
        <v>0</v>
      </c>
      <c r="CC334" s="54">
        <f t="shared" si="242"/>
        <v>0</v>
      </c>
      <c r="CD334" s="55">
        <f t="shared" si="243"/>
        <v>0</v>
      </c>
      <c r="CE334" s="53">
        <f t="shared" si="244"/>
        <v>0</v>
      </c>
      <c r="CF334" s="54">
        <f t="shared" si="245"/>
        <v>0</v>
      </c>
      <c r="CG334" s="54">
        <f t="shared" si="246"/>
        <v>0</v>
      </c>
      <c r="CH334" s="54">
        <f t="shared" si="247"/>
        <v>0</v>
      </c>
      <c r="CI334" s="54">
        <f t="shared" si="248"/>
        <v>0</v>
      </c>
      <c r="CJ334" s="54">
        <f t="shared" si="249"/>
        <v>0</v>
      </c>
      <c r="CK334" s="54">
        <f t="shared" si="250"/>
        <v>0</v>
      </c>
      <c r="CL334" s="54">
        <f t="shared" si="251"/>
        <v>0</v>
      </c>
      <c r="CM334" s="54">
        <f t="shared" si="252"/>
        <v>0</v>
      </c>
      <c r="CN334" s="54">
        <f t="shared" si="253"/>
        <v>0</v>
      </c>
      <c r="CO334" s="54">
        <f t="shared" si="254"/>
        <v>0</v>
      </c>
      <c r="CP334" s="55">
        <f t="shared" si="255"/>
        <v>0</v>
      </c>
    </row>
    <row r="335" spans="2:94" ht="12" customHeight="1">
      <c r="B335" s="1" t="str">
        <f>IF(Q335="","",Q335)</f>
        <v/>
      </c>
      <c r="C335" s="163">
        <v>108</v>
      </c>
      <c r="D335" s="166"/>
      <c r="E335" s="167"/>
      <c r="F335" s="168"/>
      <c r="G335" s="175"/>
      <c r="H335" s="176"/>
      <c r="I335" s="181"/>
      <c r="J335" s="182"/>
      <c r="K335" s="182"/>
      <c r="L335" s="183"/>
      <c r="M335" s="166"/>
      <c r="N335" s="168"/>
      <c r="O335" s="131"/>
      <c r="P335" s="190"/>
      <c r="Q335" s="190"/>
      <c r="R335" s="17" t="s">
        <v>14</v>
      </c>
      <c r="S335" s="95"/>
      <c r="T335" s="95"/>
      <c r="U335" s="95"/>
      <c r="V335" s="95"/>
      <c r="W335" s="95"/>
      <c r="X335" s="95"/>
      <c r="Y335" s="89"/>
      <c r="Z335" s="89"/>
      <c r="AA335" s="89"/>
      <c r="AB335" s="89"/>
      <c r="AC335" s="89"/>
      <c r="AD335" s="89"/>
      <c r="AE335" s="16" t="str">
        <f t="shared" si="256"/>
        <v/>
      </c>
      <c r="AF335" s="21" t="str">
        <f>IF(Q335="","",Q335)</f>
        <v/>
      </c>
      <c r="AG335" s="130" t="str">
        <f>IFERROR(VLOOKUP(M335,$AP$13:$AQ$16,2,FALSE),"")</f>
        <v/>
      </c>
      <c r="AH335" s="130" t="str">
        <f>IFERROR(VLOOKUP(O335,$AP$18:$AQ$24,2,FALSE),"")</f>
        <v/>
      </c>
      <c r="AI335" s="130" t="str">
        <f>IFERROR(AG335+AH335,"")</f>
        <v/>
      </c>
      <c r="AJ335" s="130" t="str">
        <f>IF(SUM(AE335:AE337)=0,"",SUM(AE335:AE337))</f>
        <v/>
      </c>
      <c r="AT335" s="49" t="str">
        <f t="shared" ref="AT335:AT398" si="257">R335</f>
        <v>A</v>
      </c>
      <c r="AU335" s="53">
        <f t="shared" ref="AU335:AU398" si="258">IF(OR(AF335=$AP$3,AF335=$AP$4,AF335=$AP$9),S335,0)</f>
        <v>0</v>
      </c>
      <c r="AV335" s="54">
        <f t="shared" ref="AV335:AV398" si="259">IF(OR(AF335=$AP$3,AF335=$AP$4,AF335=$AP$9),T335,0)</f>
        <v>0</v>
      </c>
      <c r="AW335" s="54">
        <f t="shared" ref="AW335:AW398" si="260">IF(OR(AF335=$AP$3,AF335=$AP$4,AF335=$AP$9),U335,0)</f>
        <v>0</v>
      </c>
      <c r="AX335" s="54">
        <f t="shared" ref="AX335:AX398" si="261">IF(OR(AF335=$AP$3,AF335=$AP$4,AF335=$AP$9),V335,0)</f>
        <v>0</v>
      </c>
      <c r="AY335" s="54">
        <f t="shared" ref="AY335:AY398" si="262">IF(OR(AF335=$AP$3,AF335=$AP$4,AF335=$AP$9),W335,0)</f>
        <v>0</v>
      </c>
      <c r="AZ335" s="54">
        <f t="shared" ref="AZ335:AZ398" si="263">IF(OR(AF335=$AP$3,AF335=$AP$4,AF335=$AP$9),X335,0)</f>
        <v>0</v>
      </c>
      <c r="BA335" s="54">
        <f t="shared" ref="BA335:BA398" si="264">IF(OR(AF335=$AP$3,AF335=$AP$4,AF335=$AP$9),Y335,0)</f>
        <v>0</v>
      </c>
      <c r="BB335" s="54">
        <f t="shared" ref="BB335:BB398" si="265">IF(OR(AF335=$AP$3,AF335=$AP$4,AF335=$AP$9),Z335,0)</f>
        <v>0</v>
      </c>
      <c r="BC335" s="54">
        <f t="shared" ref="BC335:BC398" si="266">IF(OR(AF335=$AP$3,AF335=$AP$4,AF335=$AP$9),AA335,0)</f>
        <v>0</v>
      </c>
      <c r="BD335" s="54">
        <f t="shared" ref="BD335:BD398" si="267">IF(OR(AF335=$AP$3,AF335=$AP$4,AF335=$AP$9),AB335,0)</f>
        <v>0</v>
      </c>
      <c r="BE335" s="54">
        <f t="shared" ref="BE335:BE398" si="268">IF(OR(AF335=$AP$3,AF335=$AP$4,AF335=$AP$9),AC335,0)</f>
        <v>0</v>
      </c>
      <c r="BF335" s="55">
        <f t="shared" ref="BF335:BF398" si="269">IF(OR(AF335=$AP$3,AF335=$AP$4,AF335=$AP$9),AD335,0)</f>
        <v>0</v>
      </c>
      <c r="BG335" s="53">
        <f t="shared" ref="BG335:BG398" si="270">IF(OR(AF335=$AP$5,AF335=$AP$6,AF335=$AP$10),S335,0)</f>
        <v>0</v>
      </c>
      <c r="BH335" s="54">
        <f t="shared" ref="BH335:BH398" si="271">IF(OR(AF335=$AP$5,AF335=$AP$6,AF335=$AP$10),T335,0)</f>
        <v>0</v>
      </c>
      <c r="BI335" s="54">
        <f t="shared" ref="BI335:BI398" si="272">IF(OR(AF335=$AP$5,AF335=$AP$6,AF335=$AP$10),U335,0)</f>
        <v>0</v>
      </c>
      <c r="BJ335" s="54">
        <f t="shared" ref="BJ335:BJ398" si="273">IF(OR(AF335=$AP$5,AF335=$AP$6,AF335=$AP$10),V335,0)</f>
        <v>0</v>
      </c>
      <c r="BK335" s="54">
        <f t="shared" ref="BK335:BK398" si="274">IF(OR(AF335=$AP$5,AF335=$AP$6,AF335=$AP$10),W335,0)</f>
        <v>0</v>
      </c>
      <c r="BL335" s="54">
        <f t="shared" ref="BL335:BL398" si="275">IF(OR(AF335=$AP$5,AF335=$AP$6,AF335=$AP$10),X335,0)</f>
        <v>0</v>
      </c>
      <c r="BM335" s="54">
        <f t="shared" ref="BM335:BM398" si="276">IF(OR(AF335=$AP$5,AF335=$AP$6,AF335=$AP$10),Y335,0)</f>
        <v>0</v>
      </c>
      <c r="BN335" s="54">
        <f t="shared" ref="BN335:BN398" si="277">IF(OR(AF335=$AP$5,AF335=$AP$6,AF335=$AP$10),Z335,0)</f>
        <v>0</v>
      </c>
      <c r="BO335" s="54">
        <f t="shared" ref="BO335:BO398" si="278">IF(OR(AF335=$AP$5,AF335=$AP$6,AF335=$AP$10),AA335,0)</f>
        <v>0</v>
      </c>
      <c r="BP335" s="54">
        <f t="shared" ref="BP335:BP398" si="279">IF(OR(AF335=$AP$5,AF335=$AP$6,AF335=$AP$10),AB335,0)</f>
        <v>0</v>
      </c>
      <c r="BQ335" s="54">
        <f t="shared" ref="BQ335:BQ398" si="280">IF(OR(AF335=$AP$5,AF335=$AP$6,AF335=$AP$10),AC335,0)</f>
        <v>0</v>
      </c>
      <c r="BR335" s="55">
        <f t="shared" ref="BR335:BR398" si="281">IF(OR(AF335=$AP$5,AF335=$AP$6,AF335=$AP$10),AD335,0)</f>
        <v>0</v>
      </c>
      <c r="BS335" s="53">
        <f t="shared" ref="BS335:BS398" si="282">IF(OR(AF335=$AP$7,AF335=$AP$8,AF335=$AP$11),S335,0)</f>
        <v>0</v>
      </c>
      <c r="BT335" s="54">
        <f t="shared" ref="BT335:BT398" si="283">IF(OR(AF335=$AP$7,AF335=$AP$8,AF335=$AP$11),T335,0)</f>
        <v>0</v>
      </c>
      <c r="BU335" s="54">
        <f t="shared" ref="BU335:BU398" si="284">IF(OR(AF335=$AP$7,AF335=$AP$8,AF335=$AP$11),U335,0)</f>
        <v>0</v>
      </c>
      <c r="BV335" s="54">
        <f t="shared" ref="BV335:BV398" si="285">IF(OR(AF335=$AP$7,AF335=$AP$8,AF335=$AP$11),V335,0)</f>
        <v>0</v>
      </c>
      <c r="BW335" s="54">
        <f t="shared" ref="BW335:BW398" si="286">IF(OR(AF335=$AP$7,AF335=$AP$8,AF335=$AP$11),W335,0)</f>
        <v>0</v>
      </c>
      <c r="BX335" s="54">
        <f t="shared" ref="BX335:BX398" si="287">IF(OR(AF335=$AP$7,AF335=$AP$8,AF335=$AP$11),X335,0)</f>
        <v>0</v>
      </c>
      <c r="BY335" s="54">
        <f t="shared" ref="BY335:BY398" si="288">IF(OR(AF335=$AP$7,AF335=$AP$8,AF335=$AP$11),Y335,0)</f>
        <v>0</v>
      </c>
      <c r="BZ335" s="54">
        <f t="shared" ref="BZ335:BZ398" si="289">IF(OR(AF335=$AP$7,AF335=$AP$8,AF335=$AP$11),Z335,0)</f>
        <v>0</v>
      </c>
      <c r="CA335" s="54">
        <f t="shared" ref="CA335:CA398" si="290">IF(OR(AF335=$AP$7,AF335=$AP$8,AF335=$AP$11),AA335,0)</f>
        <v>0</v>
      </c>
      <c r="CB335" s="54">
        <f t="shared" ref="CB335:CB398" si="291">IF(OR(AF335=$AP$7,AF335=$AP$8,AF335=$AP$11),AB335,0)</f>
        <v>0</v>
      </c>
      <c r="CC335" s="54">
        <f t="shared" ref="CC335:CC398" si="292">IF(OR(AF335=$AP$7,AF335=$AP$8,AF335=$AP$11),AC335,0)</f>
        <v>0</v>
      </c>
      <c r="CD335" s="55">
        <f t="shared" ref="CD335:CD398" si="293">IF(OR(AF335=$AP$7,AF335=$AP$8,AF335=$AP$11),AD335,0)</f>
        <v>0</v>
      </c>
      <c r="CE335" s="53">
        <f t="shared" ref="CE335:CE398" si="294">IF(AF335=$AP$12,S335,0)</f>
        <v>0</v>
      </c>
      <c r="CF335" s="54">
        <f t="shared" ref="CF335:CF398" si="295">IF(AF335=$AP$12,T335,0)</f>
        <v>0</v>
      </c>
      <c r="CG335" s="54">
        <f t="shared" ref="CG335:CG398" si="296">IF(AF335=$AP$12,U335,0)</f>
        <v>0</v>
      </c>
      <c r="CH335" s="54">
        <f t="shared" ref="CH335:CH398" si="297">IF(AF335=$AP$12,V335,0)</f>
        <v>0</v>
      </c>
      <c r="CI335" s="54">
        <f t="shared" ref="CI335:CI398" si="298">IF(AF335=$AP$12,W335,0)</f>
        <v>0</v>
      </c>
      <c r="CJ335" s="54">
        <f t="shared" ref="CJ335:CJ398" si="299">IF(AF335=$AP$12,X335,0)</f>
        <v>0</v>
      </c>
      <c r="CK335" s="54">
        <f t="shared" ref="CK335:CK398" si="300">IF(AF335=$AP$12,Y335,0)</f>
        <v>0</v>
      </c>
      <c r="CL335" s="54">
        <f t="shared" ref="CL335:CL398" si="301">IF(AF335=$AP$12,Z335,0)</f>
        <v>0</v>
      </c>
      <c r="CM335" s="54">
        <f t="shared" ref="CM335:CM398" si="302">IF(AF335=$AP$12,AA335,0)</f>
        <v>0</v>
      </c>
      <c r="CN335" s="54">
        <f t="shared" ref="CN335:CN398" si="303">IF(AF335=$AP$12,AB335,0)</f>
        <v>0</v>
      </c>
      <c r="CO335" s="54">
        <f t="shared" ref="CO335:CO398" si="304">IF(AF335=$AP$12,AC335,0)</f>
        <v>0</v>
      </c>
      <c r="CP335" s="55">
        <f t="shared" ref="CP335:CP398" si="305">IF(AF335=$AP$12,AD335,0)</f>
        <v>0</v>
      </c>
    </row>
    <row r="336" spans="2:94" ht="12" customHeight="1">
      <c r="B336" s="1" t="str">
        <f>IF(Q335="","",Q335)</f>
        <v/>
      </c>
      <c r="C336" s="164"/>
      <c r="D336" s="169"/>
      <c r="E336" s="170"/>
      <c r="F336" s="171"/>
      <c r="G336" s="177"/>
      <c r="H336" s="178"/>
      <c r="I336" s="184"/>
      <c r="J336" s="185"/>
      <c r="K336" s="185"/>
      <c r="L336" s="186"/>
      <c r="M336" s="169"/>
      <c r="N336" s="171"/>
      <c r="O336" s="132"/>
      <c r="P336" s="191"/>
      <c r="Q336" s="191"/>
      <c r="R336" s="15" t="s">
        <v>15</v>
      </c>
      <c r="S336" s="94"/>
      <c r="T336" s="94"/>
      <c r="U336" s="94"/>
      <c r="V336" s="94"/>
      <c r="W336" s="94"/>
      <c r="X336" s="94"/>
      <c r="Y336" s="90"/>
      <c r="Z336" s="90"/>
      <c r="AA336" s="90"/>
      <c r="AB336" s="90"/>
      <c r="AC336" s="90"/>
      <c r="AD336" s="90"/>
      <c r="AE336" s="11" t="str">
        <f t="shared" si="256"/>
        <v/>
      </c>
      <c r="AF336" s="21" t="str">
        <f>IF(Q335="","",Q335)</f>
        <v/>
      </c>
      <c r="AG336" s="130"/>
      <c r="AH336" s="130"/>
      <c r="AI336" s="130"/>
      <c r="AJ336" s="130"/>
      <c r="AT336" s="49" t="str">
        <f t="shared" si="257"/>
        <v>B</v>
      </c>
      <c r="AU336" s="53">
        <f t="shared" si="258"/>
        <v>0</v>
      </c>
      <c r="AV336" s="54">
        <f t="shared" si="259"/>
        <v>0</v>
      </c>
      <c r="AW336" s="54">
        <f t="shared" si="260"/>
        <v>0</v>
      </c>
      <c r="AX336" s="54">
        <f t="shared" si="261"/>
        <v>0</v>
      </c>
      <c r="AY336" s="54">
        <f t="shared" si="262"/>
        <v>0</v>
      </c>
      <c r="AZ336" s="54">
        <f t="shared" si="263"/>
        <v>0</v>
      </c>
      <c r="BA336" s="54">
        <f t="shared" si="264"/>
        <v>0</v>
      </c>
      <c r="BB336" s="54">
        <f t="shared" si="265"/>
        <v>0</v>
      </c>
      <c r="BC336" s="54">
        <f t="shared" si="266"/>
        <v>0</v>
      </c>
      <c r="BD336" s="54">
        <f t="shared" si="267"/>
        <v>0</v>
      </c>
      <c r="BE336" s="54">
        <f t="shared" si="268"/>
        <v>0</v>
      </c>
      <c r="BF336" s="55">
        <f t="shared" si="269"/>
        <v>0</v>
      </c>
      <c r="BG336" s="53">
        <f t="shared" si="270"/>
        <v>0</v>
      </c>
      <c r="BH336" s="54">
        <f t="shared" si="271"/>
        <v>0</v>
      </c>
      <c r="BI336" s="54">
        <f t="shared" si="272"/>
        <v>0</v>
      </c>
      <c r="BJ336" s="54">
        <f t="shared" si="273"/>
        <v>0</v>
      </c>
      <c r="BK336" s="54">
        <f t="shared" si="274"/>
        <v>0</v>
      </c>
      <c r="BL336" s="54">
        <f t="shared" si="275"/>
        <v>0</v>
      </c>
      <c r="BM336" s="54">
        <f t="shared" si="276"/>
        <v>0</v>
      </c>
      <c r="BN336" s="54">
        <f t="shared" si="277"/>
        <v>0</v>
      </c>
      <c r="BO336" s="54">
        <f t="shared" si="278"/>
        <v>0</v>
      </c>
      <c r="BP336" s="54">
        <f t="shared" si="279"/>
        <v>0</v>
      </c>
      <c r="BQ336" s="54">
        <f t="shared" si="280"/>
        <v>0</v>
      </c>
      <c r="BR336" s="55">
        <f t="shared" si="281"/>
        <v>0</v>
      </c>
      <c r="BS336" s="53">
        <f t="shared" si="282"/>
        <v>0</v>
      </c>
      <c r="BT336" s="54">
        <f t="shared" si="283"/>
        <v>0</v>
      </c>
      <c r="BU336" s="54">
        <f t="shared" si="284"/>
        <v>0</v>
      </c>
      <c r="BV336" s="54">
        <f t="shared" si="285"/>
        <v>0</v>
      </c>
      <c r="BW336" s="54">
        <f t="shared" si="286"/>
        <v>0</v>
      </c>
      <c r="BX336" s="54">
        <f t="shared" si="287"/>
        <v>0</v>
      </c>
      <c r="BY336" s="54">
        <f t="shared" si="288"/>
        <v>0</v>
      </c>
      <c r="BZ336" s="54">
        <f t="shared" si="289"/>
        <v>0</v>
      </c>
      <c r="CA336" s="54">
        <f t="shared" si="290"/>
        <v>0</v>
      </c>
      <c r="CB336" s="54">
        <f t="shared" si="291"/>
        <v>0</v>
      </c>
      <c r="CC336" s="54">
        <f t="shared" si="292"/>
        <v>0</v>
      </c>
      <c r="CD336" s="55">
        <f t="shared" si="293"/>
        <v>0</v>
      </c>
      <c r="CE336" s="53">
        <f t="shared" si="294"/>
        <v>0</v>
      </c>
      <c r="CF336" s="54">
        <f t="shared" si="295"/>
        <v>0</v>
      </c>
      <c r="CG336" s="54">
        <f t="shared" si="296"/>
        <v>0</v>
      </c>
      <c r="CH336" s="54">
        <f t="shared" si="297"/>
        <v>0</v>
      </c>
      <c r="CI336" s="54">
        <f t="shared" si="298"/>
        <v>0</v>
      </c>
      <c r="CJ336" s="54">
        <f t="shared" si="299"/>
        <v>0</v>
      </c>
      <c r="CK336" s="54">
        <f t="shared" si="300"/>
        <v>0</v>
      </c>
      <c r="CL336" s="54">
        <f t="shared" si="301"/>
        <v>0</v>
      </c>
      <c r="CM336" s="54">
        <f t="shared" si="302"/>
        <v>0</v>
      </c>
      <c r="CN336" s="54">
        <f t="shared" si="303"/>
        <v>0</v>
      </c>
      <c r="CO336" s="54">
        <f t="shared" si="304"/>
        <v>0</v>
      </c>
      <c r="CP336" s="55">
        <f t="shared" si="305"/>
        <v>0</v>
      </c>
    </row>
    <row r="337" spans="2:94" ht="12" customHeight="1" thickBot="1">
      <c r="B337" s="1" t="str">
        <f>IF(Q335="","",Q335)</f>
        <v/>
      </c>
      <c r="C337" s="165"/>
      <c r="D337" s="172"/>
      <c r="E337" s="173"/>
      <c r="F337" s="174"/>
      <c r="G337" s="179"/>
      <c r="H337" s="180"/>
      <c r="I337" s="187"/>
      <c r="J337" s="188"/>
      <c r="K337" s="188"/>
      <c r="L337" s="189"/>
      <c r="M337" s="172"/>
      <c r="N337" s="174"/>
      <c r="O337" s="133"/>
      <c r="P337" s="192"/>
      <c r="Q337" s="192"/>
      <c r="R337" s="15" t="s">
        <v>16</v>
      </c>
      <c r="S337" s="94"/>
      <c r="T337" s="94"/>
      <c r="U337" s="94"/>
      <c r="V337" s="94"/>
      <c r="W337" s="94"/>
      <c r="X337" s="94"/>
      <c r="Y337" s="90"/>
      <c r="Z337" s="90"/>
      <c r="AA337" s="90"/>
      <c r="AB337" s="90"/>
      <c r="AC337" s="90"/>
      <c r="AD337" s="90"/>
      <c r="AE337" s="11" t="str">
        <f t="shared" si="256"/>
        <v/>
      </c>
      <c r="AF337" s="21" t="str">
        <f>IF(Q335="","",Q335)</f>
        <v/>
      </c>
      <c r="AG337" s="130"/>
      <c r="AH337" s="130"/>
      <c r="AI337" s="130"/>
      <c r="AJ337" s="130"/>
      <c r="AT337" s="49" t="str">
        <f t="shared" si="257"/>
        <v>C</v>
      </c>
      <c r="AU337" s="53">
        <f t="shared" si="258"/>
        <v>0</v>
      </c>
      <c r="AV337" s="54">
        <f t="shared" si="259"/>
        <v>0</v>
      </c>
      <c r="AW337" s="54">
        <f t="shared" si="260"/>
        <v>0</v>
      </c>
      <c r="AX337" s="54">
        <f t="shared" si="261"/>
        <v>0</v>
      </c>
      <c r="AY337" s="54">
        <f t="shared" si="262"/>
        <v>0</v>
      </c>
      <c r="AZ337" s="54">
        <f t="shared" si="263"/>
        <v>0</v>
      </c>
      <c r="BA337" s="54">
        <f t="shared" si="264"/>
        <v>0</v>
      </c>
      <c r="BB337" s="54">
        <f t="shared" si="265"/>
        <v>0</v>
      </c>
      <c r="BC337" s="54">
        <f t="shared" si="266"/>
        <v>0</v>
      </c>
      <c r="BD337" s="54">
        <f t="shared" si="267"/>
        <v>0</v>
      </c>
      <c r="BE337" s="54">
        <f t="shared" si="268"/>
        <v>0</v>
      </c>
      <c r="BF337" s="55">
        <f t="shared" si="269"/>
        <v>0</v>
      </c>
      <c r="BG337" s="53">
        <f t="shared" si="270"/>
        <v>0</v>
      </c>
      <c r="BH337" s="54">
        <f t="shared" si="271"/>
        <v>0</v>
      </c>
      <c r="BI337" s="54">
        <f t="shared" si="272"/>
        <v>0</v>
      </c>
      <c r="BJ337" s="54">
        <f t="shared" si="273"/>
        <v>0</v>
      </c>
      <c r="BK337" s="54">
        <f t="shared" si="274"/>
        <v>0</v>
      </c>
      <c r="BL337" s="54">
        <f t="shared" si="275"/>
        <v>0</v>
      </c>
      <c r="BM337" s="54">
        <f t="shared" si="276"/>
        <v>0</v>
      </c>
      <c r="BN337" s="54">
        <f t="shared" si="277"/>
        <v>0</v>
      </c>
      <c r="BO337" s="54">
        <f t="shared" si="278"/>
        <v>0</v>
      </c>
      <c r="BP337" s="54">
        <f t="shared" si="279"/>
        <v>0</v>
      </c>
      <c r="BQ337" s="54">
        <f t="shared" si="280"/>
        <v>0</v>
      </c>
      <c r="BR337" s="55">
        <f t="shared" si="281"/>
        <v>0</v>
      </c>
      <c r="BS337" s="53">
        <f t="shared" si="282"/>
        <v>0</v>
      </c>
      <c r="BT337" s="54">
        <f t="shared" si="283"/>
        <v>0</v>
      </c>
      <c r="BU337" s="54">
        <f t="shared" si="284"/>
        <v>0</v>
      </c>
      <c r="BV337" s="54">
        <f t="shared" si="285"/>
        <v>0</v>
      </c>
      <c r="BW337" s="54">
        <f t="shared" si="286"/>
        <v>0</v>
      </c>
      <c r="BX337" s="54">
        <f t="shared" si="287"/>
        <v>0</v>
      </c>
      <c r="BY337" s="54">
        <f t="shared" si="288"/>
        <v>0</v>
      </c>
      <c r="BZ337" s="54">
        <f t="shared" si="289"/>
        <v>0</v>
      </c>
      <c r="CA337" s="54">
        <f t="shared" si="290"/>
        <v>0</v>
      </c>
      <c r="CB337" s="54">
        <f t="shared" si="291"/>
        <v>0</v>
      </c>
      <c r="CC337" s="54">
        <f t="shared" si="292"/>
        <v>0</v>
      </c>
      <c r="CD337" s="55">
        <f t="shared" si="293"/>
        <v>0</v>
      </c>
      <c r="CE337" s="53">
        <f t="shared" si="294"/>
        <v>0</v>
      </c>
      <c r="CF337" s="54">
        <f t="shared" si="295"/>
        <v>0</v>
      </c>
      <c r="CG337" s="54">
        <f t="shared" si="296"/>
        <v>0</v>
      </c>
      <c r="CH337" s="54">
        <f t="shared" si="297"/>
        <v>0</v>
      </c>
      <c r="CI337" s="54">
        <f t="shared" si="298"/>
        <v>0</v>
      </c>
      <c r="CJ337" s="54">
        <f t="shared" si="299"/>
        <v>0</v>
      </c>
      <c r="CK337" s="54">
        <f t="shared" si="300"/>
        <v>0</v>
      </c>
      <c r="CL337" s="54">
        <f t="shared" si="301"/>
        <v>0</v>
      </c>
      <c r="CM337" s="54">
        <f t="shared" si="302"/>
        <v>0</v>
      </c>
      <c r="CN337" s="54">
        <f t="shared" si="303"/>
        <v>0</v>
      </c>
      <c r="CO337" s="54">
        <f t="shared" si="304"/>
        <v>0</v>
      </c>
      <c r="CP337" s="55">
        <f t="shared" si="305"/>
        <v>0</v>
      </c>
    </row>
    <row r="338" spans="2:94" ht="12" customHeight="1">
      <c r="B338" s="1" t="str">
        <f>IF(Q338="","",Q338)</f>
        <v/>
      </c>
      <c r="C338" s="163">
        <v>109</v>
      </c>
      <c r="D338" s="166"/>
      <c r="E338" s="167"/>
      <c r="F338" s="168"/>
      <c r="G338" s="175"/>
      <c r="H338" s="176"/>
      <c r="I338" s="181"/>
      <c r="J338" s="182"/>
      <c r="K338" s="182"/>
      <c r="L338" s="183"/>
      <c r="M338" s="166"/>
      <c r="N338" s="168"/>
      <c r="O338" s="131"/>
      <c r="P338" s="190"/>
      <c r="Q338" s="190"/>
      <c r="R338" s="17" t="s">
        <v>14</v>
      </c>
      <c r="S338" s="95"/>
      <c r="T338" s="95"/>
      <c r="U338" s="95"/>
      <c r="V338" s="95"/>
      <c r="W338" s="95"/>
      <c r="X338" s="95"/>
      <c r="Y338" s="89"/>
      <c r="Z338" s="89"/>
      <c r="AA338" s="89"/>
      <c r="AB338" s="89"/>
      <c r="AC338" s="89"/>
      <c r="AD338" s="89"/>
      <c r="AE338" s="16" t="str">
        <f t="shared" si="256"/>
        <v/>
      </c>
      <c r="AF338" s="21" t="str">
        <f>IF(Q338="","",Q338)</f>
        <v/>
      </c>
      <c r="AG338" s="130" t="str">
        <f>IFERROR(VLOOKUP(M338,$AP$13:$AQ$16,2,FALSE),"")</f>
        <v/>
      </c>
      <c r="AH338" s="130" t="str">
        <f>IFERROR(VLOOKUP(O338,$AP$18:$AQ$24,2,FALSE),"")</f>
        <v/>
      </c>
      <c r="AI338" s="130" t="str">
        <f>IFERROR(AG338+AH338,"")</f>
        <v/>
      </c>
      <c r="AJ338" s="130" t="str">
        <f>IF(SUM(AE338:AE340)=0,"",SUM(AE338:AE340))</f>
        <v/>
      </c>
      <c r="AT338" s="49" t="str">
        <f t="shared" si="257"/>
        <v>A</v>
      </c>
      <c r="AU338" s="53">
        <f t="shared" si="258"/>
        <v>0</v>
      </c>
      <c r="AV338" s="54">
        <f t="shared" si="259"/>
        <v>0</v>
      </c>
      <c r="AW338" s="54">
        <f t="shared" si="260"/>
        <v>0</v>
      </c>
      <c r="AX338" s="54">
        <f t="shared" si="261"/>
        <v>0</v>
      </c>
      <c r="AY338" s="54">
        <f t="shared" si="262"/>
        <v>0</v>
      </c>
      <c r="AZ338" s="54">
        <f t="shared" si="263"/>
        <v>0</v>
      </c>
      <c r="BA338" s="54">
        <f t="shared" si="264"/>
        <v>0</v>
      </c>
      <c r="BB338" s="54">
        <f t="shared" si="265"/>
        <v>0</v>
      </c>
      <c r="BC338" s="54">
        <f t="shared" si="266"/>
        <v>0</v>
      </c>
      <c r="BD338" s="54">
        <f t="shared" si="267"/>
        <v>0</v>
      </c>
      <c r="BE338" s="54">
        <f t="shared" si="268"/>
        <v>0</v>
      </c>
      <c r="BF338" s="55">
        <f t="shared" si="269"/>
        <v>0</v>
      </c>
      <c r="BG338" s="53">
        <f t="shared" si="270"/>
        <v>0</v>
      </c>
      <c r="BH338" s="54">
        <f t="shared" si="271"/>
        <v>0</v>
      </c>
      <c r="BI338" s="54">
        <f t="shared" si="272"/>
        <v>0</v>
      </c>
      <c r="BJ338" s="54">
        <f t="shared" si="273"/>
        <v>0</v>
      </c>
      <c r="BK338" s="54">
        <f t="shared" si="274"/>
        <v>0</v>
      </c>
      <c r="BL338" s="54">
        <f t="shared" si="275"/>
        <v>0</v>
      </c>
      <c r="BM338" s="54">
        <f t="shared" si="276"/>
        <v>0</v>
      </c>
      <c r="BN338" s="54">
        <f t="shared" si="277"/>
        <v>0</v>
      </c>
      <c r="BO338" s="54">
        <f t="shared" si="278"/>
        <v>0</v>
      </c>
      <c r="BP338" s="54">
        <f t="shared" si="279"/>
        <v>0</v>
      </c>
      <c r="BQ338" s="54">
        <f t="shared" si="280"/>
        <v>0</v>
      </c>
      <c r="BR338" s="55">
        <f t="shared" si="281"/>
        <v>0</v>
      </c>
      <c r="BS338" s="53">
        <f t="shared" si="282"/>
        <v>0</v>
      </c>
      <c r="BT338" s="54">
        <f t="shared" si="283"/>
        <v>0</v>
      </c>
      <c r="BU338" s="54">
        <f t="shared" si="284"/>
        <v>0</v>
      </c>
      <c r="BV338" s="54">
        <f t="shared" si="285"/>
        <v>0</v>
      </c>
      <c r="BW338" s="54">
        <f t="shared" si="286"/>
        <v>0</v>
      </c>
      <c r="BX338" s="54">
        <f t="shared" si="287"/>
        <v>0</v>
      </c>
      <c r="BY338" s="54">
        <f t="shared" si="288"/>
        <v>0</v>
      </c>
      <c r="BZ338" s="54">
        <f t="shared" si="289"/>
        <v>0</v>
      </c>
      <c r="CA338" s="54">
        <f t="shared" si="290"/>
        <v>0</v>
      </c>
      <c r="CB338" s="54">
        <f t="shared" si="291"/>
        <v>0</v>
      </c>
      <c r="CC338" s="54">
        <f t="shared" si="292"/>
        <v>0</v>
      </c>
      <c r="CD338" s="55">
        <f t="shared" si="293"/>
        <v>0</v>
      </c>
      <c r="CE338" s="53">
        <f t="shared" si="294"/>
        <v>0</v>
      </c>
      <c r="CF338" s="54">
        <f t="shared" si="295"/>
        <v>0</v>
      </c>
      <c r="CG338" s="54">
        <f t="shared" si="296"/>
        <v>0</v>
      </c>
      <c r="CH338" s="54">
        <f t="shared" si="297"/>
        <v>0</v>
      </c>
      <c r="CI338" s="54">
        <f t="shared" si="298"/>
        <v>0</v>
      </c>
      <c r="CJ338" s="54">
        <f t="shared" si="299"/>
        <v>0</v>
      </c>
      <c r="CK338" s="54">
        <f t="shared" si="300"/>
        <v>0</v>
      </c>
      <c r="CL338" s="54">
        <f t="shared" si="301"/>
        <v>0</v>
      </c>
      <c r="CM338" s="54">
        <f t="shared" si="302"/>
        <v>0</v>
      </c>
      <c r="CN338" s="54">
        <f t="shared" si="303"/>
        <v>0</v>
      </c>
      <c r="CO338" s="54">
        <f t="shared" si="304"/>
        <v>0</v>
      </c>
      <c r="CP338" s="55">
        <f t="shared" si="305"/>
        <v>0</v>
      </c>
    </row>
    <row r="339" spans="2:94" ht="12" customHeight="1">
      <c r="B339" s="1" t="str">
        <f>IF(Q338="","",Q338)</f>
        <v/>
      </c>
      <c r="C339" s="164"/>
      <c r="D339" s="169"/>
      <c r="E339" s="170"/>
      <c r="F339" s="171"/>
      <c r="G339" s="177"/>
      <c r="H339" s="178"/>
      <c r="I339" s="184"/>
      <c r="J339" s="185"/>
      <c r="K339" s="185"/>
      <c r="L339" s="186"/>
      <c r="M339" s="169"/>
      <c r="N339" s="171"/>
      <c r="O339" s="132"/>
      <c r="P339" s="191"/>
      <c r="Q339" s="191"/>
      <c r="R339" s="15" t="s">
        <v>15</v>
      </c>
      <c r="S339" s="94"/>
      <c r="T339" s="94"/>
      <c r="U339" s="94"/>
      <c r="V339" s="94"/>
      <c r="W339" s="94"/>
      <c r="X339" s="94"/>
      <c r="Y339" s="90"/>
      <c r="Z339" s="90"/>
      <c r="AA339" s="90"/>
      <c r="AB339" s="90"/>
      <c r="AC339" s="90"/>
      <c r="AD339" s="90"/>
      <c r="AE339" s="11" t="str">
        <f t="shared" si="256"/>
        <v/>
      </c>
      <c r="AF339" s="21" t="str">
        <f>IF(Q338="","",Q338)</f>
        <v/>
      </c>
      <c r="AG339" s="130"/>
      <c r="AH339" s="130"/>
      <c r="AI339" s="130"/>
      <c r="AJ339" s="130"/>
      <c r="AT339" s="49" t="str">
        <f t="shared" si="257"/>
        <v>B</v>
      </c>
      <c r="AU339" s="53">
        <f t="shared" si="258"/>
        <v>0</v>
      </c>
      <c r="AV339" s="54">
        <f t="shared" si="259"/>
        <v>0</v>
      </c>
      <c r="AW339" s="54">
        <f t="shared" si="260"/>
        <v>0</v>
      </c>
      <c r="AX339" s="54">
        <f t="shared" si="261"/>
        <v>0</v>
      </c>
      <c r="AY339" s="54">
        <f t="shared" si="262"/>
        <v>0</v>
      </c>
      <c r="AZ339" s="54">
        <f t="shared" si="263"/>
        <v>0</v>
      </c>
      <c r="BA339" s="54">
        <f t="shared" si="264"/>
        <v>0</v>
      </c>
      <c r="BB339" s="54">
        <f t="shared" si="265"/>
        <v>0</v>
      </c>
      <c r="BC339" s="54">
        <f t="shared" si="266"/>
        <v>0</v>
      </c>
      <c r="BD339" s="54">
        <f t="shared" si="267"/>
        <v>0</v>
      </c>
      <c r="BE339" s="54">
        <f t="shared" si="268"/>
        <v>0</v>
      </c>
      <c r="BF339" s="55">
        <f t="shared" si="269"/>
        <v>0</v>
      </c>
      <c r="BG339" s="53">
        <f t="shared" si="270"/>
        <v>0</v>
      </c>
      <c r="BH339" s="54">
        <f t="shared" si="271"/>
        <v>0</v>
      </c>
      <c r="BI339" s="54">
        <f t="shared" si="272"/>
        <v>0</v>
      </c>
      <c r="BJ339" s="54">
        <f t="shared" si="273"/>
        <v>0</v>
      </c>
      <c r="BK339" s="54">
        <f t="shared" si="274"/>
        <v>0</v>
      </c>
      <c r="BL339" s="54">
        <f t="shared" si="275"/>
        <v>0</v>
      </c>
      <c r="BM339" s="54">
        <f t="shared" si="276"/>
        <v>0</v>
      </c>
      <c r="BN339" s="54">
        <f t="shared" si="277"/>
        <v>0</v>
      </c>
      <c r="BO339" s="54">
        <f t="shared" si="278"/>
        <v>0</v>
      </c>
      <c r="BP339" s="54">
        <f t="shared" si="279"/>
        <v>0</v>
      </c>
      <c r="BQ339" s="54">
        <f t="shared" si="280"/>
        <v>0</v>
      </c>
      <c r="BR339" s="55">
        <f t="shared" si="281"/>
        <v>0</v>
      </c>
      <c r="BS339" s="53">
        <f t="shared" si="282"/>
        <v>0</v>
      </c>
      <c r="BT339" s="54">
        <f t="shared" si="283"/>
        <v>0</v>
      </c>
      <c r="BU339" s="54">
        <f t="shared" si="284"/>
        <v>0</v>
      </c>
      <c r="BV339" s="54">
        <f t="shared" si="285"/>
        <v>0</v>
      </c>
      <c r="BW339" s="54">
        <f t="shared" si="286"/>
        <v>0</v>
      </c>
      <c r="BX339" s="54">
        <f t="shared" si="287"/>
        <v>0</v>
      </c>
      <c r="BY339" s="54">
        <f t="shared" si="288"/>
        <v>0</v>
      </c>
      <c r="BZ339" s="54">
        <f t="shared" si="289"/>
        <v>0</v>
      </c>
      <c r="CA339" s="54">
        <f t="shared" si="290"/>
        <v>0</v>
      </c>
      <c r="CB339" s="54">
        <f t="shared" si="291"/>
        <v>0</v>
      </c>
      <c r="CC339" s="54">
        <f t="shared" si="292"/>
        <v>0</v>
      </c>
      <c r="CD339" s="55">
        <f t="shared" si="293"/>
        <v>0</v>
      </c>
      <c r="CE339" s="53">
        <f t="shared" si="294"/>
        <v>0</v>
      </c>
      <c r="CF339" s="54">
        <f t="shared" si="295"/>
        <v>0</v>
      </c>
      <c r="CG339" s="54">
        <f t="shared" si="296"/>
        <v>0</v>
      </c>
      <c r="CH339" s="54">
        <f t="shared" si="297"/>
        <v>0</v>
      </c>
      <c r="CI339" s="54">
        <f t="shared" si="298"/>
        <v>0</v>
      </c>
      <c r="CJ339" s="54">
        <f t="shared" si="299"/>
        <v>0</v>
      </c>
      <c r="CK339" s="54">
        <f t="shared" si="300"/>
        <v>0</v>
      </c>
      <c r="CL339" s="54">
        <f t="shared" si="301"/>
        <v>0</v>
      </c>
      <c r="CM339" s="54">
        <f t="shared" si="302"/>
        <v>0</v>
      </c>
      <c r="CN339" s="54">
        <f t="shared" si="303"/>
        <v>0</v>
      </c>
      <c r="CO339" s="54">
        <f t="shared" si="304"/>
        <v>0</v>
      </c>
      <c r="CP339" s="55">
        <f t="shared" si="305"/>
        <v>0</v>
      </c>
    </row>
    <row r="340" spans="2:94" ht="12" customHeight="1" thickBot="1">
      <c r="B340" s="1" t="str">
        <f>IF(Q338="","",Q338)</f>
        <v/>
      </c>
      <c r="C340" s="165"/>
      <c r="D340" s="172"/>
      <c r="E340" s="173"/>
      <c r="F340" s="174"/>
      <c r="G340" s="179"/>
      <c r="H340" s="180"/>
      <c r="I340" s="187"/>
      <c r="J340" s="188"/>
      <c r="K340" s="188"/>
      <c r="L340" s="189"/>
      <c r="M340" s="172"/>
      <c r="N340" s="174"/>
      <c r="O340" s="133"/>
      <c r="P340" s="192"/>
      <c r="Q340" s="192"/>
      <c r="R340" s="15" t="s">
        <v>16</v>
      </c>
      <c r="S340" s="94"/>
      <c r="T340" s="94"/>
      <c r="U340" s="94"/>
      <c r="V340" s="94"/>
      <c r="W340" s="94"/>
      <c r="X340" s="94"/>
      <c r="Y340" s="90"/>
      <c r="Z340" s="90"/>
      <c r="AA340" s="90"/>
      <c r="AB340" s="90"/>
      <c r="AC340" s="90"/>
      <c r="AD340" s="90"/>
      <c r="AE340" s="11" t="str">
        <f t="shared" si="256"/>
        <v/>
      </c>
      <c r="AF340" s="21" t="str">
        <f>IF(Q338="","",Q338)</f>
        <v/>
      </c>
      <c r="AG340" s="130"/>
      <c r="AH340" s="130"/>
      <c r="AI340" s="130"/>
      <c r="AJ340" s="130"/>
      <c r="AT340" s="49" t="str">
        <f t="shared" si="257"/>
        <v>C</v>
      </c>
      <c r="AU340" s="53">
        <f t="shared" si="258"/>
        <v>0</v>
      </c>
      <c r="AV340" s="54">
        <f t="shared" si="259"/>
        <v>0</v>
      </c>
      <c r="AW340" s="54">
        <f t="shared" si="260"/>
        <v>0</v>
      </c>
      <c r="AX340" s="54">
        <f t="shared" si="261"/>
        <v>0</v>
      </c>
      <c r="AY340" s="54">
        <f t="shared" si="262"/>
        <v>0</v>
      </c>
      <c r="AZ340" s="54">
        <f t="shared" si="263"/>
        <v>0</v>
      </c>
      <c r="BA340" s="54">
        <f t="shared" si="264"/>
        <v>0</v>
      </c>
      <c r="BB340" s="54">
        <f t="shared" si="265"/>
        <v>0</v>
      </c>
      <c r="BC340" s="54">
        <f t="shared" si="266"/>
        <v>0</v>
      </c>
      <c r="BD340" s="54">
        <f t="shared" si="267"/>
        <v>0</v>
      </c>
      <c r="BE340" s="54">
        <f t="shared" si="268"/>
        <v>0</v>
      </c>
      <c r="BF340" s="55">
        <f t="shared" si="269"/>
        <v>0</v>
      </c>
      <c r="BG340" s="53">
        <f t="shared" si="270"/>
        <v>0</v>
      </c>
      <c r="BH340" s="54">
        <f t="shared" si="271"/>
        <v>0</v>
      </c>
      <c r="BI340" s="54">
        <f t="shared" si="272"/>
        <v>0</v>
      </c>
      <c r="BJ340" s="54">
        <f t="shared" si="273"/>
        <v>0</v>
      </c>
      <c r="BK340" s="54">
        <f t="shared" si="274"/>
        <v>0</v>
      </c>
      <c r="BL340" s="54">
        <f t="shared" si="275"/>
        <v>0</v>
      </c>
      <c r="BM340" s="54">
        <f t="shared" si="276"/>
        <v>0</v>
      </c>
      <c r="BN340" s="54">
        <f t="shared" si="277"/>
        <v>0</v>
      </c>
      <c r="BO340" s="54">
        <f t="shared" si="278"/>
        <v>0</v>
      </c>
      <c r="BP340" s="54">
        <f t="shared" si="279"/>
        <v>0</v>
      </c>
      <c r="BQ340" s="54">
        <f t="shared" si="280"/>
        <v>0</v>
      </c>
      <c r="BR340" s="55">
        <f t="shared" si="281"/>
        <v>0</v>
      </c>
      <c r="BS340" s="53">
        <f t="shared" si="282"/>
        <v>0</v>
      </c>
      <c r="BT340" s="54">
        <f t="shared" si="283"/>
        <v>0</v>
      </c>
      <c r="BU340" s="54">
        <f t="shared" si="284"/>
        <v>0</v>
      </c>
      <c r="BV340" s="54">
        <f t="shared" si="285"/>
        <v>0</v>
      </c>
      <c r="BW340" s="54">
        <f t="shared" si="286"/>
        <v>0</v>
      </c>
      <c r="BX340" s="54">
        <f t="shared" si="287"/>
        <v>0</v>
      </c>
      <c r="BY340" s="54">
        <f t="shared" si="288"/>
        <v>0</v>
      </c>
      <c r="BZ340" s="54">
        <f t="shared" si="289"/>
        <v>0</v>
      </c>
      <c r="CA340" s="54">
        <f t="shared" si="290"/>
        <v>0</v>
      </c>
      <c r="CB340" s="54">
        <f t="shared" si="291"/>
        <v>0</v>
      </c>
      <c r="CC340" s="54">
        <f t="shared" si="292"/>
        <v>0</v>
      </c>
      <c r="CD340" s="55">
        <f t="shared" si="293"/>
        <v>0</v>
      </c>
      <c r="CE340" s="53">
        <f t="shared" si="294"/>
        <v>0</v>
      </c>
      <c r="CF340" s="54">
        <f t="shared" si="295"/>
        <v>0</v>
      </c>
      <c r="CG340" s="54">
        <f t="shared" si="296"/>
        <v>0</v>
      </c>
      <c r="CH340" s="54">
        <f t="shared" si="297"/>
        <v>0</v>
      </c>
      <c r="CI340" s="54">
        <f t="shared" si="298"/>
        <v>0</v>
      </c>
      <c r="CJ340" s="54">
        <f t="shared" si="299"/>
        <v>0</v>
      </c>
      <c r="CK340" s="54">
        <f t="shared" si="300"/>
        <v>0</v>
      </c>
      <c r="CL340" s="54">
        <f t="shared" si="301"/>
        <v>0</v>
      </c>
      <c r="CM340" s="54">
        <f t="shared" si="302"/>
        <v>0</v>
      </c>
      <c r="CN340" s="54">
        <f t="shared" si="303"/>
        <v>0</v>
      </c>
      <c r="CO340" s="54">
        <f t="shared" si="304"/>
        <v>0</v>
      </c>
      <c r="CP340" s="55">
        <f t="shared" si="305"/>
        <v>0</v>
      </c>
    </row>
    <row r="341" spans="2:94" ht="12" customHeight="1">
      <c r="B341" s="1" t="str">
        <f>IF(Q341="","",Q341)</f>
        <v/>
      </c>
      <c r="C341" s="163">
        <v>110</v>
      </c>
      <c r="D341" s="166"/>
      <c r="E341" s="167"/>
      <c r="F341" s="168"/>
      <c r="G341" s="175"/>
      <c r="H341" s="176"/>
      <c r="I341" s="181"/>
      <c r="J341" s="182"/>
      <c r="K341" s="182"/>
      <c r="L341" s="183"/>
      <c r="M341" s="166"/>
      <c r="N341" s="168"/>
      <c r="O341" s="131"/>
      <c r="P341" s="190"/>
      <c r="Q341" s="190"/>
      <c r="R341" s="17" t="s">
        <v>14</v>
      </c>
      <c r="S341" s="95"/>
      <c r="T341" s="95"/>
      <c r="U341" s="95"/>
      <c r="V341" s="95"/>
      <c r="W341" s="95"/>
      <c r="X341" s="95"/>
      <c r="Y341" s="89"/>
      <c r="Z341" s="89"/>
      <c r="AA341" s="89"/>
      <c r="AB341" s="89"/>
      <c r="AC341" s="89"/>
      <c r="AD341" s="89"/>
      <c r="AE341" s="16" t="str">
        <f t="shared" si="256"/>
        <v/>
      </c>
      <c r="AF341" s="21" t="str">
        <f>IF(Q341="","",Q341)</f>
        <v/>
      </c>
      <c r="AG341" s="130" t="str">
        <f>IFERROR(VLOOKUP(M341,$AP$13:$AQ$16,2,FALSE),"")</f>
        <v/>
      </c>
      <c r="AH341" s="130" t="str">
        <f>IFERROR(VLOOKUP(O341,$AP$18:$AQ$24,2,FALSE),"")</f>
        <v/>
      </c>
      <c r="AI341" s="130" t="str">
        <f>IFERROR(AG341+AH341,"")</f>
        <v/>
      </c>
      <c r="AJ341" s="130" t="str">
        <f>IF(SUM(AE341:AE343)=0,"",SUM(AE341:AE343))</f>
        <v/>
      </c>
      <c r="AT341" s="49" t="str">
        <f t="shared" si="257"/>
        <v>A</v>
      </c>
      <c r="AU341" s="53">
        <f t="shared" si="258"/>
        <v>0</v>
      </c>
      <c r="AV341" s="54">
        <f t="shared" si="259"/>
        <v>0</v>
      </c>
      <c r="AW341" s="54">
        <f t="shared" si="260"/>
        <v>0</v>
      </c>
      <c r="AX341" s="54">
        <f t="shared" si="261"/>
        <v>0</v>
      </c>
      <c r="AY341" s="54">
        <f t="shared" si="262"/>
        <v>0</v>
      </c>
      <c r="AZ341" s="54">
        <f t="shared" si="263"/>
        <v>0</v>
      </c>
      <c r="BA341" s="54">
        <f t="shared" si="264"/>
        <v>0</v>
      </c>
      <c r="BB341" s="54">
        <f t="shared" si="265"/>
        <v>0</v>
      </c>
      <c r="BC341" s="54">
        <f t="shared" si="266"/>
        <v>0</v>
      </c>
      <c r="BD341" s="54">
        <f t="shared" si="267"/>
        <v>0</v>
      </c>
      <c r="BE341" s="54">
        <f t="shared" si="268"/>
        <v>0</v>
      </c>
      <c r="BF341" s="55">
        <f t="shared" si="269"/>
        <v>0</v>
      </c>
      <c r="BG341" s="53">
        <f t="shared" si="270"/>
        <v>0</v>
      </c>
      <c r="BH341" s="54">
        <f t="shared" si="271"/>
        <v>0</v>
      </c>
      <c r="BI341" s="54">
        <f t="shared" si="272"/>
        <v>0</v>
      </c>
      <c r="BJ341" s="54">
        <f t="shared" si="273"/>
        <v>0</v>
      </c>
      <c r="BK341" s="54">
        <f t="shared" si="274"/>
        <v>0</v>
      </c>
      <c r="BL341" s="54">
        <f t="shared" si="275"/>
        <v>0</v>
      </c>
      <c r="BM341" s="54">
        <f t="shared" si="276"/>
        <v>0</v>
      </c>
      <c r="BN341" s="54">
        <f t="shared" si="277"/>
        <v>0</v>
      </c>
      <c r="BO341" s="54">
        <f t="shared" si="278"/>
        <v>0</v>
      </c>
      <c r="BP341" s="54">
        <f t="shared" si="279"/>
        <v>0</v>
      </c>
      <c r="BQ341" s="54">
        <f t="shared" si="280"/>
        <v>0</v>
      </c>
      <c r="BR341" s="55">
        <f t="shared" si="281"/>
        <v>0</v>
      </c>
      <c r="BS341" s="53">
        <f t="shared" si="282"/>
        <v>0</v>
      </c>
      <c r="BT341" s="54">
        <f t="shared" si="283"/>
        <v>0</v>
      </c>
      <c r="BU341" s="54">
        <f t="shared" si="284"/>
        <v>0</v>
      </c>
      <c r="BV341" s="54">
        <f t="shared" si="285"/>
        <v>0</v>
      </c>
      <c r="BW341" s="54">
        <f t="shared" si="286"/>
        <v>0</v>
      </c>
      <c r="BX341" s="54">
        <f t="shared" si="287"/>
        <v>0</v>
      </c>
      <c r="BY341" s="54">
        <f t="shared" si="288"/>
        <v>0</v>
      </c>
      <c r="BZ341" s="54">
        <f t="shared" si="289"/>
        <v>0</v>
      </c>
      <c r="CA341" s="54">
        <f t="shared" si="290"/>
        <v>0</v>
      </c>
      <c r="CB341" s="54">
        <f t="shared" si="291"/>
        <v>0</v>
      </c>
      <c r="CC341" s="54">
        <f t="shared" si="292"/>
        <v>0</v>
      </c>
      <c r="CD341" s="55">
        <f t="shared" si="293"/>
        <v>0</v>
      </c>
      <c r="CE341" s="53">
        <f t="shared" si="294"/>
        <v>0</v>
      </c>
      <c r="CF341" s="54">
        <f t="shared" si="295"/>
        <v>0</v>
      </c>
      <c r="CG341" s="54">
        <f t="shared" si="296"/>
        <v>0</v>
      </c>
      <c r="CH341" s="54">
        <f t="shared" si="297"/>
        <v>0</v>
      </c>
      <c r="CI341" s="54">
        <f t="shared" si="298"/>
        <v>0</v>
      </c>
      <c r="CJ341" s="54">
        <f t="shared" si="299"/>
        <v>0</v>
      </c>
      <c r="CK341" s="54">
        <f t="shared" si="300"/>
        <v>0</v>
      </c>
      <c r="CL341" s="54">
        <f t="shared" si="301"/>
        <v>0</v>
      </c>
      <c r="CM341" s="54">
        <f t="shared" si="302"/>
        <v>0</v>
      </c>
      <c r="CN341" s="54">
        <f t="shared" si="303"/>
        <v>0</v>
      </c>
      <c r="CO341" s="54">
        <f t="shared" si="304"/>
        <v>0</v>
      </c>
      <c r="CP341" s="55">
        <f t="shared" si="305"/>
        <v>0</v>
      </c>
    </row>
    <row r="342" spans="2:94" ht="12" customHeight="1">
      <c r="B342" s="1" t="str">
        <f>IF(Q341="","",Q341)</f>
        <v/>
      </c>
      <c r="C342" s="164"/>
      <c r="D342" s="169"/>
      <c r="E342" s="170"/>
      <c r="F342" s="171"/>
      <c r="G342" s="177"/>
      <c r="H342" s="178"/>
      <c r="I342" s="184"/>
      <c r="J342" s="185"/>
      <c r="K342" s="185"/>
      <c r="L342" s="186"/>
      <c r="M342" s="169"/>
      <c r="N342" s="171"/>
      <c r="O342" s="132"/>
      <c r="P342" s="191"/>
      <c r="Q342" s="191"/>
      <c r="R342" s="15" t="s">
        <v>15</v>
      </c>
      <c r="S342" s="94"/>
      <c r="T342" s="94"/>
      <c r="U342" s="94"/>
      <c r="V342" s="94"/>
      <c r="W342" s="94"/>
      <c r="X342" s="94"/>
      <c r="Y342" s="90"/>
      <c r="Z342" s="90"/>
      <c r="AA342" s="90"/>
      <c r="AB342" s="90"/>
      <c r="AC342" s="90"/>
      <c r="AD342" s="90"/>
      <c r="AE342" s="11" t="str">
        <f t="shared" si="256"/>
        <v/>
      </c>
      <c r="AF342" s="21" t="str">
        <f>IF(Q341="","",Q341)</f>
        <v/>
      </c>
      <c r="AG342" s="130"/>
      <c r="AH342" s="130"/>
      <c r="AI342" s="130"/>
      <c r="AJ342" s="130"/>
      <c r="AT342" s="49" t="str">
        <f t="shared" si="257"/>
        <v>B</v>
      </c>
      <c r="AU342" s="53">
        <f t="shared" si="258"/>
        <v>0</v>
      </c>
      <c r="AV342" s="54">
        <f t="shared" si="259"/>
        <v>0</v>
      </c>
      <c r="AW342" s="54">
        <f t="shared" si="260"/>
        <v>0</v>
      </c>
      <c r="AX342" s="54">
        <f t="shared" si="261"/>
        <v>0</v>
      </c>
      <c r="AY342" s="54">
        <f t="shared" si="262"/>
        <v>0</v>
      </c>
      <c r="AZ342" s="54">
        <f t="shared" si="263"/>
        <v>0</v>
      </c>
      <c r="BA342" s="54">
        <f t="shared" si="264"/>
        <v>0</v>
      </c>
      <c r="BB342" s="54">
        <f t="shared" si="265"/>
        <v>0</v>
      </c>
      <c r="BC342" s="54">
        <f t="shared" si="266"/>
        <v>0</v>
      </c>
      <c r="BD342" s="54">
        <f t="shared" si="267"/>
        <v>0</v>
      </c>
      <c r="BE342" s="54">
        <f t="shared" si="268"/>
        <v>0</v>
      </c>
      <c r="BF342" s="55">
        <f t="shared" si="269"/>
        <v>0</v>
      </c>
      <c r="BG342" s="53">
        <f t="shared" si="270"/>
        <v>0</v>
      </c>
      <c r="BH342" s="54">
        <f t="shared" si="271"/>
        <v>0</v>
      </c>
      <c r="BI342" s="54">
        <f t="shared" si="272"/>
        <v>0</v>
      </c>
      <c r="BJ342" s="54">
        <f t="shared" si="273"/>
        <v>0</v>
      </c>
      <c r="BK342" s="54">
        <f t="shared" si="274"/>
        <v>0</v>
      </c>
      <c r="BL342" s="54">
        <f t="shared" si="275"/>
        <v>0</v>
      </c>
      <c r="BM342" s="54">
        <f t="shared" si="276"/>
        <v>0</v>
      </c>
      <c r="BN342" s="54">
        <f t="shared" si="277"/>
        <v>0</v>
      </c>
      <c r="BO342" s="54">
        <f t="shared" si="278"/>
        <v>0</v>
      </c>
      <c r="BP342" s="54">
        <f t="shared" si="279"/>
        <v>0</v>
      </c>
      <c r="BQ342" s="54">
        <f t="shared" si="280"/>
        <v>0</v>
      </c>
      <c r="BR342" s="55">
        <f t="shared" si="281"/>
        <v>0</v>
      </c>
      <c r="BS342" s="53">
        <f t="shared" si="282"/>
        <v>0</v>
      </c>
      <c r="BT342" s="54">
        <f t="shared" si="283"/>
        <v>0</v>
      </c>
      <c r="BU342" s="54">
        <f t="shared" si="284"/>
        <v>0</v>
      </c>
      <c r="BV342" s="54">
        <f t="shared" si="285"/>
        <v>0</v>
      </c>
      <c r="BW342" s="54">
        <f t="shared" si="286"/>
        <v>0</v>
      </c>
      <c r="BX342" s="54">
        <f t="shared" si="287"/>
        <v>0</v>
      </c>
      <c r="BY342" s="54">
        <f t="shared" si="288"/>
        <v>0</v>
      </c>
      <c r="BZ342" s="54">
        <f t="shared" si="289"/>
        <v>0</v>
      </c>
      <c r="CA342" s="54">
        <f t="shared" si="290"/>
        <v>0</v>
      </c>
      <c r="CB342" s="54">
        <f t="shared" si="291"/>
        <v>0</v>
      </c>
      <c r="CC342" s="54">
        <f t="shared" si="292"/>
        <v>0</v>
      </c>
      <c r="CD342" s="55">
        <f t="shared" si="293"/>
        <v>0</v>
      </c>
      <c r="CE342" s="53">
        <f t="shared" si="294"/>
        <v>0</v>
      </c>
      <c r="CF342" s="54">
        <f t="shared" si="295"/>
        <v>0</v>
      </c>
      <c r="CG342" s="54">
        <f t="shared" si="296"/>
        <v>0</v>
      </c>
      <c r="CH342" s="54">
        <f t="shared" si="297"/>
        <v>0</v>
      </c>
      <c r="CI342" s="54">
        <f t="shared" si="298"/>
        <v>0</v>
      </c>
      <c r="CJ342" s="54">
        <f t="shared" si="299"/>
        <v>0</v>
      </c>
      <c r="CK342" s="54">
        <f t="shared" si="300"/>
        <v>0</v>
      </c>
      <c r="CL342" s="54">
        <f t="shared" si="301"/>
        <v>0</v>
      </c>
      <c r="CM342" s="54">
        <f t="shared" si="302"/>
        <v>0</v>
      </c>
      <c r="CN342" s="54">
        <f t="shared" si="303"/>
        <v>0</v>
      </c>
      <c r="CO342" s="54">
        <f t="shared" si="304"/>
        <v>0</v>
      </c>
      <c r="CP342" s="55">
        <f t="shared" si="305"/>
        <v>0</v>
      </c>
    </row>
    <row r="343" spans="2:94" ht="12" customHeight="1" thickBot="1">
      <c r="B343" s="1" t="str">
        <f>IF(Q341="","",Q341)</f>
        <v/>
      </c>
      <c r="C343" s="165"/>
      <c r="D343" s="172"/>
      <c r="E343" s="173"/>
      <c r="F343" s="174"/>
      <c r="G343" s="179"/>
      <c r="H343" s="180"/>
      <c r="I343" s="187"/>
      <c r="J343" s="188"/>
      <c r="K343" s="188"/>
      <c r="L343" s="189"/>
      <c r="M343" s="172"/>
      <c r="N343" s="174"/>
      <c r="O343" s="133"/>
      <c r="P343" s="192"/>
      <c r="Q343" s="192"/>
      <c r="R343" s="9" t="s">
        <v>16</v>
      </c>
      <c r="S343" s="96"/>
      <c r="T343" s="96"/>
      <c r="U343" s="96"/>
      <c r="V343" s="96"/>
      <c r="W343" s="96"/>
      <c r="X343" s="96"/>
      <c r="Y343" s="91"/>
      <c r="Z343" s="91"/>
      <c r="AA343" s="91"/>
      <c r="AB343" s="91"/>
      <c r="AC343" s="91"/>
      <c r="AD343" s="91"/>
      <c r="AE343" s="8" t="str">
        <f t="shared" si="256"/>
        <v/>
      </c>
      <c r="AF343" s="21" t="str">
        <f>IF(Q341="","",Q341)</f>
        <v/>
      </c>
      <c r="AG343" s="130"/>
      <c r="AH343" s="130"/>
      <c r="AI343" s="130"/>
      <c r="AJ343" s="130"/>
      <c r="AT343" s="49" t="str">
        <f t="shared" si="257"/>
        <v>C</v>
      </c>
      <c r="AU343" s="53">
        <f t="shared" si="258"/>
        <v>0</v>
      </c>
      <c r="AV343" s="54">
        <f t="shared" si="259"/>
        <v>0</v>
      </c>
      <c r="AW343" s="54">
        <f t="shared" si="260"/>
        <v>0</v>
      </c>
      <c r="AX343" s="54">
        <f t="shared" si="261"/>
        <v>0</v>
      </c>
      <c r="AY343" s="54">
        <f t="shared" si="262"/>
        <v>0</v>
      </c>
      <c r="AZ343" s="54">
        <f t="shared" si="263"/>
        <v>0</v>
      </c>
      <c r="BA343" s="54">
        <f t="shared" si="264"/>
        <v>0</v>
      </c>
      <c r="BB343" s="54">
        <f t="shared" si="265"/>
        <v>0</v>
      </c>
      <c r="BC343" s="54">
        <f t="shared" si="266"/>
        <v>0</v>
      </c>
      <c r="BD343" s="54">
        <f t="shared" si="267"/>
        <v>0</v>
      </c>
      <c r="BE343" s="54">
        <f t="shared" si="268"/>
        <v>0</v>
      </c>
      <c r="BF343" s="55">
        <f t="shared" si="269"/>
        <v>0</v>
      </c>
      <c r="BG343" s="53">
        <f t="shared" si="270"/>
        <v>0</v>
      </c>
      <c r="BH343" s="54">
        <f t="shared" si="271"/>
        <v>0</v>
      </c>
      <c r="BI343" s="54">
        <f t="shared" si="272"/>
        <v>0</v>
      </c>
      <c r="BJ343" s="54">
        <f t="shared" si="273"/>
        <v>0</v>
      </c>
      <c r="BK343" s="54">
        <f t="shared" si="274"/>
        <v>0</v>
      </c>
      <c r="BL343" s="54">
        <f t="shared" si="275"/>
        <v>0</v>
      </c>
      <c r="BM343" s="54">
        <f t="shared" si="276"/>
        <v>0</v>
      </c>
      <c r="BN343" s="54">
        <f t="shared" si="277"/>
        <v>0</v>
      </c>
      <c r="BO343" s="54">
        <f t="shared" si="278"/>
        <v>0</v>
      </c>
      <c r="BP343" s="54">
        <f t="shared" si="279"/>
        <v>0</v>
      </c>
      <c r="BQ343" s="54">
        <f t="shared" si="280"/>
        <v>0</v>
      </c>
      <c r="BR343" s="55">
        <f t="shared" si="281"/>
        <v>0</v>
      </c>
      <c r="BS343" s="53">
        <f t="shared" si="282"/>
        <v>0</v>
      </c>
      <c r="BT343" s="54">
        <f t="shared" si="283"/>
        <v>0</v>
      </c>
      <c r="BU343" s="54">
        <f t="shared" si="284"/>
        <v>0</v>
      </c>
      <c r="BV343" s="54">
        <f t="shared" si="285"/>
        <v>0</v>
      </c>
      <c r="BW343" s="54">
        <f t="shared" si="286"/>
        <v>0</v>
      </c>
      <c r="BX343" s="54">
        <f t="shared" si="287"/>
        <v>0</v>
      </c>
      <c r="BY343" s="54">
        <f t="shared" si="288"/>
        <v>0</v>
      </c>
      <c r="BZ343" s="54">
        <f t="shared" si="289"/>
        <v>0</v>
      </c>
      <c r="CA343" s="54">
        <f t="shared" si="290"/>
        <v>0</v>
      </c>
      <c r="CB343" s="54">
        <f t="shared" si="291"/>
        <v>0</v>
      </c>
      <c r="CC343" s="54">
        <f t="shared" si="292"/>
        <v>0</v>
      </c>
      <c r="CD343" s="55">
        <f t="shared" si="293"/>
        <v>0</v>
      </c>
      <c r="CE343" s="53">
        <f t="shared" si="294"/>
        <v>0</v>
      </c>
      <c r="CF343" s="54">
        <f t="shared" si="295"/>
        <v>0</v>
      </c>
      <c r="CG343" s="54">
        <f t="shared" si="296"/>
        <v>0</v>
      </c>
      <c r="CH343" s="54">
        <f t="shared" si="297"/>
        <v>0</v>
      </c>
      <c r="CI343" s="54">
        <f t="shared" si="298"/>
        <v>0</v>
      </c>
      <c r="CJ343" s="54">
        <f t="shared" si="299"/>
        <v>0</v>
      </c>
      <c r="CK343" s="54">
        <f t="shared" si="300"/>
        <v>0</v>
      </c>
      <c r="CL343" s="54">
        <f t="shared" si="301"/>
        <v>0</v>
      </c>
      <c r="CM343" s="54">
        <f t="shared" si="302"/>
        <v>0</v>
      </c>
      <c r="CN343" s="54">
        <f t="shared" si="303"/>
        <v>0</v>
      </c>
      <c r="CO343" s="54">
        <f t="shared" si="304"/>
        <v>0</v>
      </c>
      <c r="CP343" s="55">
        <f t="shared" si="305"/>
        <v>0</v>
      </c>
    </row>
    <row r="344" spans="2:94" ht="12" customHeight="1">
      <c r="B344" s="1" t="str">
        <f>IF(Q344="","",Q344)</f>
        <v/>
      </c>
      <c r="C344" s="163">
        <v>111</v>
      </c>
      <c r="D344" s="166"/>
      <c r="E344" s="167"/>
      <c r="F344" s="168"/>
      <c r="G344" s="175"/>
      <c r="H344" s="176"/>
      <c r="I344" s="181"/>
      <c r="J344" s="182"/>
      <c r="K344" s="182"/>
      <c r="L344" s="183"/>
      <c r="M344" s="166"/>
      <c r="N344" s="168"/>
      <c r="O344" s="131"/>
      <c r="P344" s="190"/>
      <c r="Q344" s="190"/>
      <c r="R344" s="17" t="s">
        <v>14</v>
      </c>
      <c r="S344" s="89"/>
      <c r="T344" s="89"/>
      <c r="U344" s="89"/>
      <c r="V344" s="89"/>
      <c r="W344" s="89"/>
      <c r="X344" s="95"/>
      <c r="Y344" s="95"/>
      <c r="Z344" s="95"/>
      <c r="AA344" s="95"/>
      <c r="AB344" s="95"/>
      <c r="AC344" s="95"/>
      <c r="AD344" s="95"/>
      <c r="AE344" s="16" t="str">
        <f t="shared" ref="AE344:AE373" si="306">IF(SUM(S344:AD344)=0,"",SUM(S344:AD344))</f>
        <v/>
      </c>
      <c r="AF344" s="21" t="str">
        <f>IF(Q344="","",Q344)</f>
        <v/>
      </c>
      <c r="AG344" s="130" t="str">
        <f>IFERROR(VLOOKUP(M344,$AP$13:$AQ$16,2,FALSE),"")</f>
        <v/>
      </c>
      <c r="AH344" s="130" t="str">
        <f>IFERROR(VLOOKUP(O344,$AP$18:$AQ$24,2,FALSE),"")</f>
        <v/>
      </c>
      <c r="AI344" s="130" t="str">
        <f>IFERROR(AG344+AH344,"")</f>
        <v/>
      </c>
      <c r="AJ344" s="130" t="str">
        <f>IF(SUM(AE344:AE346)=0,"",SUM(AE344:AE346))</f>
        <v/>
      </c>
      <c r="AT344" s="49" t="str">
        <f t="shared" si="257"/>
        <v>A</v>
      </c>
      <c r="AU344" s="53">
        <f t="shared" si="258"/>
        <v>0</v>
      </c>
      <c r="AV344" s="54">
        <f t="shared" si="259"/>
        <v>0</v>
      </c>
      <c r="AW344" s="54">
        <f t="shared" si="260"/>
        <v>0</v>
      </c>
      <c r="AX344" s="54">
        <f t="shared" si="261"/>
        <v>0</v>
      </c>
      <c r="AY344" s="54">
        <f t="shared" si="262"/>
        <v>0</v>
      </c>
      <c r="AZ344" s="54">
        <f t="shared" si="263"/>
        <v>0</v>
      </c>
      <c r="BA344" s="54">
        <f t="shared" si="264"/>
        <v>0</v>
      </c>
      <c r="BB344" s="54">
        <f t="shared" si="265"/>
        <v>0</v>
      </c>
      <c r="BC344" s="54">
        <f t="shared" si="266"/>
        <v>0</v>
      </c>
      <c r="BD344" s="54">
        <f t="shared" si="267"/>
        <v>0</v>
      </c>
      <c r="BE344" s="54">
        <f t="shared" si="268"/>
        <v>0</v>
      </c>
      <c r="BF344" s="55">
        <f t="shared" si="269"/>
        <v>0</v>
      </c>
      <c r="BG344" s="53">
        <f t="shared" si="270"/>
        <v>0</v>
      </c>
      <c r="BH344" s="54">
        <f t="shared" si="271"/>
        <v>0</v>
      </c>
      <c r="BI344" s="54">
        <f t="shared" si="272"/>
        <v>0</v>
      </c>
      <c r="BJ344" s="54">
        <f t="shared" si="273"/>
        <v>0</v>
      </c>
      <c r="BK344" s="54">
        <f t="shared" si="274"/>
        <v>0</v>
      </c>
      <c r="BL344" s="54">
        <f t="shared" si="275"/>
        <v>0</v>
      </c>
      <c r="BM344" s="54">
        <f t="shared" si="276"/>
        <v>0</v>
      </c>
      <c r="BN344" s="54">
        <f t="shared" si="277"/>
        <v>0</v>
      </c>
      <c r="BO344" s="54">
        <f t="shared" si="278"/>
        <v>0</v>
      </c>
      <c r="BP344" s="54">
        <f t="shared" si="279"/>
        <v>0</v>
      </c>
      <c r="BQ344" s="54">
        <f t="shared" si="280"/>
        <v>0</v>
      </c>
      <c r="BR344" s="55">
        <f t="shared" si="281"/>
        <v>0</v>
      </c>
      <c r="BS344" s="53">
        <f t="shared" si="282"/>
        <v>0</v>
      </c>
      <c r="BT344" s="54">
        <f t="shared" si="283"/>
        <v>0</v>
      </c>
      <c r="BU344" s="54">
        <f t="shared" si="284"/>
        <v>0</v>
      </c>
      <c r="BV344" s="54">
        <f t="shared" si="285"/>
        <v>0</v>
      </c>
      <c r="BW344" s="54">
        <f t="shared" si="286"/>
        <v>0</v>
      </c>
      <c r="BX344" s="54">
        <f t="shared" si="287"/>
        <v>0</v>
      </c>
      <c r="BY344" s="54">
        <f t="shared" si="288"/>
        <v>0</v>
      </c>
      <c r="BZ344" s="54">
        <f t="shared" si="289"/>
        <v>0</v>
      </c>
      <c r="CA344" s="54">
        <f t="shared" si="290"/>
        <v>0</v>
      </c>
      <c r="CB344" s="54">
        <f t="shared" si="291"/>
        <v>0</v>
      </c>
      <c r="CC344" s="54">
        <f t="shared" si="292"/>
        <v>0</v>
      </c>
      <c r="CD344" s="55">
        <f t="shared" si="293"/>
        <v>0</v>
      </c>
      <c r="CE344" s="53">
        <f t="shared" si="294"/>
        <v>0</v>
      </c>
      <c r="CF344" s="54">
        <f t="shared" si="295"/>
        <v>0</v>
      </c>
      <c r="CG344" s="54">
        <f t="shared" si="296"/>
        <v>0</v>
      </c>
      <c r="CH344" s="54">
        <f t="shared" si="297"/>
        <v>0</v>
      </c>
      <c r="CI344" s="54">
        <f t="shared" si="298"/>
        <v>0</v>
      </c>
      <c r="CJ344" s="54">
        <f t="shared" si="299"/>
        <v>0</v>
      </c>
      <c r="CK344" s="54">
        <f t="shared" si="300"/>
        <v>0</v>
      </c>
      <c r="CL344" s="54">
        <f t="shared" si="301"/>
        <v>0</v>
      </c>
      <c r="CM344" s="54">
        <f t="shared" si="302"/>
        <v>0</v>
      </c>
      <c r="CN344" s="54">
        <f t="shared" si="303"/>
        <v>0</v>
      </c>
      <c r="CO344" s="54">
        <f t="shared" si="304"/>
        <v>0</v>
      </c>
      <c r="CP344" s="55">
        <f t="shared" si="305"/>
        <v>0</v>
      </c>
    </row>
    <row r="345" spans="2:94" ht="12" customHeight="1">
      <c r="B345" s="1" t="str">
        <f>IF(Q344="","",Q344)</f>
        <v/>
      </c>
      <c r="C345" s="164"/>
      <c r="D345" s="169"/>
      <c r="E345" s="170"/>
      <c r="F345" s="171"/>
      <c r="G345" s="177"/>
      <c r="H345" s="178"/>
      <c r="I345" s="184"/>
      <c r="J345" s="185"/>
      <c r="K345" s="185"/>
      <c r="L345" s="186"/>
      <c r="M345" s="169"/>
      <c r="N345" s="171"/>
      <c r="O345" s="132"/>
      <c r="P345" s="191"/>
      <c r="Q345" s="191"/>
      <c r="R345" s="15" t="s">
        <v>15</v>
      </c>
      <c r="S345" s="90"/>
      <c r="T345" s="90"/>
      <c r="U345" s="90"/>
      <c r="V345" s="90"/>
      <c r="W345" s="90"/>
      <c r="X345" s="94"/>
      <c r="Y345" s="94"/>
      <c r="Z345" s="94"/>
      <c r="AA345" s="94"/>
      <c r="AB345" s="94"/>
      <c r="AC345" s="94"/>
      <c r="AD345" s="94"/>
      <c r="AE345" s="11" t="str">
        <f t="shared" si="306"/>
        <v/>
      </c>
      <c r="AF345" s="21" t="str">
        <f>IF(Q344="","",Q344)</f>
        <v/>
      </c>
      <c r="AG345" s="130"/>
      <c r="AH345" s="130"/>
      <c r="AI345" s="130"/>
      <c r="AJ345" s="130"/>
      <c r="AT345" s="49" t="str">
        <f t="shared" si="257"/>
        <v>B</v>
      </c>
      <c r="AU345" s="53">
        <f t="shared" si="258"/>
        <v>0</v>
      </c>
      <c r="AV345" s="54">
        <f t="shared" si="259"/>
        <v>0</v>
      </c>
      <c r="AW345" s="54">
        <f t="shared" si="260"/>
        <v>0</v>
      </c>
      <c r="AX345" s="54">
        <f t="shared" si="261"/>
        <v>0</v>
      </c>
      <c r="AY345" s="54">
        <f t="shared" si="262"/>
        <v>0</v>
      </c>
      <c r="AZ345" s="54">
        <f t="shared" si="263"/>
        <v>0</v>
      </c>
      <c r="BA345" s="54">
        <f t="shared" si="264"/>
        <v>0</v>
      </c>
      <c r="BB345" s="54">
        <f t="shared" si="265"/>
        <v>0</v>
      </c>
      <c r="BC345" s="54">
        <f t="shared" si="266"/>
        <v>0</v>
      </c>
      <c r="BD345" s="54">
        <f t="shared" si="267"/>
        <v>0</v>
      </c>
      <c r="BE345" s="54">
        <f t="shared" si="268"/>
        <v>0</v>
      </c>
      <c r="BF345" s="55">
        <f t="shared" si="269"/>
        <v>0</v>
      </c>
      <c r="BG345" s="53">
        <f t="shared" si="270"/>
        <v>0</v>
      </c>
      <c r="BH345" s="54">
        <f t="shared" si="271"/>
        <v>0</v>
      </c>
      <c r="BI345" s="54">
        <f t="shared" si="272"/>
        <v>0</v>
      </c>
      <c r="BJ345" s="54">
        <f t="shared" si="273"/>
        <v>0</v>
      </c>
      <c r="BK345" s="54">
        <f t="shared" si="274"/>
        <v>0</v>
      </c>
      <c r="BL345" s="54">
        <f t="shared" si="275"/>
        <v>0</v>
      </c>
      <c r="BM345" s="54">
        <f t="shared" si="276"/>
        <v>0</v>
      </c>
      <c r="BN345" s="54">
        <f t="shared" si="277"/>
        <v>0</v>
      </c>
      <c r="BO345" s="54">
        <f t="shared" si="278"/>
        <v>0</v>
      </c>
      <c r="BP345" s="54">
        <f t="shared" si="279"/>
        <v>0</v>
      </c>
      <c r="BQ345" s="54">
        <f t="shared" si="280"/>
        <v>0</v>
      </c>
      <c r="BR345" s="55">
        <f t="shared" si="281"/>
        <v>0</v>
      </c>
      <c r="BS345" s="53">
        <f t="shared" si="282"/>
        <v>0</v>
      </c>
      <c r="BT345" s="54">
        <f t="shared" si="283"/>
        <v>0</v>
      </c>
      <c r="BU345" s="54">
        <f t="shared" si="284"/>
        <v>0</v>
      </c>
      <c r="BV345" s="54">
        <f t="shared" si="285"/>
        <v>0</v>
      </c>
      <c r="BW345" s="54">
        <f t="shared" si="286"/>
        <v>0</v>
      </c>
      <c r="BX345" s="54">
        <f t="shared" si="287"/>
        <v>0</v>
      </c>
      <c r="BY345" s="54">
        <f t="shared" si="288"/>
        <v>0</v>
      </c>
      <c r="BZ345" s="54">
        <f t="shared" si="289"/>
        <v>0</v>
      </c>
      <c r="CA345" s="54">
        <f t="shared" si="290"/>
        <v>0</v>
      </c>
      <c r="CB345" s="54">
        <f t="shared" si="291"/>
        <v>0</v>
      </c>
      <c r="CC345" s="54">
        <f t="shared" si="292"/>
        <v>0</v>
      </c>
      <c r="CD345" s="55">
        <f t="shared" si="293"/>
        <v>0</v>
      </c>
      <c r="CE345" s="53">
        <f t="shared" si="294"/>
        <v>0</v>
      </c>
      <c r="CF345" s="54">
        <f t="shared" si="295"/>
        <v>0</v>
      </c>
      <c r="CG345" s="54">
        <f t="shared" si="296"/>
        <v>0</v>
      </c>
      <c r="CH345" s="54">
        <f t="shared" si="297"/>
        <v>0</v>
      </c>
      <c r="CI345" s="54">
        <f t="shared" si="298"/>
        <v>0</v>
      </c>
      <c r="CJ345" s="54">
        <f t="shared" si="299"/>
        <v>0</v>
      </c>
      <c r="CK345" s="54">
        <f t="shared" si="300"/>
        <v>0</v>
      </c>
      <c r="CL345" s="54">
        <f t="shared" si="301"/>
        <v>0</v>
      </c>
      <c r="CM345" s="54">
        <f t="shared" si="302"/>
        <v>0</v>
      </c>
      <c r="CN345" s="54">
        <f t="shared" si="303"/>
        <v>0</v>
      </c>
      <c r="CO345" s="54">
        <f t="shared" si="304"/>
        <v>0</v>
      </c>
      <c r="CP345" s="55">
        <f t="shared" si="305"/>
        <v>0</v>
      </c>
    </row>
    <row r="346" spans="2:94" ht="12" customHeight="1" thickBot="1">
      <c r="B346" s="1" t="str">
        <f>IF(Q344="","",Q344)</f>
        <v/>
      </c>
      <c r="C346" s="165"/>
      <c r="D346" s="172"/>
      <c r="E346" s="173"/>
      <c r="F346" s="174"/>
      <c r="G346" s="179"/>
      <c r="H346" s="180"/>
      <c r="I346" s="187"/>
      <c r="J346" s="188"/>
      <c r="K346" s="188"/>
      <c r="L346" s="189"/>
      <c r="M346" s="172"/>
      <c r="N346" s="174"/>
      <c r="O346" s="133"/>
      <c r="P346" s="192"/>
      <c r="Q346" s="192"/>
      <c r="R346" s="9" t="s">
        <v>16</v>
      </c>
      <c r="S346" s="91"/>
      <c r="T346" s="91"/>
      <c r="U346" s="91"/>
      <c r="V346" s="91"/>
      <c r="W346" s="91"/>
      <c r="X346" s="96"/>
      <c r="Y346" s="96"/>
      <c r="Z346" s="96"/>
      <c r="AA346" s="96"/>
      <c r="AB346" s="96"/>
      <c r="AC346" s="96"/>
      <c r="AD346" s="96"/>
      <c r="AE346" s="11" t="str">
        <f t="shared" si="306"/>
        <v/>
      </c>
      <c r="AF346" s="21" t="str">
        <f>IF(Q344="","",Q344)</f>
        <v/>
      </c>
      <c r="AG346" s="130"/>
      <c r="AH346" s="130"/>
      <c r="AI346" s="130"/>
      <c r="AJ346" s="130"/>
      <c r="AT346" s="49" t="str">
        <f t="shared" si="257"/>
        <v>C</v>
      </c>
      <c r="AU346" s="53">
        <f t="shared" si="258"/>
        <v>0</v>
      </c>
      <c r="AV346" s="54">
        <f t="shared" si="259"/>
        <v>0</v>
      </c>
      <c r="AW346" s="54">
        <f t="shared" si="260"/>
        <v>0</v>
      </c>
      <c r="AX346" s="54">
        <f t="shared" si="261"/>
        <v>0</v>
      </c>
      <c r="AY346" s="54">
        <f t="shared" si="262"/>
        <v>0</v>
      </c>
      <c r="AZ346" s="54">
        <f t="shared" si="263"/>
        <v>0</v>
      </c>
      <c r="BA346" s="54">
        <f t="shared" si="264"/>
        <v>0</v>
      </c>
      <c r="BB346" s="54">
        <f t="shared" si="265"/>
        <v>0</v>
      </c>
      <c r="BC346" s="54">
        <f t="shared" si="266"/>
        <v>0</v>
      </c>
      <c r="BD346" s="54">
        <f t="shared" si="267"/>
        <v>0</v>
      </c>
      <c r="BE346" s="54">
        <f t="shared" si="268"/>
        <v>0</v>
      </c>
      <c r="BF346" s="55">
        <f t="shared" si="269"/>
        <v>0</v>
      </c>
      <c r="BG346" s="53">
        <f t="shared" si="270"/>
        <v>0</v>
      </c>
      <c r="BH346" s="54">
        <f t="shared" si="271"/>
        <v>0</v>
      </c>
      <c r="BI346" s="54">
        <f t="shared" si="272"/>
        <v>0</v>
      </c>
      <c r="BJ346" s="54">
        <f t="shared" si="273"/>
        <v>0</v>
      </c>
      <c r="BK346" s="54">
        <f t="shared" si="274"/>
        <v>0</v>
      </c>
      <c r="BL346" s="54">
        <f t="shared" si="275"/>
        <v>0</v>
      </c>
      <c r="BM346" s="54">
        <f t="shared" si="276"/>
        <v>0</v>
      </c>
      <c r="BN346" s="54">
        <f t="shared" si="277"/>
        <v>0</v>
      </c>
      <c r="BO346" s="54">
        <f t="shared" si="278"/>
        <v>0</v>
      </c>
      <c r="BP346" s="54">
        <f t="shared" si="279"/>
        <v>0</v>
      </c>
      <c r="BQ346" s="54">
        <f t="shared" si="280"/>
        <v>0</v>
      </c>
      <c r="BR346" s="55">
        <f t="shared" si="281"/>
        <v>0</v>
      </c>
      <c r="BS346" s="53">
        <f t="shared" si="282"/>
        <v>0</v>
      </c>
      <c r="BT346" s="54">
        <f t="shared" si="283"/>
        <v>0</v>
      </c>
      <c r="BU346" s="54">
        <f t="shared" si="284"/>
        <v>0</v>
      </c>
      <c r="BV346" s="54">
        <f t="shared" si="285"/>
        <v>0</v>
      </c>
      <c r="BW346" s="54">
        <f t="shared" si="286"/>
        <v>0</v>
      </c>
      <c r="BX346" s="54">
        <f t="shared" si="287"/>
        <v>0</v>
      </c>
      <c r="BY346" s="54">
        <f t="shared" si="288"/>
        <v>0</v>
      </c>
      <c r="BZ346" s="54">
        <f t="shared" si="289"/>
        <v>0</v>
      </c>
      <c r="CA346" s="54">
        <f t="shared" si="290"/>
        <v>0</v>
      </c>
      <c r="CB346" s="54">
        <f t="shared" si="291"/>
        <v>0</v>
      </c>
      <c r="CC346" s="54">
        <f t="shared" si="292"/>
        <v>0</v>
      </c>
      <c r="CD346" s="55">
        <f t="shared" si="293"/>
        <v>0</v>
      </c>
      <c r="CE346" s="53">
        <f t="shared" si="294"/>
        <v>0</v>
      </c>
      <c r="CF346" s="54">
        <f t="shared" si="295"/>
        <v>0</v>
      </c>
      <c r="CG346" s="54">
        <f t="shared" si="296"/>
        <v>0</v>
      </c>
      <c r="CH346" s="54">
        <f t="shared" si="297"/>
        <v>0</v>
      </c>
      <c r="CI346" s="54">
        <f t="shared" si="298"/>
        <v>0</v>
      </c>
      <c r="CJ346" s="54">
        <f t="shared" si="299"/>
        <v>0</v>
      </c>
      <c r="CK346" s="54">
        <f t="shared" si="300"/>
        <v>0</v>
      </c>
      <c r="CL346" s="54">
        <f t="shared" si="301"/>
        <v>0</v>
      </c>
      <c r="CM346" s="54">
        <f t="shared" si="302"/>
        <v>0</v>
      </c>
      <c r="CN346" s="54">
        <f t="shared" si="303"/>
        <v>0</v>
      </c>
      <c r="CO346" s="54">
        <f t="shared" si="304"/>
        <v>0</v>
      </c>
      <c r="CP346" s="55">
        <f t="shared" si="305"/>
        <v>0</v>
      </c>
    </row>
    <row r="347" spans="2:94" ht="12" customHeight="1">
      <c r="B347" s="1" t="str">
        <f>IF(Q347="","",Q347)</f>
        <v/>
      </c>
      <c r="C347" s="163">
        <v>112</v>
      </c>
      <c r="D347" s="166"/>
      <c r="E347" s="167"/>
      <c r="F347" s="168"/>
      <c r="G347" s="175"/>
      <c r="H347" s="176"/>
      <c r="I347" s="181"/>
      <c r="J347" s="182"/>
      <c r="K347" s="182"/>
      <c r="L347" s="183"/>
      <c r="M347" s="166"/>
      <c r="N347" s="168"/>
      <c r="O347" s="131"/>
      <c r="P347" s="190"/>
      <c r="Q347" s="190"/>
      <c r="R347" s="12" t="s">
        <v>14</v>
      </c>
      <c r="S347" s="92"/>
      <c r="T347" s="92"/>
      <c r="U347" s="92"/>
      <c r="V347" s="92"/>
      <c r="W347" s="92"/>
      <c r="X347" s="92"/>
      <c r="Y347" s="93"/>
      <c r="Z347" s="93"/>
      <c r="AA347" s="93"/>
      <c r="AB347" s="93"/>
      <c r="AC347" s="93"/>
      <c r="AD347" s="93"/>
      <c r="AE347" s="16" t="str">
        <f t="shared" si="306"/>
        <v/>
      </c>
      <c r="AF347" s="21" t="str">
        <f>IF(Q347="","",Q347)</f>
        <v/>
      </c>
      <c r="AG347" s="130" t="str">
        <f>IFERROR(VLOOKUP(M347,$AP$13:$AQ$16,2,FALSE),"")</f>
        <v/>
      </c>
      <c r="AH347" s="130" t="str">
        <f>IFERROR(VLOOKUP(O347,$AP$18:$AQ$24,2,FALSE),"")</f>
        <v/>
      </c>
      <c r="AI347" s="130" t="str">
        <f>IFERROR(AG347+AH347,"")</f>
        <v/>
      </c>
      <c r="AJ347" s="130" t="str">
        <f>IF(SUM(AE347:AE349)=0,"",SUM(AE347:AE349))</f>
        <v/>
      </c>
      <c r="AT347" s="49" t="str">
        <f t="shared" si="257"/>
        <v>A</v>
      </c>
      <c r="AU347" s="53">
        <f t="shared" si="258"/>
        <v>0</v>
      </c>
      <c r="AV347" s="54">
        <f t="shared" si="259"/>
        <v>0</v>
      </c>
      <c r="AW347" s="54">
        <f t="shared" si="260"/>
        <v>0</v>
      </c>
      <c r="AX347" s="54">
        <f t="shared" si="261"/>
        <v>0</v>
      </c>
      <c r="AY347" s="54">
        <f t="shared" si="262"/>
        <v>0</v>
      </c>
      <c r="AZ347" s="54">
        <f t="shared" si="263"/>
        <v>0</v>
      </c>
      <c r="BA347" s="54">
        <f t="shared" si="264"/>
        <v>0</v>
      </c>
      <c r="BB347" s="54">
        <f t="shared" si="265"/>
        <v>0</v>
      </c>
      <c r="BC347" s="54">
        <f t="shared" si="266"/>
        <v>0</v>
      </c>
      <c r="BD347" s="54">
        <f t="shared" si="267"/>
        <v>0</v>
      </c>
      <c r="BE347" s="54">
        <f t="shared" si="268"/>
        <v>0</v>
      </c>
      <c r="BF347" s="55">
        <f t="shared" si="269"/>
        <v>0</v>
      </c>
      <c r="BG347" s="53">
        <f t="shared" si="270"/>
        <v>0</v>
      </c>
      <c r="BH347" s="54">
        <f t="shared" si="271"/>
        <v>0</v>
      </c>
      <c r="BI347" s="54">
        <f t="shared" si="272"/>
        <v>0</v>
      </c>
      <c r="BJ347" s="54">
        <f t="shared" si="273"/>
        <v>0</v>
      </c>
      <c r="BK347" s="54">
        <f t="shared" si="274"/>
        <v>0</v>
      </c>
      <c r="BL347" s="54">
        <f t="shared" si="275"/>
        <v>0</v>
      </c>
      <c r="BM347" s="54">
        <f t="shared" si="276"/>
        <v>0</v>
      </c>
      <c r="BN347" s="54">
        <f t="shared" si="277"/>
        <v>0</v>
      </c>
      <c r="BO347" s="54">
        <f t="shared" si="278"/>
        <v>0</v>
      </c>
      <c r="BP347" s="54">
        <f t="shared" si="279"/>
        <v>0</v>
      </c>
      <c r="BQ347" s="54">
        <f t="shared" si="280"/>
        <v>0</v>
      </c>
      <c r="BR347" s="55">
        <f t="shared" si="281"/>
        <v>0</v>
      </c>
      <c r="BS347" s="53">
        <f t="shared" si="282"/>
        <v>0</v>
      </c>
      <c r="BT347" s="54">
        <f t="shared" si="283"/>
        <v>0</v>
      </c>
      <c r="BU347" s="54">
        <f t="shared" si="284"/>
        <v>0</v>
      </c>
      <c r="BV347" s="54">
        <f t="shared" si="285"/>
        <v>0</v>
      </c>
      <c r="BW347" s="54">
        <f t="shared" si="286"/>
        <v>0</v>
      </c>
      <c r="BX347" s="54">
        <f t="shared" si="287"/>
        <v>0</v>
      </c>
      <c r="BY347" s="54">
        <f t="shared" si="288"/>
        <v>0</v>
      </c>
      <c r="BZ347" s="54">
        <f t="shared" si="289"/>
        <v>0</v>
      </c>
      <c r="CA347" s="54">
        <f t="shared" si="290"/>
        <v>0</v>
      </c>
      <c r="CB347" s="54">
        <f t="shared" si="291"/>
        <v>0</v>
      </c>
      <c r="CC347" s="54">
        <f t="shared" si="292"/>
        <v>0</v>
      </c>
      <c r="CD347" s="55">
        <f t="shared" si="293"/>
        <v>0</v>
      </c>
      <c r="CE347" s="53">
        <f t="shared" si="294"/>
        <v>0</v>
      </c>
      <c r="CF347" s="54">
        <f t="shared" si="295"/>
        <v>0</v>
      </c>
      <c r="CG347" s="54">
        <f t="shared" si="296"/>
        <v>0</v>
      </c>
      <c r="CH347" s="54">
        <f t="shared" si="297"/>
        <v>0</v>
      </c>
      <c r="CI347" s="54">
        <f t="shared" si="298"/>
        <v>0</v>
      </c>
      <c r="CJ347" s="54">
        <f t="shared" si="299"/>
        <v>0</v>
      </c>
      <c r="CK347" s="54">
        <f t="shared" si="300"/>
        <v>0</v>
      </c>
      <c r="CL347" s="54">
        <f t="shared" si="301"/>
        <v>0</v>
      </c>
      <c r="CM347" s="54">
        <f t="shared" si="302"/>
        <v>0</v>
      </c>
      <c r="CN347" s="54">
        <f t="shared" si="303"/>
        <v>0</v>
      </c>
      <c r="CO347" s="54">
        <f t="shared" si="304"/>
        <v>0</v>
      </c>
      <c r="CP347" s="55">
        <f t="shared" si="305"/>
        <v>0</v>
      </c>
    </row>
    <row r="348" spans="2:94" ht="12" customHeight="1">
      <c r="B348" s="1" t="str">
        <f>IF(Q347="","",Q347)</f>
        <v/>
      </c>
      <c r="C348" s="164"/>
      <c r="D348" s="169"/>
      <c r="E348" s="170"/>
      <c r="F348" s="171"/>
      <c r="G348" s="177"/>
      <c r="H348" s="178"/>
      <c r="I348" s="184"/>
      <c r="J348" s="185"/>
      <c r="K348" s="185"/>
      <c r="L348" s="186"/>
      <c r="M348" s="169"/>
      <c r="N348" s="171"/>
      <c r="O348" s="132"/>
      <c r="P348" s="191"/>
      <c r="Q348" s="191"/>
      <c r="R348" s="15" t="s">
        <v>15</v>
      </c>
      <c r="S348" s="94"/>
      <c r="T348" s="94"/>
      <c r="U348" s="94"/>
      <c r="V348" s="94"/>
      <c r="W348" s="94"/>
      <c r="X348" s="94"/>
      <c r="Y348" s="90"/>
      <c r="Z348" s="90"/>
      <c r="AA348" s="90"/>
      <c r="AB348" s="90"/>
      <c r="AC348" s="90"/>
      <c r="AD348" s="90"/>
      <c r="AE348" s="11" t="str">
        <f t="shared" si="306"/>
        <v/>
      </c>
      <c r="AF348" s="21" t="str">
        <f>IF(Q347="","",Q347)</f>
        <v/>
      </c>
      <c r="AG348" s="130"/>
      <c r="AH348" s="130"/>
      <c r="AI348" s="130"/>
      <c r="AJ348" s="130"/>
      <c r="AT348" s="49" t="str">
        <f t="shared" si="257"/>
        <v>B</v>
      </c>
      <c r="AU348" s="53">
        <f t="shared" si="258"/>
        <v>0</v>
      </c>
      <c r="AV348" s="54">
        <f t="shared" si="259"/>
        <v>0</v>
      </c>
      <c r="AW348" s="54">
        <f t="shared" si="260"/>
        <v>0</v>
      </c>
      <c r="AX348" s="54">
        <f t="shared" si="261"/>
        <v>0</v>
      </c>
      <c r="AY348" s="54">
        <f t="shared" si="262"/>
        <v>0</v>
      </c>
      <c r="AZ348" s="54">
        <f t="shared" si="263"/>
        <v>0</v>
      </c>
      <c r="BA348" s="54">
        <f t="shared" si="264"/>
        <v>0</v>
      </c>
      <c r="BB348" s="54">
        <f t="shared" si="265"/>
        <v>0</v>
      </c>
      <c r="BC348" s="54">
        <f t="shared" si="266"/>
        <v>0</v>
      </c>
      <c r="BD348" s="54">
        <f t="shared" si="267"/>
        <v>0</v>
      </c>
      <c r="BE348" s="54">
        <f t="shared" si="268"/>
        <v>0</v>
      </c>
      <c r="BF348" s="55">
        <f t="shared" si="269"/>
        <v>0</v>
      </c>
      <c r="BG348" s="53">
        <f t="shared" si="270"/>
        <v>0</v>
      </c>
      <c r="BH348" s="54">
        <f t="shared" si="271"/>
        <v>0</v>
      </c>
      <c r="BI348" s="54">
        <f t="shared" si="272"/>
        <v>0</v>
      </c>
      <c r="BJ348" s="54">
        <f t="shared" si="273"/>
        <v>0</v>
      </c>
      <c r="BK348" s="54">
        <f t="shared" si="274"/>
        <v>0</v>
      </c>
      <c r="BL348" s="54">
        <f t="shared" si="275"/>
        <v>0</v>
      </c>
      <c r="BM348" s="54">
        <f t="shared" si="276"/>
        <v>0</v>
      </c>
      <c r="BN348" s="54">
        <f t="shared" si="277"/>
        <v>0</v>
      </c>
      <c r="BO348" s="54">
        <f t="shared" si="278"/>
        <v>0</v>
      </c>
      <c r="BP348" s="54">
        <f t="shared" si="279"/>
        <v>0</v>
      </c>
      <c r="BQ348" s="54">
        <f t="shared" si="280"/>
        <v>0</v>
      </c>
      <c r="BR348" s="55">
        <f t="shared" si="281"/>
        <v>0</v>
      </c>
      <c r="BS348" s="53">
        <f t="shared" si="282"/>
        <v>0</v>
      </c>
      <c r="BT348" s="54">
        <f t="shared" si="283"/>
        <v>0</v>
      </c>
      <c r="BU348" s="54">
        <f t="shared" si="284"/>
        <v>0</v>
      </c>
      <c r="BV348" s="54">
        <f t="shared" si="285"/>
        <v>0</v>
      </c>
      <c r="BW348" s="54">
        <f t="shared" si="286"/>
        <v>0</v>
      </c>
      <c r="BX348" s="54">
        <f t="shared" si="287"/>
        <v>0</v>
      </c>
      <c r="BY348" s="54">
        <f t="shared" si="288"/>
        <v>0</v>
      </c>
      <c r="BZ348" s="54">
        <f t="shared" si="289"/>
        <v>0</v>
      </c>
      <c r="CA348" s="54">
        <f t="shared" si="290"/>
        <v>0</v>
      </c>
      <c r="CB348" s="54">
        <f t="shared" si="291"/>
        <v>0</v>
      </c>
      <c r="CC348" s="54">
        <f t="shared" si="292"/>
        <v>0</v>
      </c>
      <c r="CD348" s="55">
        <f t="shared" si="293"/>
        <v>0</v>
      </c>
      <c r="CE348" s="53">
        <f t="shared" si="294"/>
        <v>0</v>
      </c>
      <c r="CF348" s="54">
        <f t="shared" si="295"/>
        <v>0</v>
      </c>
      <c r="CG348" s="54">
        <f t="shared" si="296"/>
        <v>0</v>
      </c>
      <c r="CH348" s="54">
        <f t="shared" si="297"/>
        <v>0</v>
      </c>
      <c r="CI348" s="54">
        <f t="shared" si="298"/>
        <v>0</v>
      </c>
      <c r="CJ348" s="54">
        <f t="shared" si="299"/>
        <v>0</v>
      </c>
      <c r="CK348" s="54">
        <f t="shared" si="300"/>
        <v>0</v>
      </c>
      <c r="CL348" s="54">
        <f t="shared" si="301"/>
        <v>0</v>
      </c>
      <c r="CM348" s="54">
        <f t="shared" si="302"/>
        <v>0</v>
      </c>
      <c r="CN348" s="54">
        <f t="shared" si="303"/>
        <v>0</v>
      </c>
      <c r="CO348" s="54">
        <f t="shared" si="304"/>
        <v>0</v>
      </c>
      <c r="CP348" s="55">
        <f t="shared" si="305"/>
        <v>0</v>
      </c>
    </row>
    <row r="349" spans="2:94" ht="12" customHeight="1" thickBot="1">
      <c r="B349" s="1" t="str">
        <f>IF(Q347="","",Q347)</f>
        <v/>
      </c>
      <c r="C349" s="165"/>
      <c r="D349" s="172"/>
      <c r="E349" s="173"/>
      <c r="F349" s="174"/>
      <c r="G349" s="179"/>
      <c r="H349" s="180"/>
      <c r="I349" s="187"/>
      <c r="J349" s="188"/>
      <c r="K349" s="188"/>
      <c r="L349" s="189"/>
      <c r="M349" s="172"/>
      <c r="N349" s="174"/>
      <c r="O349" s="133"/>
      <c r="P349" s="192"/>
      <c r="Q349" s="192"/>
      <c r="R349" s="15" t="s">
        <v>16</v>
      </c>
      <c r="S349" s="94"/>
      <c r="T349" s="94"/>
      <c r="U349" s="94"/>
      <c r="V349" s="94"/>
      <c r="W349" s="94"/>
      <c r="X349" s="94"/>
      <c r="Y349" s="90"/>
      <c r="Z349" s="90"/>
      <c r="AA349" s="90"/>
      <c r="AB349" s="90"/>
      <c r="AC349" s="90"/>
      <c r="AD349" s="90"/>
      <c r="AE349" s="11" t="str">
        <f t="shared" si="306"/>
        <v/>
      </c>
      <c r="AF349" s="21" t="str">
        <f>IF(Q347="","",Q347)</f>
        <v/>
      </c>
      <c r="AG349" s="130"/>
      <c r="AH349" s="130"/>
      <c r="AI349" s="130"/>
      <c r="AJ349" s="130"/>
      <c r="AT349" s="49" t="str">
        <f t="shared" si="257"/>
        <v>C</v>
      </c>
      <c r="AU349" s="53">
        <f t="shared" si="258"/>
        <v>0</v>
      </c>
      <c r="AV349" s="54">
        <f t="shared" si="259"/>
        <v>0</v>
      </c>
      <c r="AW349" s="54">
        <f t="shared" si="260"/>
        <v>0</v>
      </c>
      <c r="AX349" s="54">
        <f t="shared" si="261"/>
        <v>0</v>
      </c>
      <c r="AY349" s="54">
        <f t="shared" si="262"/>
        <v>0</v>
      </c>
      <c r="AZ349" s="54">
        <f t="shared" si="263"/>
        <v>0</v>
      </c>
      <c r="BA349" s="54">
        <f t="shared" si="264"/>
        <v>0</v>
      </c>
      <c r="BB349" s="54">
        <f t="shared" si="265"/>
        <v>0</v>
      </c>
      <c r="BC349" s="54">
        <f t="shared" si="266"/>
        <v>0</v>
      </c>
      <c r="BD349" s="54">
        <f t="shared" si="267"/>
        <v>0</v>
      </c>
      <c r="BE349" s="54">
        <f t="shared" si="268"/>
        <v>0</v>
      </c>
      <c r="BF349" s="55">
        <f t="shared" si="269"/>
        <v>0</v>
      </c>
      <c r="BG349" s="53">
        <f t="shared" si="270"/>
        <v>0</v>
      </c>
      <c r="BH349" s="54">
        <f t="shared" si="271"/>
        <v>0</v>
      </c>
      <c r="BI349" s="54">
        <f t="shared" si="272"/>
        <v>0</v>
      </c>
      <c r="BJ349" s="54">
        <f t="shared" si="273"/>
        <v>0</v>
      </c>
      <c r="BK349" s="54">
        <f t="shared" si="274"/>
        <v>0</v>
      </c>
      <c r="BL349" s="54">
        <f t="shared" si="275"/>
        <v>0</v>
      </c>
      <c r="BM349" s="54">
        <f t="shared" si="276"/>
        <v>0</v>
      </c>
      <c r="BN349" s="54">
        <f t="shared" si="277"/>
        <v>0</v>
      </c>
      <c r="BO349" s="54">
        <f t="shared" si="278"/>
        <v>0</v>
      </c>
      <c r="BP349" s="54">
        <f t="shared" si="279"/>
        <v>0</v>
      </c>
      <c r="BQ349" s="54">
        <f t="shared" si="280"/>
        <v>0</v>
      </c>
      <c r="BR349" s="55">
        <f t="shared" si="281"/>
        <v>0</v>
      </c>
      <c r="BS349" s="53">
        <f t="shared" si="282"/>
        <v>0</v>
      </c>
      <c r="BT349" s="54">
        <f t="shared" si="283"/>
        <v>0</v>
      </c>
      <c r="BU349" s="54">
        <f t="shared" si="284"/>
        <v>0</v>
      </c>
      <c r="BV349" s="54">
        <f t="shared" si="285"/>
        <v>0</v>
      </c>
      <c r="BW349" s="54">
        <f t="shared" si="286"/>
        <v>0</v>
      </c>
      <c r="BX349" s="54">
        <f t="shared" si="287"/>
        <v>0</v>
      </c>
      <c r="BY349" s="54">
        <f t="shared" si="288"/>
        <v>0</v>
      </c>
      <c r="BZ349" s="54">
        <f t="shared" si="289"/>
        <v>0</v>
      </c>
      <c r="CA349" s="54">
        <f t="shared" si="290"/>
        <v>0</v>
      </c>
      <c r="CB349" s="54">
        <f t="shared" si="291"/>
        <v>0</v>
      </c>
      <c r="CC349" s="54">
        <f t="shared" si="292"/>
        <v>0</v>
      </c>
      <c r="CD349" s="55">
        <f t="shared" si="293"/>
        <v>0</v>
      </c>
      <c r="CE349" s="53">
        <f t="shared" si="294"/>
        <v>0</v>
      </c>
      <c r="CF349" s="54">
        <f t="shared" si="295"/>
        <v>0</v>
      </c>
      <c r="CG349" s="54">
        <f t="shared" si="296"/>
        <v>0</v>
      </c>
      <c r="CH349" s="54">
        <f t="shared" si="297"/>
        <v>0</v>
      </c>
      <c r="CI349" s="54">
        <f t="shared" si="298"/>
        <v>0</v>
      </c>
      <c r="CJ349" s="54">
        <f t="shared" si="299"/>
        <v>0</v>
      </c>
      <c r="CK349" s="54">
        <f t="shared" si="300"/>
        <v>0</v>
      </c>
      <c r="CL349" s="54">
        <f t="shared" si="301"/>
        <v>0</v>
      </c>
      <c r="CM349" s="54">
        <f t="shared" si="302"/>
        <v>0</v>
      </c>
      <c r="CN349" s="54">
        <f t="shared" si="303"/>
        <v>0</v>
      </c>
      <c r="CO349" s="54">
        <f t="shared" si="304"/>
        <v>0</v>
      </c>
      <c r="CP349" s="55">
        <f t="shared" si="305"/>
        <v>0</v>
      </c>
    </row>
    <row r="350" spans="2:94" ht="12" customHeight="1">
      <c r="B350" s="1" t="str">
        <f>IF(Q350="","",Q350)</f>
        <v/>
      </c>
      <c r="C350" s="163">
        <v>113</v>
      </c>
      <c r="D350" s="166"/>
      <c r="E350" s="167"/>
      <c r="F350" s="168"/>
      <c r="G350" s="175"/>
      <c r="H350" s="176"/>
      <c r="I350" s="181"/>
      <c r="J350" s="182"/>
      <c r="K350" s="182"/>
      <c r="L350" s="183"/>
      <c r="M350" s="166"/>
      <c r="N350" s="168"/>
      <c r="O350" s="131"/>
      <c r="P350" s="190"/>
      <c r="Q350" s="190"/>
      <c r="R350" s="17" t="s">
        <v>14</v>
      </c>
      <c r="S350" s="95"/>
      <c r="T350" s="95"/>
      <c r="U350" s="95"/>
      <c r="V350" s="95"/>
      <c r="W350" s="95"/>
      <c r="X350" s="95"/>
      <c r="Y350" s="89"/>
      <c r="Z350" s="89"/>
      <c r="AA350" s="89"/>
      <c r="AB350" s="89"/>
      <c r="AC350" s="89"/>
      <c r="AD350" s="89"/>
      <c r="AE350" s="16" t="str">
        <f t="shared" si="306"/>
        <v/>
      </c>
      <c r="AF350" s="21" t="str">
        <f>IF(Q350="","",Q350)</f>
        <v/>
      </c>
      <c r="AG350" s="130" t="str">
        <f>IFERROR(VLOOKUP(M350,$AP$13:$AQ$16,2,FALSE),"")</f>
        <v/>
      </c>
      <c r="AH350" s="130" t="str">
        <f>IFERROR(VLOOKUP(O350,$AP$18:$AQ$24,2,FALSE),"")</f>
        <v/>
      </c>
      <c r="AI350" s="130" t="str">
        <f>IFERROR(AG350+AH350,"")</f>
        <v/>
      </c>
      <c r="AJ350" s="130" t="str">
        <f>IF(SUM(AE350:AE352)=0,"",SUM(AE350:AE352))</f>
        <v/>
      </c>
      <c r="AT350" s="49" t="str">
        <f t="shared" si="257"/>
        <v>A</v>
      </c>
      <c r="AU350" s="53">
        <f t="shared" si="258"/>
        <v>0</v>
      </c>
      <c r="AV350" s="54">
        <f t="shared" si="259"/>
        <v>0</v>
      </c>
      <c r="AW350" s="54">
        <f t="shared" si="260"/>
        <v>0</v>
      </c>
      <c r="AX350" s="54">
        <f t="shared" si="261"/>
        <v>0</v>
      </c>
      <c r="AY350" s="54">
        <f t="shared" si="262"/>
        <v>0</v>
      </c>
      <c r="AZ350" s="54">
        <f t="shared" si="263"/>
        <v>0</v>
      </c>
      <c r="BA350" s="54">
        <f t="shared" si="264"/>
        <v>0</v>
      </c>
      <c r="BB350" s="54">
        <f t="shared" si="265"/>
        <v>0</v>
      </c>
      <c r="BC350" s="54">
        <f t="shared" si="266"/>
        <v>0</v>
      </c>
      <c r="BD350" s="54">
        <f t="shared" si="267"/>
        <v>0</v>
      </c>
      <c r="BE350" s="54">
        <f t="shared" si="268"/>
        <v>0</v>
      </c>
      <c r="BF350" s="55">
        <f t="shared" si="269"/>
        <v>0</v>
      </c>
      <c r="BG350" s="53">
        <f t="shared" si="270"/>
        <v>0</v>
      </c>
      <c r="BH350" s="54">
        <f t="shared" si="271"/>
        <v>0</v>
      </c>
      <c r="BI350" s="54">
        <f t="shared" si="272"/>
        <v>0</v>
      </c>
      <c r="BJ350" s="54">
        <f t="shared" si="273"/>
        <v>0</v>
      </c>
      <c r="BK350" s="54">
        <f t="shared" si="274"/>
        <v>0</v>
      </c>
      <c r="BL350" s="54">
        <f t="shared" si="275"/>
        <v>0</v>
      </c>
      <c r="BM350" s="54">
        <f t="shared" si="276"/>
        <v>0</v>
      </c>
      <c r="BN350" s="54">
        <f t="shared" si="277"/>
        <v>0</v>
      </c>
      <c r="BO350" s="54">
        <f t="shared" si="278"/>
        <v>0</v>
      </c>
      <c r="BP350" s="54">
        <f t="shared" si="279"/>
        <v>0</v>
      </c>
      <c r="BQ350" s="54">
        <f t="shared" si="280"/>
        <v>0</v>
      </c>
      <c r="BR350" s="55">
        <f t="shared" si="281"/>
        <v>0</v>
      </c>
      <c r="BS350" s="53">
        <f t="shared" si="282"/>
        <v>0</v>
      </c>
      <c r="BT350" s="54">
        <f t="shared" si="283"/>
        <v>0</v>
      </c>
      <c r="BU350" s="54">
        <f t="shared" si="284"/>
        <v>0</v>
      </c>
      <c r="BV350" s="54">
        <f t="shared" si="285"/>
        <v>0</v>
      </c>
      <c r="BW350" s="54">
        <f t="shared" si="286"/>
        <v>0</v>
      </c>
      <c r="BX350" s="54">
        <f t="shared" si="287"/>
        <v>0</v>
      </c>
      <c r="BY350" s="54">
        <f t="shared" si="288"/>
        <v>0</v>
      </c>
      <c r="BZ350" s="54">
        <f t="shared" si="289"/>
        <v>0</v>
      </c>
      <c r="CA350" s="54">
        <f t="shared" si="290"/>
        <v>0</v>
      </c>
      <c r="CB350" s="54">
        <f t="shared" si="291"/>
        <v>0</v>
      </c>
      <c r="CC350" s="54">
        <f t="shared" si="292"/>
        <v>0</v>
      </c>
      <c r="CD350" s="55">
        <f t="shared" si="293"/>
        <v>0</v>
      </c>
      <c r="CE350" s="53">
        <f t="shared" si="294"/>
        <v>0</v>
      </c>
      <c r="CF350" s="54">
        <f t="shared" si="295"/>
        <v>0</v>
      </c>
      <c r="CG350" s="54">
        <f t="shared" si="296"/>
        <v>0</v>
      </c>
      <c r="CH350" s="54">
        <f t="shared" si="297"/>
        <v>0</v>
      </c>
      <c r="CI350" s="54">
        <f t="shared" si="298"/>
        <v>0</v>
      </c>
      <c r="CJ350" s="54">
        <f t="shared" si="299"/>
        <v>0</v>
      </c>
      <c r="CK350" s="54">
        <f t="shared" si="300"/>
        <v>0</v>
      </c>
      <c r="CL350" s="54">
        <f t="shared" si="301"/>
        <v>0</v>
      </c>
      <c r="CM350" s="54">
        <f t="shared" si="302"/>
        <v>0</v>
      </c>
      <c r="CN350" s="54">
        <f t="shared" si="303"/>
        <v>0</v>
      </c>
      <c r="CO350" s="54">
        <f t="shared" si="304"/>
        <v>0</v>
      </c>
      <c r="CP350" s="55">
        <f t="shared" si="305"/>
        <v>0</v>
      </c>
    </row>
    <row r="351" spans="2:94" ht="12" customHeight="1">
      <c r="B351" s="1" t="str">
        <f>IF(Q350="","",Q350)</f>
        <v/>
      </c>
      <c r="C351" s="164"/>
      <c r="D351" s="169"/>
      <c r="E351" s="170"/>
      <c r="F351" s="171"/>
      <c r="G351" s="177"/>
      <c r="H351" s="178"/>
      <c r="I351" s="184"/>
      <c r="J351" s="185"/>
      <c r="K351" s="185"/>
      <c r="L351" s="186"/>
      <c r="M351" s="169"/>
      <c r="N351" s="171"/>
      <c r="O351" s="132"/>
      <c r="P351" s="191"/>
      <c r="Q351" s="191"/>
      <c r="R351" s="15" t="s">
        <v>15</v>
      </c>
      <c r="S351" s="94"/>
      <c r="T351" s="94"/>
      <c r="U351" s="94"/>
      <c r="V351" s="94"/>
      <c r="W351" s="94"/>
      <c r="X351" s="94"/>
      <c r="Y351" s="90"/>
      <c r="Z351" s="90"/>
      <c r="AA351" s="90"/>
      <c r="AB351" s="90"/>
      <c r="AC351" s="90"/>
      <c r="AD351" s="90"/>
      <c r="AE351" s="11" t="str">
        <f t="shared" si="306"/>
        <v/>
      </c>
      <c r="AF351" s="21" t="str">
        <f>IF(Q350="","",Q350)</f>
        <v/>
      </c>
      <c r="AG351" s="130"/>
      <c r="AH351" s="130"/>
      <c r="AI351" s="130"/>
      <c r="AJ351" s="130"/>
      <c r="AT351" s="49" t="str">
        <f t="shared" si="257"/>
        <v>B</v>
      </c>
      <c r="AU351" s="53">
        <f t="shared" si="258"/>
        <v>0</v>
      </c>
      <c r="AV351" s="54">
        <f t="shared" si="259"/>
        <v>0</v>
      </c>
      <c r="AW351" s="54">
        <f t="shared" si="260"/>
        <v>0</v>
      </c>
      <c r="AX351" s="54">
        <f t="shared" si="261"/>
        <v>0</v>
      </c>
      <c r="AY351" s="54">
        <f t="shared" si="262"/>
        <v>0</v>
      </c>
      <c r="AZ351" s="54">
        <f t="shared" si="263"/>
        <v>0</v>
      </c>
      <c r="BA351" s="54">
        <f t="shared" si="264"/>
        <v>0</v>
      </c>
      <c r="BB351" s="54">
        <f t="shared" si="265"/>
        <v>0</v>
      </c>
      <c r="BC351" s="54">
        <f t="shared" si="266"/>
        <v>0</v>
      </c>
      <c r="BD351" s="54">
        <f t="shared" si="267"/>
        <v>0</v>
      </c>
      <c r="BE351" s="54">
        <f t="shared" si="268"/>
        <v>0</v>
      </c>
      <c r="BF351" s="55">
        <f t="shared" si="269"/>
        <v>0</v>
      </c>
      <c r="BG351" s="53">
        <f t="shared" si="270"/>
        <v>0</v>
      </c>
      <c r="BH351" s="54">
        <f t="shared" si="271"/>
        <v>0</v>
      </c>
      <c r="BI351" s="54">
        <f t="shared" si="272"/>
        <v>0</v>
      </c>
      <c r="BJ351" s="54">
        <f t="shared" si="273"/>
        <v>0</v>
      </c>
      <c r="BK351" s="54">
        <f t="shared" si="274"/>
        <v>0</v>
      </c>
      <c r="BL351" s="54">
        <f t="shared" si="275"/>
        <v>0</v>
      </c>
      <c r="BM351" s="54">
        <f t="shared" si="276"/>
        <v>0</v>
      </c>
      <c r="BN351" s="54">
        <f t="shared" si="277"/>
        <v>0</v>
      </c>
      <c r="BO351" s="54">
        <f t="shared" si="278"/>
        <v>0</v>
      </c>
      <c r="BP351" s="54">
        <f t="shared" si="279"/>
        <v>0</v>
      </c>
      <c r="BQ351" s="54">
        <f t="shared" si="280"/>
        <v>0</v>
      </c>
      <c r="BR351" s="55">
        <f t="shared" si="281"/>
        <v>0</v>
      </c>
      <c r="BS351" s="53">
        <f t="shared" si="282"/>
        <v>0</v>
      </c>
      <c r="BT351" s="54">
        <f t="shared" si="283"/>
        <v>0</v>
      </c>
      <c r="BU351" s="54">
        <f t="shared" si="284"/>
        <v>0</v>
      </c>
      <c r="BV351" s="54">
        <f t="shared" si="285"/>
        <v>0</v>
      </c>
      <c r="BW351" s="54">
        <f t="shared" si="286"/>
        <v>0</v>
      </c>
      <c r="BX351" s="54">
        <f t="shared" si="287"/>
        <v>0</v>
      </c>
      <c r="BY351" s="54">
        <f t="shared" si="288"/>
        <v>0</v>
      </c>
      <c r="BZ351" s="54">
        <f t="shared" si="289"/>
        <v>0</v>
      </c>
      <c r="CA351" s="54">
        <f t="shared" si="290"/>
        <v>0</v>
      </c>
      <c r="CB351" s="54">
        <f t="shared" si="291"/>
        <v>0</v>
      </c>
      <c r="CC351" s="54">
        <f t="shared" si="292"/>
        <v>0</v>
      </c>
      <c r="CD351" s="55">
        <f t="shared" si="293"/>
        <v>0</v>
      </c>
      <c r="CE351" s="53">
        <f t="shared" si="294"/>
        <v>0</v>
      </c>
      <c r="CF351" s="54">
        <f t="shared" si="295"/>
        <v>0</v>
      </c>
      <c r="CG351" s="54">
        <f t="shared" si="296"/>
        <v>0</v>
      </c>
      <c r="CH351" s="54">
        <f t="shared" si="297"/>
        <v>0</v>
      </c>
      <c r="CI351" s="54">
        <f t="shared" si="298"/>
        <v>0</v>
      </c>
      <c r="CJ351" s="54">
        <f t="shared" si="299"/>
        <v>0</v>
      </c>
      <c r="CK351" s="54">
        <f t="shared" si="300"/>
        <v>0</v>
      </c>
      <c r="CL351" s="54">
        <f t="shared" si="301"/>
        <v>0</v>
      </c>
      <c r="CM351" s="54">
        <f t="shared" si="302"/>
        <v>0</v>
      </c>
      <c r="CN351" s="54">
        <f t="shared" si="303"/>
        <v>0</v>
      </c>
      <c r="CO351" s="54">
        <f t="shared" si="304"/>
        <v>0</v>
      </c>
      <c r="CP351" s="55">
        <f t="shared" si="305"/>
        <v>0</v>
      </c>
    </row>
    <row r="352" spans="2:94" ht="12" customHeight="1" thickBot="1">
      <c r="B352" s="1" t="str">
        <f>IF(Q350="","",Q350)</f>
        <v/>
      </c>
      <c r="C352" s="165"/>
      <c r="D352" s="172"/>
      <c r="E352" s="173"/>
      <c r="F352" s="174"/>
      <c r="G352" s="179"/>
      <c r="H352" s="180"/>
      <c r="I352" s="187"/>
      <c r="J352" s="188"/>
      <c r="K352" s="188"/>
      <c r="L352" s="189"/>
      <c r="M352" s="172"/>
      <c r="N352" s="174"/>
      <c r="O352" s="133"/>
      <c r="P352" s="192"/>
      <c r="Q352" s="192"/>
      <c r="R352" s="15" t="s">
        <v>16</v>
      </c>
      <c r="S352" s="94"/>
      <c r="T352" s="94"/>
      <c r="U352" s="94"/>
      <c r="V352" s="94"/>
      <c r="W352" s="94"/>
      <c r="X352" s="94"/>
      <c r="Y352" s="90"/>
      <c r="Z352" s="90"/>
      <c r="AA352" s="90"/>
      <c r="AB352" s="90"/>
      <c r="AC352" s="90"/>
      <c r="AD352" s="90"/>
      <c r="AE352" s="11" t="str">
        <f t="shared" si="306"/>
        <v/>
      </c>
      <c r="AF352" s="21" t="str">
        <f>IF(Q350="","",Q350)</f>
        <v/>
      </c>
      <c r="AG352" s="130"/>
      <c r="AH352" s="130"/>
      <c r="AI352" s="130"/>
      <c r="AJ352" s="130"/>
      <c r="AT352" s="49" t="str">
        <f t="shared" si="257"/>
        <v>C</v>
      </c>
      <c r="AU352" s="53">
        <f t="shared" si="258"/>
        <v>0</v>
      </c>
      <c r="AV352" s="54">
        <f t="shared" si="259"/>
        <v>0</v>
      </c>
      <c r="AW352" s="54">
        <f t="shared" si="260"/>
        <v>0</v>
      </c>
      <c r="AX352" s="54">
        <f t="shared" si="261"/>
        <v>0</v>
      </c>
      <c r="AY352" s="54">
        <f t="shared" si="262"/>
        <v>0</v>
      </c>
      <c r="AZ352" s="54">
        <f t="shared" si="263"/>
        <v>0</v>
      </c>
      <c r="BA352" s="54">
        <f t="shared" si="264"/>
        <v>0</v>
      </c>
      <c r="BB352" s="54">
        <f t="shared" si="265"/>
        <v>0</v>
      </c>
      <c r="BC352" s="54">
        <f t="shared" si="266"/>
        <v>0</v>
      </c>
      <c r="BD352" s="54">
        <f t="shared" si="267"/>
        <v>0</v>
      </c>
      <c r="BE352" s="54">
        <f t="shared" si="268"/>
        <v>0</v>
      </c>
      <c r="BF352" s="55">
        <f t="shared" si="269"/>
        <v>0</v>
      </c>
      <c r="BG352" s="53">
        <f t="shared" si="270"/>
        <v>0</v>
      </c>
      <c r="BH352" s="54">
        <f t="shared" si="271"/>
        <v>0</v>
      </c>
      <c r="BI352" s="54">
        <f t="shared" si="272"/>
        <v>0</v>
      </c>
      <c r="BJ352" s="54">
        <f t="shared" si="273"/>
        <v>0</v>
      </c>
      <c r="BK352" s="54">
        <f t="shared" si="274"/>
        <v>0</v>
      </c>
      <c r="BL352" s="54">
        <f t="shared" si="275"/>
        <v>0</v>
      </c>
      <c r="BM352" s="54">
        <f t="shared" si="276"/>
        <v>0</v>
      </c>
      <c r="BN352" s="54">
        <f t="shared" si="277"/>
        <v>0</v>
      </c>
      <c r="BO352" s="54">
        <f t="shared" si="278"/>
        <v>0</v>
      </c>
      <c r="BP352" s="54">
        <f t="shared" si="279"/>
        <v>0</v>
      </c>
      <c r="BQ352" s="54">
        <f t="shared" si="280"/>
        <v>0</v>
      </c>
      <c r="BR352" s="55">
        <f t="shared" si="281"/>
        <v>0</v>
      </c>
      <c r="BS352" s="53">
        <f t="shared" si="282"/>
        <v>0</v>
      </c>
      <c r="BT352" s="54">
        <f t="shared" si="283"/>
        <v>0</v>
      </c>
      <c r="BU352" s="54">
        <f t="shared" si="284"/>
        <v>0</v>
      </c>
      <c r="BV352" s="54">
        <f t="shared" si="285"/>
        <v>0</v>
      </c>
      <c r="BW352" s="54">
        <f t="shared" si="286"/>
        <v>0</v>
      </c>
      <c r="BX352" s="54">
        <f t="shared" si="287"/>
        <v>0</v>
      </c>
      <c r="BY352" s="54">
        <f t="shared" si="288"/>
        <v>0</v>
      </c>
      <c r="BZ352" s="54">
        <f t="shared" si="289"/>
        <v>0</v>
      </c>
      <c r="CA352" s="54">
        <f t="shared" si="290"/>
        <v>0</v>
      </c>
      <c r="CB352" s="54">
        <f t="shared" si="291"/>
        <v>0</v>
      </c>
      <c r="CC352" s="54">
        <f t="shared" si="292"/>
        <v>0</v>
      </c>
      <c r="CD352" s="55">
        <f t="shared" si="293"/>
        <v>0</v>
      </c>
      <c r="CE352" s="53">
        <f t="shared" si="294"/>
        <v>0</v>
      </c>
      <c r="CF352" s="54">
        <f t="shared" si="295"/>
        <v>0</v>
      </c>
      <c r="CG352" s="54">
        <f t="shared" si="296"/>
        <v>0</v>
      </c>
      <c r="CH352" s="54">
        <f t="shared" si="297"/>
        <v>0</v>
      </c>
      <c r="CI352" s="54">
        <f t="shared" si="298"/>
        <v>0</v>
      </c>
      <c r="CJ352" s="54">
        <f t="shared" si="299"/>
        <v>0</v>
      </c>
      <c r="CK352" s="54">
        <f t="shared" si="300"/>
        <v>0</v>
      </c>
      <c r="CL352" s="54">
        <f t="shared" si="301"/>
        <v>0</v>
      </c>
      <c r="CM352" s="54">
        <f t="shared" si="302"/>
        <v>0</v>
      </c>
      <c r="CN352" s="54">
        <f t="shared" si="303"/>
        <v>0</v>
      </c>
      <c r="CO352" s="54">
        <f t="shared" si="304"/>
        <v>0</v>
      </c>
      <c r="CP352" s="55">
        <f t="shared" si="305"/>
        <v>0</v>
      </c>
    </row>
    <row r="353" spans="2:94" ht="12" customHeight="1">
      <c r="B353" s="1" t="str">
        <f>IF(Q353="","",Q353)</f>
        <v/>
      </c>
      <c r="C353" s="163">
        <v>114</v>
      </c>
      <c r="D353" s="166"/>
      <c r="E353" s="167"/>
      <c r="F353" s="168"/>
      <c r="G353" s="175"/>
      <c r="H353" s="176"/>
      <c r="I353" s="181"/>
      <c r="J353" s="182"/>
      <c r="K353" s="182"/>
      <c r="L353" s="183"/>
      <c r="M353" s="166"/>
      <c r="N353" s="168"/>
      <c r="O353" s="131"/>
      <c r="P353" s="190"/>
      <c r="Q353" s="190"/>
      <c r="R353" s="17" t="s">
        <v>14</v>
      </c>
      <c r="S353" s="95"/>
      <c r="T353" s="95"/>
      <c r="U353" s="95"/>
      <c r="V353" s="95"/>
      <c r="W353" s="95"/>
      <c r="X353" s="95"/>
      <c r="Y353" s="89"/>
      <c r="Z353" s="89"/>
      <c r="AA353" s="89"/>
      <c r="AB353" s="89"/>
      <c r="AC353" s="89"/>
      <c r="AD353" s="89"/>
      <c r="AE353" s="16" t="str">
        <f t="shared" si="306"/>
        <v/>
      </c>
      <c r="AF353" s="21" t="str">
        <f>IF(Q353="","",Q353)</f>
        <v/>
      </c>
      <c r="AG353" s="130" t="str">
        <f>IFERROR(VLOOKUP(M353,$AP$13:$AQ$16,2,FALSE),"")</f>
        <v/>
      </c>
      <c r="AH353" s="130" t="str">
        <f>IFERROR(VLOOKUP(O353,$AP$18:$AQ$24,2,FALSE),"")</f>
        <v/>
      </c>
      <c r="AI353" s="130" t="str">
        <f>IFERROR(AG353+AH353,"")</f>
        <v/>
      </c>
      <c r="AJ353" s="130" t="str">
        <f>IF(SUM(AE353:AE355)=0,"",SUM(AE353:AE355))</f>
        <v/>
      </c>
      <c r="AT353" s="49" t="str">
        <f t="shared" si="257"/>
        <v>A</v>
      </c>
      <c r="AU353" s="53">
        <f t="shared" si="258"/>
        <v>0</v>
      </c>
      <c r="AV353" s="54">
        <f t="shared" si="259"/>
        <v>0</v>
      </c>
      <c r="AW353" s="54">
        <f t="shared" si="260"/>
        <v>0</v>
      </c>
      <c r="AX353" s="54">
        <f t="shared" si="261"/>
        <v>0</v>
      </c>
      <c r="AY353" s="54">
        <f t="shared" si="262"/>
        <v>0</v>
      </c>
      <c r="AZ353" s="54">
        <f t="shared" si="263"/>
        <v>0</v>
      </c>
      <c r="BA353" s="54">
        <f t="shared" si="264"/>
        <v>0</v>
      </c>
      <c r="BB353" s="54">
        <f t="shared" si="265"/>
        <v>0</v>
      </c>
      <c r="BC353" s="54">
        <f t="shared" si="266"/>
        <v>0</v>
      </c>
      <c r="BD353" s="54">
        <f t="shared" si="267"/>
        <v>0</v>
      </c>
      <c r="BE353" s="54">
        <f t="shared" si="268"/>
        <v>0</v>
      </c>
      <c r="BF353" s="55">
        <f t="shared" si="269"/>
        <v>0</v>
      </c>
      <c r="BG353" s="53">
        <f t="shared" si="270"/>
        <v>0</v>
      </c>
      <c r="BH353" s="54">
        <f t="shared" si="271"/>
        <v>0</v>
      </c>
      <c r="BI353" s="54">
        <f t="shared" si="272"/>
        <v>0</v>
      </c>
      <c r="BJ353" s="54">
        <f t="shared" si="273"/>
        <v>0</v>
      </c>
      <c r="BK353" s="54">
        <f t="shared" si="274"/>
        <v>0</v>
      </c>
      <c r="BL353" s="54">
        <f t="shared" si="275"/>
        <v>0</v>
      </c>
      <c r="BM353" s="54">
        <f t="shared" si="276"/>
        <v>0</v>
      </c>
      <c r="BN353" s="54">
        <f t="shared" si="277"/>
        <v>0</v>
      </c>
      <c r="BO353" s="54">
        <f t="shared" si="278"/>
        <v>0</v>
      </c>
      <c r="BP353" s="54">
        <f t="shared" si="279"/>
        <v>0</v>
      </c>
      <c r="BQ353" s="54">
        <f t="shared" si="280"/>
        <v>0</v>
      </c>
      <c r="BR353" s="55">
        <f t="shared" si="281"/>
        <v>0</v>
      </c>
      <c r="BS353" s="53">
        <f t="shared" si="282"/>
        <v>0</v>
      </c>
      <c r="BT353" s="54">
        <f t="shared" si="283"/>
        <v>0</v>
      </c>
      <c r="BU353" s="54">
        <f t="shared" si="284"/>
        <v>0</v>
      </c>
      <c r="BV353" s="54">
        <f t="shared" si="285"/>
        <v>0</v>
      </c>
      <c r="BW353" s="54">
        <f t="shared" si="286"/>
        <v>0</v>
      </c>
      <c r="BX353" s="54">
        <f t="shared" si="287"/>
        <v>0</v>
      </c>
      <c r="BY353" s="54">
        <f t="shared" si="288"/>
        <v>0</v>
      </c>
      <c r="BZ353" s="54">
        <f t="shared" si="289"/>
        <v>0</v>
      </c>
      <c r="CA353" s="54">
        <f t="shared" si="290"/>
        <v>0</v>
      </c>
      <c r="CB353" s="54">
        <f t="shared" si="291"/>
        <v>0</v>
      </c>
      <c r="CC353" s="54">
        <f t="shared" si="292"/>
        <v>0</v>
      </c>
      <c r="CD353" s="55">
        <f t="shared" si="293"/>
        <v>0</v>
      </c>
      <c r="CE353" s="53">
        <f t="shared" si="294"/>
        <v>0</v>
      </c>
      <c r="CF353" s="54">
        <f t="shared" si="295"/>
        <v>0</v>
      </c>
      <c r="CG353" s="54">
        <f t="shared" si="296"/>
        <v>0</v>
      </c>
      <c r="CH353" s="54">
        <f t="shared" si="297"/>
        <v>0</v>
      </c>
      <c r="CI353" s="54">
        <f t="shared" si="298"/>
        <v>0</v>
      </c>
      <c r="CJ353" s="54">
        <f t="shared" si="299"/>
        <v>0</v>
      </c>
      <c r="CK353" s="54">
        <f t="shared" si="300"/>
        <v>0</v>
      </c>
      <c r="CL353" s="54">
        <f t="shared" si="301"/>
        <v>0</v>
      </c>
      <c r="CM353" s="54">
        <f t="shared" si="302"/>
        <v>0</v>
      </c>
      <c r="CN353" s="54">
        <f t="shared" si="303"/>
        <v>0</v>
      </c>
      <c r="CO353" s="54">
        <f t="shared" si="304"/>
        <v>0</v>
      </c>
      <c r="CP353" s="55">
        <f t="shared" si="305"/>
        <v>0</v>
      </c>
    </row>
    <row r="354" spans="2:94" ht="12" customHeight="1">
      <c r="B354" s="1" t="str">
        <f>IF(Q353="","",Q353)</f>
        <v/>
      </c>
      <c r="C354" s="164"/>
      <c r="D354" s="169"/>
      <c r="E354" s="170"/>
      <c r="F354" s="171"/>
      <c r="G354" s="177"/>
      <c r="H354" s="178"/>
      <c r="I354" s="184"/>
      <c r="J354" s="185"/>
      <c r="K354" s="185"/>
      <c r="L354" s="186"/>
      <c r="M354" s="169"/>
      <c r="N354" s="171"/>
      <c r="O354" s="132"/>
      <c r="P354" s="191"/>
      <c r="Q354" s="191"/>
      <c r="R354" s="15" t="s">
        <v>15</v>
      </c>
      <c r="S354" s="94"/>
      <c r="T354" s="94"/>
      <c r="U354" s="94"/>
      <c r="V354" s="94"/>
      <c r="W354" s="94"/>
      <c r="X354" s="94"/>
      <c r="Y354" s="90"/>
      <c r="Z354" s="90"/>
      <c r="AA354" s="90"/>
      <c r="AB354" s="90"/>
      <c r="AC354" s="90"/>
      <c r="AD354" s="90"/>
      <c r="AE354" s="11" t="str">
        <f t="shared" si="306"/>
        <v/>
      </c>
      <c r="AF354" s="21" t="str">
        <f>IF(Q353="","",Q353)</f>
        <v/>
      </c>
      <c r="AG354" s="130"/>
      <c r="AH354" s="130"/>
      <c r="AI354" s="130"/>
      <c r="AJ354" s="130"/>
      <c r="AT354" s="49" t="str">
        <f t="shared" si="257"/>
        <v>B</v>
      </c>
      <c r="AU354" s="53">
        <f t="shared" si="258"/>
        <v>0</v>
      </c>
      <c r="AV354" s="54">
        <f t="shared" si="259"/>
        <v>0</v>
      </c>
      <c r="AW354" s="54">
        <f t="shared" si="260"/>
        <v>0</v>
      </c>
      <c r="AX354" s="54">
        <f t="shared" si="261"/>
        <v>0</v>
      </c>
      <c r="AY354" s="54">
        <f t="shared" si="262"/>
        <v>0</v>
      </c>
      <c r="AZ354" s="54">
        <f t="shared" si="263"/>
        <v>0</v>
      </c>
      <c r="BA354" s="54">
        <f t="shared" si="264"/>
        <v>0</v>
      </c>
      <c r="BB354" s="54">
        <f t="shared" si="265"/>
        <v>0</v>
      </c>
      <c r="BC354" s="54">
        <f t="shared" si="266"/>
        <v>0</v>
      </c>
      <c r="BD354" s="54">
        <f t="shared" si="267"/>
        <v>0</v>
      </c>
      <c r="BE354" s="54">
        <f t="shared" si="268"/>
        <v>0</v>
      </c>
      <c r="BF354" s="55">
        <f t="shared" si="269"/>
        <v>0</v>
      </c>
      <c r="BG354" s="53">
        <f t="shared" si="270"/>
        <v>0</v>
      </c>
      <c r="BH354" s="54">
        <f t="shared" si="271"/>
        <v>0</v>
      </c>
      <c r="BI354" s="54">
        <f t="shared" si="272"/>
        <v>0</v>
      </c>
      <c r="BJ354" s="54">
        <f t="shared" si="273"/>
        <v>0</v>
      </c>
      <c r="BK354" s="54">
        <f t="shared" si="274"/>
        <v>0</v>
      </c>
      <c r="BL354" s="54">
        <f t="shared" si="275"/>
        <v>0</v>
      </c>
      <c r="BM354" s="54">
        <f t="shared" si="276"/>
        <v>0</v>
      </c>
      <c r="BN354" s="54">
        <f t="shared" si="277"/>
        <v>0</v>
      </c>
      <c r="BO354" s="54">
        <f t="shared" si="278"/>
        <v>0</v>
      </c>
      <c r="BP354" s="54">
        <f t="shared" si="279"/>
        <v>0</v>
      </c>
      <c r="BQ354" s="54">
        <f t="shared" si="280"/>
        <v>0</v>
      </c>
      <c r="BR354" s="55">
        <f t="shared" si="281"/>
        <v>0</v>
      </c>
      <c r="BS354" s="53">
        <f t="shared" si="282"/>
        <v>0</v>
      </c>
      <c r="BT354" s="54">
        <f t="shared" si="283"/>
        <v>0</v>
      </c>
      <c r="BU354" s="54">
        <f t="shared" si="284"/>
        <v>0</v>
      </c>
      <c r="BV354" s="54">
        <f t="shared" si="285"/>
        <v>0</v>
      </c>
      <c r="BW354" s="54">
        <f t="shared" si="286"/>
        <v>0</v>
      </c>
      <c r="BX354" s="54">
        <f t="shared" si="287"/>
        <v>0</v>
      </c>
      <c r="BY354" s="54">
        <f t="shared" si="288"/>
        <v>0</v>
      </c>
      <c r="BZ354" s="54">
        <f t="shared" si="289"/>
        <v>0</v>
      </c>
      <c r="CA354" s="54">
        <f t="shared" si="290"/>
        <v>0</v>
      </c>
      <c r="CB354" s="54">
        <f t="shared" si="291"/>
        <v>0</v>
      </c>
      <c r="CC354" s="54">
        <f t="shared" si="292"/>
        <v>0</v>
      </c>
      <c r="CD354" s="55">
        <f t="shared" si="293"/>
        <v>0</v>
      </c>
      <c r="CE354" s="53">
        <f t="shared" si="294"/>
        <v>0</v>
      </c>
      <c r="CF354" s="54">
        <f t="shared" si="295"/>
        <v>0</v>
      </c>
      <c r="CG354" s="54">
        <f t="shared" si="296"/>
        <v>0</v>
      </c>
      <c r="CH354" s="54">
        <f t="shared" si="297"/>
        <v>0</v>
      </c>
      <c r="CI354" s="54">
        <f t="shared" si="298"/>
        <v>0</v>
      </c>
      <c r="CJ354" s="54">
        <f t="shared" si="299"/>
        <v>0</v>
      </c>
      <c r="CK354" s="54">
        <f t="shared" si="300"/>
        <v>0</v>
      </c>
      <c r="CL354" s="54">
        <f t="shared" si="301"/>
        <v>0</v>
      </c>
      <c r="CM354" s="54">
        <f t="shared" si="302"/>
        <v>0</v>
      </c>
      <c r="CN354" s="54">
        <f t="shared" si="303"/>
        <v>0</v>
      </c>
      <c r="CO354" s="54">
        <f t="shared" si="304"/>
        <v>0</v>
      </c>
      <c r="CP354" s="55">
        <f t="shared" si="305"/>
        <v>0</v>
      </c>
    </row>
    <row r="355" spans="2:94" ht="12" customHeight="1" thickBot="1">
      <c r="B355" s="1" t="str">
        <f>IF(Q353="","",Q353)</f>
        <v/>
      </c>
      <c r="C355" s="165"/>
      <c r="D355" s="172"/>
      <c r="E355" s="173"/>
      <c r="F355" s="174"/>
      <c r="G355" s="179"/>
      <c r="H355" s="180"/>
      <c r="I355" s="187"/>
      <c r="J355" s="188"/>
      <c r="K355" s="188"/>
      <c r="L355" s="189"/>
      <c r="M355" s="172"/>
      <c r="N355" s="174"/>
      <c r="O355" s="133"/>
      <c r="P355" s="192"/>
      <c r="Q355" s="192"/>
      <c r="R355" s="15" t="s">
        <v>16</v>
      </c>
      <c r="S355" s="94"/>
      <c r="T355" s="94"/>
      <c r="U355" s="94"/>
      <c r="V355" s="94"/>
      <c r="W355" s="94"/>
      <c r="X355" s="94"/>
      <c r="Y355" s="90"/>
      <c r="Z355" s="90"/>
      <c r="AA355" s="90"/>
      <c r="AB355" s="90"/>
      <c r="AC355" s="90"/>
      <c r="AD355" s="90"/>
      <c r="AE355" s="11" t="str">
        <f t="shared" si="306"/>
        <v/>
      </c>
      <c r="AF355" s="21" t="str">
        <f>IF(Q353="","",Q353)</f>
        <v/>
      </c>
      <c r="AG355" s="130"/>
      <c r="AH355" s="130"/>
      <c r="AI355" s="130"/>
      <c r="AJ355" s="130"/>
      <c r="AT355" s="49" t="str">
        <f t="shared" si="257"/>
        <v>C</v>
      </c>
      <c r="AU355" s="53">
        <f t="shared" si="258"/>
        <v>0</v>
      </c>
      <c r="AV355" s="54">
        <f t="shared" si="259"/>
        <v>0</v>
      </c>
      <c r="AW355" s="54">
        <f t="shared" si="260"/>
        <v>0</v>
      </c>
      <c r="AX355" s="54">
        <f t="shared" si="261"/>
        <v>0</v>
      </c>
      <c r="AY355" s="54">
        <f t="shared" si="262"/>
        <v>0</v>
      </c>
      <c r="AZ355" s="54">
        <f t="shared" si="263"/>
        <v>0</v>
      </c>
      <c r="BA355" s="54">
        <f t="shared" si="264"/>
        <v>0</v>
      </c>
      <c r="BB355" s="54">
        <f t="shared" si="265"/>
        <v>0</v>
      </c>
      <c r="BC355" s="54">
        <f t="shared" si="266"/>
        <v>0</v>
      </c>
      <c r="BD355" s="54">
        <f t="shared" si="267"/>
        <v>0</v>
      </c>
      <c r="BE355" s="54">
        <f t="shared" si="268"/>
        <v>0</v>
      </c>
      <c r="BF355" s="55">
        <f t="shared" si="269"/>
        <v>0</v>
      </c>
      <c r="BG355" s="53">
        <f t="shared" si="270"/>
        <v>0</v>
      </c>
      <c r="BH355" s="54">
        <f t="shared" si="271"/>
        <v>0</v>
      </c>
      <c r="BI355" s="54">
        <f t="shared" si="272"/>
        <v>0</v>
      </c>
      <c r="BJ355" s="54">
        <f t="shared" si="273"/>
        <v>0</v>
      </c>
      <c r="BK355" s="54">
        <f t="shared" si="274"/>
        <v>0</v>
      </c>
      <c r="BL355" s="54">
        <f t="shared" si="275"/>
        <v>0</v>
      </c>
      <c r="BM355" s="54">
        <f t="shared" si="276"/>
        <v>0</v>
      </c>
      <c r="BN355" s="54">
        <f t="shared" si="277"/>
        <v>0</v>
      </c>
      <c r="BO355" s="54">
        <f t="shared" si="278"/>
        <v>0</v>
      </c>
      <c r="BP355" s="54">
        <f t="shared" si="279"/>
        <v>0</v>
      </c>
      <c r="BQ355" s="54">
        <f t="shared" si="280"/>
        <v>0</v>
      </c>
      <c r="BR355" s="55">
        <f t="shared" si="281"/>
        <v>0</v>
      </c>
      <c r="BS355" s="53">
        <f t="shared" si="282"/>
        <v>0</v>
      </c>
      <c r="BT355" s="54">
        <f t="shared" si="283"/>
        <v>0</v>
      </c>
      <c r="BU355" s="54">
        <f t="shared" si="284"/>
        <v>0</v>
      </c>
      <c r="BV355" s="54">
        <f t="shared" si="285"/>
        <v>0</v>
      </c>
      <c r="BW355" s="54">
        <f t="shared" si="286"/>
        <v>0</v>
      </c>
      <c r="BX355" s="54">
        <f t="shared" si="287"/>
        <v>0</v>
      </c>
      <c r="BY355" s="54">
        <f t="shared" si="288"/>
        <v>0</v>
      </c>
      <c r="BZ355" s="54">
        <f t="shared" si="289"/>
        <v>0</v>
      </c>
      <c r="CA355" s="54">
        <f t="shared" si="290"/>
        <v>0</v>
      </c>
      <c r="CB355" s="54">
        <f t="shared" si="291"/>
        <v>0</v>
      </c>
      <c r="CC355" s="54">
        <f t="shared" si="292"/>
        <v>0</v>
      </c>
      <c r="CD355" s="55">
        <f t="shared" si="293"/>
        <v>0</v>
      </c>
      <c r="CE355" s="53">
        <f t="shared" si="294"/>
        <v>0</v>
      </c>
      <c r="CF355" s="54">
        <f t="shared" si="295"/>
        <v>0</v>
      </c>
      <c r="CG355" s="54">
        <f t="shared" si="296"/>
        <v>0</v>
      </c>
      <c r="CH355" s="54">
        <f t="shared" si="297"/>
        <v>0</v>
      </c>
      <c r="CI355" s="54">
        <f t="shared" si="298"/>
        <v>0</v>
      </c>
      <c r="CJ355" s="54">
        <f t="shared" si="299"/>
        <v>0</v>
      </c>
      <c r="CK355" s="54">
        <f t="shared" si="300"/>
        <v>0</v>
      </c>
      <c r="CL355" s="54">
        <f t="shared" si="301"/>
        <v>0</v>
      </c>
      <c r="CM355" s="54">
        <f t="shared" si="302"/>
        <v>0</v>
      </c>
      <c r="CN355" s="54">
        <f t="shared" si="303"/>
        <v>0</v>
      </c>
      <c r="CO355" s="54">
        <f t="shared" si="304"/>
        <v>0</v>
      </c>
      <c r="CP355" s="55">
        <f t="shared" si="305"/>
        <v>0</v>
      </c>
    </row>
    <row r="356" spans="2:94" ht="12" customHeight="1">
      <c r="B356" s="1" t="str">
        <f>IF(Q356="","",Q356)</f>
        <v/>
      </c>
      <c r="C356" s="163">
        <v>115</v>
      </c>
      <c r="D356" s="166"/>
      <c r="E356" s="167"/>
      <c r="F356" s="168"/>
      <c r="G356" s="175"/>
      <c r="H356" s="176"/>
      <c r="I356" s="181"/>
      <c r="J356" s="182"/>
      <c r="K356" s="182"/>
      <c r="L356" s="183"/>
      <c r="M356" s="166"/>
      <c r="N356" s="168"/>
      <c r="O356" s="131"/>
      <c r="P356" s="190"/>
      <c r="Q356" s="190"/>
      <c r="R356" s="17" t="s">
        <v>14</v>
      </c>
      <c r="S356" s="95"/>
      <c r="T356" s="95"/>
      <c r="U356" s="95"/>
      <c r="V356" s="95"/>
      <c r="W356" s="95"/>
      <c r="X356" s="95"/>
      <c r="Y356" s="89"/>
      <c r="Z356" s="89"/>
      <c r="AA356" s="89"/>
      <c r="AB356" s="89"/>
      <c r="AC356" s="89"/>
      <c r="AD356" s="89"/>
      <c r="AE356" s="16" t="str">
        <f t="shared" si="306"/>
        <v/>
      </c>
      <c r="AF356" s="21" t="str">
        <f>IF(Q356="","",Q356)</f>
        <v/>
      </c>
      <c r="AG356" s="130" t="str">
        <f>IFERROR(VLOOKUP(M356,$AP$13:$AQ$16,2,FALSE),"")</f>
        <v/>
      </c>
      <c r="AH356" s="130" t="str">
        <f>IFERROR(VLOOKUP(O356,$AP$18:$AQ$24,2,FALSE),"")</f>
        <v/>
      </c>
      <c r="AI356" s="130" t="str">
        <f>IFERROR(AG356+AH356,"")</f>
        <v/>
      </c>
      <c r="AJ356" s="130" t="str">
        <f>IF(SUM(AE356:AE358)=0,"",SUM(AE356:AE358))</f>
        <v/>
      </c>
      <c r="AT356" s="49" t="str">
        <f t="shared" si="257"/>
        <v>A</v>
      </c>
      <c r="AU356" s="53">
        <f t="shared" si="258"/>
        <v>0</v>
      </c>
      <c r="AV356" s="54">
        <f t="shared" si="259"/>
        <v>0</v>
      </c>
      <c r="AW356" s="54">
        <f t="shared" si="260"/>
        <v>0</v>
      </c>
      <c r="AX356" s="54">
        <f t="shared" si="261"/>
        <v>0</v>
      </c>
      <c r="AY356" s="54">
        <f t="shared" si="262"/>
        <v>0</v>
      </c>
      <c r="AZ356" s="54">
        <f t="shared" si="263"/>
        <v>0</v>
      </c>
      <c r="BA356" s="54">
        <f t="shared" si="264"/>
        <v>0</v>
      </c>
      <c r="BB356" s="54">
        <f t="shared" si="265"/>
        <v>0</v>
      </c>
      <c r="BC356" s="54">
        <f t="shared" si="266"/>
        <v>0</v>
      </c>
      <c r="BD356" s="54">
        <f t="shared" si="267"/>
        <v>0</v>
      </c>
      <c r="BE356" s="54">
        <f t="shared" si="268"/>
        <v>0</v>
      </c>
      <c r="BF356" s="55">
        <f t="shared" si="269"/>
        <v>0</v>
      </c>
      <c r="BG356" s="53">
        <f t="shared" si="270"/>
        <v>0</v>
      </c>
      <c r="BH356" s="54">
        <f t="shared" si="271"/>
        <v>0</v>
      </c>
      <c r="BI356" s="54">
        <f t="shared" si="272"/>
        <v>0</v>
      </c>
      <c r="BJ356" s="54">
        <f t="shared" si="273"/>
        <v>0</v>
      </c>
      <c r="BK356" s="54">
        <f t="shared" si="274"/>
        <v>0</v>
      </c>
      <c r="BL356" s="54">
        <f t="shared" si="275"/>
        <v>0</v>
      </c>
      <c r="BM356" s="54">
        <f t="shared" si="276"/>
        <v>0</v>
      </c>
      <c r="BN356" s="54">
        <f t="shared" si="277"/>
        <v>0</v>
      </c>
      <c r="BO356" s="54">
        <f t="shared" si="278"/>
        <v>0</v>
      </c>
      <c r="BP356" s="54">
        <f t="shared" si="279"/>
        <v>0</v>
      </c>
      <c r="BQ356" s="54">
        <f t="shared" si="280"/>
        <v>0</v>
      </c>
      <c r="BR356" s="55">
        <f t="shared" si="281"/>
        <v>0</v>
      </c>
      <c r="BS356" s="53">
        <f t="shared" si="282"/>
        <v>0</v>
      </c>
      <c r="BT356" s="54">
        <f t="shared" si="283"/>
        <v>0</v>
      </c>
      <c r="BU356" s="54">
        <f t="shared" si="284"/>
        <v>0</v>
      </c>
      <c r="BV356" s="54">
        <f t="shared" si="285"/>
        <v>0</v>
      </c>
      <c r="BW356" s="54">
        <f t="shared" si="286"/>
        <v>0</v>
      </c>
      <c r="BX356" s="54">
        <f t="shared" si="287"/>
        <v>0</v>
      </c>
      <c r="BY356" s="54">
        <f t="shared" si="288"/>
        <v>0</v>
      </c>
      <c r="BZ356" s="54">
        <f t="shared" si="289"/>
        <v>0</v>
      </c>
      <c r="CA356" s="54">
        <f t="shared" si="290"/>
        <v>0</v>
      </c>
      <c r="CB356" s="54">
        <f t="shared" si="291"/>
        <v>0</v>
      </c>
      <c r="CC356" s="54">
        <f t="shared" si="292"/>
        <v>0</v>
      </c>
      <c r="CD356" s="55">
        <f t="shared" si="293"/>
        <v>0</v>
      </c>
      <c r="CE356" s="53">
        <f t="shared" si="294"/>
        <v>0</v>
      </c>
      <c r="CF356" s="54">
        <f t="shared" si="295"/>
        <v>0</v>
      </c>
      <c r="CG356" s="54">
        <f t="shared" si="296"/>
        <v>0</v>
      </c>
      <c r="CH356" s="54">
        <f t="shared" si="297"/>
        <v>0</v>
      </c>
      <c r="CI356" s="54">
        <f t="shared" si="298"/>
        <v>0</v>
      </c>
      <c r="CJ356" s="54">
        <f t="shared" si="299"/>
        <v>0</v>
      </c>
      <c r="CK356" s="54">
        <f t="shared" si="300"/>
        <v>0</v>
      </c>
      <c r="CL356" s="54">
        <f t="shared" si="301"/>
        <v>0</v>
      </c>
      <c r="CM356" s="54">
        <f t="shared" si="302"/>
        <v>0</v>
      </c>
      <c r="CN356" s="54">
        <f t="shared" si="303"/>
        <v>0</v>
      </c>
      <c r="CO356" s="54">
        <f t="shared" si="304"/>
        <v>0</v>
      </c>
      <c r="CP356" s="55">
        <f t="shared" si="305"/>
        <v>0</v>
      </c>
    </row>
    <row r="357" spans="2:94" ht="12" customHeight="1">
      <c r="B357" s="1" t="str">
        <f>IF(Q356="","",Q356)</f>
        <v/>
      </c>
      <c r="C357" s="164"/>
      <c r="D357" s="169"/>
      <c r="E357" s="170"/>
      <c r="F357" s="171"/>
      <c r="G357" s="177"/>
      <c r="H357" s="178"/>
      <c r="I357" s="184"/>
      <c r="J357" s="185"/>
      <c r="K357" s="185"/>
      <c r="L357" s="186"/>
      <c r="M357" s="169"/>
      <c r="N357" s="171"/>
      <c r="O357" s="132"/>
      <c r="P357" s="191"/>
      <c r="Q357" s="191"/>
      <c r="R357" s="15" t="s">
        <v>15</v>
      </c>
      <c r="S357" s="94"/>
      <c r="T357" s="94"/>
      <c r="U357" s="94"/>
      <c r="V357" s="94"/>
      <c r="W357" s="94"/>
      <c r="X357" s="94"/>
      <c r="Y357" s="90"/>
      <c r="Z357" s="90"/>
      <c r="AA357" s="90"/>
      <c r="AB357" s="90"/>
      <c r="AC357" s="90"/>
      <c r="AD357" s="90"/>
      <c r="AE357" s="11" t="str">
        <f t="shared" si="306"/>
        <v/>
      </c>
      <c r="AF357" s="21" t="str">
        <f>IF(Q356="","",Q356)</f>
        <v/>
      </c>
      <c r="AG357" s="130"/>
      <c r="AH357" s="130"/>
      <c r="AI357" s="130"/>
      <c r="AJ357" s="130"/>
      <c r="AT357" s="49" t="str">
        <f t="shared" si="257"/>
        <v>B</v>
      </c>
      <c r="AU357" s="53">
        <f t="shared" si="258"/>
        <v>0</v>
      </c>
      <c r="AV357" s="54">
        <f t="shared" si="259"/>
        <v>0</v>
      </c>
      <c r="AW357" s="54">
        <f t="shared" si="260"/>
        <v>0</v>
      </c>
      <c r="AX357" s="54">
        <f t="shared" si="261"/>
        <v>0</v>
      </c>
      <c r="AY357" s="54">
        <f t="shared" si="262"/>
        <v>0</v>
      </c>
      <c r="AZ357" s="54">
        <f t="shared" si="263"/>
        <v>0</v>
      </c>
      <c r="BA357" s="54">
        <f t="shared" si="264"/>
        <v>0</v>
      </c>
      <c r="BB357" s="54">
        <f t="shared" si="265"/>
        <v>0</v>
      </c>
      <c r="BC357" s="54">
        <f t="shared" si="266"/>
        <v>0</v>
      </c>
      <c r="BD357" s="54">
        <f t="shared" si="267"/>
        <v>0</v>
      </c>
      <c r="BE357" s="54">
        <f t="shared" si="268"/>
        <v>0</v>
      </c>
      <c r="BF357" s="55">
        <f t="shared" si="269"/>
        <v>0</v>
      </c>
      <c r="BG357" s="53">
        <f t="shared" si="270"/>
        <v>0</v>
      </c>
      <c r="BH357" s="54">
        <f t="shared" si="271"/>
        <v>0</v>
      </c>
      <c r="BI357" s="54">
        <f t="shared" si="272"/>
        <v>0</v>
      </c>
      <c r="BJ357" s="54">
        <f t="shared" si="273"/>
        <v>0</v>
      </c>
      <c r="BK357" s="54">
        <f t="shared" si="274"/>
        <v>0</v>
      </c>
      <c r="BL357" s="54">
        <f t="shared" si="275"/>
        <v>0</v>
      </c>
      <c r="BM357" s="54">
        <f t="shared" si="276"/>
        <v>0</v>
      </c>
      <c r="BN357" s="54">
        <f t="shared" si="277"/>
        <v>0</v>
      </c>
      <c r="BO357" s="54">
        <f t="shared" si="278"/>
        <v>0</v>
      </c>
      <c r="BP357" s="54">
        <f t="shared" si="279"/>
        <v>0</v>
      </c>
      <c r="BQ357" s="54">
        <f t="shared" si="280"/>
        <v>0</v>
      </c>
      <c r="BR357" s="55">
        <f t="shared" si="281"/>
        <v>0</v>
      </c>
      <c r="BS357" s="53">
        <f t="shared" si="282"/>
        <v>0</v>
      </c>
      <c r="BT357" s="54">
        <f t="shared" si="283"/>
        <v>0</v>
      </c>
      <c r="BU357" s="54">
        <f t="shared" si="284"/>
        <v>0</v>
      </c>
      <c r="BV357" s="54">
        <f t="shared" si="285"/>
        <v>0</v>
      </c>
      <c r="BW357" s="54">
        <f t="shared" si="286"/>
        <v>0</v>
      </c>
      <c r="BX357" s="54">
        <f t="shared" si="287"/>
        <v>0</v>
      </c>
      <c r="BY357" s="54">
        <f t="shared" si="288"/>
        <v>0</v>
      </c>
      <c r="BZ357" s="54">
        <f t="shared" si="289"/>
        <v>0</v>
      </c>
      <c r="CA357" s="54">
        <f t="shared" si="290"/>
        <v>0</v>
      </c>
      <c r="CB357" s="54">
        <f t="shared" si="291"/>
        <v>0</v>
      </c>
      <c r="CC357" s="54">
        <f t="shared" si="292"/>
        <v>0</v>
      </c>
      <c r="CD357" s="55">
        <f t="shared" si="293"/>
        <v>0</v>
      </c>
      <c r="CE357" s="53">
        <f t="shared" si="294"/>
        <v>0</v>
      </c>
      <c r="CF357" s="54">
        <f t="shared" si="295"/>
        <v>0</v>
      </c>
      <c r="CG357" s="54">
        <f t="shared" si="296"/>
        <v>0</v>
      </c>
      <c r="CH357" s="54">
        <f t="shared" si="297"/>
        <v>0</v>
      </c>
      <c r="CI357" s="54">
        <f t="shared" si="298"/>
        <v>0</v>
      </c>
      <c r="CJ357" s="54">
        <f t="shared" si="299"/>
        <v>0</v>
      </c>
      <c r="CK357" s="54">
        <f t="shared" si="300"/>
        <v>0</v>
      </c>
      <c r="CL357" s="54">
        <f t="shared" si="301"/>
        <v>0</v>
      </c>
      <c r="CM357" s="54">
        <f t="shared" si="302"/>
        <v>0</v>
      </c>
      <c r="CN357" s="54">
        <f t="shared" si="303"/>
        <v>0</v>
      </c>
      <c r="CO357" s="54">
        <f t="shared" si="304"/>
        <v>0</v>
      </c>
      <c r="CP357" s="55">
        <f t="shared" si="305"/>
        <v>0</v>
      </c>
    </row>
    <row r="358" spans="2:94" ht="12" customHeight="1" thickBot="1">
      <c r="B358" s="1" t="str">
        <f>IF(Q356="","",Q356)</f>
        <v/>
      </c>
      <c r="C358" s="165"/>
      <c r="D358" s="172"/>
      <c r="E358" s="173"/>
      <c r="F358" s="174"/>
      <c r="G358" s="179"/>
      <c r="H358" s="180"/>
      <c r="I358" s="187"/>
      <c r="J358" s="188"/>
      <c r="K358" s="188"/>
      <c r="L358" s="189"/>
      <c r="M358" s="172"/>
      <c r="N358" s="174"/>
      <c r="O358" s="133"/>
      <c r="P358" s="192"/>
      <c r="Q358" s="192"/>
      <c r="R358" s="15" t="s">
        <v>16</v>
      </c>
      <c r="S358" s="94"/>
      <c r="T358" s="94"/>
      <c r="U358" s="94"/>
      <c r="V358" s="94"/>
      <c r="W358" s="94"/>
      <c r="X358" s="94"/>
      <c r="Y358" s="90"/>
      <c r="Z358" s="90"/>
      <c r="AA358" s="90"/>
      <c r="AB358" s="90"/>
      <c r="AC358" s="90"/>
      <c r="AD358" s="90"/>
      <c r="AE358" s="11" t="str">
        <f t="shared" si="306"/>
        <v/>
      </c>
      <c r="AF358" s="21" t="str">
        <f>IF(Q356="","",Q356)</f>
        <v/>
      </c>
      <c r="AG358" s="130"/>
      <c r="AH358" s="130"/>
      <c r="AI358" s="130"/>
      <c r="AJ358" s="130"/>
      <c r="AT358" s="49" t="str">
        <f t="shared" si="257"/>
        <v>C</v>
      </c>
      <c r="AU358" s="53">
        <f t="shared" si="258"/>
        <v>0</v>
      </c>
      <c r="AV358" s="54">
        <f t="shared" si="259"/>
        <v>0</v>
      </c>
      <c r="AW358" s="54">
        <f t="shared" si="260"/>
        <v>0</v>
      </c>
      <c r="AX358" s="54">
        <f t="shared" si="261"/>
        <v>0</v>
      </c>
      <c r="AY358" s="54">
        <f t="shared" si="262"/>
        <v>0</v>
      </c>
      <c r="AZ358" s="54">
        <f t="shared" si="263"/>
        <v>0</v>
      </c>
      <c r="BA358" s="54">
        <f t="shared" si="264"/>
        <v>0</v>
      </c>
      <c r="BB358" s="54">
        <f t="shared" si="265"/>
        <v>0</v>
      </c>
      <c r="BC358" s="54">
        <f t="shared" si="266"/>
        <v>0</v>
      </c>
      <c r="BD358" s="54">
        <f t="shared" si="267"/>
        <v>0</v>
      </c>
      <c r="BE358" s="54">
        <f t="shared" si="268"/>
        <v>0</v>
      </c>
      <c r="BF358" s="55">
        <f t="shared" si="269"/>
        <v>0</v>
      </c>
      <c r="BG358" s="53">
        <f t="shared" si="270"/>
        <v>0</v>
      </c>
      <c r="BH358" s="54">
        <f t="shared" si="271"/>
        <v>0</v>
      </c>
      <c r="BI358" s="54">
        <f t="shared" si="272"/>
        <v>0</v>
      </c>
      <c r="BJ358" s="54">
        <f t="shared" si="273"/>
        <v>0</v>
      </c>
      <c r="BK358" s="54">
        <f t="shared" si="274"/>
        <v>0</v>
      </c>
      <c r="BL358" s="54">
        <f t="shared" si="275"/>
        <v>0</v>
      </c>
      <c r="BM358" s="54">
        <f t="shared" si="276"/>
        <v>0</v>
      </c>
      <c r="BN358" s="54">
        <f t="shared" si="277"/>
        <v>0</v>
      </c>
      <c r="BO358" s="54">
        <f t="shared" si="278"/>
        <v>0</v>
      </c>
      <c r="BP358" s="54">
        <f t="shared" si="279"/>
        <v>0</v>
      </c>
      <c r="BQ358" s="54">
        <f t="shared" si="280"/>
        <v>0</v>
      </c>
      <c r="BR358" s="55">
        <f t="shared" si="281"/>
        <v>0</v>
      </c>
      <c r="BS358" s="53">
        <f t="shared" si="282"/>
        <v>0</v>
      </c>
      <c r="BT358" s="54">
        <f t="shared" si="283"/>
        <v>0</v>
      </c>
      <c r="BU358" s="54">
        <f t="shared" si="284"/>
        <v>0</v>
      </c>
      <c r="BV358" s="54">
        <f t="shared" si="285"/>
        <v>0</v>
      </c>
      <c r="BW358" s="54">
        <f t="shared" si="286"/>
        <v>0</v>
      </c>
      <c r="BX358" s="54">
        <f t="shared" si="287"/>
        <v>0</v>
      </c>
      <c r="BY358" s="54">
        <f t="shared" si="288"/>
        <v>0</v>
      </c>
      <c r="BZ358" s="54">
        <f t="shared" si="289"/>
        <v>0</v>
      </c>
      <c r="CA358" s="54">
        <f t="shared" si="290"/>
        <v>0</v>
      </c>
      <c r="CB358" s="54">
        <f t="shared" si="291"/>
        <v>0</v>
      </c>
      <c r="CC358" s="54">
        <f t="shared" si="292"/>
        <v>0</v>
      </c>
      <c r="CD358" s="55">
        <f t="shared" si="293"/>
        <v>0</v>
      </c>
      <c r="CE358" s="53">
        <f t="shared" si="294"/>
        <v>0</v>
      </c>
      <c r="CF358" s="54">
        <f t="shared" si="295"/>
        <v>0</v>
      </c>
      <c r="CG358" s="54">
        <f t="shared" si="296"/>
        <v>0</v>
      </c>
      <c r="CH358" s="54">
        <f t="shared" si="297"/>
        <v>0</v>
      </c>
      <c r="CI358" s="54">
        <f t="shared" si="298"/>
        <v>0</v>
      </c>
      <c r="CJ358" s="54">
        <f t="shared" si="299"/>
        <v>0</v>
      </c>
      <c r="CK358" s="54">
        <f t="shared" si="300"/>
        <v>0</v>
      </c>
      <c r="CL358" s="54">
        <f t="shared" si="301"/>
        <v>0</v>
      </c>
      <c r="CM358" s="54">
        <f t="shared" si="302"/>
        <v>0</v>
      </c>
      <c r="CN358" s="54">
        <f t="shared" si="303"/>
        <v>0</v>
      </c>
      <c r="CO358" s="54">
        <f t="shared" si="304"/>
        <v>0</v>
      </c>
      <c r="CP358" s="55">
        <f t="shared" si="305"/>
        <v>0</v>
      </c>
    </row>
    <row r="359" spans="2:94" ht="12" customHeight="1">
      <c r="B359" s="1" t="str">
        <f>IF(Q359="","",Q359)</f>
        <v/>
      </c>
      <c r="C359" s="163">
        <v>116</v>
      </c>
      <c r="D359" s="166"/>
      <c r="E359" s="167"/>
      <c r="F359" s="168"/>
      <c r="G359" s="175"/>
      <c r="H359" s="176"/>
      <c r="I359" s="181"/>
      <c r="J359" s="182"/>
      <c r="K359" s="182"/>
      <c r="L359" s="183"/>
      <c r="M359" s="166"/>
      <c r="N359" s="168"/>
      <c r="O359" s="131"/>
      <c r="P359" s="190"/>
      <c r="Q359" s="190"/>
      <c r="R359" s="17" t="s">
        <v>14</v>
      </c>
      <c r="S359" s="95"/>
      <c r="T359" s="95"/>
      <c r="U359" s="95"/>
      <c r="V359" s="95"/>
      <c r="W359" s="95"/>
      <c r="X359" s="95"/>
      <c r="Y359" s="89"/>
      <c r="Z359" s="89"/>
      <c r="AA359" s="89"/>
      <c r="AB359" s="89"/>
      <c r="AC359" s="89"/>
      <c r="AD359" s="89"/>
      <c r="AE359" s="16" t="str">
        <f t="shared" si="306"/>
        <v/>
      </c>
      <c r="AF359" s="21" t="str">
        <f>IF(Q359="","",Q359)</f>
        <v/>
      </c>
      <c r="AG359" s="130" t="str">
        <f>IFERROR(VLOOKUP(M359,$AP$13:$AQ$16,2,FALSE),"")</f>
        <v/>
      </c>
      <c r="AH359" s="130" t="str">
        <f>IFERROR(VLOOKUP(O359,$AP$18:$AQ$24,2,FALSE),"")</f>
        <v/>
      </c>
      <c r="AI359" s="130" t="str">
        <f>IFERROR(AG359+AH359,"")</f>
        <v/>
      </c>
      <c r="AJ359" s="130" t="str">
        <f>IF(SUM(AE359:AE361)=0,"",SUM(AE359:AE361))</f>
        <v/>
      </c>
      <c r="AT359" s="49" t="str">
        <f t="shared" si="257"/>
        <v>A</v>
      </c>
      <c r="AU359" s="53">
        <f t="shared" si="258"/>
        <v>0</v>
      </c>
      <c r="AV359" s="54">
        <f t="shared" si="259"/>
        <v>0</v>
      </c>
      <c r="AW359" s="54">
        <f t="shared" si="260"/>
        <v>0</v>
      </c>
      <c r="AX359" s="54">
        <f t="shared" si="261"/>
        <v>0</v>
      </c>
      <c r="AY359" s="54">
        <f t="shared" si="262"/>
        <v>0</v>
      </c>
      <c r="AZ359" s="54">
        <f t="shared" si="263"/>
        <v>0</v>
      </c>
      <c r="BA359" s="54">
        <f t="shared" si="264"/>
        <v>0</v>
      </c>
      <c r="BB359" s="54">
        <f t="shared" si="265"/>
        <v>0</v>
      </c>
      <c r="BC359" s="54">
        <f t="shared" si="266"/>
        <v>0</v>
      </c>
      <c r="BD359" s="54">
        <f t="shared" si="267"/>
        <v>0</v>
      </c>
      <c r="BE359" s="54">
        <f t="shared" si="268"/>
        <v>0</v>
      </c>
      <c r="BF359" s="55">
        <f t="shared" si="269"/>
        <v>0</v>
      </c>
      <c r="BG359" s="53">
        <f t="shared" si="270"/>
        <v>0</v>
      </c>
      <c r="BH359" s="54">
        <f t="shared" si="271"/>
        <v>0</v>
      </c>
      <c r="BI359" s="54">
        <f t="shared" si="272"/>
        <v>0</v>
      </c>
      <c r="BJ359" s="54">
        <f t="shared" si="273"/>
        <v>0</v>
      </c>
      <c r="BK359" s="54">
        <f t="shared" si="274"/>
        <v>0</v>
      </c>
      <c r="BL359" s="54">
        <f t="shared" si="275"/>
        <v>0</v>
      </c>
      <c r="BM359" s="54">
        <f t="shared" si="276"/>
        <v>0</v>
      </c>
      <c r="BN359" s="54">
        <f t="shared" si="277"/>
        <v>0</v>
      </c>
      <c r="BO359" s="54">
        <f t="shared" si="278"/>
        <v>0</v>
      </c>
      <c r="BP359" s="54">
        <f t="shared" si="279"/>
        <v>0</v>
      </c>
      <c r="BQ359" s="54">
        <f t="shared" si="280"/>
        <v>0</v>
      </c>
      <c r="BR359" s="55">
        <f t="shared" si="281"/>
        <v>0</v>
      </c>
      <c r="BS359" s="53">
        <f t="shared" si="282"/>
        <v>0</v>
      </c>
      <c r="BT359" s="54">
        <f t="shared" si="283"/>
        <v>0</v>
      </c>
      <c r="BU359" s="54">
        <f t="shared" si="284"/>
        <v>0</v>
      </c>
      <c r="BV359" s="54">
        <f t="shared" si="285"/>
        <v>0</v>
      </c>
      <c r="BW359" s="54">
        <f t="shared" si="286"/>
        <v>0</v>
      </c>
      <c r="BX359" s="54">
        <f t="shared" si="287"/>
        <v>0</v>
      </c>
      <c r="BY359" s="54">
        <f t="shared" si="288"/>
        <v>0</v>
      </c>
      <c r="BZ359" s="54">
        <f t="shared" si="289"/>
        <v>0</v>
      </c>
      <c r="CA359" s="54">
        <f t="shared" si="290"/>
        <v>0</v>
      </c>
      <c r="CB359" s="54">
        <f t="shared" si="291"/>
        <v>0</v>
      </c>
      <c r="CC359" s="54">
        <f t="shared" si="292"/>
        <v>0</v>
      </c>
      <c r="CD359" s="55">
        <f t="shared" si="293"/>
        <v>0</v>
      </c>
      <c r="CE359" s="53">
        <f t="shared" si="294"/>
        <v>0</v>
      </c>
      <c r="CF359" s="54">
        <f t="shared" si="295"/>
        <v>0</v>
      </c>
      <c r="CG359" s="54">
        <f t="shared" si="296"/>
        <v>0</v>
      </c>
      <c r="CH359" s="54">
        <f t="shared" si="297"/>
        <v>0</v>
      </c>
      <c r="CI359" s="54">
        <f t="shared" si="298"/>
        <v>0</v>
      </c>
      <c r="CJ359" s="54">
        <f t="shared" si="299"/>
        <v>0</v>
      </c>
      <c r="CK359" s="54">
        <f t="shared" si="300"/>
        <v>0</v>
      </c>
      <c r="CL359" s="54">
        <f t="shared" si="301"/>
        <v>0</v>
      </c>
      <c r="CM359" s="54">
        <f t="shared" si="302"/>
        <v>0</v>
      </c>
      <c r="CN359" s="54">
        <f t="shared" si="303"/>
        <v>0</v>
      </c>
      <c r="CO359" s="54">
        <f t="shared" si="304"/>
        <v>0</v>
      </c>
      <c r="CP359" s="55">
        <f t="shared" si="305"/>
        <v>0</v>
      </c>
    </row>
    <row r="360" spans="2:94" ht="12" customHeight="1">
      <c r="B360" s="1" t="str">
        <f>IF(Q359="","",Q359)</f>
        <v/>
      </c>
      <c r="C360" s="164"/>
      <c r="D360" s="169"/>
      <c r="E360" s="170"/>
      <c r="F360" s="171"/>
      <c r="G360" s="177"/>
      <c r="H360" s="178"/>
      <c r="I360" s="184"/>
      <c r="J360" s="185"/>
      <c r="K360" s="185"/>
      <c r="L360" s="186"/>
      <c r="M360" s="169"/>
      <c r="N360" s="171"/>
      <c r="O360" s="132"/>
      <c r="P360" s="191"/>
      <c r="Q360" s="191"/>
      <c r="R360" s="15" t="s">
        <v>15</v>
      </c>
      <c r="S360" s="94"/>
      <c r="T360" s="94"/>
      <c r="U360" s="94"/>
      <c r="V360" s="94"/>
      <c r="W360" s="94"/>
      <c r="X360" s="94"/>
      <c r="Y360" s="90"/>
      <c r="Z360" s="90"/>
      <c r="AA360" s="90"/>
      <c r="AB360" s="90"/>
      <c r="AC360" s="90"/>
      <c r="AD360" s="90"/>
      <c r="AE360" s="11" t="str">
        <f t="shared" si="306"/>
        <v/>
      </c>
      <c r="AF360" s="21" t="str">
        <f>IF(Q359="","",Q359)</f>
        <v/>
      </c>
      <c r="AG360" s="130"/>
      <c r="AH360" s="130"/>
      <c r="AI360" s="130"/>
      <c r="AJ360" s="130"/>
      <c r="AT360" s="49" t="str">
        <f t="shared" si="257"/>
        <v>B</v>
      </c>
      <c r="AU360" s="53">
        <f t="shared" si="258"/>
        <v>0</v>
      </c>
      <c r="AV360" s="54">
        <f t="shared" si="259"/>
        <v>0</v>
      </c>
      <c r="AW360" s="54">
        <f t="shared" si="260"/>
        <v>0</v>
      </c>
      <c r="AX360" s="54">
        <f t="shared" si="261"/>
        <v>0</v>
      </c>
      <c r="AY360" s="54">
        <f t="shared" si="262"/>
        <v>0</v>
      </c>
      <c r="AZ360" s="54">
        <f t="shared" si="263"/>
        <v>0</v>
      </c>
      <c r="BA360" s="54">
        <f t="shared" si="264"/>
        <v>0</v>
      </c>
      <c r="BB360" s="54">
        <f t="shared" si="265"/>
        <v>0</v>
      </c>
      <c r="BC360" s="54">
        <f t="shared" si="266"/>
        <v>0</v>
      </c>
      <c r="BD360" s="54">
        <f t="shared" si="267"/>
        <v>0</v>
      </c>
      <c r="BE360" s="54">
        <f t="shared" si="268"/>
        <v>0</v>
      </c>
      <c r="BF360" s="55">
        <f t="shared" si="269"/>
        <v>0</v>
      </c>
      <c r="BG360" s="53">
        <f t="shared" si="270"/>
        <v>0</v>
      </c>
      <c r="BH360" s="54">
        <f t="shared" si="271"/>
        <v>0</v>
      </c>
      <c r="BI360" s="54">
        <f t="shared" si="272"/>
        <v>0</v>
      </c>
      <c r="BJ360" s="54">
        <f t="shared" si="273"/>
        <v>0</v>
      </c>
      <c r="BK360" s="54">
        <f t="shared" si="274"/>
        <v>0</v>
      </c>
      <c r="BL360" s="54">
        <f t="shared" si="275"/>
        <v>0</v>
      </c>
      <c r="BM360" s="54">
        <f t="shared" si="276"/>
        <v>0</v>
      </c>
      <c r="BN360" s="54">
        <f t="shared" si="277"/>
        <v>0</v>
      </c>
      <c r="BO360" s="54">
        <f t="shared" si="278"/>
        <v>0</v>
      </c>
      <c r="BP360" s="54">
        <f t="shared" si="279"/>
        <v>0</v>
      </c>
      <c r="BQ360" s="54">
        <f t="shared" si="280"/>
        <v>0</v>
      </c>
      <c r="BR360" s="55">
        <f t="shared" si="281"/>
        <v>0</v>
      </c>
      <c r="BS360" s="53">
        <f t="shared" si="282"/>
        <v>0</v>
      </c>
      <c r="BT360" s="54">
        <f t="shared" si="283"/>
        <v>0</v>
      </c>
      <c r="BU360" s="54">
        <f t="shared" si="284"/>
        <v>0</v>
      </c>
      <c r="BV360" s="54">
        <f t="shared" si="285"/>
        <v>0</v>
      </c>
      <c r="BW360" s="54">
        <f t="shared" si="286"/>
        <v>0</v>
      </c>
      <c r="BX360" s="54">
        <f t="shared" si="287"/>
        <v>0</v>
      </c>
      <c r="BY360" s="54">
        <f t="shared" si="288"/>
        <v>0</v>
      </c>
      <c r="BZ360" s="54">
        <f t="shared" si="289"/>
        <v>0</v>
      </c>
      <c r="CA360" s="54">
        <f t="shared" si="290"/>
        <v>0</v>
      </c>
      <c r="CB360" s="54">
        <f t="shared" si="291"/>
        <v>0</v>
      </c>
      <c r="CC360" s="54">
        <f t="shared" si="292"/>
        <v>0</v>
      </c>
      <c r="CD360" s="55">
        <f t="shared" si="293"/>
        <v>0</v>
      </c>
      <c r="CE360" s="53">
        <f t="shared" si="294"/>
        <v>0</v>
      </c>
      <c r="CF360" s="54">
        <f t="shared" si="295"/>
        <v>0</v>
      </c>
      <c r="CG360" s="54">
        <f t="shared" si="296"/>
        <v>0</v>
      </c>
      <c r="CH360" s="54">
        <f t="shared" si="297"/>
        <v>0</v>
      </c>
      <c r="CI360" s="54">
        <f t="shared" si="298"/>
        <v>0</v>
      </c>
      <c r="CJ360" s="54">
        <f t="shared" si="299"/>
        <v>0</v>
      </c>
      <c r="CK360" s="54">
        <f t="shared" si="300"/>
        <v>0</v>
      </c>
      <c r="CL360" s="54">
        <f t="shared" si="301"/>
        <v>0</v>
      </c>
      <c r="CM360" s="54">
        <f t="shared" si="302"/>
        <v>0</v>
      </c>
      <c r="CN360" s="54">
        <f t="shared" si="303"/>
        <v>0</v>
      </c>
      <c r="CO360" s="54">
        <f t="shared" si="304"/>
        <v>0</v>
      </c>
      <c r="CP360" s="55">
        <f t="shared" si="305"/>
        <v>0</v>
      </c>
    </row>
    <row r="361" spans="2:94" ht="12" customHeight="1" thickBot="1">
      <c r="B361" s="1" t="str">
        <f>IF(Q359="","",Q359)</f>
        <v/>
      </c>
      <c r="C361" s="165"/>
      <c r="D361" s="172"/>
      <c r="E361" s="173"/>
      <c r="F361" s="174"/>
      <c r="G361" s="179"/>
      <c r="H361" s="180"/>
      <c r="I361" s="187"/>
      <c r="J361" s="188"/>
      <c r="K361" s="188"/>
      <c r="L361" s="189"/>
      <c r="M361" s="172"/>
      <c r="N361" s="174"/>
      <c r="O361" s="133"/>
      <c r="P361" s="192"/>
      <c r="Q361" s="192"/>
      <c r="R361" s="15" t="s">
        <v>16</v>
      </c>
      <c r="S361" s="94"/>
      <c r="T361" s="94"/>
      <c r="U361" s="94"/>
      <c r="V361" s="94"/>
      <c r="W361" s="94"/>
      <c r="X361" s="94"/>
      <c r="Y361" s="90"/>
      <c r="Z361" s="90"/>
      <c r="AA361" s="90"/>
      <c r="AB361" s="90"/>
      <c r="AC361" s="90"/>
      <c r="AD361" s="90"/>
      <c r="AE361" s="11" t="str">
        <f t="shared" si="306"/>
        <v/>
      </c>
      <c r="AF361" s="21" t="str">
        <f>IF(Q359="","",Q359)</f>
        <v/>
      </c>
      <c r="AG361" s="130"/>
      <c r="AH361" s="130"/>
      <c r="AI361" s="130"/>
      <c r="AJ361" s="130"/>
      <c r="AT361" s="49" t="str">
        <f t="shared" si="257"/>
        <v>C</v>
      </c>
      <c r="AU361" s="53">
        <f t="shared" si="258"/>
        <v>0</v>
      </c>
      <c r="AV361" s="54">
        <f t="shared" si="259"/>
        <v>0</v>
      </c>
      <c r="AW361" s="54">
        <f t="shared" si="260"/>
        <v>0</v>
      </c>
      <c r="AX361" s="54">
        <f t="shared" si="261"/>
        <v>0</v>
      </c>
      <c r="AY361" s="54">
        <f t="shared" si="262"/>
        <v>0</v>
      </c>
      <c r="AZ361" s="54">
        <f t="shared" si="263"/>
        <v>0</v>
      </c>
      <c r="BA361" s="54">
        <f t="shared" si="264"/>
        <v>0</v>
      </c>
      <c r="BB361" s="54">
        <f t="shared" si="265"/>
        <v>0</v>
      </c>
      <c r="BC361" s="54">
        <f t="shared" si="266"/>
        <v>0</v>
      </c>
      <c r="BD361" s="54">
        <f t="shared" si="267"/>
        <v>0</v>
      </c>
      <c r="BE361" s="54">
        <f t="shared" si="268"/>
        <v>0</v>
      </c>
      <c r="BF361" s="55">
        <f t="shared" si="269"/>
        <v>0</v>
      </c>
      <c r="BG361" s="53">
        <f t="shared" si="270"/>
        <v>0</v>
      </c>
      <c r="BH361" s="54">
        <f t="shared" si="271"/>
        <v>0</v>
      </c>
      <c r="BI361" s="54">
        <f t="shared" si="272"/>
        <v>0</v>
      </c>
      <c r="BJ361" s="54">
        <f t="shared" si="273"/>
        <v>0</v>
      </c>
      <c r="BK361" s="54">
        <f t="shared" si="274"/>
        <v>0</v>
      </c>
      <c r="BL361" s="54">
        <f t="shared" si="275"/>
        <v>0</v>
      </c>
      <c r="BM361" s="54">
        <f t="shared" si="276"/>
        <v>0</v>
      </c>
      <c r="BN361" s="54">
        <f t="shared" si="277"/>
        <v>0</v>
      </c>
      <c r="BO361" s="54">
        <f t="shared" si="278"/>
        <v>0</v>
      </c>
      <c r="BP361" s="54">
        <f t="shared" si="279"/>
        <v>0</v>
      </c>
      <c r="BQ361" s="54">
        <f t="shared" si="280"/>
        <v>0</v>
      </c>
      <c r="BR361" s="55">
        <f t="shared" si="281"/>
        <v>0</v>
      </c>
      <c r="BS361" s="53">
        <f t="shared" si="282"/>
        <v>0</v>
      </c>
      <c r="BT361" s="54">
        <f t="shared" si="283"/>
        <v>0</v>
      </c>
      <c r="BU361" s="54">
        <f t="shared" si="284"/>
        <v>0</v>
      </c>
      <c r="BV361" s="54">
        <f t="shared" si="285"/>
        <v>0</v>
      </c>
      <c r="BW361" s="54">
        <f t="shared" si="286"/>
        <v>0</v>
      </c>
      <c r="BX361" s="54">
        <f t="shared" si="287"/>
        <v>0</v>
      </c>
      <c r="BY361" s="54">
        <f t="shared" si="288"/>
        <v>0</v>
      </c>
      <c r="BZ361" s="54">
        <f t="shared" si="289"/>
        <v>0</v>
      </c>
      <c r="CA361" s="54">
        <f t="shared" si="290"/>
        <v>0</v>
      </c>
      <c r="CB361" s="54">
        <f t="shared" si="291"/>
        <v>0</v>
      </c>
      <c r="CC361" s="54">
        <f t="shared" si="292"/>
        <v>0</v>
      </c>
      <c r="CD361" s="55">
        <f t="shared" si="293"/>
        <v>0</v>
      </c>
      <c r="CE361" s="53">
        <f t="shared" si="294"/>
        <v>0</v>
      </c>
      <c r="CF361" s="54">
        <f t="shared" si="295"/>
        <v>0</v>
      </c>
      <c r="CG361" s="54">
        <f t="shared" si="296"/>
        <v>0</v>
      </c>
      <c r="CH361" s="54">
        <f t="shared" si="297"/>
        <v>0</v>
      </c>
      <c r="CI361" s="54">
        <f t="shared" si="298"/>
        <v>0</v>
      </c>
      <c r="CJ361" s="54">
        <f t="shared" si="299"/>
        <v>0</v>
      </c>
      <c r="CK361" s="54">
        <f t="shared" si="300"/>
        <v>0</v>
      </c>
      <c r="CL361" s="54">
        <f t="shared" si="301"/>
        <v>0</v>
      </c>
      <c r="CM361" s="54">
        <f t="shared" si="302"/>
        <v>0</v>
      </c>
      <c r="CN361" s="54">
        <f t="shared" si="303"/>
        <v>0</v>
      </c>
      <c r="CO361" s="54">
        <f t="shared" si="304"/>
        <v>0</v>
      </c>
      <c r="CP361" s="55">
        <f t="shared" si="305"/>
        <v>0</v>
      </c>
    </row>
    <row r="362" spans="2:94" ht="12" customHeight="1">
      <c r="B362" s="1" t="str">
        <f>IF(Q362="","",Q362)</f>
        <v/>
      </c>
      <c r="C362" s="163">
        <v>117</v>
      </c>
      <c r="D362" s="166"/>
      <c r="E362" s="167"/>
      <c r="F362" s="168"/>
      <c r="G362" s="175"/>
      <c r="H362" s="176"/>
      <c r="I362" s="181"/>
      <c r="J362" s="182"/>
      <c r="K362" s="182"/>
      <c r="L362" s="183"/>
      <c r="M362" s="166"/>
      <c r="N362" s="168"/>
      <c r="O362" s="131"/>
      <c r="P362" s="190"/>
      <c r="Q362" s="190"/>
      <c r="R362" s="17" t="s">
        <v>14</v>
      </c>
      <c r="S362" s="95"/>
      <c r="T362" s="95"/>
      <c r="U362" s="95"/>
      <c r="V362" s="95"/>
      <c r="W362" s="95"/>
      <c r="X362" s="95"/>
      <c r="Y362" s="89"/>
      <c r="Z362" s="89"/>
      <c r="AA362" s="89"/>
      <c r="AB362" s="89"/>
      <c r="AC362" s="89"/>
      <c r="AD362" s="89"/>
      <c r="AE362" s="16" t="str">
        <f t="shared" si="306"/>
        <v/>
      </c>
      <c r="AF362" s="21" t="str">
        <f>IF(Q362="","",Q362)</f>
        <v/>
      </c>
      <c r="AG362" s="130" t="str">
        <f>IFERROR(VLOOKUP(M362,$AP$13:$AQ$16,2,FALSE),"")</f>
        <v/>
      </c>
      <c r="AH362" s="130" t="str">
        <f>IFERROR(VLOOKUP(O362,$AP$18:$AQ$24,2,FALSE),"")</f>
        <v/>
      </c>
      <c r="AI362" s="130" t="str">
        <f>IFERROR(AG362+AH362,"")</f>
        <v/>
      </c>
      <c r="AJ362" s="130" t="str">
        <f>IF(SUM(AE362:AE364)=0,"",SUM(AE362:AE364))</f>
        <v/>
      </c>
      <c r="AT362" s="49" t="str">
        <f t="shared" si="257"/>
        <v>A</v>
      </c>
      <c r="AU362" s="53">
        <f t="shared" si="258"/>
        <v>0</v>
      </c>
      <c r="AV362" s="54">
        <f t="shared" si="259"/>
        <v>0</v>
      </c>
      <c r="AW362" s="54">
        <f t="shared" si="260"/>
        <v>0</v>
      </c>
      <c r="AX362" s="54">
        <f t="shared" si="261"/>
        <v>0</v>
      </c>
      <c r="AY362" s="54">
        <f t="shared" si="262"/>
        <v>0</v>
      </c>
      <c r="AZ362" s="54">
        <f t="shared" si="263"/>
        <v>0</v>
      </c>
      <c r="BA362" s="54">
        <f t="shared" si="264"/>
        <v>0</v>
      </c>
      <c r="BB362" s="54">
        <f t="shared" si="265"/>
        <v>0</v>
      </c>
      <c r="BC362" s="54">
        <f t="shared" si="266"/>
        <v>0</v>
      </c>
      <c r="BD362" s="54">
        <f t="shared" si="267"/>
        <v>0</v>
      </c>
      <c r="BE362" s="54">
        <f t="shared" si="268"/>
        <v>0</v>
      </c>
      <c r="BF362" s="55">
        <f t="shared" si="269"/>
        <v>0</v>
      </c>
      <c r="BG362" s="53">
        <f t="shared" si="270"/>
        <v>0</v>
      </c>
      <c r="BH362" s="54">
        <f t="shared" si="271"/>
        <v>0</v>
      </c>
      <c r="BI362" s="54">
        <f t="shared" si="272"/>
        <v>0</v>
      </c>
      <c r="BJ362" s="54">
        <f t="shared" si="273"/>
        <v>0</v>
      </c>
      <c r="BK362" s="54">
        <f t="shared" si="274"/>
        <v>0</v>
      </c>
      <c r="BL362" s="54">
        <f t="shared" si="275"/>
        <v>0</v>
      </c>
      <c r="BM362" s="54">
        <f t="shared" si="276"/>
        <v>0</v>
      </c>
      <c r="BN362" s="54">
        <f t="shared" si="277"/>
        <v>0</v>
      </c>
      <c r="BO362" s="54">
        <f t="shared" si="278"/>
        <v>0</v>
      </c>
      <c r="BP362" s="54">
        <f t="shared" si="279"/>
        <v>0</v>
      </c>
      <c r="BQ362" s="54">
        <f t="shared" si="280"/>
        <v>0</v>
      </c>
      <c r="BR362" s="55">
        <f t="shared" si="281"/>
        <v>0</v>
      </c>
      <c r="BS362" s="53">
        <f t="shared" si="282"/>
        <v>0</v>
      </c>
      <c r="BT362" s="54">
        <f t="shared" si="283"/>
        <v>0</v>
      </c>
      <c r="BU362" s="54">
        <f t="shared" si="284"/>
        <v>0</v>
      </c>
      <c r="BV362" s="54">
        <f t="shared" si="285"/>
        <v>0</v>
      </c>
      <c r="BW362" s="54">
        <f t="shared" si="286"/>
        <v>0</v>
      </c>
      <c r="BX362" s="54">
        <f t="shared" si="287"/>
        <v>0</v>
      </c>
      <c r="BY362" s="54">
        <f t="shared" si="288"/>
        <v>0</v>
      </c>
      <c r="BZ362" s="54">
        <f t="shared" si="289"/>
        <v>0</v>
      </c>
      <c r="CA362" s="54">
        <f t="shared" si="290"/>
        <v>0</v>
      </c>
      <c r="CB362" s="54">
        <f t="shared" si="291"/>
        <v>0</v>
      </c>
      <c r="CC362" s="54">
        <f t="shared" si="292"/>
        <v>0</v>
      </c>
      <c r="CD362" s="55">
        <f t="shared" si="293"/>
        <v>0</v>
      </c>
      <c r="CE362" s="53">
        <f t="shared" si="294"/>
        <v>0</v>
      </c>
      <c r="CF362" s="54">
        <f t="shared" si="295"/>
        <v>0</v>
      </c>
      <c r="CG362" s="54">
        <f t="shared" si="296"/>
        <v>0</v>
      </c>
      <c r="CH362" s="54">
        <f t="shared" si="297"/>
        <v>0</v>
      </c>
      <c r="CI362" s="54">
        <f t="shared" si="298"/>
        <v>0</v>
      </c>
      <c r="CJ362" s="54">
        <f t="shared" si="299"/>
        <v>0</v>
      </c>
      <c r="CK362" s="54">
        <f t="shared" si="300"/>
        <v>0</v>
      </c>
      <c r="CL362" s="54">
        <f t="shared" si="301"/>
        <v>0</v>
      </c>
      <c r="CM362" s="54">
        <f t="shared" si="302"/>
        <v>0</v>
      </c>
      <c r="CN362" s="54">
        <f t="shared" si="303"/>
        <v>0</v>
      </c>
      <c r="CO362" s="54">
        <f t="shared" si="304"/>
        <v>0</v>
      </c>
      <c r="CP362" s="55">
        <f t="shared" si="305"/>
        <v>0</v>
      </c>
    </row>
    <row r="363" spans="2:94" ht="12" customHeight="1">
      <c r="B363" s="1" t="str">
        <f>IF(Q362="","",Q362)</f>
        <v/>
      </c>
      <c r="C363" s="164"/>
      <c r="D363" s="169"/>
      <c r="E363" s="170"/>
      <c r="F363" s="171"/>
      <c r="G363" s="177"/>
      <c r="H363" s="178"/>
      <c r="I363" s="184"/>
      <c r="J363" s="185"/>
      <c r="K363" s="185"/>
      <c r="L363" s="186"/>
      <c r="M363" s="169"/>
      <c r="N363" s="171"/>
      <c r="O363" s="132"/>
      <c r="P363" s="191"/>
      <c r="Q363" s="191"/>
      <c r="R363" s="15" t="s">
        <v>15</v>
      </c>
      <c r="S363" s="94"/>
      <c r="T363" s="94"/>
      <c r="U363" s="94"/>
      <c r="V363" s="94"/>
      <c r="W363" s="94"/>
      <c r="X363" s="94"/>
      <c r="Y363" s="90"/>
      <c r="Z363" s="90"/>
      <c r="AA363" s="90"/>
      <c r="AB363" s="90"/>
      <c r="AC363" s="90"/>
      <c r="AD363" s="90"/>
      <c r="AE363" s="11" t="str">
        <f t="shared" si="306"/>
        <v/>
      </c>
      <c r="AF363" s="21" t="str">
        <f>IF(Q362="","",Q362)</f>
        <v/>
      </c>
      <c r="AG363" s="130"/>
      <c r="AH363" s="130"/>
      <c r="AI363" s="130"/>
      <c r="AJ363" s="130"/>
      <c r="AT363" s="49" t="str">
        <f t="shared" si="257"/>
        <v>B</v>
      </c>
      <c r="AU363" s="53">
        <f t="shared" si="258"/>
        <v>0</v>
      </c>
      <c r="AV363" s="54">
        <f t="shared" si="259"/>
        <v>0</v>
      </c>
      <c r="AW363" s="54">
        <f t="shared" si="260"/>
        <v>0</v>
      </c>
      <c r="AX363" s="54">
        <f t="shared" si="261"/>
        <v>0</v>
      </c>
      <c r="AY363" s="54">
        <f t="shared" si="262"/>
        <v>0</v>
      </c>
      <c r="AZ363" s="54">
        <f t="shared" si="263"/>
        <v>0</v>
      </c>
      <c r="BA363" s="54">
        <f t="shared" si="264"/>
        <v>0</v>
      </c>
      <c r="BB363" s="54">
        <f t="shared" si="265"/>
        <v>0</v>
      </c>
      <c r="BC363" s="54">
        <f t="shared" si="266"/>
        <v>0</v>
      </c>
      <c r="BD363" s="54">
        <f t="shared" si="267"/>
        <v>0</v>
      </c>
      <c r="BE363" s="54">
        <f t="shared" si="268"/>
        <v>0</v>
      </c>
      <c r="BF363" s="55">
        <f t="shared" si="269"/>
        <v>0</v>
      </c>
      <c r="BG363" s="53">
        <f t="shared" si="270"/>
        <v>0</v>
      </c>
      <c r="BH363" s="54">
        <f t="shared" si="271"/>
        <v>0</v>
      </c>
      <c r="BI363" s="54">
        <f t="shared" si="272"/>
        <v>0</v>
      </c>
      <c r="BJ363" s="54">
        <f t="shared" si="273"/>
        <v>0</v>
      </c>
      <c r="BK363" s="54">
        <f t="shared" si="274"/>
        <v>0</v>
      </c>
      <c r="BL363" s="54">
        <f t="shared" si="275"/>
        <v>0</v>
      </c>
      <c r="BM363" s="54">
        <f t="shared" si="276"/>
        <v>0</v>
      </c>
      <c r="BN363" s="54">
        <f t="shared" si="277"/>
        <v>0</v>
      </c>
      <c r="BO363" s="54">
        <f t="shared" si="278"/>
        <v>0</v>
      </c>
      <c r="BP363" s="54">
        <f t="shared" si="279"/>
        <v>0</v>
      </c>
      <c r="BQ363" s="54">
        <f t="shared" si="280"/>
        <v>0</v>
      </c>
      <c r="BR363" s="55">
        <f t="shared" si="281"/>
        <v>0</v>
      </c>
      <c r="BS363" s="53">
        <f t="shared" si="282"/>
        <v>0</v>
      </c>
      <c r="BT363" s="54">
        <f t="shared" si="283"/>
        <v>0</v>
      </c>
      <c r="BU363" s="54">
        <f t="shared" si="284"/>
        <v>0</v>
      </c>
      <c r="BV363" s="54">
        <f t="shared" si="285"/>
        <v>0</v>
      </c>
      <c r="BW363" s="54">
        <f t="shared" si="286"/>
        <v>0</v>
      </c>
      <c r="BX363" s="54">
        <f t="shared" si="287"/>
        <v>0</v>
      </c>
      <c r="BY363" s="54">
        <f t="shared" si="288"/>
        <v>0</v>
      </c>
      <c r="BZ363" s="54">
        <f t="shared" si="289"/>
        <v>0</v>
      </c>
      <c r="CA363" s="54">
        <f t="shared" si="290"/>
        <v>0</v>
      </c>
      <c r="CB363" s="54">
        <f t="shared" si="291"/>
        <v>0</v>
      </c>
      <c r="CC363" s="54">
        <f t="shared" si="292"/>
        <v>0</v>
      </c>
      <c r="CD363" s="55">
        <f t="shared" si="293"/>
        <v>0</v>
      </c>
      <c r="CE363" s="53">
        <f t="shared" si="294"/>
        <v>0</v>
      </c>
      <c r="CF363" s="54">
        <f t="shared" si="295"/>
        <v>0</v>
      </c>
      <c r="CG363" s="54">
        <f t="shared" si="296"/>
        <v>0</v>
      </c>
      <c r="CH363" s="54">
        <f t="shared" si="297"/>
        <v>0</v>
      </c>
      <c r="CI363" s="54">
        <f t="shared" si="298"/>
        <v>0</v>
      </c>
      <c r="CJ363" s="54">
        <f t="shared" si="299"/>
        <v>0</v>
      </c>
      <c r="CK363" s="54">
        <f t="shared" si="300"/>
        <v>0</v>
      </c>
      <c r="CL363" s="54">
        <f t="shared" si="301"/>
        <v>0</v>
      </c>
      <c r="CM363" s="54">
        <f t="shared" si="302"/>
        <v>0</v>
      </c>
      <c r="CN363" s="54">
        <f t="shared" si="303"/>
        <v>0</v>
      </c>
      <c r="CO363" s="54">
        <f t="shared" si="304"/>
        <v>0</v>
      </c>
      <c r="CP363" s="55">
        <f t="shared" si="305"/>
        <v>0</v>
      </c>
    </row>
    <row r="364" spans="2:94" ht="12" customHeight="1" thickBot="1">
      <c r="B364" s="1" t="str">
        <f>IF(Q362="","",Q362)</f>
        <v/>
      </c>
      <c r="C364" s="165"/>
      <c r="D364" s="172"/>
      <c r="E364" s="173"/>
      <c r="F364" s="174"/>
      <c r="G364" s="179"/>
      <c r="H364" s="180"/>
      <c r="I364" s="187"/>
      <c r="J364" s="188"/>
      <c r="K364" s="188"/>
      <c r="L364" s="189"/>
      <c r="M364" s="172"/>
      <c r="N364" s="174"/>
      <c r="O364" s="133"/>
      <c r="P364" s="192"/>
      <c r="Q364" s="192"/>
      <c r="R364" s="15" t="s">
        <v>16</v>
      </c>
      <c r="S364" s="94"/>
      <c r="T364" s="94"/>
      <c r="U364" s="94"/>
      <c r="V364" s="94"/>
      <c r="W364" s="94"/>
      <c r="X364" s="94"/>
      <c r="Y364" s="90"/>
      <c r="Z364" s="90"/>
      <c r="AA364" s="90"/>
      <c r="AB364" s="90"/>
      <c r="AC364" s="90"/>
      <c r="AD364" s="90"/>
      <c r="AE364" s="11" t="str">
        <f t="shared" si="306"/>
        <v/>
      </c>
      <c r="AF364" s="21" t="str">
        <f>IF(Q362="","",Q362)</f>
        <v/>
      </c>
      <c r="AG364" s="130"/>
      <c r="AH364" s="130"/>
      <c r="AI364" s="130"/>
      <c r="AJ364" s="130"/>
      <c r="AT364" s="49" t="str">
        <f t="shared" si="257"/>
        <v>C</v>
      </c>
      <c r="AU364" s="53">
        <f t="shared" si="258"/>
        <v>0</v>
      </c>
      <c r="AV364" s="54">
        <f t="shared" si="259"/>
        <v>0</v>
      </c>
      <c r="AW364" s="54">
        <f t="shared" si="260"/>
        <v>0</v>
      </c>
      <c r="AX364" s="54">
        <f t="shared" si="261"/>
        <v>0</v>
      </c>
      <c r="AY364" s="54">
        <f t="shared" si="262"/>
        <v>0</v>
      </c>
      <c r="AZ364" s="54">
        <f t="shared" si="263"/>
        <v>0</v>
      </c>
      <c r="BA364" s="54">
        <f t="shared" si="264"/>
        <v>0</v>
      </c>
      <c r="BB364" s="54">
        <f t="shared" si="265"/>
        <v>0</v>
      </c>
      <c r="BC364" s="54">
        <f t="shared" si="266"/>
        <v>0</v>
      </c>
      <c r="BD364" s="54">
        <f t="shared" si="267"/>
        <v>0</v>
      </c>
      <c r="BE364" s="54">
        <f t="shared" si="268"/>
        <v>0</v>
      </c>
      <c r="BF364" s="55">
        <f t="shared" si="269"/>
        <v>0</v>
      </c>
      <c r="BG364" s="53">
        <f t="shared" si="270"/>
        <v>0</v>
      </c>
      <c r="BH364" s="54">
        <f t="shared" si="271"/>
        <v>0</v>
      </c>
      <c r="BI364" s="54">
        <f t="shared" si="272"/>
        <v>0</v>
      </c>
      <c r="BJ364" s="54">
        <f t="shared" si="273"/>
        <v>0</v>
      </c>
      <c r="BK364" s="54">
        <f t="shared" si="274"/>
        <v>0</v>
      </c>
      <c r="BL364" s="54">
        <f t="shared" si="275"/>
        <v>0</v>
      </c>
      <c r="BM364" s="54">
        <f t="shared" si="276"/>
        <v>0</v>
      </c>
      <c r="BN364" s="54">
        <f t="shared" si="277"/>
        <v>0</v>
      </c>
      <c r="BO364" s="54">
        <f t="shared" si="278"/>
        <v>0</v>
      </c>
      <c r="BP364" s="54">
        <f t="shared" si="279"/>
        <v>0</v>
      </c>
      <c r="BQ364" s="54">
        <f t="shared" si="280"/>
        <v>0</v>
      </c>
      <c r="BR364" s="55">
        <f t="shared" si="281"/>
        <v>0</v>
      </c>
      <c r="BS364" s="53">
        <f t="shared" si="282"/>
        <v>0</v>
      </c>
      <c r="BT364" s="54">
        <f t="shared" si="283"/>
        <v>0</v>
      </c>
      <c r="BU364" s="54">
        <f t="shared" si="284"/>
        <v>0</v>
      </c>
      <c r="BV364" s="54">
        <f t="shared" si="285"/>
        <v>0</v>
      </c>
      <c r="BW364" s="54">
        <f t="shared" si="286"/>
        <v>0</v>
      </c>
      <c r="BX364" s="54">
        <f t="shared" si="287"/>
        <v>0</v>
      </c>
      <c r="BY364" s="54">
        <f t="shared" si="288"/>
        <v>0</v>
      </c>
      <c r="BZ364" s="54">
        <f t="shared" si="289"/>
        <v>0</v>
      </c>
      <c r="CA364" s="54">
        <f t="shared" si="290"/>
        <v>0</v>
      </c>
      <c r="CB364" s="54">
        <f t="shared" si="291"/>
        <v>0</v>
      </c>
      <c r="CC364" s="54">
        <f t="shared" si="292"/>
        <v>0</v>
      </c>
      <c r="CD364" s="55">
        <f t="shared" si="293"/>
        <v>0</v>
      </c>
      <c r="CE364" s="53">
        <f t="shared" si="294"/>
        <v>0</v>
      </c>
      <c r="CF364" s="54">
        <f t="shared" si="295"/>
        <v>0</v>
      </c>
      <c r="CG364" s="54">
        <f t="shared" si="296"/>
        <v>0</v>
      </c>
      <c r="CH364" s="54">
        <f t="shared" si="297"/>
        <v>0</v>
      </c>
      <c r="CI364" s="54">
        <f t="shared" si="298"/>
        <v>0</v>
      </c>
      <c r="CJ364" s="54">
        <f t="shared" si="299"/>
        <v>0</v>
      </c>
      <c r="CK364" s="54">
        <f t="shared" si="300"/>
        <v>0</v>
      </c>
      <c r="CL364" s="54">
        <f t="shared" si="301"/>
        <v>0</v>
      </c>
      <c r="CM364" s="54">
        <f t="shared" si="302"/>
        <v>0</v>
      </c>
      <c r="CN364" s="54">
        <f t="shared" si="303"/>
        <v>0</v>
      </c>
      <c r="CO364" s="54">
        <f t="shared" si="304"/>
        <v>0</v>
      </c>
      <c r="CP364" s="55">
        <f t="shared" si="305"/>
        <v>0</v>
      </c>
    </row>
    <row r="365" spans="2:94" ht="12" customHeight="1">
      <c r="B365" s="1" t="str">
        <f>IF(Q365="","",Q365)</f>
        <v/>
      </c>
      <c r="C365" s="163">
        <v>118</v>
      </c>
      <c r="D365" s="166"/>
      <c r="E365" s="167"/>
      <c r="F365" s="168"/>
      <c r="G365" s="175"/>
      <c r="H365" s="176"/>
      <c r="I365" s="181"/>
      <c r="J365" s="182"/>
      <c r="K365" s="182"/>
      <c r="L365" s="183"/>
      <c r="M365" s="166"/>
      <c r="N365" s="168"/>
      <c r="O365" s="131"/>
      <c r="P365" s="190"/>
      <c r="Q365" s="190"/>
      <c r="R365" s="17" t="s">
        <v>14</v>
      </c>
      <c r="S365" s="95"/>
      <c r="T365" s="95"/>
      <c r="U365" s="95"/>
      <c r="V365" s="95"/>
      <c r="W365" s="95"/>
      <c r="X365" s="95"/>
      <c r="Y365" s="89"/>
      <c r="Z365" s="89"/>
      <c r="AA365" s="89"/>
      <c r="AB365" s="89"/>
      <c r="AC365" s="89"/>
      <c r="AD365" s="89"/>
      <c r="AE365" s="16" t="str">
        <f t="shared" si="306"/>
        <v/>
      </c>
      <c r="AF365" s="21" t="str">
        <f>IF(Q365="","",Q365)</f>
        <v/>
      </c>
      <c r="AG365" s="130" t="str">
        <f>IFERROR(VLOOKUP(M365,$AP$13:$AQ$16,2,FALSE),"")</f>
        <v/>
      </c>
      <c r="AH365" s="130" t="str">
        <f>IFERROR(VLOOKUP(O365,$AP$18:$AQ$24,2,FALSE),"")</f>
        <v/>
      </c>
      <c r="AI365" s="130" t="str">
        <f>IFERROR(AG365+AH365,"")</f>
        <v/>
      </c>
      <c r="AJ365" s="130" t="str">
        <f>IF(SUM(AE365:AE367)=0,"",SUM(AE365:AE367))</f>
        <v/>
      </c>
      <c r="AT365" s="49" t="str">
        <f t="shared" si="257"/>
        <v>A</v>
      </c>
      <c r="AU365" s="53">
        <f t="shared" si="258"/>
        <v>0</v>
      </c>
      <c r="AV365" s="54">
        <f t="shared" si="259"/>
        <v>0</v>
      </c>
      <c r="AW365" s="54">
        <f t="shared" si="260"/>
        <v>0</v>
      </c>
      <c r="AX365" s="54">
        <f t="shared" si="261"/>
        <v>0</v>
      </c>
      <c r="AY365" s="54">
        <f t="shared" si="262"/>
        <v>0</v>
      </c>
      <c r="AZ365" s="54">
        <f t="shared" si="263"/>
        <v>0</v>
      </c>
      <c r="BA365" s="54">
        <f t="shared" si="264"/>
        <v>0</v>
      </c>
      <c r="BB365" s="54">
        <f t="shared" si="265"/>
        <v>0</v>
      </c>
      <c r="BC365" s="54">
        <f t="shared" si="266"/>
        <v>0</v>
      </c>
      <c r="BD365" s="54">
        <f t="shared" si="267"/>
        <v>0</v>
      </c>
      <c r="BE365" s="54">
        <f t="shared" si="268"/>
        <v>0</v>
      </c>
      <c r="BF365" s="55">
        <f t="shared" si="269"/>
        <v>0</v>
      </c>
      <c r="BG365" s="53">
        <f t="shared" si="270"/>
        <v>0</v>
      </c>
      <c r="BH365" s="54">
        <f t="shared" si="271"/>
        <v>0</v>
      </c>
      <c r="BI365" s="54">
        <f t="shared" si="272"/>
        <v>0</v>
      </c>
      <c r="BJ365" s="54">
        <f t="shared" si="273"/>
        <v>0</v>
      </c>
      <c r="BK365" s="54">
        <f t="shared" si="274"/>
        <v>0</v>
      </c>
      <c r="BL365" s="54">
        <f t="shared" si="275"/>
        <v>0</v>
      </c>
      <c r="BM365" s="54">
        <f t="shared" si="276"/>
        <v>0</v>
      </c>
      <c r="BN365" s="54">
        <f t="shared" si="277"/>
        <v>0</v>
      </c>
      <c r="BO365" s="54">
        <f t="shared" si="278"/>
        <v>0</v>
      </c>
      <c r="BP365" s="54">
        <f t="shared" si="279"/>
        <v>0</v>
      </c>
      <c r="BQ365" s="54">
        <f t="shared" si="280"/>
        <v>0</v>
      </c>
      <c r="BR365" s="55">
        <f t="shared" si="281"/>
        <v>0</v>
      </c>
      <c r="BS365" s="53">
        <f t="shared" si="282"/>
        <v>0</v>
      </c>
      <c r="BT365" s="54">
        <f t="shared" si="283"/>
        <v>0</v>
      </c>
      <c r="BU365" s="54">
        <f t="shared" si="284"/>
        <v>0</v>
      </c>
      <c r="BV365" s="54">
        <f t="shared" si="285"/>
        <v>0</v>
      </c>
      <c r="BW365" s="54">
        <f t="shared" si="286"/>
        <v>0</v>
      </c>
      <c r="BX365" s="54">
        <f t="shared" si="287"/>
        <v>0</v>
      </c>
      <c r="BY365" s="54">
        <f t="shared" si="288"/>
        <v>0</v>
      </c>
      <c r="BZ365" s="54">
        <f t="shared" si="289"/>
        <v>0</v>
      </c>
      <c r="CA365" s="54">
        <f t="shared" si="290"/>
        <v>0</v>
      </c>
      <c r="CB365" s="54">
        <f t="shared" si="291"/>
        <v>0</v>
      </c>
      <c r="CC365" s="54">
        <f t="shared" si="292"/>
        <v>0</v>
      </c>
      <c r="CD365" s="55">
        <f t="shared" si="293"/>
        <v>0</v>
      </c>
      <c r="CE365" s="53">
        <f t="shared" si="294"/>
        <v>0</v>
      </c>
      <c r="CF365" s="54">
        <f t="shared" si="295"/>
        <v>0</v>
      </c>
      <c r="CG365" s="54">
        <f t="shared" si="296"/>
        <v>0</v>
      </c>
      <c r="CH365" s="54">
        <f t="shared" si="297"/>
        <v>0</v>
      </c>
      <c r="CI365" s="54">
        <f t="shared" si="298"/>
        <v>0</v>
      </c>
      <c r="CJ365" s="54">
        <f t="shared" si="299"/>
        <v>0</v>
      </c>
      <c r="CK365" s="54">
        <f t="shared" si="300"/>
        <v>0</v>
      </c>
      <c r="CL365" s="54">
        <f t="shared" si="301"/>
        <v>0</v>
      </c>
      <c r="CM365" s="54">
        <f t="shared" si="302"/>
        <v>0</v>
      </c>
      <c r="CN365" s="54">
        <f t="shared" si="303"/>
        <v>0</v>
      </c>
      <c r="CO365" s="54">
        <f t="shared" si="304"/>
        <v>0</v>
      </c>
      <c r="CP365" s="55">
        <f t="shared" si="305"/>
        <v>0</v>
      </c>
    </row>
    <row r="366" spans="2:94" ht="12" customHeight="1">
      <c r="B366" s="1" t="str">
        <f>IF(Q365="","",Q365)</f>
        <v/>
      </c>
      <c r="C366" s="164"/>
      <c r="D366" s="169"/>
      <c r="E366" s="170"/>
      <c r="F366" s="171"/>
      <c r="G366" s="177"/>
      <c r="H366" s="178"/>
      <c r="I366" s="184"/>
      <c r="J366" s="185"/>
      <c r="K366" s="185"/>
      <c r="L366" s="186"/>
      <c r="M366" s="169"/>
      <c r="N366" s="171"/>
      <c r="O366" s="132"/>
      <c r="P366" s="191"/>
      <c r="Q366" s="191"/>
      <c r="R366" s="15" t="s">
        <v>15</v>
      </c>
      <c r="S366" s="94"/>
      <c r="T366" s="94"/>
      <c r="U366" s="94"/>
      <c r="V366" s="94"/>
      <c r="W366" s="94"/>
      <c r="X366" s="94"/>
      <c r="Y366" s="90"/>
      <c r="Z366" s="90"/>
      <c r="AA366" s="90"/>
      <c r="AB366" s="90"/>
      <c r="AC366" s="90"/>
      <c r="AD366" s="90"/>
      <c r="AE366" s="11" t="str">
        <f t="shared" si="306"/>
        <v/>
      </c>
      <c r="AF366" s="21" t="str">
        <f>IF(Q365="","",Q365)</f>
        <v/>
      </c>
      <c r="AG366" s="130"/>
      <c r="AH366" s="130"/>
      <c r="AI366" s="130"/>
      <c r="AJ366" s="130"/>
      <c r="AT366" s="49" t="str">
        <f t="shared" si="257"/>
        <v>B</v>
      </c>
      <c r="AU366" s="53">
        <f t="shared" si="258"/>
        <v>0</v>
      </c>
      <c r="AV366" s="54">
        <f t="shared" si="259"/>
        <v>0</v>
      </c>
      <c r="AW366" s="54">
        <f t="shared" si="260"/>
        <v>0</v>
      </c>
      <c r="AX366" s="54">
        <f t="shared" si="261"/>
        <v>0</v>
      </c>
      <c r="AY366" s="54">
        <f t="shared" si="262"/>
        <v>0</v>
      </c>
      <c r="AZ366" s="54">
        <f t="shared" si="263"/>
        <v>0</v>
      </c>
      <c r="BA366" s="54">
        <f t="shared" si="264"/>
        <v>0</v>
      </c>
      <c r="BB366" s="54">
        <f t="shared" si="265"/>
        <v>0</v>
      </c>
      <c r="BC366" s="54">
        <f t="shared" si="266"/>
        <v>0</v>
      </c>
      <c r="BD366" s="54">
        <f t="shared" si="267"/>
        <v>0</v>
      </c>
      <c r="BE366" s="54">
        <f t="shared" si="268"/>
        <v>0</v>
      </c>
      <c r="BF366" s="55">
        <f t="shared" si="269"/>
        <v>0</v>
      </c>
      <c r="BG366" s="53">
        <f t="shared" si="270"/>
        <v>0</v>
      </c>
      <c r="BH366" s="54">
        <f t="shared" si="271"/>
        <v>0</v>
      </c>
      <c r="BI366" s="54">
        <f t="shared" si="272"/>
        <v>0</v>
      </c>
      <c r="BJ366" s="54">
        <f t="shared" si="273"/>
        <v>0</v>
      </c>
      <c r="BK366" s="54">
        <f t="shared" si="274"/>
        <v>0</v>
      </c>
      <c r="BL366" s="54">
        <f t="shared" si="275"/>
        <v>0</v>
      </c>
      <c r="BM366" s="54">
        <f t="shared" si="276"/>
        <v>0</v>
      </c>
      <c r="BN366" s="54">
        <f t="shared" si="277"/>
        <v>0</v>
      </c>
      <c r="BO366" s="54">
        <f t="shared" si="278"/>
        <v>0</v>
      </c>
      <c r="BP366" s="54">
        <f t="shared" si="279"/>
        <v>0</v>
      </c>
      <c r="BQ366" s="54">
        <f t="shared" si="280"/>
        <v>0</v>
      </c>
      <c r="BR366" s="55">
        <f t="shared" si="281"/>
        <v>0</v>
      </c>
      <c r="BS366" s="53">
        <f t="shared" si="282"/>
        <v>0</v>
      </c>
      <c r="BT366" s="54">
        <f t="shared" si="283"/>
        <v>0</v>
      </c>
      <c r="BU366" s="54">
        <f t="shared" si="284"/>
        <v>0</v>
      </c>
      <c r="BV366" s="54">
        <f t="shared" si="285"/>
        <v>0</v>
      </c>
      <c r="BW366" s="54">
        <f t="shared" si="286"/>
        <v>0</v>
      </c>
      <c r="BX366" s="54">
        <f t="shared" si="287"/>
        <v>0</v>
      </c>
      <c r="BY366" s="54">
        <f t="shared" si="288"/>
        <v>0</v>
      </c>
      <c r="BZ366" s="54">
        <f t="shared" si="289"/>
        <v>0</v>
      </c>
      <c r="CA366" s="54">
        <f t="shared" si="290"/>
        <v>0</v>
      </c>
      <c r="CB366" s="54">
        <f t="shared" si="291"/>
        <v>0</v>
      </c>
      <c r="CC366" s="54">
        <f t="shared" si="292"/>
        <v>0</v>
      </c>
      <c r="CD366" s="55">
        <f t="shared" si="293"/>
        <v>0</v>
      </c>
      <c r="CE366" s="53">
        <f t="shared" si="294"/>
        <v>0</v>
      </c>
      <c r="CF366" s="54">
        <f t="shared" si="295"/>
        <v>0</v>
      </c>
      <c r="CG366" s="54">
        <f t="shared" si="296"/>
        <v>0</v>
      </c>
      <c r="CH366" s="54">
        <f t="shared" si="297"/>
        <v>0</v>
      </c>
      <c r="CI366" s="54">
        <f t="shared" si="298"/>
        <v>0</v>
      </c>
      <c r="CJ366" s="54">
        <f t="shared" si="299"/>
        <v>0</v>
      </c>
      <c r="CK366" s="54">
        <f t="shared" si="300"/>
        <v>0</v>
      </c>
      <c r="CL366" s="54">
        <f t="shared" si="301"/>
        <v>0</v>
      </c>
      <c r="CM366" s="54">
        <f t="shared" si="302"/>
        <v>0</v>
      </c>
      <c r="CN366" s="54">
        <f t="shared" si="303"/>
        <v>0</v>
      </c>
      <c r="CO366" s="54">
        <f t="shared" si="304"/>
        <v>0</v>
      </c>
      <c r="CP366" s="55">
        <f t="shared" si="305"/>
        <v>0</v>
      </c>
    </row>
    <row r="367" spans="2:94" ht="12" customHeight="1" thickBot="1">
      <c r="B367" s="1" t="str">
        <f>IF(Q365="","",Q365)</f>
        <v/>
      </c>
      <c r="C367" s="165"/>
      <c r="D367" s="172"/>
      <c r="E367" s="173"/>
      <c r="F367" s="174"/>
      <c r="G367" s="179"/>
      <c r="H367" s="180"/>
      <c r="I367" s="187"/>
      <c r="J367" s="188"/>
      <c r="K367" s="188"/>
      <c r="L367" s="189"/>
      <c r="M367" s="172"/>
      <c r="N367" s="174"/>
      <c r="O367" s="133"/>
      <c r="P367" s="192"/>
      <c r="Q367" s="192"/>
      <c r="R367" s="15" t="s">
        <v>16</v>
      </c>
      <c r="S367" s="94"/>
      <c r="T367" s="94"/>
      <c r="U367" s="94"/>
      <c r="V367" s="94"/>
      <c r="W367" s="94"/>
      <c r="X367" s="94"/>
      <c r="Y367" s="90"/>
      <c r="Z367" s="90"/>
      <c r="AA367" s="90"/>
      <c r="AB367" s="90"/>
      <c r="AC367" s="90"/>
      <c r="AD367" s="90"/>
      <c r="AE367" s="11" t="str">
        <f t="shared" si="306"/>
        <v/>
      </c>
      <c r="AF367" s="21" t="str">
        <f>IF(Q365="","",Q365)</f>
        <v/>
      </c>
      <c r="AG367" s="130"/>
      <c r="AH367" s="130"/>
      <c r="AI367" s="130"/>
      <c r="AJ367" s="130"/>
      <c r="AT367" s="49" t="str">
        <f t="shared" si="257"/>
        <v>C</v>
      </c>
      <c r="AU367" s="53">
        <f t="shared" si="258"/>
        <v>0</v>
      </c>
      <c r="AV367" s="54">
        <f t="shared" si="259"/>
        <v>0</v>
      </c>
      <c r="AW367" s="54">
        <f t="shared" si="260"/>
        <v>0</v>
      </c>
      <c r="AX367" s="54">
        <f t="shared" si="261"/>
        <v>0</v>
      </c>
      <c r="AY367" s="54">
        <f t="shared" si="262"/>
        <v>0</v>
      </c>
      <c r="AZ367" s="54">
        <f t="shared" si="263"/>
        <v>0</v>
      </c>
      <c r="BA367" s="54">
        <f t="shared" si="264"/>
        <v>0</v>
      </c>
      <c r="BB367" s="54">
        <f t="shared" si="265"/>
        <v>0</v>
      </c>
      <c r="BC367" s="54">
        <f t="shared" si="266"/>
        <v>0</v>
      </c>
      <c r="BD367" s="54">
        <f t="shared" si="267"/>
        <v>0</v>
      </c>
      <c r="BE367" s="54">
        <f t="shared" si="268"/>
        <v>0</v>
      </c>
      <c r="BF367" s="55">
        <f t="shared" si="269"/>
        <v>0</v>
      </c>
      <c r="BG367" s="53">
        <f t="shared" si="270"/>
        <v>0</v>
      </c>
      <c r="BH367" s="54">
        <f t="shared" si="271"/>
        <v>0</v>
      </c>
      <c r="BI367" s="54">
        <f t="shared" si="272"/>
        <v>0</v>
      </c>
      <c r="BJ367" s="54">
        <f t="shared" si="273"/>
        <v>0</v>
      </c>
      <c r="BK367" s="54">
        <f t="shared" si="274"/>
        <v>0</v>
      </c>
      <c r="BL367" s="54">
        <f t="shared" si="275"/>
        <v>0</v>
      </c>
      <c r="BM367" s="54">
        <f t="shared" si="276"/>
        <v>0</v>
      </c>
      <c r="BN367" s="54">
        <f t="shared" si="277"/>
        <v>0</v>
      </c>
      <c r="BO367" s="54">
        <f t="shared" si="278"/>
        <v>0</v>
      </c>
      <c r="BP367" s="54">
        <f t="shared" si="279"/>
        <v>0</v>
      </c>
      <c r="BQ367" s="54">
        <f t="shared" si="280"/>
        <v>0</v>
      </c>
      <c r="BR367" s="55">
        <f t="shared" si="281"/>
        <v>0</v>
      </c>
      <c r="BS367" s="53">
        <f t="shared" si="282"/>
        <v>0</v>
      </c>
      <c r="BT367" s="54">
        <f t="shared" si="283"/>
        <v>0</v>
      </c>
      <c r="BU367" s="54">
        <f t="shared" si="284"/>
        <v>0</v>
      </c>
      <c r="BV367" s="54">
        <f t="shared" si="285"/>
        <v>0</v>
      </c>
      <c r="BW367" s="54">
        <f t="shared" si="286"/>
        <v>0</v>
      </c>
      <c r="BX367" s="54">
        <f t="shared" si="287"/>
        <v>0</v>
      </c>
      <c r="BY367" s="54">
        <f t="shared" si="288"/>
        <v>0</v>
      </c>
      <c r="BZ367" s="54">
        <f t="shared" si="289"/>
        <v>0</v>
      </c>
      <c r="CA367" s="54">
        <f t="shared" si="290"/>
        <v>0</v>
      </c>
      <c r="CB367" s="54">
        <f t="shared" si="291"/>
        <v>0</v>
      </c>
      <c r="CC367" s="54">
        <f t="shared" si="292"/>
        <v>0</v>
      </c>
      <c r="CD367" s="55">
        <f t="shared" si="293"/>
        <v>0</v>
      </c>
      <c r="CE367" s="53">
        <f t="shared" si="294"/>
        <v>0</v>
      </c>
      <c r="CF367" s="54">
        <f t="shared" si="295"/>
        <v>0</v>
      </c>
      <c r="CG367" s="54">
        <f t="shared" si="296"/>
        <v>0</v>
      </c>
      <c r="CH367" s="54">
        <f t="shared" si="297"/>
        <v>0</v>
      </c>
      <c r="CI367" s="54">
        <f t="shared" si="298"/>
        <v>0</v>
      </c>
      <c r="CJ367" s="54">
        <f t="shared" si="299"/>
        <v>0</v>
      </c>
      <c r="CK367" s="54">
        <f t="shared" si="300"/>
        <v>0</v>
      </c>
      <c r="CL367" s="54">
        <f t="shared" si="301"/>
        <v>0</v>
      </c>
      <c r="CM367" s="54">
        <f t="shared" si="302"/>
        <v>0</v>
      </c>
      <c r="CN367" s="54">
        <f t="shared" si="303"/>
        <v>0</v>
      </c>
      <c r="CO367" s="54">
        <f t="shared" si="304"/>
        <v>0</v>
      </c>
      <c r="CP367" s="55">
        <f t="shared" si="305"/>
        <v>0</v>
      </c>
    </row>
    <row r="368" spans="2:94" ht="12" customHeight="1">
      <c r="B368" s="1" t="str">
        <f>IF(Q368="","",Q368)</f>
        <v/>
      </c>
      <c r="C368" s="163">
        <v>119</v>
      </c>
      <c r="D368" s="166"/>
      <c r="E368" s="167"/>
      <c r="F368" s="168"/>
      <c r="G368" s="175"/>
      <c r="H368" s="176"/>
      <c r="I368" s="181"/>
      <c r="J368" s="182"/>
      <c r="K368" s="182"/>
      <c r="L368" s="183"/>
      <c r="M368" s="166"/>
      <c r="N368" s="168"/>
      <c r="O368" s="131"/>
      <c r="P368" s="190"/>
      <c r="Q368" s="190"/>
      <c r="R368" s="17" t="s">
        <v>14</v>
      </c>
      <c r="S368" s="95"/>
      <c r="T368" s="95"/>
      <c r="U368" s="95"/>
      <c r="V368" s="95"/>
      <c r="W368" s="95"/>
      <c r="X368" s="95"/>
      <c r="Y368" s="89"/>
      <c r="Z368" s="89"/>
      <c r="AA368" s="89"/>
      <c r="AB368" s="89"/>
      <c r="AC368" s="89"/>
      <c r="AD368" s="89"/>
      <c r="AE368" s="16" t="str">
        <f t="shared" si="306"/>
        <v/>
      </c>
      <c r="AF368" s="21" t="str">
        <f>IF(Q368="","",Q368)</f>
        <v/>
      </c>
      <c r="AG368" s="130" t="str">
        <f>IFERROR(VLOOKUP(M368,$AP$13:$AQ$16,2,FALSE),"")</f>
        <v/>
      </c>
      <c r="AH368" s="130" t="str">
        <f>IFERROR(VLOOKUP(O368,$AP$18:$AQ$24,2,FALSE),"")</f>
        <v/>
      </c>
      <c r="AI368" s="130" t="str">
        <f>IFERROR(AG368+AH368,"")</f>
        <v/>
      </c>
      <c r="AJ368" s="130" t="str">
        <f>IF(SUM(AE368:AE370)=0,"",SUM(AE368:AE370))</f>
        <v/>
      </c>
      <c r="AT368" s="49" t="str">
        <f t="shared" si="257"/>
        <v>A</v>
      </c>
      <c r="AU368" s="53">
        <f t="shared" si="258"/>
        <v>0</v>
      </c>
      <c r="AV368" s="54">
        <f t="shared" si="259"/>
        <v>0</v>
      </c>
      <c r="AW368" s="54">
        <f t="shared" si="260"/>
        <v>0</v>
      </c>
      <c r="AX368" s="54">
        <f t="shared" si="261"/>
        <v>0</v>
      </c>
      <c r="AY368" s="54">
        <f t="shared" si="262"/>
        <v>0</v>
      </c>
      <c r="AZ368" s="54">
        <f t="shared" si="263"/>
        <v>0</v>
      </c>
      <c r="BA368" s="54">
        <f t="shared" si="264"/>
        <v>0</v>
      </c>
      <c r="BB368" s="54">
        <f t="shared" si="265"/>
        <v>0</v>
      </c>
      <c r="BC368" s="54">
        <f t="shared" si="266"/>
        <v>0</v>
      </c>
      <c r="BD368" s="54">
        <f t="shared" si="267"/>
        <v>0</v>
      </c>
      <c r="BE368" s="54">
        <f t="shared" si="268"/>
        <v>0</v>
      </c>
      <c r="BF368" s="55">
        <f t="shared" si="269"/>
        <v>0</v>
      </c>
      <c r="BG368" s="53">
        <f t="shared" si="270"/>
        <v>0</v>
      </c>
      <c r="BH368" s="54">
        <f t="shared" si="271"/>
        <v>0</v>
      </c>
      <c r="BI368" s="54">
        <f t="shared" si="272"/>
        <v>0</v>
      </c>
      <c r="BJ368" s="54">
        <f t="shared" si="273"/>
        <v>0</v>
      </c>
      <c r="BK368" s="54">
        <f t="shared" si="274"/>
        <v>0</v>
      </c>
      <c r="BL368" s="54">
        <f t="shared" si="275"/>
        <v>0</v>
      </c>
      <c r="BM368" s="54">
        <f t="shared" si="276"/>
        <v>0</v>
      </c>
      <c r="BN368" s="54">
        <f t="shared" si="277"/>
        <v>0</v>
      </c>
      <c r="BO368" s="54">
        <f t="shared" si="278"/>
        <v>0</v>
      </c>
      <c r="BP368" s="54">
        <f t="shared" si="279"/>
        <v>0</v>
      </c>
      <c r="BQ368" s="54">
        <f t="shared" si="280"/>
        <v>0</v>
      </c>
      <c r="BR368" s="55">
        <f t="shared" si="281"/>
        <v>0</v>
      </c>
      <c r="BS368" s="53">
        <f t="shared" si="282"/>
        <v>0</v>
      </c>
      <c r="BT368" s="54">
        <f t="shared" si="283"/>
        <v>0</v>
      </c>
      <c r="BU368" s="54">
        <f t="shared" si="284"/>
        <v>0</v>
      </c>
      <c r="BV368" s="54">
        <f t="shared" si="285"/>
        <v>0</v>
      </c>
      <c r="BW368" s="54">
        <f t="shared" si="286"/>
        <v>0</v>
      </c>
      <c r="BX368" s="54">
        <f t="shared" si="287"/>
        <v>0</v>
      </c>
      <c r="BY368" s="54">
        <f t="shared" si="288"/>
        <v>0</v>
      </c>
      <c r="BZ368" s="54">
        <f t="shared" si="289"/>
        <v>0</v>
      </c>
      <c r="CA368" s="54">
        <f t="shared" si="290"/>
        <v>0</v>
      </c>
      <c r="CB368" s="54">
        <f t="shared" si="291"/>
        <v>0</v>
      </c>
      <c r="CC368" s="54">
        <f t="shared" si="292"/>
        <v>0</v>
      </c>
      <c r="CD368" s="55">
        <f t="shared" si="293"/>
        <v>0</v>
      </c>
      <c r="CE368" s="53">
        <f t="shared" si="294"/>
        <v>0</v>
      </c>
      <c r="CF368" s="54">
        <f t="shared" si="295"/>
        <v>0</v>
      </c>
      <c r="CG368" s="54">
        <f t="shared" si="296"/>
        <v>0</v>
      </c>
      <c r="CH368" s="54">
        <f t="shared" si="297"/>
        <v>0</v>
      </c>
      <c r="CI368" s="54">
        <f t="shared" si="298"/>
        <v>0</v>
      </c>
      <c r="CJ368" s="54">
        <f t="shared" si="299"/>
        <v>0</v>
      </c>
      <c r="CK368" s="54">
        <f t="shared" si="300"/>
        <v>0</v>
      </c>
      <c r="CL368" s="54">
        <f t="shared" si="301"/>
        <v>0</v>
      </c>
      <c r="CM368" s="54">
        <f t="shared" si="302"/>
        <v>0</v>
      </c>
      <c r="CN368" s="54">
        <f t="shared" si="303"/>
        <v>0</v>
      </c>
      <c r="CO368" s="54">
        <f t="shared" si="304"/>
        <v>0</v>
      </c>
      <c r="CP368" s="55">
        <f t="shared" si="305"/>
        <v>0</v>
      </c>
    </row>
    <row r="369" spans="2:94" ht="12" customHeight="1">
      <c r="B369" s="1" t="str">
        <f>IF(Q368="","",Q368)</f>
        <v/>
      </c>
      <c r="C369" s="164"/>
      <c r="D369" s="169"/>
      <c r="E369" s="170"/>
      <c r="F369" s="171"/>
      <c r="G369" s="177"/>
      <c r="H369" s="178"/>
      <c r="I369" s="184"/>
      <c r="J369" s="185"/>
      <c r="K369" s="185"/>
      <c r="L369" s="186"/>
      <c r="M369" s="169"/>
      <c r="N369" s="171"/>
      <c r="O369" s="132"/>
      <c r="P369" s="191"/>
      <c r="Q369" s="191"/>
      <c r="R369" s="15" t="s">
        <v>15</v>
      </c>
      <c r="S369" s="94"/>
      <c r="T369" s="94"/>
      <c r="U369" s="94"/>
      <c r="V369" s="94"/>
      <c r="W369" s="94"/>
      <c r="X369" s="94"/>
      <c r="Y369" s="90"/>
      <c r="Z369" s="90"/>
      <c r="AA369" s="90"/>
      <c r="AB369" s="90"/>
      <c r="AC369" s="90"/>
      <c r="AD369" s="90"/>
      <c r="AE369" s="11" t="str">
        <f t="shared" si="306"/>
        <v/>
      </c>
      <c r="AF369" s="21" t="str">
        <f>IF(Q368="","",Q368)</f>
        <v/>
      </c>
      <c r="AG369" s="130"/>
      <c r="AH369" s="130"/>
      <c r="AI369" s="130"/>
      <c r="AJ369" s="130"/>
      <c r="AT369" s="49" t="str">
        <f t="shared" si="257"/>
        <v>B</v>
      </c>
      <c r="AU369" s="53">
        <f t="shared" si="258"/>
        <v>0</v>
      </c>
      <c r="AV369" s="54">
        <f t="shared" si="259"/>
        <v>0</v>
      </c>
      <c r="AW369" s="54">
        <f t="shared" si="260"/>
        <v>0</v>
      </c>
      <c r="AX369" s="54">
        <f t="shared" si="261"/>
        <v>0</v>
      </c>
      <c r="AY369" s="54">
        <f t="shared" si="262"/>
        <v>0</v>
      </c>
      <c r="AZ369" s="54">
        <f t="shared" si="263"/>
        <v>0</v>
      </c>
      <c r="BA369" s="54">
        <f t="shared" si="264"/>
        <v>0</v>
      </c>
      <c r="BB369" s="54">
        <f t="shared" si="265"/>
        <v>0</v>
      </c>
      <c r="BC369" s="54">
        <f t="shared" si="266"/>
        <v>0</v>
      </c>
      <c r="BD369" s="54">
        <f t="shared" si="267"/>
        <v>0</v>
      </c>
      <c r="BE369" s="54">
        <f t="shared" si="268"/>
        <v>0</v>
      </c>
      <c r="BF369" s="55">
        <f t="shared" si="269"/>
        <v>0</v>
      </c>
      <c r="BG369" s="53">
        <f t="shared" si="270"/>
        <v>0</v>
      </c>
      <c r="BH369" s="54">
        <f t="shared" si="271"/>
        <v>0</v>
      </c>
      <c r="BI369" s="54">
        <f t="shared" si="272"/>
        <v>0</v>
      </c>
      <c r="BJ369" s="54">
        <f t="shared" si="273"/>
        <v>0</v>
      </c>
      <c r="BK369" s="54">
        <f t="shared" si="274"/>
        <v>0</v>
      </c>
      <c r="BL369" s="54">
        <f t="shared" si="275"/>
        <v>0</v>
      </c>
      <c r="BM369" s="54">
        <f t="shared" si="276"/>
        <v>0</v>
      </c>
      <c r="BN369" s="54">
        <f t="shared" si="277"/>
        <v>0</v>
      </c>
      <c r="BO369" s="54">
        <f t="shared" si="278"/>
        <v>0</v>
      </c>
      <c r="BP369" s="54">
        <f t="shared" si="279"/>
        <v>0</v>
      </c>
      <c r="BQ369" s="54">
        <f t="shared" si="280"/>
        <v>0</v>
      </c>
      <c r="BR369" s="55">
        <f t="shared" si="281"/>
        <v>0</v>
      </c>
      <c r="BS369" s="53">
        <f t="shared" si="282"/>
        <v>0</v>
      </c>
      <c r="BT369" s="54">
        <f t="shared" si="283"/>
        <v>0</v>
      </c>
      <c r="BU369" s="54">
        <f t="shared" si="284"/>
        <v>0</v>
      </c>
      <c r="BV369" s="54">
        <f t="shared" si="285"/>
        <v>0</v>
      </c>
      <c r="BW369" s="54">
        <f t="shared" si="286"/>
        <v>0</v>
      </c>
      <c r="BX369" s="54">
        <f t="shared" si="287"/>
        <v>0</v>
      </c>
      <c r="BY369" s="54">
        <f t="shared" si="288"/>
        <v>0</v>
      </c>
      <c r="BZ369" s="54">
        <f t="shared" si="289"/>
        <v>0</v>
      </c>
      <c r="CA369" s="54">
        <f t="shared" si="290"/>
        <v>0</v>
      </c>
      <c r="CB369" s="54">
        <f t="shared" si="291"/>
        <v>0</v>
      </c>
      <c r="CC369" s="54">
        <f t="shared" si="292"/>
        <v>0</v>
      </c>
      <c r="CD369" s="55">
        <f t="shared" si="293"/>
        <v>0</v>
      </c>
      <c r="CE369" s="53">
        <f t="shared" si="294"/>
        <v>0</v>
      </c>
      <c r="CF369" s="54">
        <f t="shared" si="295"/>
        <v>0</v>
      </c>
      <c r="CG369" s="54">
        <f t="shared" si="296"/>
        <v>0</v>
      </c>
      <c r="CH369" s="54">
        <f t="shared" si="297"/>
        <v>0</v>
      </c>
      <c r="CI369" s="54">
        <f t="shared" si="298"/>
        <v>0</v>
      </c>
      <c r="CJ369" s="54">
        <f t="shared" si="299"/>
        <v>0</v>
      </c>
      <c r="CK369" s="54">
        <f t="shared" si="300"/>
        <v>0</v>
      </c>
      <c r="CL369" s="54">
        <f t="shared" si="301"/>
        <v>0</v>
      </c>
      <c r="CM369" s="54">
        <f t="shared" si="302"/>
        <v>0</v>
      </c>
      <c r="CN369" s="54">
        <f t="shared" si="303"/>
        <v>0</v>
      </c>
      <c r="CO369" s="54">
        <f t="shared" si="304"/>
        <v>0</v>
      </c>
      <c r="CP369" s="55">
        <f t="shared" si="305"/>
        <v>0</v>
      </c>
    </row>
    <row r="370" spans="2:94" ht="12" customHeight="1" thickBot="1">
      <c r="B370" s="1" t="str">
        <f>IF(Q368="","",Q368)</f>
        <v/>
      </c>
      <c r="C370" s="165"/>
      <c r="D370" s="172"/>
      <c r="E370" s="173"/>
      <c r="F370" s="174"/>
      <c r="G370" s="179"/>
      <c r="H370" s="180"/>
      <c r="I370" s="187"/>
      <c r="J370" s="188"/>
      <c r="K370" s="188"/>
      <c r="L370" s="189"/>
      <c r="M370" s="172"/>
      <c r="N370" s="174"/>
      <c r="O370" s="133"/>
      <c r="P370" s="192"/>
      <c r="Q370" s="192"/>
      <c r="R370" s="15" t="s">
        <v>16</v>
      </c>
      <c r="S370" s="94"/>
      <c r="T370" s="94"/>
      <c r="U370" s="94"/>
      <c r="V370" s="94"/>
      <c r="W370" s="94"/>
      <c r="X370" s="94"/>
      <c r="Y370" s="90"/>
      <c r="Z370" s="90"/>
      <c r="AA370" s="90"/>
      <c r="AB370" s="90"/>
      <c r="AC370" s="90"/>
      <c r="AD370" s="90"/>
      <c r="AE370" s="11" t="str">
        <f t="shared" si="306"/>
        <v/>
      </c>
      <c r="AF370" s="21" t="str">
        <f>IF(Q368="","",Q368)</f>
        <v/>
      </c>
      <c r="AG370" s="130"/>
      <c r="AH370" s="130"/>
      <c r="AI370" s="130"/>
      <c r="AJ370" s="130"/>
      <c r="AT370" s="49" t="str">
        <f t="shared" si="257"/>
        <v>C</v>
      </c>
      <c r="AU370" s="53">
        <f t="shared" si="258"/>
        <v>0</v>
      </c>
      <c r="AV370" s="54">
        <f t="shared" si="259"/>
        <v>0</v>
      </c>
      <c r="AW370" s="54">
        <f t="shared" si="260"/>
        <v>0</v>
      </c>
      <c r="AX370" s="54">
        <f t="shared" si="261"/>
        <v>0</v>
      </c>
      <c r="AY370" s="54">
        <f t="shared" si="262"/>
        <v>0</v>
      </c>
      <c r="AZ370" s="54">
        <f t="shared" si="263"/>
        <v>0</v>
      </c>
      <c r="BA370" s="54">
        <f t="shared" si="264"/>
        <v>0</v>
      </c>
      <c r="BB370" s="54">
        <f t="shared" si="265"/>
        <v>0</v>
      </c>
      <c r="BC370" s="54">
        <f t="shared" si="266"/>
        <v>0</v>
      </c>
      <c r="BD370" s="54">
        <f t="shared" si="267"/>
        <v>0</v>
      </c>
      <c r="BE370" s="54">
        <f t="shared" si="268"/>
        <v>0</v>
      </c>
      <c r="BF370" s="55">
        <f t="shared" si="269"/>
        <v>0</v>
      </c>
      <c r="BG370" s="53">
        <f t="shared" si="270"/>
        <v>0</v>
      </c>
      <c r="BH370" s="54">
        <f t="shared" si="271"/>
        <v>0</v>
      </c>
      <c r="BI370" s="54">
        <f t="shared" si="272"/>
        <v>0</v>
      </c>
      <c r="BJ370" s="54">
        <f t="shared" si="273"/>
        <v>0</v>
      </c>
      <c r="BK370" s="54">
        <f t="shared" si="274"/>
        <v>0</v>
      </c>
      <c r="BL370" s="54">
        <f t="shared" si="275"/>
        <v>0</v>
      </c>
      <c r="BM370" s="54">
        <f t="shared" si="276"/>
        <v>0</v>
      </c>
      <c r="BN370" s="54">
        <f t="shared" si="277"/>
        <v>0</v>
      </c>
      <c r="BO370" s="54">
        <f t="shared" si="278"/>
        <v>0</v>
      </c>
      <c r="BP370" s="54">
        <f t="shared" si="279"/>
        <v>0</v>
      </c>
      <c r="BQ370" s="54">
        <f t="shared" si="280"/>
        <v>0</v>
      </c>
      <c r="BR370" s="55">
        <f t="shared" si="281"/>
        <v>0</v>
      </c>
      <c r="BS370" s="53">
        <f t="shared" si="282"/>
        <v>0</v>
      </c>
      <c r="BT370" s="54">
        <f t="shared" si="283"/>
        <v>0</v>
      </c>
      <c r="BU370" s="54">
        <f t="shared" si="284"/>
        <v>0</v>
      </c>
      <c r="BV370" s="54">
        <f t="shared" si="285"/>
        <v>0</v>
      </c>
      <c r="BW370" s="54">
        <f t="shared" si="286"/>
        <v>0</v>
      </c>
      <c r="BX370" s="54">
        <f t="shared" si="287"/>
        <v>0</v>
      </c>
      <c r="BY370" s="54">
        <f t="shared" si="288"/>
        <v>0</v>
      </c>
      <c r="BZ370" s="54">
        <f t="shared" si="289"/>
        <v>0</v>
      </c>
      <c r="CA370" s="54">
        <f t="shared" si="290"/>
        <v>0</v>
      </c>
      <c r="CB370" s="54">
        <f t="shared" si="291"/>
        <v>0</v>
      </c>
      <c r="CC370" s="54">
        <f t="shared" si="292"/>
        <v>0</v>
      </c>
      <c r="CD370" s="55">
        <f t="shared" si="293"/>
        <v>0</v>
      </c>
      <c r="CE370" s="53">
        <f t="shared" si="294"/>
        <v>0</v>
      </c>
      <c r="CF370" s="54">
        <f t="shared" si="295"/>
        <v>0</v>
      </c>
      <c r="CG370" s="54">
        <f t="shared" si="296"/>
        <v>0</v>
      </c>
      <c r="CH370" s="54">
        <f t="shared" si="297"/>
        <v>0</v>
      </c>
      <c r="CI370" s="54">
        <f t="shared" si="298"/>
        <v>0</v>
      </c>
      <c r="CJ370" s="54">
        <f t="shared" si="299"/>
        <v>0</v>
      </c>
      <c r="CK370" s="54">
        <f t="shared" si="300"/>
        <v>0</v>
      </c>
      <c r="CL370" s="54">
        <f t="shared" si="301"/>
        <v>0</v>
      </c>
      <c r="CM370" s="54">
        <f t="shared" si="302"/>
        <v>0</v>
      </c>
      <c r="CN370" s="54">
        <f t="shared" si="303"/>
        <v>0</v>
      </c>
      <c r="CO370" s="54">
        <f t="shared" si="304"/>
        <v>0</v>
      </c>
      <c r="CP370" s="55">
        <f t="shared" si="305"/>
        <v>0</v>
      </c>
    </row>
    <row r="371" spans="2:94" ht="12" customHeight="1">
      <c r="B371" s="1" t="str">
        <f>IF(Q371="","",Q371)</f>
        <v/>
      </c>
      <c r="C371" s="163">
        <v>120</v>
      </c>
      <c r="D371" s="166"/>
      <c r="E371" s="167"/>
      <c r="F371" s="168"/>
      <c r="G371" s="175"/>
      <c r="H371" s="176"/>
      <c r="I371" s="181"/>
      <c r="J371" s="182"/>
      <c r="K371" s="182"/>
      <c r="L371" s="183"/>
      <c r="M371" s="166"/>
      <c r="N371" s="168"/>
      <c r="O371" s="131"/>
      <c r="P371" s="190"/>
      <c r="Q371" s="190"/>
      <c r="R371" s="17" t="s">
        <v>14</v>
      </c>
      <c r="S371" s="95"/>
      <c r="T371" s="95"/>
      <c r="U371" s="95"/>
      <c r="V371" s="95"/>
      <c r="W371" s="95"/>
      <c r="X371" s="95"/>
      <c r="Y371" s="89"/>
      <c r="Z371" s="89"/>
      <c r="AA371" s="89"/>
      <c r="AB371" s="89"/>
      <c r="AC371" s="89"/>
      <c r="AD371" s="89"/>
      <c r="AE371" s="16" t="str">
        <f t="shared" si="306"/>
        <v/>
      </c>
      <c r="AF371" s="21" t="str">
        <f>IF(Q371="","",Q371)</f>
        <v/>
      </c>
      <c r="AG371" s="130" t="str">
        <f>IFERROR(VLOOKUP(M371,$AP$13:$AQ$16,2,FALSE),"")</f>
        <v/>
      </c>
      <c r="AH371" s="130" t="str">
        <f>IFERROR(VLOOKUP(O371,$AP$18:$AQ$24,2,FALSE),"")</f>
        <v/>
      </c>
      <c r="AI371" s="130" t="str">
        <f>IFERROR(AG371+AH371,"")</f>
        <v/>
      </c>
      <c r="AJ371" s="130" t="str">
        <f>IF(SUM(AE371:AE373)=0,"",SUM(AE371:AE373))</f>
        <v/>
      </c>
      <c r="AT371" s="49" t="str">
        <f t="shared" si="257"/>
        <v>A</v>
      </c>
      <c r="AU371" s="53">
        <f t="shared" si="258"/>
        <v>0</v>
      </c>
      <c r="AV371" s="54">
        <f t="shared" si="259"/>
        <v>0</v>
      </c>
      <c r="AW371" s="54">
        <f t="shared" si="260"/>
        <v>0</v>
      </c>
      <c r="AX371" s="54">
        <f t="shared" si="261"/>
        <v>0</v>
      </c>
      <c r="AY371" s="54">
        <f t="shared" si="262"/>
        <v>0</v>
      </c>
      <c r="AZ371" s="54">
        <f t="shared" si="263"/>
        <v>0</v>
      </c>
      <c r="BA371" s="54">
        <f t="shared" si="264"/>
        <v>0</v>
      </c>
      <c r="BB371" s="54">
        <f t="shared" si="265"/>
        <v>0</v>
      </c>
      <c r="BC371" s="54">
        <f t="shared" si="266"/>
        <v>0</v>
      </c>
      <c r="BD371" s="54">
        <f t="shared" si="267"/>
        <v>0</v>
      </c>
      <c r="BE371" s="54">
        <f t="shared" si="268"/>
        <v>0</v>
      </c>
      <c r="BF371" s="55">
        <f t="shared" si="269"/>
        <v>0</v>
      </c>
      <c r="BG371" s="53">
        <f t="shared" si="270"/>
        <v>0</v>
      </c>
      <c r="BH371" s="54">
        <f t="shared" si="271"/>
        <v>0</v>
      </c>
      <c r="BI371" s="54">
        <f t="shared" si="272"/>
        <v>0</v>
      </c>
      <c r="BJ371" s="54">
        <f t="shared" si="273"/>
        <v>0</v>
      </c>
      <c r="BK371" s="54">
        <f t="shared" si="274"/>
        <v>0</v>
      </c>
      <c r="BL371" s="54">
        <f t="shared" si="275"/>
        <v>0</v>
      </c>
      <c r="BM371" s="54">
        <f t="shared" si="276"/>
        <v>0</v>
      </c>
      <c r="BN371" s="54">
        <f t="shared" si="277"/>
        <v>0</v>
      </c>
      <c r="BO371" s="54">
        <f t="shared" si="278"/>
        <v>0</v>
      </c>
      <c r="BP371" s="54">
        <f t="shared" si="279"/>
        <v>0</v>
      </c>
      <c r="BQ371" s="54">
        <f t="shared" si="280"/>
        <v>0</v>
      </c>
      <c r="BR371" s="55">
        <f t="shared" si="281"/>
        <v>0</v>
      </c>
      <c r="BS371" s="53">
        <f t="shared" si="282"/>
        <v>0</v>
      </c>
      <c r="BT371" s="54">
        <f t="shared" si="283"/>
        <v>0</v>
      </c>
      <c r="BU371" s="54">
        <f t="shared" si="284"/>
        <v>0</v>
      </c>
      <c r="BV371" s="54">
        <f t="shared" si="285"/>
        <v>0</v>
      </c>
      <c r="BW371" s="54">
        <f t="shared" si="286"/>
        <v>0</v>
      </c>
      <c r="BX371" s="54">
        <f t="shared" si="287"/>
        <v>0</v>
      </c>
      <c r="BY371" s="54">
        <f t="shared" si="288"/>
        <v>0</v>
      </c>
      <c r="BZ371" s="54">
        <f t="shared" si="289"/>
        <v>0</v>
      </c>
      <c r="CA371" s="54">
        <f t="shared" si="290"/>
        <v>0</v>
      </c>
      <c r="CB371" s="54">
        <f t="shared" si="291"/>
        <v>0</v>
      </c>
      <c r="CC371" s="54">
        <f t="shared" si="292"/>
        <v>0</v>
      </c>
      <c r="CD371" s="55">
        <f t="shared" si="293"/>
        <v>0</v>
      </c>
      <c r="CE371" s="53">
        <f t="shared" si="294"/>
        <v>0</v>
      </c>
      <c r="CF371" s="54">
        <f t="shared" si="295"/>
        <v>0</v>
      </c>
      <c r="CG371" s="54">
        <f t="shared" si="296"/>
        <v>0</v>
      </c>
      <c r="CH371" s="54">
        <f t="shared" si="297"/>
        <v>0</v>
      </c>
      <c r="CI371" s="54">
        <f t="shared" si="298"/>
        <v>0</v>
      </c>
      <c r="CJ371" s="54">
        <f t="shared" si="299"/>
        <v>0</v>
      </c>
      <c r="CK371" s="54">
        <f t="shared" si="300"/>
        <v>0</v>
      </c>
      <c r="CL371" s="54">
        <f t="shared" si="301"/>
        <v>0</v>
      </c>
      <c r="CM371" s="54">
        <f t="shared" si="302"/>
        <v>0</v>
      </c>
      <c r="CN371" s="54">
        <f t="shared" si="303"/>
        <v>0</v>
      </c>
      <c r="CO371" s="54">
        <f t="shared" si="304"/>
        <v>0</v>
      </c>
      <c r="CP371" s="55">
        <f t="shared" si="305"/>
        <v>0</v>
      </c>
    </row>
    <row r="372" spans="2:94" ht="12" customHeight="1">
      <c r="B372" s="1" t="str">
        <f>IF(Q371="","",Q371)</f>
        <v/>
      </c>
      <c r="C372" s="164"/>
      <c r="D372" s="169"/>
      <c r="E372" s="170"/>
      <c r="F372" s="171"/>
      <c r="G372" s="177"/>
      <c r="H372" s="178"/>
      <c r="I372" s="184"/>
      <c r="J372" s="185"/>
      <c r="K372" s="185"/>
      <c r="L372" s="186"/>
      <c r="M372" s="169"/>
      <c r="N372" s="171"/>
      <c r="O372" s="132"/>
      <c r="P372" s="191"/>
      <c r="Q372" s="191"/>
      <c r="R372" s="15" t="s">
        <v>15</v>
      </c>
      <c r="S372" s="94"/>
      <c r="T372" s="94"/>
      <c r="U372" s="94"/>
      <c r="V372" s="94"/>
      <c r="W372" s="94"/>
      <c r="X372" s="94"/>
      <c r="Y372" s="90"/>
      <c r="Z372" s="90"/>
      <c r="AA372" s="90"/>
      <c r="AB372" s="90"/>
      <c r="AC372" s="90"/>
      <c r="AD372" s="90"/>
      <c r="AE372" s="11" t="str">
        <f t="shared" si="306"/>
        <v/>
      </c>
      <c r="AF372" s="21" t="str">
        <f>IF(Q371="","",Q371)</f>
        <v/>
      </c>
      <c r="AG372" s="130"/>
      <c r="AH372" s="130"/>
      <c r="AI372" s="130"/>
      <c r="AJ372" s="130"/>
      <c r="AT372" s="49" t="str">
        <f t="shared" si="257"/>
        <v>B</v>
      </c>
      <c r="AU372" s="53">
        <f t="shared" si="258"/>
        <v>0</v>
      </c>
      <c r="AV372" s="54">
        <f t="shared" si="259"/>
        <v>0</v>
      </c>
      <c r="AW372" s="54">
        <f t="shared" si="260"/>
        <v>0</v>
      </c>
      <c r="AX372" s="54">
        <f t="shared" si="261"/>
        <v>0</v>
      </c>
      <c r="AY372" s="54">
        <f t="shared" si="262"/>
        <v>0</v>
      </c>
      <c r="AZ372" s="54">
        <f t="shared" si="263"/>
        <v>0</v>
      </c>
      <c r="BA372" s="54">
        <f t="shared" si="264"/>
        <v>0</v>
      </c>
      <c r="BB372" s="54">
        <f t="shared" si="265"/>
        <v>0</v>
      </c>
      <c r="BC372" s="54">
        <f t="shared" si="266"/>
        <v>0</v>
      </c>
      <c r="BD372" s="54">
        <f t="shared" si="267"/>
        <v>0</v>
      </c>
      <c r="BE372" s="54">
        <f t="shared" si="268"/>
        <v>0</v>
      </c>
      <c r="BF372" s="55">
        <f t="shared" si="269"/>
        <v>0</v>
      </c>
      <c r="BG372" s="53">
        <f t="shared" si="270"/>
        <v>0</v>
      </c>
      <c r="BH372" s="54">
        <f t="shared" si="271"/>
        <v>0</v>
      </c>
      <c r="BI372" s="54">
        <f t="shared" si="272"/>
        <v>0</v>
      </c>
      <c r="BJ372" s="54">
        <f t="shared" si="273"/>
        <v>0</v>
      </c>
      <c r="BK372" s="54">
        <f t="shared" si="274"/>
        <v>0</v>
      </c>
      <c r="BL372" s="54">
        <f t="shared" si="275"/>
        <v>0</v>
      </c>
      <c r="BM372" s="54">
        <f t="shared" si="276"/>
        <v>0</v>
      </c>
      <c r="BN372" s="54">
        <f t="shared" si="277"/>
        <v>0</v>
      </c>
      <c r="BO372" s="54">
        <f t="shared" si="278"/>
        <v>0</v>
      </c>
      <c r="BP372" s="54">
        <f t="shared" si="279"/>
        <v>0</v>
      </c>
      <c r="BQ372" s="54">
        <f t="shared" si="280"/>
        <v>0</v>
      </c>
      <c r="BR372" s="55">
        <f t="shared" si="281"/>
        <v>0</v>
      </c>
      <c r="BS372" s="53">
        <f t="shared" si="282"/>
        <v>0</v>
      </c>
      <c r="BT372" s="54">
        <f t="shared" si="283"/>
        <v>0</v>
      </c>
      <c r="BU372" s="54">
        <f t="shared" si="284"/>
        <v>0</v>
      </c>
      <c r="BV372" s="54">
        <f t="shared" si="285"/>
        <v>0</v>
      </c>
      <c r="BW372" s="54">
        <f t="shared" si="286"/>
        <v>0</v>
      </c>
      <c r="BX372" s="54">
        <f t="shared" si="287"/>
        <v>0</v>
      </c>
      <c r="BY372" s="54">
        <f t="shared" si="288"/>
        <v>0</v>
      </c>
      <c r="BZ372" s="54">
        <f t="shared" si="289"/>
        <v>0</v>
      </c>
      <c r="CA372" s="54">
        <f t="shared" si="290"/>
        <v>0</v>
      </c>
      <c r="CB372" s="54">
        <f t="shared" si="291"/>
        <v>0</v>
      </c>
      <c r="CC372" s="54">
        <f t="shared" si="292"/>
        <v>0</v>
      </c>
      <c r="CD372" s="55">
        <f t="shared" si="293"/>
        <v>0</v>
      </c>
      <c r="CE372" s="53">
        <f t="shared" si="294"/>
        <v>0</v>
      </c>
      <c r="CF372" s="54">
        <f t="shared" si="295"/>
        <v>0</v>
      </c>
      <c r="CG372" s="54">
        <f t="shared" si="296"/>
        <v>0</v>
      </c>
      <c r="CH372" s="54">
        <f t="shared" si="297"/>
        <v>0</v>
      </c>
      <c r="CI372" s="54">
        <f t="shared" si="298"/>
        <v>0</v>
      </c>
      <c r="CJ372" s="54">
        <f t="shared" si="299"/>
        <v>0</v>
      </c>
      <c r="CK372" s="54">
        <f t="shared" si="300"/>
        <v>0</v>
      </c>
      <c r="CL372" s="54">
        <f t="shared" si="301"/>
        <v>0</v>
      </c>
      <c r="CM372" s="54">
        <f t="shared" si="302"/>
        <v>0</v>
      </c>
      <c r="CN372" s="54">
        <f t="shared" si="303"/>
        <v>0</v>
      </c>
      <c r="CO372" s="54">
        <f t="shared" si="304"/>
        <v>0</v>
      </c>
      <c r="CP372" s="55">
        <f t="shared" si="305"/>
        <v>0</v>
      </c>
    </row>
    <row r="373" spans="2:94" ht="12" customHeight="1" thickBot="1">
      <c r="B373" s="1" t="str">
        <f>IF(Q371="","",Q371)</f>
        <v/>
      </c>
      <c r="C373" s="165"/>
      <c r="D373" s="172"/>
      <c r="E373" s="173"/>
      <c r="F373" s="174"/>
      <c r="G373" s="179"/>
      <c r="H373" s="180"/>
      <c r="I373" s="187"/>
      <c r="J373" s="188"/>
      <c r="K373" s="188"/>
      <c r="L373" s="189"/>
      <c r="M373" s="172"/>
      <c r="N373" s="174"/>
      <c r="O373" s="133"/>
      <c r="P373" s="192"/>
      <c r="Q373" s="192"/>
      <c r="R373" s="9" t="s">
        <v>16</v>
      </c>
      <c r="S373" s="96"/>
      <c r="T373" s="96"/>
      <c r="U373" s="96"/>
      <c r="V373" s="96"/>
      <c r="W373" s="96"/>
      <c r="X373" s="96"/>
      <c r="Y373" s="91"/>
      <c r="Z373" s="91"/>
      <c r="AA373" s="91"/>
      <c r="AB373" s="91"/>
      <c r="AC373" s="91"/>
      <c r="AD373" s="91"/>
      <c r="AE373" s="8" t="str">
        <f t="shared" si="306"/>
        <v/>
      </c>
      <c r="AF373" s="21" t="str">
        <f>IF(Q371="","",Q371)</f>
        <v/>
      </c>
      <c r="AG373" s="130"/>
      <c r="AH373" s="130"/>
      <c r="AI373" s="130"/>
      <c r="AJ373" s="130"/>
      <c r="AT373" s="49" t="str">
        <f t="shared" si="257"/>
        <v>C</v>
      </c>
      <c r="AU373" s="53">
        <f t="shared" si="258"/>
        <v>0</v>
      </c>
      <c r="AV373" s="54">
        <f t="shared" si="259"/>
        <v>0</v>
      </c>
      <c r="AW373" s="54">
        <f t="shared" si="260"/>
        <v>0</v>
      </c>
      <c r="AX373" s="54">
        <f t="shared" si="261"/>
        <v>0</v>
      </c>
      <c r="AY373" s="54">
        <f t="shared" si="262"/>
        <v>0</v>
      </c>
      <c r="AZ373" s="54">
        <f t="shared" si="263"/>
        <v>0</v>
      </c>
      <c r="BA373" s="54">
        <f t="shared" si="264"/>
        <v>0</v>
      </c>
      <c r="BB373" s="54">
        <f t="shared" si="265"/>
        <v>0</v>
      </c>
      <c r="BC373" s="54">
        <f t="shared" si="266"/>
        <v>0</v>
      </c>
      <c r="BD373" s="54">
        <f t="shared" si="267"/>
        <v>0</v>
      </c>
      <c r="BE373" s="54">
        <f t="shared" si="268"/>
        <v>0</v>
      </c>
      <c r="BF373" s="55">
        <f t="shared" si="269"/>
        <v>0</v>
      </c>
      <c r="BG373" s="53">
        <f t="shared" si="270"/>
        <v>0</v>
      </c>
      <c r="BH373" s="54">
        <f t="shared" si="271"/>
        <v>0</v>
      </c>
      <c r="BI373" s="54">
        <f t="shared" si="272"/>
        <v>0</v>
      </c>
      <c r="BJ373" s="54">
        <f t="shared" si="273"/>
        <v>0</v>
      </c>
      <c r="BK373" s="54">
        <f t="shared" si="274"/>
        <v>0</v>
      </c>
      <c r="BL373" s="54">
        <f t="shared" si="275"/>
        <v>0</v>
      </c>
      <c r="BM373" s="54">
        <f t="shared" si="276"/>
        <v>0</v>
      </c>
      <c r="BN373" s="54">
        <f t="shared" si="277"/>
        <v>0</v>
      </c>
      <c r="BO373" s="54">
        <f t="shared" si="278"/>
        <v>0</v>
      </c>
      <c r="BP373" s="54">
        <f t="shared" si="279"/>
        <v>0</v>
      </c>
      <c r="BQ373" s="54">
        <f t="shared" si="280"/>
        <v>0</v>
      </c>
      <c r="BR373" s="55">
        <f t="shared" si="281"/>
        <v>0</v>
      </c>
      <c r="BS373" s="53">
        <f t="shared" si="282"/>
        <v>0</v>
      </c>
      <c r="BT373" s="54">
        <f t="shared" si="283"/>
        <v>0</v>
      </c>
      <c r="BU373" s="54">
        <f t="shared" si="284"/>
        <v>0</v>
      </c>
      <c r="BV373" s="54">
        <f t="shared" si="285"/>
        <v>0</v>
      </c>
      <c r="BW373" s="54">
        <f t="shared" si="286"/>
        <v>0</v>
      </c>
      <c r="BX373" s="54">
        <f t="shared" si="287"/>
        <v>0</v>
      </c>
      <c r="BY373" s="54">
        <f t="shared" si="288"/>
        <v>0</v>
      </c>
      <c r="BZ373" s="54">
        <f t="shared" si="289"/>
        <v>0</v>
      </c>
      <c r="CA373" s="54">
        <f t="shared" si="290"/>
        <v>0</v>
      </c>
      <c r="CB373" s="54">
        <f t="shared" si="291"/>
        <v>0</v>
      </c>
      <c r="CC373" s="54">
        <f t="shared" si="292"/>
        <v>0</v>
      </c>
      <c r="CD373" s="55">
        <f t="shared" si="293"/>
        <v>0</v>
      </c>
      <c r="CE373" s="53">
        <f t="shared" si="294"/>
        <v>0</v>
      </c>
      <c r="CF373" s="54">
        <f t="shared" si="295"/>
        <v>0</v>
      </c>
      <c r="CG373" s="54">
        <f t="shared" si="296"/>
        <v>0</v>
      </c>
      <c r="CH373" s="54">
        <f t="shared" si="297"/>
        <v>0</v>
      </c>
      <c r="CI373" s="54">
        <f t="shared" si="298"/>
        <v>0</v>
      </c>
      <c r="CJ373" s="54">
        <f t="shared" si="299"/>
        <v>0</v>
      </c>
      <c r="CK373" s="54">
        <f t="shared" si="300"/>
        <v>0</v>
      </c>
      <c r="CL373" s="54">
        <f t="shared" si="301"/>
        <v>0</v>
      </c>
      <c r="CM373" s="54">
        <f t="shared" si="302"/>
        <v>0</v>
      </c>
      <c r="CN373" s="54">
        <f t="shared" si="303"/>
        <v>0</v>
      </c>
      <c r="CO373" s="54">
        <f t="shared" si="304"/>
        <v>0</v>
      </c>
      <c r="CP373" s="55">
        <f t="shared" si="305"/>
        <v>0</v>
      </c>
    </row>
    <row r="374" spans="2:94" ht="12" customHeight="1">
      <c r="B374" s="1" t="str">
        <f>IF(Q374="","",Q374)</f>
        <v/>
      </c>
      <c r="C374" s="163">
        <v>121</v>
      </c>
      <c r="D374" s="166"/>
      <c r="E374" s="167"/>
      <c r="F374" s="168"/>
      <c r="G374" s="175"/>
      <c r="H374" s="176"/>
      <c r="I374" s="181"/>
      <c r="J374" s="182"/>
      <c r="K374" s="182"/>
      <c r="L374" s="183"/>
      <c r="M374" s="166"/>
      <c r="N374" s="168"/>
      <c r="O374" s="131"/>
      <c r="P374" s="190"/>
      <c r="Q374" s="190"/>
      <c r="R374" s="17" t="s">
        <v>14</v>
      </c>
      <c r="S374" s="89"/>
      <c r="T374" s="89"/>
      <c r="U374" s="89"/>
      <c r="V374" s="89"/>
      <c r="W374" s="89"/>
      <c r="X374" s="95"/>
      <c r="Y374" s="95"/>
      <c r="Z374" s="95"/>
      <c r="AA374" s="95"/>
      <c r="AB374" s="95"/>
      <c r="AC374" s="95"/>
      <c r="AD374" s="95"/>
      <c r="AE374" s="16" t="str">
        <f t="shared" ref="AE374:AE403" si="307">IF(SUM(S374:AD374)=0,"",SUM(S374:AD374))</f>
        <v/>
      </c>
      <c r="AF374" s="21" t="str">
        <f>IF(Q374="","",Q374)</f>
        <v/>
      </c>
      <c r="AG374" s="130" t="str">
        <f>IFERROR(VLOOKUP(M374,$AP$13:$AQ$16,2,FALSE),"")</f>
        <v/>
      </c>
      <c r="AH374" s="130" t="str">
        <f>IFERROR(VLOOKUP(O374,$AP$18:$AQ$24,2,FALSE),"")</f>
        <v/>
      </c>
      <c r="AI374" s="130" t="str">
        <f>IFERROR(AG374+AH374,"")</f>
        <v/>
      </c>
      <c r="AJ374" s="130" t="str">
        <f>IF(SUM(AE374:AE376)=0,"",SUM(AE374:AE376))</f>
        <v/>
      </c>
      <c r="AT374" s="49" t="str">
        <f t="shared" si="257"/>
        <v>A</v>
      </c>
      <c r="AU374" s="53">
        <f t="shared" si="258"/>
        <v>0</v>
      </c>
      <c r="AV374" s="54">
        <f t="shared" si="259"/>
        <v>0</v>
      </c>
      <c r="AW374" s="54">
        <f t="shared" si="260"/>
        <v>0</v>
      </c>
      <c r="AX374" s="54">
        <f t="shared" si="261"/>
        <v>0</v>
      </c>
      <c r="AY374" s="54">
        <f t="shared" si="262"/>
        <v>0</v>
      </c>
      <c r="AZ374" s="54">
        <f t="shared" si="263"/>
        <v>0</v>
      </c>
      <c r="BA374" s="54">
        <f t="shared" si="264"/>
        <v>0</v>
      </c>
      <c r="BB374" s="54">
        <f t="shared" si="265"/>
        <v>0</v>
      </c>
      <c r="BC374" s="54">
        <f t="shared" si="266"/>
        <v>0</v>
      </c>
      <c r="BD374" s="54">
        <f t="shared" si="267"/>
        <v>0</v>
      </c>
      <c r="BE374" s="54">
        <f t="shared" si="268"/>
        <v>0</v>
      </c>
      <c r="BF374" s="55">
        <f t="shared" si="269"/>
        <v>0</v>
      </c>
      <c r="BG374" s="53">
        <f t="shared" si="270"/>
        <v>0</v>
      </c>
      <c r="BH374" s="54">
        <f t="shared" si="271"/>
        <v>0</v>
      </c>
      <c r="BI374" s="54">
        <f t="shared" si="272"/>
        <v>0</v>
      </c>
      <c r="BJ374" s="54">
        <f t="shared" si="273"/>
        <v>0</v>
      </c>
      <c r="BK374" s="54">
        <f t="shared" si="274"/>
        <v>0</v>
      </c>
      <c r="BL374" s="54">
        <f t="shared" si="275"/>
        <v>0</v>
      </c>
      <c r="BM374" s="54">
        <f t="shared" si="276"/>
        <v>0</v>
      </c>
      <c r="BN374" s="54">
        <f t="shared" si="277"/>
        <v>0</v>
      </c>
      <c r="BO374" s="54">
        <f t="shared" si="278"/>
        <v>0</v>
      </c>
      <c r="BP374" s="54">
        <f t="shared" si="279"/>
        <v>0</v>
      </c>
      <c r="BQ374" s="54">
        <f t="shared" si="280"/>
        <v>0</v>
      </c>
      <c r="BR374" s="55">
        <f t="shared" si="281"/>
        <v>0</v>
      </c>
      <c r="BS374" s="53">
        <f t="shared" si="282"/>
        <v>0</v>
      </c>
      <c r="BT374" s="54">
        <f t="shared" si="283"/>
        <v>0</v>
      </c>
      <c r="BU374" s="54">
        <f t="shared" si="284"/>
        <v>0</v>
      </c>
      <c r="BV374" s="54">
        <f t="shared" si="285"/>
        <v>0</v>
      </c>
      <c r="BW374" s="54">
        <f t="shared" si="286"/>
        <v>0</v>
      </c>
      <c r="BX374" s="54">
        <f t="shared" si="287"/>
        <v>0</v>
      </c>
      <c r="BY374" s="54">
        <f t="shared" si="288"/>
        <v>0</v>
      </c>
      <c r="BZ374" s="54">
        <f t="shared" si="289"/>
        <v>0</v>
      </c>
      <c r="CA374" s="54">
        <f t="shared" si="290"/>
        <v>0</v>
      </c>
      <c r="CB374" s="54">
        <f t="shared" si="291"/>
        <v>0</v>
      </c>
      <c r="CC374" s="54">
        <f t="shared" si="292"/>
        <v>0</v>
      </c>
      <c r="CD374" s="55">
        <f t="shared" si="293"/>
        <v>0</v>
      </c>
      <c r="CE374" s="53">
        <f t="shared" si="294"/>
        <v>0</v>
      </c>
      <c r="CF374" s="54">
        <f t="shared" si="295"/>
        <v>0</v>
      </c>
      <c r="CG374" s="54">
        <f t="shared" si="296"/>
        <v>0</v>
      </c>
      <c r="CH374" s="54">
        <f t="shared" si="297"/>
        <v>0</v>
      </c>
      <c r="CI374" s="54">
        <f t="shared" si="298"/>
        <v>0</v>
      </c>
      <c r="CJ374" s="54">
        <f t="shared" si="299"/>
        <v>0</v>
      </c>
      <c r="CK374" s="54">
        <f t="shared" si="300"/>
        <v>0</v>
      </c>
      <c r="CL374" s="54">
        <f t="shared" si="301"/>
        <v>0</v>
      </c>
      <c r="CM374" s="54">
        <f t="shared" si="302"/>
        <v>0</v>
      </c>
      <c r="CN374" s="54">
        <f t="shared" si="303"/>
        <v>0</v>
      </c>
      <c r="CO374" s="54">
        <f t="shared" si="304"/>
        <v>0</v>
      </c>
      <c r="CP374" s="55">
        <f t="shared" si="305"/>
        <v>0</v>
      </c>
    </row>
    <row r="375" spans="2:94" ht="12" customHeight="1">
      <c r="B375" s="1" t="str">
        <f>IF(Q374="","",Q374)</f>
        <v/>
      </c>
      <c r="C375" s="164"/>
      <c r="D375" s="169"/>
      <c r="E375" s="170"/>
      <c r="F375" s="171"/>
      <c r="G375" s="177"/>
      <c r="H375" s="178"/>
      <c r="I375" s="184"/>
      <c r="J375" s="185"/>
      <c r="K375" s="185"/>
      <c r="L375" s="186"/>
      <c r="M375" s="169"/>
      <c r="N375" s="171"/>
      <c r="O375" s="132"/>
      <c r="P375" s="191"/>
      <c r="Q375" s="191"/>
      <c r="R375" s="15" t="s">
        <v>15</v>
      </c>
      <c r="S375" s="90"/>
      <c r="T375" s="90"/>
      <c r="U375" s="90"/>
      <c r="V375" s="90"/>
      <c r="W375" s="90"/>
      <c r="X375" s="94"/>
      <c r="Y375" s="94"/>
      <c r="Z375" s="94"/>
      <c r="AA375" s="94"/>
      <c r="AB375" s="94"/>
      <c r="AC375" s="94"/>
      <c r="AD375" s="94"/>
      <c r="AE375" s="11" t="str">
        <f t="shared" si="307"/>
        <v/>
      </c>
      <c r="AF375" s="21" t="str">
        <f>IF(Q374="","",Q374)</f>
        <v/>
      </c>
      <c r="AG375" s="130"/>
      <c r="AH375" s="130"/>
      <c r="AI375" s="130"/>
      <c r="AJ375" s="130"/>
      <c r="AT375" s="49" t="str">
        <f t="shared" si="257"/>
        <v>B</v>
      </c>
      <c r="AU375" s="53">
        <f t="shared" si="258"/>
        <v>0</v>
      </c>
      <c r="AV375" s="54">
        <f t="shared" si="259"/>
        <v>0</v>
      </c>
      <c r="AW375" s="54">
        <f t="shared" si="260"/>
        <v>0</v>
      </c>
      <c r="AX375" s="54">
        <f t="shared" si="261"/>
        <v>0</v>
      </c>
      <c r="AY375" s="54">
        <f t="shared" si="262"/>
        <v>0</v>
      </c>
      <c r="AZ375" s="54">
        <f t="shared" si="263"/>
        <v>0</v>
      </c>
      <c r="BA375" s="54">
        <f t="shared" si="264"/>
        <v>0</v>
      </c>
      <c r="BB375" s="54">
        <f t="shared" si="265"/>
        <v>0</v>
      </c>
      <c r="BC375" s="54">
        <f t="shared" si="266"/>
        <v>0</v>
      </c>
      <c r="BD375" s="54">
        <f t="shared" si="267"/>
        <v>0</v>
      </c>
      <c r="BE375" s="54">
        <f t="shared" si="268"/>
        <v>0</v>
      </c>
      <c r="BF375" s="55">
        <f t="shared" si="269"/>
        <v>0</v>
      </c>
      <c r="BG375" s="53">
        <f t="shared" si="270"/>
        <v>0</v>
      </c>
      <c r="BH375" s="54">
        <f t="shared" si="271"/>
        <v>0</v>
      </c>
      <c r="BI375" s="54">
        <f t="shared" si="272"/>
        <v>0</v>
      </c>
      <c r="BJ375" s="54">
        <f t="shared" si="273"/>
        <v>0</v>
      </c>
      <c r="BK375" s="54">
        <f t="shared" si="274"/>
        <v>0</v>
      </c>
      <c r="BL375" s="54">
        <f t="shared" si="275"/>
        <v>0</v>
      </c>
      <c r="BM375" s="54">
        <f t="shared" si="276"/>
        <v>0</v>
      </c>
      <c r="BN375" s="54">
        <f t="shared" si="277"/>
        <v>0</v>
      </c>
      <c r="BO375" s="54">
        <f t="shared" si="278"/>
        <v>0</v>
      </c>
      <c r="BP375" s="54">
        <f t="shared" si="279"/>
        <v>0</v>
      </c>
      <c r="BQ375" s="54">
        <f t="shared" si="280"/>
        <v>0</v>
      </c>
      <c r="BR375" s="55">
        <f t="shared" si="281"/>
        <v>0</v>
      </c>
      <c r="BS375" s="53">
        <f t="shared" si="282"/>
        <v>0</v>
      </c>
      <c r="BT375" s="54">
        <f t="shared" si="283"/>
        <v>0</v>
      </c>
      <c r="BU375" s="54">
        <f t="shared" si="284"/>
        <v>0</v>
      </c>
      <c r="BV375" s="54">
        <f t="shared" si="285"/>
        <v>0</v>
      </c>
      <c r="BW375" s="54">
        <f t="shared" si="286"/>
        <v>0</v>
      </c>
      <c r="BX375" s="54">
        <f t="shared" si="287"/>
        <v>0</v>
      </c>
      <c r="BY375" s="54">
        <f t="shared" si="288"/>
        <v>0</v>
      </c>
      <c r="BZ375" s="54">
        <f t="shared" si="289"/>
        <v>0</v>
      </c>
      <c r="CA375" s="54">
        <f t="shared" si="290"/>
        <v>0</v>
      </c>
      <c r="CB375" s="54">
        <f t="shared" si="291"/>
        <v>0</v>
      </c>
      <c r="CC375" s="54">
        <f t="shared" si="292"/>
        <v>0</v>
      </c>
      <c r="CD375" s="55">
        <f t="shared" si="293"/>
        <v>0</v>
      </c>
      <c r="CE375" s="53">
        <f t="shared" si="294"/>
        <v>0</v>
      </c>
      <c r="CF375" s="54">
        <f t="shared" si="295"/>
        <v>0</v>
      </c>
      <c r="CG375" s="54">
        <f t="shared" si="296"/>
        <v>0</v>
      </c>
      <c r="CH375" s="54">
        <f t="shared" si="297"/>
        <v>0</v>
      </c>
      <c r="CI375" s="54">
        <f t="shared" si="298"/>
        <v>0</v>
      </c>
      <c r="CJ375" s="54">
        <f t="shared" si="299"/>
        <v>0</v>
      </c>
      <c r="CK375" s="54">
        <f t="shared" si="300"/>
        <v>0</v>
      </c>
      <c r="CL375" s="54">
        <f t="shared" si="301"/>
        <v>0</v>
      </c>
      <c r="CM375" s="54">
        <f t="shared" si="302"/>
        <v>0</v>
      </c>
      <c r="CN375" s="54">
        <f t="shared" si="303"/>
        <v>0</v>
      </c>
      <c r="CO375" s="54">
        <f t="shared" si="304"/>
        <v>0</v>
      </c>
      <c r="CP375" s="55">
        <f t="shared" si="305"/>
        <v>0</v>
      </c>
    </row>
    <row r="376" spans="2:94" ht="12" customHeight="1" thickBot="1">
      <c r="B376" s="1" t="str">
        <f>IF(Q374="","",Q374)</f>
        <v/>
      </c>
      <c r="C376" s="165"/>
      <c r="D376" s="172"/>
      <c r="E376" s="173"/>
      <c r="F376" s="174"/>
      <c r="G376" s="179"/>
      <c r="H376" s="180"/>
      <c r="I376" s="187"/>
      <c r="J376" s="188"/>
      <c r="K376" s="188"/>
      <c r="L376" s="189"/>
      <c r="M376" s="172"/>
      <c r="N376" s="174"/>
      <c r="O376" s="133"/>
      <c r="P376" s="192"/>
      <c r="Q376" s="192"/>
      <c r="R376" s="9" t="s">
        <v>16</v>
      </c>
      <c r="S376" s="91"/>
      <c r="T376" s="91"/>
      <c r="U376" s="91"/>
      <c r="V376" s="91"/>
      <c r="W376" s="91"/>
      <c r="X376" s="96"/>
      <c r="Y376" s="96"/>
      <c r="Z376" s="96"/>
      <c r="AA376" s="96"/>
      <c r="AB376" s="96"/>
      <c r="AC376" s="96"/>
      <c r="AD376" s="96"/>
      <c r="AE376" s="11" t="str">
        <f t="shared" si="307"/>
        <v/>
      </c>
      <c r="AF376" s="21" t="str">
        <f>IF(Q374="","",Q374)</f>
        <v/>
      </c>
      <c r="AG376" s="130"/>
      <c r="AH376" s="130"/>
      <c r="AI376" s="130"/>
      <c r="AJ376" s="130"/>
      <c r="AT376" s="49" t="str">
        <f t="shared" si="257"/>
        <v>C</v>
      </c>
      <c r="AU376" s="53">
        <f t="shared" si="258"/>
        <v>0</v>
      </c>
      <c r="AV376" s="54">
        <f t="shared" si="259"/>
        <v>0</v>
      </c>
      <c r="AW376" s="54">
        <f t="shared" si="260"/>
        <v>0</v>
      </c>
      <c r="AX376" s="54">
        <f t="shared" si="261"/>
        <v>0</v>
      </c>
      <c r="AY376" s="54">
        <f t="shared" si="262"/>
        <v>0</v>
      </c>
      <c r="AZ376" s="54">
        <f t="shared" si="263"/>
        <v>0</v>
      </c>
      <c r="BA376" s="54">
        <f t="shared" si="264"/>
        <v>0</v>
      </c>
      <c r="BB376" s="54">
        <f t="shared" si="265"/>
        <v>0</v>
      </c>
      <c r="BC376" s="54">
        <f t="shared" si="266"/>
        <v>0</v>
      </c>
      <c r="BD376" s="54">
        <f t="shared" si="267"/>
        <v>0</v>
      </c>
      <c r="BE376" s="54">
        <f t="shared" si="268"/>
        <v>0</v>
      </c>
      <c r="BF376" s="55">
        <f t="shared" si="269"/>
        <v>0</v>
      </c>
      <c r="BG376" s="53">
        <f t="shared" si="270"/>
        <v>0</v>
      </c>
      <c r="BH376" s="54">
        <f t="shared" si="271"/>
        <v>0</v>
      </c>
      <c r="BI376" s="54">
        <f t="shared" si="272"/>
        <v>0</v>
      </c>
      <c r="BJ376" s="54">
        <f t="shared" si="273"/>
        <v>0</v>
      </c>
      <c r="BK376" s="54">
        <f t="shared" si="274"/>
        <v>0</v>
      </c>
      <c r="BL376" s="54">
        <f t="shared" si="275"/>
        <v>0</v>
      </c>
      <c r="BM376" s="54">
        <f t="shared" si="276"/>
        <v>0</v>
      </c>
      <c r="BN376" s="54">
        <f t="shared" si="277"/>
        <v>0</v>
      </c>
      <c r="BO376" s="54">
        <f t="shared" si="278"/>
        <v>0</v>
      </c>
      <c r="BP376" s="54">
        <f t="shared" si="279"/>
        <v>0</v>
      </c>
      <c r="BQ376" s="54">
        <f t="shared" si="280"/>
        <v>0</v>
      </c>
      <c r="BR376" s="55">
        <f t="shared" si="281"/>
        <v>0</v>
      </c>
      <c r="BS376" s="53">
        <f t="shared" si="282"/>
        <v>0</v>
      </c>
      <c r="BT376" s="54">
        <f t="shared" si="283"/>
        <v>0</v>
      </c>
      <c r="BU376" s="54">
        <f t="shared" si="284"/>
        <v>0</v>
      </c>
      <c r="BV376" s="54">
        <f t="shared" si="285"/>
        <v>0</v>
      </c>
      <c r="BW376" s="54">
        <f t="shared" si="286"/>
        <v>0</v>
      </c>
      <c r="BX376" s="54">
        <f t="shared" si="287"/>
        <v>0</v>
      </c>
      <c r="BY376" s="54">
        <f t="shared" si="288"/>
        <v>0</v>
      </c>
      <c r="BZ376" s="54">
        <f t="shared" si="289"/>
        <v>0</v>
      </c>
      <c r="CA376" s="54">
        <f t="shared" si="290"/>
        <v>0</v>
      </c>
      <c r="CB376" s="54">
        <f t="shared" si="291"/>
        <v>0</v>
      </c>
      <c r="CC376" s="54">
        <f t="shared" si="292"/>
        <v>0</v>
      </c>
      <c r="CD376" s="55">
        <f t="shared" si="293"/>
        <v>0</v>
      </c>
      <c r="CE376" s="53">
        <f t="shared" si="294"/>
        <v>0</v>
      </c>
      <c r="CF376" s="54">
        <f t="shared" si="295"/>
        <v>0</v>
      </c>
      <c r="CG376" s="54">
        <f t="shared" si="296"/>
        <v>0</v>
      </c>
      <c r="CH376" s="54">
        <f t="shared" si="297"/>
        <v>0</v>
      </c>
      <c r="CI376" s="54">
        <f t="shared" si="298"/>
        <v>0</v>
      </c>
      <c r="CJ376" s="54">
        <f t="shared" si="299"/>
        <v>0</v>
      </c>
      <c r="CK376" s="54">
        <f t="shared" si="300"/>
        <v>0</v>
      </c>
      <c r="CL376" s="54">
        <f t="shared" si="301"/>
        <v>0</v>
      </c>
      <c r="CM376" s="54">
        <f t="shared" si="302"/>
        <v>0</v>
      </c>
      <c r="CN376" s="54">
        <f t="shared" si="303"/>
        <v>0</v>
      </c>
      <c r="CO376" s="54">
        <f t="shared" si="304"/>
        <v>0</v>
      </c>
      <c r="CP376" s="55">
        <f t="shared" si="305"/>
        <v>0</v>
      </c>
    </row>
    <row r="377" spans="2:94" ht="12" customHeight="1">
      <c r="B377" s="1" t="str">
        <f>IF(Q377="","",Q377)</f>
        <v/>
      </c>
      <c r="C377" s="163">
        <v>122</v>
      </c>
      <c r="D377" s="166"/>
      <c r="E377" s="167"/>
      <c r="F377" s="168"/>
      <c r="G377" s="175"/>
      <c r="H377" s="176"/>
      <c r="I377" s="181"/>
      <c r="J377" s="182"/>
      <c r="K377" s="182"/>
      <c r="L377" s="183"/>
      <c r="M377" s="166"/>
      <c r="N377" s="168"/>
      <c r="O377" s="131"/>
      <c r="P377" s="190"/>
      <c r="Q377" s="190"/>
      <c r="R377" s="12" t="s">
        <v>14</v>
      </c>
      <c r="S377" s="92"/>
      <c r="T377" s="92"/>
      <c r="U377" s="92"/>
      <c r="V377" s="92"/>
      <c r="W377" s="92"/>
      <c r="X377" s="92"/>
      <c r="Y377" s="93"/>
      <c r="Z377" s="93"/>
      <c r="AA377" s="93"/>
      <c r="AB377" s="93"/>
      <c r="AC377" s="93"/>
      <c r="AD377" s="93"/>
      <c r="AE377" s="16" t="str">
        <f t="shared" si="307"/>
        <v/>
      </c>
      <c r="AF377" s="21" t="str">
        <f>IF(Q377="","",Q377)</f>
        <v/>
      </c>
      <c r="AG377" s="130" t="str">
        <f>IFERROR(VLOOKUP(M377,$AP$13:$AQ$16,2,FALSE),"")</f>
        <v/>
      </c>
      <c r="AH377" s="130" t="str">
        <f>IFERROR(VLOOKUP(O377,$AP$18:$AQ$24,2,FALSE),"")</f>
        <v/>
      </c>
      <c r="AI377" s="130" t="str">
        <f>IFERROR(AG377+AH377,"")</f>
        <v/>
      </c>
      <c r="AJ377" s="130" t="str">
        <f>IF(SUM(AE377:AE379)=0,"",SUM(AE377:AE379))</f>
        <v/>
      </c>
      <c r="AT377" s="49" t="str">
        <f t="shared" si="257"/>
        <v>A</v>
      </c>
      <c r="AU377" s="53">
        <f t="shared" si="258"/>
        <v>0</v>
      </c>
      <c r="AV377" s="54">
        <f t="shared" si="259"/>
        <v>0</v>
      </c>
      <c r="AW377" s="54">
        <f t="shared" si="260"/>
        <v>0</v>
      </c>
      <c r="AX377" s="54">
        <f t="shared" si="261"/>
        <v>0</v>
      </c>
      <c r="AY377" s="54">
        <f t="shared" si="262"/>
        <v>0</v>
      </c>
      <c r="AZ377" s="54">
        <f t="shared" si="263"/>
        <v>0</v>
      </c>
      <c r="BA377" s="54">
        <f t="shared" si="264"/>
        <v>0</v>
      </c>
      <c r="BB377" s="54">
        <f t="shared" si="265"/>
        <v>0</v>
      </c>
      <c r="BC377" s="54">
        <f t="shared" si="266"/>
        <v>0</v>
      </c>
      <c r="BD377" s="54">
        <f t="shared" si="267"/>
        <v>0</v>
      </c>
      <c r="BE377" s="54">
        <f t="shared" si="268"/>
        <v>0</v>
      </c>
      <c r="BF377" s="55">
        <f t="shared" si="269"/>
        <v>0</v>
      </c>
      <c r="BG377" s="53">
        <f t="shared" si="270"/>
        <v>0</v>
      </c>
      <c r="BH377" s="54">
        <f t="shared" si="271"/>
        <v>0</v>
      </c>
      <c r="BI377" s="54">
        <f t="shared" si="272"/>
        <v>0</v>
      </c>
      <c r="BJ377" s="54">
        <f t="shared" si="273"/>
        <v>0</v>
      </c>
      <c r="BK377" s="54">
        <f t="shared" si="274"/>
        <v>0</v>
      </c>
      <c r="BL377" s="54">
        <f t="shared" si="275"/>
        <v>0</v>
      </c>
      <c r="BM377" s="54">
        <f t="shared" si="276"/>
        <v>0</v>
      </c>
      <c r="BN377" s="54">
        <f t="shared" si="277"/>
        <v>0</v>
      </c>
      <c r="BO377" s="54">
        <f t="shared" si="278"/>
        <v>0</v>
      </c>
      <c r="BP377" s="54">
        <f t="shared" si="279"/>
        <v>0</v>
      </c>
      <c r="BQ377" s="54">
        <f t="shared" si="280"/>
        <v>0</v>
      </c>
      <c r="BR377" s="55">
        <f t="shared" si="281"/>
        <v>0</v>
      </c>
      <c r="BS377" s="53">
        <f t="shared" si="282"/>
        <v>0</v>
      </c>
      <c r="BT377" s="54">
        <f t="shared" si="283"/>
        <v>0</v>
      </c>
      <c r="BU377" s="54">
        <f t="shared" si="284"/>
        <v>0</v>
      </c>
      <c r="BV377" s="54">
        <f t="shared" si="285"/>
        <v>0</v>
      </c>
      <c r="BW377" s="54">
        <f t="shared" si="286"/>
        <v>0</v>
      </c>
      <c r="BX377" s="54">
        <f t="shared" si="287"/>
        <v>0</v>
      </c>
      <c r="BY377" s="54">
        <f t="shared" si="288"/>
        <v>0</v>
      </c>
      <c r="BZ377" s="54">
        <f t="shared" si="289"/>
        <v>0</v>
      </c>
      <c r="CA377" s="54">
        <f t="shared" si="290"/>
        <v>0</v>
      </c>
      <c r="CB377" s="54">
        <f t="shared" si="291"/>
        <v>0</v>
      </c>
      <c r="CC377" s="54">
        <f t="shared" si="292"/>
        <v>0</v>
      </c>
      <c r="CD377" s="55">
        <f t="shared" si="293"/>
        <v>0</v>
      </c>
      <c r="CE377" s="53">
        <f t="shared" si="294"/>
        <v>0</v>
      </c>
      <c r="CF377" s="54">
        <f t="shared" si="295"/>
        <v>0</v>
      </c>
      <c r="CG377" s="54">
        <f t="shared" si="296"/>
        <v>0</v>
      </c>
      <c r="CH377" s="54">
        <f t="shared" si="297"/>
        <v>0</v>
      </c>
      <c r="CI377" s="54">
        <f t="shared" si="298"/>
        <v>0</v>
      </c>
      <c r="CJ377" s="54">
        <f t="shared" si="299"/>
        <v>0</v>
      </c>
      <c r="CK377" s="54">
        <f t="shared" si="300"/>
        <v>0</v>
      </c>
      <c r="CL377" s="54">
        <f t="shared" si="301"/>
        <v>0</v>
      </c>
      <c r="CM377" s="54">
        <f t="shared" si="302"/>
        <v>0</v>
      </c>
      <c r="CN377" s="54">
        <f t="shared" si="303"/>
        <v>0</v>
      </c>
      <c r="CO377" s="54">
        <f t="shared" si="304"/>
        <v>0</v>
      </c>
      <c r="CP377" s="55">
        <f t="shared" si="305"/>
        <v>0</v>
      </c>
    </row>
    <row r="378" spans="2:94" ht="12" customHeight="1">
      <c r="B378" s="1" t="str">
        <f>IF(Q377="","",Q377)</f>
        <v/>
      </c>
      <c r="C378" s="164"/>
      <c r="D378" s="169"/>
      <c r="E378" s="170"/>
      <c r="F378" s="171"/>
      <c r="G378" s="177"/>
      <c r="H378" s="178"/>
      <c r="I378" s="184"/>
      <c r="J378" s="185"/>
      <c r="K378" s="185"/>
      <c r="L378" s="186"/>
      <c r="M378" s="169"/>
      <c r="N378" s="171"/>
      <c r="O378" s="132"/>
      <c r="P378" s="191"/>
      <c r="Q378" s="191"/>
      <c r="R378" s="15" t="s">
        <v>15</v>
      </c>
      <c r="S378" s="94"/>
      <c r="T378" s="94"/>
      <c r="U378" s="94"/>
      <c r="V378" s="94"/>
      <c r="W378" s="94"/>
      <c r="X378" s="94"/>
      <c r="Y378" s="90"/>
      <c r="Z378" s="90"/>
      <c r="AA378" s="90"/>
      <c r="AB378" s="90"/>
      <c r="AC378" s="90"/>
      <c r="AD378" s="90"/>
      <c r="AE378" s="11" t="str">
        <f t="shared" si="307"/>
        <v/>
      </c>
      <c r="AF378" s="21" t="str">
        <f>IF(Q377="","",Q377)</f>
        <v/>
      </c>
      <c r="AG378" s="130"/>
      <c r="AH378" s="130"/>
      <c r="AI378" s="130"/>
      <c r="AJ378" s="130"/>
      <c r="AT378" s="49" t="str">
        <f t="shared" si="257"/>
        <v>B</v>
      </c>
      <c r="AU378" s="53">
        <f t="shared" si="258"/>
        <v>0</v>
      </c>
      <c r="AV378" s="54">
        <f t="shared" si="259"/>
        <v>0</v>
      </c>
      <c r="AW378" s="54">
        <f t="shared" si="260"/>
        <v>0</v>
      </c>
      <c r="AX378" s="54">
        <f t="shared" si="261"/>
        <v>0</v>
      </c>
      <c r="AY378" s="54">
        <f t="shared" si="262"/>
        <v>0</v>
      </c>
      <c r="AZ378" s="54">
        <f t="shared" si="263"/>
        <v>0</v>
      </c>
      <c r="BA378" s="54">
        <f t="shared" si="264"/>
        <v>0</v>
      </c>
      <c r="BB378" s="54">
        <f t="shared" si="265"/>
        <v>0</v>
      </c>
      <c r="BC378" s="54">
        <f t="shared" si="266"/>
        <v>0</v>
      </c>
      <c r="BD378" s="54">
        <f t="shared" si="267"/>
        <v>0</v>
      </c>
      <c r="BE378" s="54">
        <f t="shared" si="268"/>
        <v>0</v>
      </c>
      <c r="BF378" s="55">
        <f t="shared" si="269"/>
        <v>0</v>
      </c>
      <c r="BG378" s="53">
        <f t="shared" si="270"/>
        <v>0</v>
      </c>
      <c r="BH378" s="54">
        <f t="shared" si="271"/>
        <v>0</v>
      </c>
      <c r="BI378" s="54">
        <f t="shared" si="272"/>
        <v>0</v>
      </c>
      <c r="BJ378" s="54">
        <f t="shared" si="273"/>
        <v>0</v>
      </c>
      <c r="BK378" s="54">
        <f t="shared" si="274"/>
        <v>0</v>
      </c>
      <c r="BL378" s="54">
        <f t="shared" si="275"/>
        <v>0</v>
      </c>
      <c r="BM378" s="54">
        <f t="shared" si="276"/>
        <v>0</v>
      </c>
      <c r="BN378" s="54">
        <f t="shared" si="277"/>
        <v>0</v>
      </c>
      <c r="BO378" s="54">
        <f t="shared" si="278"/>
        <v>0</v>
      </c>
      <c r="BP378" s="54">
        <f t="shared" si="279"/>
        <v>0</v>
      </c>
      <c r="BQ378" s="54">
        <f t="shared" si="280"/>
        <v>0</v>
      </c>
      <c r="BR378" s="55">
        <f t="shared" si="281"/>
        <v>0</v>
      </c>
      <c r="BS378" s="53">
        <f t="shared" si="282"/>
        <v>0</v>
      </c>
      <c r="BT378" s="54">
        <f t="shared" si="283"/>
        <v>0</v>
      </c>
      <c r="BU378" s="54">
        <f t="shared" si="284"/>
        <v>0</v>
      </c>
      <c r="BV378" s="54">
        <f t="shared" si="285"/>
        <v>0</v>
      </c>
      <c r="BW378" s="54">
        <f t="shared" si="286"/>
        <v>0</v>
      </c>
      <c r="BX378" s="54">
        <f t="shared" si="287"/>
        <v>0</v>
      </c>
      <c r="BY378" s="54">
        <f t="shared" si="288"/>
        <v>0</v>
      </c>
      <c r="BZ378" s="54">
        <f t="shared" si="289"/>
        <v>0</v>
      </c>
      <c r="CA378" s="54">
        <f t="shared" si="290"/>
        <v>0</v>
      </c>
      <c r="CB378" s="54">
        <f t="shared" si="291"/>
        <v>0</v>
      </c>
      <c r="CC378" s="54">
        <f t="shared" si="292"/>
        <v>0</v>
      </c>
      <c r="CD378" s="55">
        <f t="shared" si="293"/>
        <v>0</v>
      </c>
      <c r="CE378" s="53">
        <f t="shared" si="294"/>
        <v>0</v>
      </c>
      <c r="CF378" s="54">
        <f t="shared" si="295"/>
        <v>0</v>
      </c>
      <c r="CG378" s="54">
        <f t="shared" si="296"/>
        <v>0</v>
      </c>
      <c r="CH378" s="54">
        <f t="shared" si="297"/>
        <v>0</v>
      </c>
      <c r="CI378" s="54">
        <f t="shared" si="298"/>
        <v>0</v>
      </c>
      <c r="CJ378" s="54">
        <f t="shared" si="299"/>
        <v>0</v>
      </c>
      <c r="CK378" s="54">
        <f t="shared" si="300"/>
        <v>0</v>
      </c>
      <c r="CL378" s="54">
        <f t="shared" si="301"/>
        <v>0</v>
      </c>
      <c r="CM378" s="54">
        <f t="shared" si="302"/>
        <v>0</v>
      </c>
      <c r="CN378" s="54">
        <f t="shared" si="303"/>
        <v>0</v>
      </c>
      <c r="CO378" s="54">
        <f t="shared" si="304"/>
        <v>0</v>
      </c>
      <c r="CP378" s="55">
        <f t="shared" si="305"/>
        <v>0</v>
      </c>
    </row>
    <row r="379" spans="2:94" ht="12" customHeight="1" thickBot="1">
      <c r="B379" s="1" t="str">
        <f>IF(Q377="","",Q377)</f>
        <v/>
      </c>
      <c r="C379" s="165"/>
      <c r="D379" s="172"/>
      <c r="E379" s="173"/>
      <c r="F379" s="174"/>
      <c r="G379" s="179"/>
      <c r="H379" s="180"/>
      <c r="I379" s="187"/>
      <c r="J379" s="188"/>
      <c r="K379" s="188"/>
      <c r="L379" s="189"/>
      <c r="M379" s="172"/>
      <c r="N379" s="174"/>
      <c r="O379" s="133"/>
      <c r="P379" s="192"/>
      <c r="Q379" s="192"/>
      <c r="R379" s="15" t="s">
        <v>16</v>
      </c>
      <c r="S379" s="94"/>
      <c r="T379" s="94"/>
      <c r="U379" s="94"/>
      <c r="V379" s="94"/>
      <c r="W379" s="94"/>
      <c r="X379" s="94"/>
      <c r="Y379" s="90"/>
      <c r="Z379" s="90"/>
      <c r="AA379" s="90"/>
      <c r="AB379" s="90"/>
      <c r="AC379" s="90"/>
      <c r="AD379" s="90"/>
      <c r="AE379" s="11" t="str">
        <f t="shared" si="307"/>
        <v/>
      </c>
      <c r="AF379" s="21" t="str">
        <f>IF(Q377="","",Q377)</f>
        <v/>
      </c>
      <c r="AG379" s="130"/>
      <c r="AH379" s="130"/>
      <c r="AI379" s="130"/>
      <c r="AJ379" s="130"/>
      <c r="AT379" s="49" t="str">
        <f t="shared" si="257"/>
        <v>C</v>
      </c>
      <c r="AU379" s="53">
        <f t="shared" si="258"/>
        <v>0</v>
      </c>
      <c r="AV379" s="54">
        <f t="shared" si="259"/>
        <v>0</v>
      </c>
      <c r="AW379" s="54">
        <f t="shared" si="260"/>
        <v>0</v>
      </c>
      <c r="AX379" s="54">
        <f t="shared" si="261"/>
        <v>0</v>
      </c>
      <c r="AY379" s="54">
        <f t="shared" si="262"/>
        <v>0</v>
      </c>
      <c r="AZ379" s="54">
        <f t="shared" si="263"/>
        <v>0</v>
      </c>
      <c r="BA379" s="54">
        <f t="shared" si="264"/>
        <v>0</v>
      </c>
      <c r="BB379" s="54">
        <f t="shared" si="265"/>
        <v>0</v>
      </c>
      <c r="BC379" s="54">
        <f t="shared" si="266"/>
        <v>0</v>
      </c>
      <c r="BD379" s="54">
        <f t="shared" si="267"/>
        <v>0</v>
      </c>
      <c r="BE379" s="54">
        <f t="shared" si="268"/>
        <v>0</v>
      </c>
      <c r="BF379" s="55">
        <f t="shared" si="269"/>
        <v>0</v>
      </c>
      <c r="BG379" s="53">
        <f t="shared" si="270"/>
        <v>0</v>
      </c>
      <c r="BH379" s="54">
        <f t="shared" si="271"/>
        <v>0</v>
      </c>
      <c r="BI379" s="54">
        <f t="shared" si="272"/>
        <v>0</v>
      </c>
      <c r="BJ379" s="54">
        <f t="shared" si="273"/>
        <v>0</v>
      </c>
      <c r="BK379" s="54">
        <f t="shared" si="274"/>
        <v>0</v>
      </c>
      <c r="BL379" s="54">
        <f t="shared" si="275"/>
        <v>0</v>
      </c>
      <c r="BM379" s="54">
        <f t="shared" si="276"/>
        <v>0</v>
      </c>
      <c r="BN379" s="54">
        <f t="shared" si="277"/>
        <v>0</v>
      </c>
      <c r="BO379" s="54">
        <f t="shared" si="278"/>
        <v>0</v>
      </c>
      <c r="BP379" s="54">
        <f t="shared" si="279"/>
        <v>0</v>
      </c>
      <c r="BQ379" s="54">
        <f t="shared" si="280"/>
        <v>0</v>
      </c>
      <c r="BR379" s="55">
        <f t="shared" si="281"/>
        <v>0</v>
      </c>
      <c r="BS379" s="53">
        <f t="shared" si="282"/>
        <v>0</v>
      </c>
      <c r="BT379" s="54">
        <f t="shared" si="283"/>
        <v>0</v>
      </c>
      <c r="BU379" s="54">
        <f t="shared" si="284"/>
        <v>0</v>
      </c>
      <c r="BV379" s="54">
        <f t="shared" si="285"/>
        <v>0</v>
      </c>
      <c r="BW379" s="54">
        <f t="shared" si="286"/>
        <v>0</v>
      </c>
      <c r="BX379" s="54">
        <f t="shared" si="287"/>
        <v>0</v>
      </c>
      <c r="BY379" s="54">
        <f t="shared" si="288"/>
        <v>0</v>
      </c>
      <c r="BZ379" s="54">
        <f t="shared" si="289"/>
        <v>0</v>
      </c>
      <c r="CA379" s="54">
        <f t="shared" si="290"/>
        <v>0</v>
      </c>
      <c r="CB379" s="54">
        <f t="shared" si="291"/>
        <v>0</v>
      </c>
      <c r="CC379" s="54">
        <f t="shared" si="292"/>
        <v>0</v>
      </c>
      <c r="CD379" s="55">
        <f t="shared" si="293"/>
        <v>0</v>
      </c>
      <c r="CE379" s="53">
        <f t="shared" si="294"/>
        <v>0</v>
      </c>
      <c r="CF379" s="54">
        <f t="shared" si="295"/>
        <v>0</v>
      </c>
      <c r="CG379" s="54">
        <f t="shared" si="296"/>
        <v>0</v>
      </c>
      <c r="CH379" s="54">
        <f t="shared" si="297"/>
        <v>0</v>
      </c>
      <c r="CI379" s="54">
        <f t="shared" si="298"/>
        <v>0</v>
      </c>
      <c r="CJ379" s="54">
        <f t="shared" si="299"/>
        <v>0</v>
      </c>
      <c r="CK379" s="54">
        <f t="shared" si="300"/>
        <v>0</v>
      </c>
      <c r="CL379" s="54">
        <f t="shared" si="301"/>
        <v>0</v>
      </c>
      <c r="CM379" s="54">
        <f t="shared" si="302"/>
        <v>0</v>
      </c>
      <c r="CN379" s="54">
        <f t="shared" si="303"/>
        <v>0</v>
      </c>
      <c r="CO379" s="54">
        <f t="shared" si="304"/>
        <v>0</v>
      </c>
      <c r="CP379" s="55">
        <f t="shared" si="305"/>
        <v>0</v>
      </c>
    </row>
    <row r="380" spans="2:94" ht="12" customHeight="1">
      <c r="B380" s="1" t="str">
        <f>IF(Q380="","",Q380)</f>
        <v/>
      </c>
      <c r="C380" s="163">
        <v>123</v>
      </c>
      <c r="D380" s="166"/>
      <c r="E380" s="167"/>
      <c r="F380" s="168"/>
      <c r="G380" s="175"/>
      <c r="H380" s="176"/>
      <c r="I380" s="181"/>
      <c r="J380" s="182"/>
      <c r="K380" s="182"/>
      <c r="L380" s="183"/>
      <c r="M380" s="166"/>
      <c r="N380" s="168"/>
      <c r="O380" s="131"/>
      <c r="P380" s="190"/>
      <c r="Q380" s="190"/>
      <c r="R380" s="17" t="s">
        <v>14</v>
      </c>
      <c r="S380" s="95"/>
      <c r="T380" s="95"/>
      <c r="U380" s="95"/>
      <c r="V380" s="95"/>
      <c r="W380" s="95"/>
      <c r="X380" s="95"/>
      <c r="Y380" s="89"/>
      <c r="Z380" s="89"/>
      <c r="AA380" s="89"/>
      <c r="AB380" s="89"/>
      <c r="AC380" s="89"/>
      <c r="AD380" s="89"/>
      <c r="AE380" s="16" t="str">
        <f t="shared" si="307"/>
        <v/>
      </c>
      <c r="AF380" s="21" t="str">
        <f>IF(Q380="","",Q380)</f>
        <v/>
      </c>
      <c r="AG380" s="130" t="str">
        <f>IFERROR(VLOOKUP(M380,$AP$13:$AQ$16,2,FALSE),"")</f>
        <v/>
      </c>
      <c r="AH380" s="130" t="str">
        <f>IFERROR(VLOOKUP(O380,$AP$18:$AQ$24,2,FALSE),"")</f>
        <v/>
      </c>
      <c r="AI380" s="130" t="str">
        <f>IFERROR(AG380+AH380,"")</f>
        <v/>
      </c>
      <c r="AJ380" s="130" t="str">
        <f>IF(SUM(AE380:AE382)=0,"",SUM(AE380:AE382))</f>
        <v/>
      </c>
      <c r="AT380" s="49" t="str">
        <f t="shared" si="257"/>
        <v>A</v>
      </c>
      <c r="AU380" s="53">
        <f t="shared" si="258"/>
        <v>0</v>
      </c>
      <c r="AV380" s="54">
        <f t="shared" si="259"/>
        <v>0</v>
      </c>
      <c r="AW380" s="54">
        <f t="shared" si="260"/>
        <v>0</v>
      </c>
      <c r="AX380" s="54">
        <f t="shared" si="261"/>
        <v>0</v>
      </c>
      <c r="AY380" s="54">
        <f t="shared" si="262"/>
        <v>0</v>
      </c>
      <c r="AZ380" s="54">
        <f t="shared" si="263"/>
        <v>0</v>
      </c>
      <c r="BA380" s="54">
        <f t="shared" si="264"/>
        <v>0</v>
      </c>
      <c r="BB380" s="54">
        <f t="shared" si="265"/>
        <v>0</v>
      </c>
      <c r="BC380" s="54">
        <f t="shared" si="266"/>
        <v>0</v>
      </c>
      <c r="BD380" s="54">
        <f t="shared" si="267"/>
        <v>0</v>
      </c>
      <c r="BE380" s="54">
        <f t="shared" si="268"/>
        <v>0</v>
      </c>
      <c r="BF380" s="55">
        <f t="shared" si="269"/>
        <v>0</v>
      </c>
      <c r="BG380" s="53">
        <f t="shared" si="270"/>
        <v>0</v>
      </c>
      <c r="BH380" s="54">
        <f t="shared" si="271"/>
        <v>0</v>
      </c>
      <c r="BI380" s="54">
        <f t="shared" si="272"/>
        <v>0</v>
      </c>
      <c r="BJ380" s="54">
        <f t="shared" si="273"/>
        <v>0</v>
      </c>
      <c r="BK380" s="54">
        <f t="shared" si="274"/>
        <v>0</v>
      </c>
      <c r="BL380" s="54">
        <f t="shared" si="275"/>
        <v>0</v>
      </c>
      <c r="BM380" s="54">
        <f t="shared" si="276"/>
        <v>0</v>
      </c>
      <c r="BN380" s="54">
        <f t="shared" si="277"/>
        <v>0</v>
      </c>
      <c r="BO380" s="54">
        <f t="shared" si="278"/>
        <v>0</v>
      </c>
      <c r="BP380" s="54">
        <f t="shared" si="279"/>
        <v>0</v>
      </c>
      <c r="BQ380" s="54">
        <f t="shared" si="280"/>
        <v>0</v>
      </c>
      <c r="BR380" s="55">
        <f t="shared" si="281"/>
        <v>0</v>
      </c>
      <c r="BS380" s="53">
        <f t="shared" si="282"/>
        <v>0</v>
      </c>
      <c r="BT380" s="54">
        <f t="shared" si="283"/>
        <v>0</v>
      </c>
      <c r="BU380" s="54">
        <f t="shared" si="284"/>
        <v>0</v>
      </c>
      <c r="BV380" s="54">
        <f t="shared" si="285"/>
        <v>0</v>
      </c>
      <c r="BW380" s="54">
        <f t="shared" si="286"/>
        <v>0</v>
      </c>
      <c r="BX380" s="54">
        <f t="shared" si="287"/>
        <v>0</v>
      </c>
      <c r="BY380" s="54">
        <f t="shared" si="288"/>
        <v>0</v>
      </c>
      <c r="BZ380" s="54">
        <f t="shared" si="289"/>
        <v>0</v>
      </c>
      <c r="CA380" s="54">
        <f t="shared" si="290"/>
        <v>0</v>
      </c>
      <c r="CB380" s="54">
        <f t="shared" si="291"/>
        <v>0</v>
      </c>
      <c r="CC380" s="54">
        <f t="shared" si="292"/>
        <v>0</v>
      </c>
      <c r="CD380" s="55">
        <f t="shared" si="293"/>
        <v>0</v>
      </c>
      <c r="CE380" s="53">
        <f t="shared" si="294"/>
        <v>0</v>
      </c>
      <c r="CF380" s="54">
        <f t="shared" si="295"/>
        <v>0</v>
      </c>
      <c r="CG380" s="54">
        <f t="shared" si="296"/>
        <v>0</v>
      </c>
      <c r="CH380" s="54">
        <f t="shared" si="297"/>
        <v>0</v>
      </c>
      <c r="CI380" s="54">
        <f t="shared" si="298"/>
        <v>0</v>
      </c>
      <c r="CJ380" s="54">
        <f t="shared" si="299"/>
        <v>0</v>
      </c>
      <c r="CK380" s="54">
        <f t="shared" si="300"/>
        <v>0</v>
      </c>
      <c r="CL380" s="54">
        <f t="shared" si="301"/>
        <v>0</v>
      </c>
      <c r="CM380" s="54">
        <f t="shared" si="302"/>
        <v>0</v>
      </c>
      <c r="CN380" s="54">
        <f t="shared" si="303"/>
        <v>0</v>
      </c>
      <c r="CO380" s="54">
        <f t="shared" si="304"/>
        <v>0</v>
      </c>
      <c r="CP380" s="55">
        <f t="shared" si="305"/>
        <v>0</v>
      </c>
    </row>
    <row r="381" spans="2:94" ht="12" customHeight="1">
      <c r="B381" s="1" t="str">
        <f>IF(Q380="","",Q380)</f>
        <v/>
      </c>
      <c r="C381" s="164"/>
      <c r="D381" s="169"/>
      <c r="E381" s="170"/>
      <c r="F381" s="171"/>
      <c r="G381" s="177"/>
      <c r="H381" s="178"/>
      <c r="I381" s="184"/>
      <c r="J381" s="185"/>
      <c r="K381" s="185"/>
      <c r="L381" s="186"/>
      <c r="M381" s="169"/>
      <c r="N381" s="171"/>
      <c r="O381" s="132"/>
      <c r="P381" s="191"/>
      <c r="Q381" s="191"/>
      <c r="R381" s="15" t="s">
        <v>15</v>
      </c>
      <c r="S381" s="94"/>
      <c r="T381" s="94"/>
      <c r="U381" s="94"/>
      <c r="V381" s="94"/>
      <c r="W381" s="94"/>
      <c r="X381" s="94"/>
      <c r="Y381" s="90"/>
      <c r="Z381" s="90"/>
      <c r="AA381" s="90"/>
      <c r="AB381" s="90"/>
      <c r="AC381" s="90"/>
      <c r="AD381" s="90"/>
      <c r="AE381" s="11" t="str">
        <f t="shared" si="307"/>
        <v/>
      </c>
      <c r="AF381" s="21" t="str">
        <f>IF(Q380="","",Q380)</f>
        <v/>
      </c>
      <c r="AG381" s="130"/>
      <c r="AH381" s="130"/>
      <c r="AI381" s="130"/>
      <c r="AJ381" s="130"/>
      <c r="AT381" s="49" t="str">
        <f t="shared" si="257"/>
        <v>B</v>
      </c>
      <c r="AU381" s="53">
        <f t="shared" si="258"/>
        <v>0</v>
      </c>
      <c r="AV381" s="54">
        <f t="shared" si="259"/>
        <v>0</v>
      </c>
      <c r="AW381" s="54">
        <f t="shared" si="260"/>
        <v>0</v>
      </c>
      <c r="AX381" s="54">
        <f t="shared" si="261"/>
        <v>0</v>
      </c>
      <c r="AY381" s="54">
        <f t="shared" si="262"/>
        <v>0</v>
      </c>
      <c r="AZ381" s="54">
        <f t="shared" si="263"/>
        <v>0</v>
      </c>
      <c r="BA381" s="54">
        <f t="shared" si="264"/>
        <v>0</v>
      </c>
      <c r="BB381" s="54">
        <f t="shared" si="265"/>
        <v>0</v>
      </c>
      <c r="BC381" s="54">
        <f t="shared" si="266"/>
        <v>0</v>
      </c>
      <c r="BD381" s="54">
        <f t="shared" si="267"/>
        <v>0</v>
      </c>
      <c r="BE381" s="54">
        <f t="shared" si="268"/>
        <v>0</v>
      </c>
      <c r="BF381" s="55">
        <f t="shared" si="269"/>
        <v>0</v>
      </c>
      <c r="BG381" s="53">
        <f t="shared" si="270"/>
        <v>0</v>
      </c>
      <c r="BH381" s="54">
        <f t="shared" si="271"/>
        <v>0</v>
      </c>
      <c r="BI381" s="54">
        <f t="shared" si="272"/>
        <v>0</v>
      </c>
      <c r="BJ381" s="54">
        <f t="shared" si="273"/>
        <v>0</v>
      </c>
      <c r="BK381" s="54">
        <f t="shared" si="274"/>
        <v>0</v>
      </c>
      <c r="BL381" s="54">
        <f t="shared" si="275"/>
        <v>0</v>
      </c>
      <c r="BM381" s="54">
        <f t="shared" si="276"/>
        <v>0</v>
      </c>
      <c r="BN381" s="54">
        <f t="shared" si="277"/>
        <v>0</v>
      </c>
      <c r="BO381" s="54">
        <f t="shared" si="278"/>
        <v>0</v>
      </c>
      <c r="BP381" s="54">
        <f t="shared" si="279"/>
        <v>0</v>
      </c>
      <c r="BQ381" s="54">
        <f t="shared" si="280"/>
        <v>0</v>
      </c>
      <c r="BR381" s="55">
        <f t="shared" si="281"/>
        <v>0</v>
      </c>
      <c r="BS381" s="53">
        <f t="shared" si="282"/>
        <v>0</v>
      </c>
      <c r="BT381" s="54">
        <f t="shared" si="283"/>
        <v>0</v>
      </c>
      <c r="BU381" s="54">
        <f t="shared" si="284"/>
        <v>0</v>
      </c>
      <c r="BV381" s="54">
        <f t="shared" si="285"/>
        <v>0</v>
      </c>
      <c r="BW381" s="54">
        <f t="shared" si="286"/>
        <v>0</v>
      </c>
      <c r="BX381" s="54">
        <f t="shared" si="287"/>
        <v>0</v>
      </c>
      <c r="BY381" s="54">
        <f t="shared" si="288"/>
        <v>0</v>
      </c>
      <c r="BZ381" s="54">
        <f t="shared" si="289"/>
        <v>0</v>
      </c>
      <c r="CA381" s="54">
        <f t="shared" si="290"/>
        <v>0</v>
      </c>
      <c r="CB381" s="54">
        <f t="shared" si="291"/>
        <v>0</v>
      </c>
      <c r="CC381" s="54">
        <f t="shared" si="292"/>
        <v>0</v>
      </c>
      <c r="CD381" s="55">
        <f t="shared" si="293"/>
        <v>0</v>
      </c>
      <c r="CE381" s="53">
        <f t="shared" si="294"/>
        <v>0</v>
      </c>
      <c r="CF381" s="54">
        <f t="shared" si="295"/>
        <v>0</v>
      </c>
      <c r="CG381" s="54">
        <f t="shared" si="296"/>
        <v>0</v>
      </c>
      <c r="CH381" s="54">
        <f t="shared" si="297"/>
        <v>0</v>
      </c>
      <c r="CI381" s="54">
        <f t="shared" si="298"/>
        <v>0</v>
      </c>
      <c r="CJ381" s="54">
        <f t="shared" si="299"/>
        <v>0</v>
      </c>
      <c r="CK381" s="54">
        <f t="shared" si="300"/>
        <v>0</v>
      </c>
      <c r="CL381" s="54">
        <f t="shared" si="301"/>
        <v>0</v>
      </c>
      <c r="CM381" s="54">
        <f t="shared" si="302"/>
        <v>0</v>
      </c>
      <c r="CN381" s="54">
        <f t="shared" si="303"/>
        <v>0</v>
      </c>
      <c r="CO381" s="54">
        <f t="shared" si="304"/>
        <v>0</v>
      </c>
      <c r="CP381" s="55">
        <f t="shared" si="305"/>
        <v>0</v>
      </c>
    </row>
    <row r="382" spans="2:94" ht="12" customHeight="1" thickBot="1">
      <c r="B382" s="1" t="str">
        <f>IF(Q380="","",Q380)</f>
        <v/>
      </c>
      <c r="C382" s="165"/>
      <c r="D382" s="172"/>
      <c r="E382" s="173"/>
      <c r="F382" s="174"/>
      <c r="G382" s="179"/>
      <c r="H382" s="180"/>
      <c r="I382" s="187"/>
      <c r="J382" s="188"/>
      <c r="K382" s="188"/>
      <c r="L382" s="189"/>
      <c r="M382" s="172"/>
      <c r="N382" s="174"/>
      <c r="O382" s="133"/>
      <c r="P382" s="192"/>
      <c r="Q382" s="192"/>
      <c r="R382" s="15" t="s">
        <v>16</v>
      </c>
      <c r="S382" s="94"/>
      <c r="T382" s="94"/>
      <c r="U382" s="94"/>
      <c r="V382" s="94"/>
      <c r="W382" s="94"/>
      <c r="X382" s="94"/>
      <c r="Y382" s="90"/>
      <c r="Z382" s="90"/>
      <c r="AA382" s="90"/>
      <c r="AB382" s="90"/>
      <c r="AC382" s="90"/>
      <c r="AD382" s="90"/>
      <c r="AE382" s="11" t="str">
        <f t="shared" si="307"/>
        <v/>
      </c>
      <c r="AF382" s="21" t="str">
        <f>IF(Q380="","",Q380)</f>
        <v/>
      </c>
      <c r="AG382" s="130"/>
      <c r="AH382" s="130"/>
      <c r="AI382" s="130"/>
      <c r="AJ382" s="130"/>
      <c r="AT382" s="49" t="str">
        <f t="shared" si="257"/>
        <v>C</v>
      </c>
      <c r="AU382" s="53">
        <f t="shared" si="258"/>
        <v>0</v>
      </c>
      <c r="AV382" s="54">
        <f t="shared" si="259"/>
        <v>0</v>
      </c>
      <c r="AW382" s="54">
        <f t="shared" si="260"/>
        <v>0</v>
      </c>
      <c r="AX382" s="54">
        <f t="shared" si="261"/>
        <v>0</v>
      </c>
      <c r="AY382" s="54">
        <f t="shared" si="262"/>
        <v>0</v>
      </c>
      <c r="AZ382" s="54">
        <f t="shared" si="263"/>
        <v>0</v>
      </c>
      <c r="BA382" s="54">
        <f t="shared" si="264"/>
        <v>0</v>
      </c>
      <c r="BB382" s="54">
        <f t="shared" si="265"/>
        <v>0</v>
      </c>
      <c r="BC382" s="54">
        <f t="shared" si="266"/>
        <v>0</v>
      </c>
      <c r="BD382" s="54">
        <f t="shared" si="267"/>
        <v>0</v>
      </c>
      <c r="BE382" s="54">
        <f t="shared" si="268"/>
        <v>0</v>
      </c>
      <c r="BF382" s="55">
        <f t="shared" si="269"/>
        <v>0</v>
      </c>
      <c r="BG382" s="53">
        <f t="shared" si="270"/>
        <v>0</v>
      </c>
      <c r="BH382" s="54">
        <f t="shared" si="271"/>
        <v>0</v>
      </c>
      <c r="BI382" s="54">
        <f t="shared" si="272"/>
        <v>0</v>
      </c>
      <c r="BJ382" s="54">
        <f t="shared" si="273"/>
        <v>0</v>
      </c>
      <c r="BK382" s="54">
        <f t="shared" si="274"/>
        <v>0</v>
      </c>
      <c r="BL382" s="54">
        <f t="shared" si="275"/>
        <v>0</v>
      </c>
      <c r="BM382" s="54">
        <f t="shared" si="276"/>
        <v>0</v>
      </c>
      <c r="BN382" s="54">
        <f t="shared" si="277"/>
        <v>0</v>
      </c>
      <c r="BO382" s="54">
        <f t="shared" si="278"/>
        <v>0</v>
      </c>
      <c r="BP382" s="54">
        <f t="shared" si="279"/>
        <v>0</v>
      </c>
      <c r="BQ382" s="54">
        <f t="shared" si="280"/>
        <v>0</v>
      </c>
      <c r="BR382" s="55">
        <f t="shared" si="281"/>
        <v>0</v>
      </c>
      <c r="BS382" s="53">
        <f t="shared" si="282"/>
        <v>0</v>
      </c>
      <c r="BT382" s="54">
        <f t="shared" si="283"/>
        <v>0</v>
      </c>
      <c r="BU382" s="54">
        <f t="shared" si="284"/>
        <v>0</v>
      </c>
      <c r="BV382" s="54">
        <f t="shared" si="285"/>
        <v>0</v>
      </c>
      <c r="BW382" s="54">
        <f t="shared" si="286"/>
        <v>0</v>
      </c>
      <c r="BX382" s="54">
        <f t="shared" si="287"/>
        <v>0</v>
      </c>
      <c r="BY382" s="54">
        <f t="shared" si="288"/>
        <v>0</v>
      </c>
      <c r="BZ382" s="54">
        <f t="shared" si="289"/>
        <v>0</v>
      </c>
      <c r="CA382" s="54">
        <f t="shared" si="290"/>
        <v>0</v>
      </c>
      <c r="CB382" s="54">
        <f t="shared" si="291"/>
        <v>0</v>
      </c>
      <c r="CC382" s="54">
        <f t="shared" si="292"/>
        <v>0</v>
      </c>
      <c r="CD382" s="55">
        <f t="shared" si="293"/>
        <v>0</v>
      </c>
      <c r="CE382" s="53">
        <f t="shared" si="294"/>
        <v>0</v>
      </c>
      <c r="CF382" s="54">
        <f t="shared" si="295"/>
        <v>0</v>
      </c>
      <c r="CG382" s="54">
        <f t="shared" si="296"/>
        <v>0</v>
      </c>
      <c r="CH382" s="54">
        <f t="shared" si="297"/>
        <v>0</v>
      </c>
      <c r="CI382" s="54">
        <f t="shared" si="298"/>
        <v>0</v>
      </c>
      <c r="CJ382" s="54">
        <f t="shared" si="299"/>
        <v>0</v>
      </c>
      <c r="CK382" s="54">
        <f t="shared" si="300"/>
        <v>0</v>
      </c>
      <c r="CL382" s="54">
        <f t="shared" si="301"/>
        <v>0</v>
      </c>
      <c r="CM382" s="54">
        <f t="shared" si="302"/>
        <v>0</v>
      </c>
      <c r="CN382" s="54">
        <f t="shared" si="303"/>
        <v>0</v>
      </c>
      <c r="CO382" s="54">
        <f t="shared" si="304"/>
        <v>0</v>
      </c>
      <c r="CP382" s="55">
        <f t="shared" si="305"/>
        <v>0</v>
      </c>
    </row>
    <row r="383" spans="2:94" ht="12" customHeight="1">
      <c r="B383" s="1" t="str">
        <f>IF(Q383="","",Q383)</f>
        <v/>
      </c>
      <c r="C383" s="163">
        <v>124</v>
      </c>
      <c r="D383" s="166"/>
      <c r="E383" s="167"/>
      <c r="F383" s="168"/>
      <c r="G383" s="175"/>
      <c r="H383" s="176"/>
      <c r="I383" s="181"/>
      <c r="J383" s="182"/>
      <c r="K383" s="182"/>
      <c r="L383" s="183"/>
      <c r="M383" s="166"/>
      <c r="N383" s="168"/>
      <c r="O383" s="131"/>
      <c r="P383" s="190"/>
      <c r="Q383" s="190"/>
      <c r="R383" s="17" t="s">
        <v>14</v>
      </c>
      <c r="S383" s="95"/>
      <c r="T383" s="95"/>
      <c r="U383" s="95"/>
      <c r="V383" s="95"/>
      <c r="W383" s="95"/>
      <c r="X383" s="95"/>
      <c r="Y383" s="89"/>
      <c r="Z383" s="89"/>
      <c r="AA383" s="89"/>
      <c r="AB383" s="89"/>
      <c r="AC383" s="89"/>
      <c r="AD383" s="89"/>
      <c r="AE383" s="16" t="str">
        <f t="shared" si="307"/>
        <v/>
      </c>
      <c r="AF383" s="21" t="str">
        <f>IF(Q383="","",Q383)</f>
        <v/>
      </c>
      <c r="AG383" s="130" t="str">
        <f>IFERROR(VLOOKUP(M383,$AP$13:$AQ$16,2,FALSE),"")</f>
        <v/>
      </c>
      <c r="AH383" s="130" t="str">
        <f>IFERROR(VLOOKUP(O383,$AP$18:$AQ$24,2,FALSE),"")</f>
        <v/>
      </c>
      <c r="AI383" s="130" t="str">
        <f>IFERROR(AG383+AH383,"")</f>
        <v/>
      </c>
      <c r="AJ383" s="130" t="str">
        <f>IF(SUM(AE383:AE385)=0,"",SUM(AE383:AE385))</f>
        <v/>
      </c>
      <c r="AT383" s="49" t="str">
        <f t="shared" si="257"/>
        <v>A</v>
      </c>
      <c r="AU383" s="53">
        <f t="shared" si="258"/>
        <v>0</v>
      </c>
      <c r="AV383" s="54">
        <f t="shared" si="259"/>
        <v>0</v>
      </c>
      <c r="AW383" s="54">
        <f t="shared" si="260"/>
        <v>0</v>
      </c>
      <c r="AX383" s="54">
        <f t="shared" si="261"/>
        <v>0</v>
      </c>
      <c r="AY383" s="54">
        <f t="shared" si="262"/>
        <v>0</v>
      </c>
      <c r="AZ383" s="54">
        <f t="shared" si="263"/>
        <v>0</v>
      </c>
      <c r="BA383" s="54">
        <f t="shared" si="264"/>
        <v>0</v>
      </c>
      <c r="BB383" s="54">
        <f t="shared" si="265"/>
        <v>0</v>
      </c>
      <c r="BC383" s="54">
        <f t="shared" si="266"/>
        <v>0</v>
      </c>
      <c r="BD383" s="54">
        <f t="shared" si="267"/>
        <v>0</v>
      </c>
      <c r="BE383" s="54">
        <f t="shared" si="268"/>
        <v>0</v>
      </c>
      <c r="BF383" s="55">
        <f t="shared" si="269"/>
        <v>0</v>
      </c>
      <c r="BG383" s="53">
        <f t="shared" si="270"/>
        <v>0</v>
      </c>
      <c r="BH383" s="54">
        <f t="shared" si="271"/>
        <v>0</v>
      </c>
      <c r="BI383" s="54">
        <f t="shared" si="272"/>
        <v>0</v>
      </c>
      <c r="BJ383" s="54">
        <f t="shared" si="273"/>
        <v>0</v>
      </c>
      <c r="BK383" s="54">
        <f t="shared" si="274"/>
        <v>0</v>
      </c>
      <c r="BL383" s="54">
        <f t="shared" si="275"/>
        <v>0</v>
      </c>
      <c r="BM383" s="54">
        <f t="shared" si="276"/>
        <v>0</v>
      </c>
      <c r="BN383" s="54">
        <f t="shared" si="277"/>
        <v>0</v>
      </c>
      <c r="BO383" s="54">
        <f t="shared" si="278"/>
        <v>0</v>
      </c>
      <c r="BP383" s="54">
        <f t="shared" si="279"/>
        <v>0</v>
      </c>
      <c r="BQ383" s="54">
        <f t="shared" si="280"/>
        <v>0</v>
      </c>
      <c r="BR383" s="55">
        <f t="shared" si="281"/>
        <v>0</v>
      </c>
      <c r="BS383" s="53">
        <f t="shared" si="282"/>
        <v>0</v>
      </c>
      <c r="BT383" s="54">
        <f t="shared" si="283"/>
        <v>0</v>
      </c>
      <c r="BU383" s="54">
        <f t="shared" si="284"/>
        <v>0</v>
      </c>
      <c r="BV383" s="54">
        <f t="shared" si="285"/>
        <v>0</v>
      </c>
      <c r="BW383" s="54">
        <f t="shared" si="286"/>
        <v>0</v>
      </c>
      <c r="BX383" s="54">
        <f t="shared" si="287"/>
        <v>0</v>
      </c>
      <c r="BY383" s="54">
        <f t="shared" si="288"/>
        <v>0</v>
      </c>
      <c r="BZ383" s="54">
        <f t="shared" si="289"/>
        <v>0</v>
      </c>
      <c r="CA383" s="54">
        <f t="shared" si="290"/>
        <v>0</v>
      </c>
      <c r="CB383" s="54">
        <f t="shared" si="291"/>
        <v>0</v>
      </c>
      <c r="CC383" s="54">
        <f t="shared" si="292"/>
        <v>0</v>
      </c>
      <c r="CD383" s="55">
        <f t="shared" si="293"/>
        <v>0</v>
      </c>
      <c r="CE383" s="53">
        <f t="shared" si="294"/>
        <v>0</v>
      </c>
      <c r="CF383" s="54">
        <f t="shared" si="295"/>
        <v>0</v>
      </c>
      <c r="CG383" s="54">
        <f t="shared" si="296"/>
        <v>0</v>
      </c>
      <c r="CH383" s="54">
        <f t="shared" si="297"/>
        <v>0</v>
      </c>
      <c r="CI383" s="54">
        <f t="shared" si="298"/>
        <v>0</v>
      </c>
      <c r="CJ383" s="54">
        <f t="shared" si="299"/>
        <v>0</v>
      </c>
      <c r="CK383" s="54">
        <f t="shared" si="300"/>
        <v>0</v>
      </c>
      <c r="CL383" s="54">
        <f t="shared" si="301"/>
        <v>0</v>
      </c>
      <c r="CM383" s="54">
        <f t="shared" si="302"/>
        <v>0</v>
      </c>
      <c r="CN383" s="54">
        <f t="shared" si="303"/>
        <v>0</v>
      </c>
      <c r="CO383" s="54">
        <f t="shared" si="304"/>
        <v>0</v>
      </c>
      <c r="CP383" s="55">
        <f t="shared" si="305"/>
        <v>0</v>
      </c>
    </row>
    <row r="384" spans="2:94" ht="12" customHeight="1">
      <c r="B384" s="1" t="str">
        <f>IF(Q383="","",Q383)</f>
        <v/>
      </c>
      <c r="C384" s="164"/>
      <c r="D384" s="169"/>
      <c r="E384" s="170"/>
      <c r="F384" s="171"/>
      <c r="G384" s="177"/>
      <c r="H384" s="178"/>
      <c r="I384" s="184"/>
      <c r="J384" s="185"/>
      <c r="K384" s="185"/>
      <c r="L384" s="186"/>
      <c r="M384" s="169"/>
      <c r="N384" s="171"/>
      <c r="O384" s="132"/>
      <c r="P384" s="191"/>
      <c r="Q384" s="191"/>
      <c r="R384" s="15" t="s">
        <v>15</v>
      </c>
      <c r="S384" s="94"/>
      <c r="T384" s="94"/>
      <c r="U384" s="94"/>
      <c r="V384" s="94"/>
      <c r="W384" s="94"/>
      <c r="X384" s="94"/>
      <c r="Y384" s="90"/>
      <c r="Z384" s="90"/>
      <c r="AA384" s="90"/>
      <c r="AB384" s="90"/>
      <c r="AC384" s="90"/>
      <c r="AD384" s="90"/>
      <c r="AE384" s="11" t="str">
        <f t="shared" si="307"/>
        <v/>
      </c>
      <c r="AF384" s="21" t="str">
        <f>IF(Q383="","",Q383)</f>
        <v/>
      </c>
      <c r="AG384" s="130"/>
      <c r="AH384" s="130"/>
      <c r="AI384" s="130"/>
      <c r="AJ384" s="130"/>
      <c r="AT384" s="49" t="str">
        <f t="shared" si="257"/>
        <v>B</v>
      </c>
      <c r="AU384" s="53">
        <f t="shared" si="258"/>
        <v>0</v>
      </c>
      <c r="AV384" s="54">
        <f t="shared" si="259"/>
        <v>0</v>
      </c>
      <c r="AW384" s="54">
        <f t="shared" si="260"/>
        <v>0</v>
      </c>
      <c r="AX384" s="54">
        <f t="shared" si="261"/>
        <v>0</v>
      </c>
      <c r="AY384" s="54">
        <f t="shared" si="262"/>
        <v>0</v>
      </c>
      <c r="AZ384" s="54">
        <f t="shared" si="263"/>
        <v>0</v>
      </c>
      <c r="BA384" s="54">
        <f t="shared" si="264"/>
        <v>0</v>
      </c>
      <c r="BB384" s="54">
        <f t="shared" si="265"/>
        <v>0</v>
      </c>
      <c r="BC384" s="54">
        <f t="shared" si="266"/>
        <v>0</v>
      </c>
      <c r="BD384" s="54">
        <f t="shared" si="267"/>
        <v>0</v>
      </c>
      <c r="BE384" s="54">
        <f t="shared" si="268"/>
        <v>0</v>
      </c>
      <c r="BF384" s="55">
        <f t="shared" si="269"/>
        <v>0</v>
      </c>
      <c r="BG384" s="53">
        <f t="shared" si="270"/>
        <v>0</v>
      </c>
      <c r="BH384" s="54">
        <f t="shared" si="271"/>
        <v>0</v>
      </c>
      <c r="BI384" s="54">
        <f t="shared" si="272"/>
        <v>0</v>
      </c>
      <c r="BJ384" s="54">
        <f t="shared" si="273"/>
        <v>0</v>
      </c>
      <c r="BK384" s="54">
        <f t="shared" si="274"/>
        <v>0</v>
      </c>
      <c r="BL384" s="54">
        <f t="shared" si="275"/>
        <v>0</v>
      </c>
      <c r="BM384" s="54">
        <f t="shared" si="276"/>
        <v>0</v>
      </c>
      <c r="BN384" s="54">
        <f t="shared" si="277"/>
        <v>0</v>
      </c>
      <c r="BO384" s="54">
        <f t="shared" si="278"/>
        <v>0</v>
      </c>
      <c r="BP384" s="54">
        <f t="shared" si="279"/>
        <v>0</v>
      </c>
      <c r="BQ384" s="54">
        <f t="shared" si="280"/>
        <v>0</v>
      </c>
      <c r="BR384" s="55">
        <f t="shared" si="281"/>
        <v>0</v>
      </c>
      <c r="BS384" s="53">
        <f t="shared" si="282"/>
        <v>0</v>
      </c>
      <c r="BT384" s="54">
        <f t="shared" si="283"/>
        <v>0</v>
      </c>
      <c r="BU384" s="54">
        <f t="shared" si="284"/>
        <v>0</v>
      </c>
      <c r="BV384" s="54">
        <f t="shared" si="285"/>
        <v>0</v>
      </c>
      <c r="BW384" s="54">
        <f t="shared" si="286"/>
        <v>0</v>
      </c>
      <c r="BX384" s="54">
        <f t="shared" si="287"/>
        <v>0</v>
      </c>
      <c r="BY384" s="54">
        <f t="shared" si="288"/>
        <v>0</v>
      </c>
      <c r="BZ384" s="54">
        <f t="shared" si="289"/>
        <v>0</v>
      </c>
      <c r="CA384" s="54">
        <f t="shared" si="290"/>
        <v>0</v>
      </c>
      <c r="CB384" s="54">
        <f t="shared" si="291"/>
        <v>0</v>
      </c>
      <c r="CC384" s="54">
        <f t="shared" si="292"/>
        <v>0</v>
      </c>
      <c r="CD384" s="55">
        <f t="shared" si="293"/>
        <v>0</v>
      </c>
      <c r="CE384" s="53">
        <f t="shared" si="294"/>
        <v>0</v>
      </c>
      <c r="CF384" s="54">
        <f t="shared" si="295"/>
        <v>0</v>
      </c>
      <c r="CG384" s="54">
        <f t="shared" si="296"/>
        <v>0</v>
      </c>
      <c r="CH384" s="54">
        <f t="shared" si="297"/>
        <v>0</v>
      </c>
      <c r="CI384" s="54">
        <f t="shared" si="298"/>
        <v>0</v>
      </c>
      <c r="CJ384" s="54">
        <f t="shared" si="299"/>
        <v>0</v>
      </c>
      <c r="CK384" s="54">
        <f t="shared" si="300"/>
        <v>0</v>
      </c>
      <c r="CL384" s="54">
        <f t="shared" si="301"/>
        <v>0</v>
      </c>
      <c r="CM384" s="54">
        <f t="shared" si="302"/>
        <v>0</v>
      </c>
      <c r="CN384" s="54">
        <f t="shared" si="303"/>
        <v>0</v>
      </c>
      <c r="CO384" s="54">
        <f t="shared" si="304"/>
        <v>0</v>
      </c>
      <c r="CP384" s="55">
        <f t="shared" si="305"/>
        <v>0</v>
      </c>
    </row>
    <row r="385" spans="2:94" ht="12" customHeight="1" thickBot="1">
      <c r="B385" s="1" t="str">
        <f>IF(Q383="","",Q383)</f>
        <v/>
      </c>
      <c r="C385" s="165"/>
      <c r="D385" s="172"/>
      <c r="E385" s="173"/>
      <c r="F385" s="174"/>
      <c r="G385" s="179"/>
      <c r="H385" s="180"/>
      <c r="I385" s="187"/>
      <c r="J385" s="188"/>
      <c r="K385" s="188"/>
      <c r="L385" s="189"/>
      <c r="M385" s="172"/>
      <c r="N385" s="174"/>
      <c r="O385" s="133"/>
      <c r="P385" s="192"/>
      <c r="Q385" s="192"/>
      <c r="R385" s="15" t="s">
        <v>16</v>
      </c>
      <c r="S385" s="94"/>
      <c r="T385" s="94"/>
      <c r="U385" s="94"/>
      <c r="V385" s="94"/>
      <c r="W385" s="94"/>
      <c r="X385" s="94"/>
      <c r="Y385" s="90"/>
      <c r="Z385" s="90"/>
      <c r="AA385" s="90"/>
      <c r="AB385" s="90"/>
      <c r="AC385" s="90"/>
      <c r="AD385" s="90"/>
      <c r="AE385" s="11" t="str">
        <f t="shared" si="307"/>
        <v/>
      </c>
      <c r="AF385" s="21" t="str">
        <f>IF(Q383="","",Q383)</f>
        <v/>
      </c>
      <c r="AG385" s="130"/>
      <c r="AH385" s="130"/>
      <c r="AI385" s="130"/>
      <c r="AJ385" s="130"/>
      <c r="AT385" s="49" t="str">
        <f t="shared" si="257"/>
        <v>C</v>
      </c>
      <c r="AU385" s="53">
        <f t="shared" si="258"/>
        <v>0</v>
      </c>
      <c r="AV385" s="54">
        <f t="shared" si="259"/>
        <v>0</v>
      </c>
      <c r="AW385" s="54">
        <f t="shared" si="260"/>
        <v>0</v>
      </c>
      <c r="AX385" s="54">
        <f t="shared" si="261"/>
        <v>0</v>
      </c>
      <c r="AY385" s="54">
        <f t="shared" si="262"/>
        <v>0</v>
      </c>
      <c r="AZ385" s="54">
        <f t="shared" si="263"/>
        <v>0</v>
      </c>
      <c r="BA385" s="54">
        <f t="shared" si="264"/>
        <v>0</v>
      </c>
      <c r="BB385" s="54">
        <f t="shared" si="265"/>
        <v>0</v>
      </c>
      <c r="BC385" s="54">
        <f t="shared" si="266"/>
        <v>0</v>
      </c>
      <c r="BD385" s="54">
        <f t="shared" si="267"/>
        <v>0</v>
      </c>
      <c r="BE385" s="54">
        <f t="shared" si="268"/>
        <v>0</v>
      </c>
      <c r="BF385" s="55">
        <f t="shared" si="269"/>
        <v>0</v>
      </c>
      <c r="BG385" s="53">
        <f t="shared" si="270"/>
        <v>0</v>
      </c>
      <c r="BH385" s="54">
        <f t="shared" si="271"/>
        <v>0</v>
      </c>
      <c r="BI385" s="54">
        <f t="shared" si="272"/>
        <v>0</v>
      </c>
      <c r="BJ385" s="54">
        <f t="shared" si="273"/>
        <v>0</v>
      </c>
      <c r="BK385" s="54">
        <f t="shared" si="274"/>
        <v>0</v>
      </c>
      <c r="BL385" s="54">
        <f t="shared" si="275"/>
        <v>0</v>
      </c>
      <c r="BM385" s="54">
        <f t="shared" si="276"/>
        <v>0</v>
      </c>
      <c r="BN385" s="54">
        <f t="shared" si="277"/>
        <v>0</v>
      </c>
      <c r="BO385" s="54">
        <f t="shared" si="278"/>
        <v>0</v>
      </c>
      <c r="BP385" s="54">
        <f t="shared" si="279"/>
        <v>0</v>
      </c>
      <c r="BQ385" s="54">
        <f t="shared" si="280"/>
        <v>0</v>
      </c>
      <c r="BR385" s="55">
        <f t="shared" si="281"/>
        <v>0</v>
      </c>
      <c r="BS385" s="53">
        <f t="shared" si="282"/>
        <v>0</v>
      </c>
      <c r="BT385" s="54">
        <f t="shared" si="283"/>
        <v>0</v>
      </c>
      <c r="BU385" s="54">
        <f t="shared" si="284"/>
        <v>0</v>
      </c>
      <c r="BV385" s="54">
        <f t="shared" si="285"/>
        <v>0</v>
      </c>
      <c r="BW385" s="54">
        <f t="shared" si="286"/>
        <v>0</v>
      </c>
      <c r="BX385" s="54">
        <f t="shared" si="287"/>
        <v>0</v>
      </c>
      <c r="BY385" s="54">
        <f t="shared" si="288"/>
        <v>0</v>
      </c>
      <c r="BZ385" s="54">
        <f t="shared" si="289"/>
        <v>0</v>
      </c>
      <c r="CA385" s="54">
        <f t="shared" si="290"/>
        <v>0</v>
      </c>
      <c r="CB385" s="54">
        <f t="shared" si="291"/>
        <v>0</v>
      </c>
      <c r="CC385" s="54">
        <f t="shared" si="292"/>
        <v>0</v>
      </c>
      <c r="CD385" s="55">
        <f t="shared" si="293"/>
        <v>0</v>
      </c>
      <c r="CE385" s="53">
        <f t="shared" si="294"/>
        <v>0</v>
      </c>
      <c r="CF385" s="54">
        <f t="shared" si="295"/>
        <v>0</v>
      </c>
      <c r="CG385" s="54">
        <f t="shared" si="296"/>
        <v>0</v>
      </c>
      <c r="CH385" s="54">
        <f t="shared" si="297"/>
        <v>0</v>
      </c>
      <c r="CI385" s="54">
        <f t="shared" si="298"/>
        <v>0</v>
      </c>
      <c r="CJ385" s="54">
        <f t="shared" si="299"/>
        <v>0</v>
      </c>
      <c r="CK385" s="54">
        <f t="shared" si="300"/>
        <v>0</v>
      </c>
      <c r="CL385" s="54">
        <f t="shared" si="301"/>
        <v>0</v>
      </c>
      <c r="CM385" s="54">
        <f t="shared" si="302"/>
        <v>0</v>
      </c>
      <c r="CN385" s="54">
        <f t="shared" si="303"/>
        <v>0</v>
      </c>
      <c r="CO385" s="54">
        <f t="shared" si="304"/>
        <v>0</v>
      </c>
      <c r="CP385" s="55">
        <f t="shared" si="305"/>
        <v>0</v>
      </c>
    </row>
    <row r="386" spans="2:94" ht="12" customHeight="1">
      <c r="B386" s="1" t="str">
        <f>IF(Q386="","",Q386)</f>
        <v/>
      </c>
      <c r="C386" s="163">
        <v>125</v>
      </c>
      <c r="D386" s="166"/>
      <c r="E386" s="167"/>
      <c r="F386" s="168"/>
      <c r="G386" s="175"/>
      <c r="H386" s="176"/>
      <c r="I386" s="181"/>
      <c r="J386" s="182"/>
      <c r="K386" s="182"/>
      <c r="L386" s="183"/>
      <c r="M386" s="166"/>
      <c r="N386" s="168"/>
      <c r="O386" s="131"/>
      <c r="P386" s="190"/>
      <c r="Q386" s="190"/>
      <c r="R386" s="17" t="s">
        <v>14</v>
      </c>
      <c r="S386" s="95"/>
      <c r="T386" s="95"/>
      <c r="U386" s="95"/>
      <c r="V386" s="95"/>
      <c r="W386" s="95"/>
      <c r="X386" s="95"/>
      <c r="Y386" s="89"/>
      <c r="Z386" s="89"/>
      <c r="AA386" s="89"/>
      <c r="AB386" s="89"/>
      <c r="AC386" s="89"/>
      <c r="AD386" s="89"/>
      <c r="AE386" s="16" t="str">
        <f t="shared" si="307"/>
        <v/>
      </c>
      <c r="AF386" s="21" t="str">
        <f>IF(Q386="","",Q386)</f>
        <v/>
      </c>
      <c r="AG386" s="130" t="str">
        <f>IFERROR(VLOOKUP(M386,$AP$13:$AQ$16,2,FALSE),"")</f>
        <v/>
      </c>
      <c r="AH386" s="130" t="str">
        <f>IFERROR(VLOOKUP(O386,$AP$18:$AQ$24,2,FALSE),"")</f>
        <v/>
      </c>
      <c r="AI386" s="130" t="str">
        <f>IFERROR(AG386+AH386,"")</f>
        <v/>
      </c>
      <c r="AJ386" s="130" t="str">
        <f>IF(SUM(AE386:AE388)=0,"",SUM(AE386:AE388))</f>
        <v/>
      </c>
      <c r="AT386" s="49" t="str">
        <f t="shared" si="257"/>
        <v>A</v>
      </c>
      <c r="AU386" s="53">
        <f t="shared" si="258"/>
        <v>0</v>
      </c>
      <c r="AV386" s="54">
        <f t="shared" si="259"/>
        <v>0</v>
      </c>
      <c r="AW386" s="54">
        <f t="shared" si="260"/>
        <v>0</v>
      </c>
      <c r="AX386" s="54">
        <f t="shared" si="261"/>
        <v>0</v>
      </c>
      <c r="AY386" s="54">
        <f t="shared" si="262"/>
        <v>0</v>
      </c>
      <c r="AZ386" s="54">
        <f t="shared" si="263"/>
        <v>0</v>
      </c>
      <c r="BA386" s="54">
        <f t="shared" si="264"/>
        <v>0</v>
      </c>
      <c r="BB386" s="54">
        <f t="shared" si="265"/>
        <v>0</v>
      </c>
      <c r="BC386" s="54">
        <f t="shared" si="266"/>
        <v>0</v>
      </c>
      <c r="BD386" s="54">
        <f t="shared" si="267"/>
        <v>0</v>
      </c>
      <c r="BE386" s="54">
        <f t="shared" si="268"/>
        <v>0</v>
      </c>
      <c r="BF386" s="55">
        <f t="shared" si="269"/>
        <v>0</v>
      </c>
      <c r="BG386" s="53">
        <f t="shared" si="270"/>
        <v>0</v>
      </c>
      <c r="BH386" s="54">
        <f t="shared" si="271"/>
        <v>0</v>
      </c>
      <c r="BI386" s="54">
        <f t="shared" si="272"/>
        <v>0</v>
      </c>
      <c r="BJ386" s="54">
        <f t="shared" si="273"/>
        <v>0</v>
      </c>
      <c r="BK386" s="54">
        <f t="shared" si="274"/>
        <v>0</v>
      </c>
      <c r="BL386" s="54">
        <f t="shared" si="275"/>
        <v>0</v>
      </c>
      <c r="BM386" s="54">
        <f t="shared" si="276"/>
        <v>0</v>
      </c>
      <c r="BN386" s="54">
        <f t="shared" si="277"/>
        <v>0</v>
      </c>
      <c r="BO386" s="54">
        <f t="shared" si="278"/>
        <v>0</v>
      </c>
      <c r="BP386" s="54">
        <f t="shared" si="279"/>
        <v>0</v>
      </c>
      <c r="BQ386" s="54">
        <f t="shared" si="280"/>
        <v>0</v>
      </c>
      <c r="BR386" s="55">
        <f t="shared" si="281"/>
        <v>0</v>
      </c>
      <c r="BS386" s="53">
        <f t="shared" si="282"/>
        <v>0</v>
      </c>
      <c r="BT386" s="54">
        <f t="shared" si="283"/>
        <v>0</v>
      </c>
      <c r="BU386" s="54">
        <f t="shared" si="284"/>
        <v>0</v>
      </c>
      <c r="BV386" s="54">
        <f t="shared" si="285"/>
        <v>0</v>
      </c>
      <c r="BW386" s="54">
        <f t="shared" si="286"/>
        <v>0</v>
      </c>
      <c r="BX386" s="54">
        <f t="shared" si="287"/>
        <v>0</v>
      </c>
      <c r="BY386" s="54">
        <f t="shared" si="288"/>
        <v>0</v>
      </c>
      <c r="BZ386" s="54">
        <f t="shared" si="289"/>
        <v>0</v>
      </c>
      <c r="CA386" s="54">
        <f t="shared" si="290"/>
        <v>0</v>
      </c>
      <c r="CB386" s="54">
        <f t="shared" si="291"/>
        <v>0</v>
      </c>
      <c r="CC386" s="54">
        <f t="shared" si="292"/>
        <v>0</v>
      </c>
      <c r="CD386" s="55">
        <f t="shared" si="293"/>
        <v>0</v>
      </c>
      <c r="CE386" s="53">
        <f t="shared" si="294"/>
        <v>0</v>
      </c>
      <c r="CF386" s="54">
        <f t="shared" si="295"/>
        <v>0</v>
      </c>
      <c r="CG386" s="54">
        <f t="shared" si="296"/>
        <v>0</v>
      </c>
      <c r="CH386" s="54">
        <f t="shared" si="297"/>
        <v>0</v>
      </c>
      <c r="CI386" s="54">
        <f t="shared" si="298"/>
        <v>0</v>
      </c>
      <c r="CJ386" s="54">
        <f t="shared" si="299"/>
        <v>0</v>
      </c>
      <c r="CK386" s="54">
        <f t="shared" si="300"/>
        <v>0</v>
      </c>
      <c r="CL386" s="54">
        <f t="shared" si="301"/>
        <v>0</v>
      </c>
      <c r="CM386" s="54">
        <f t="shared" si="302"/>
        <v>0</v>
      </c>
      <c r="CN386" s="54">
        <f t="shared" si="303"/>
        <v>0</v>
      </c>
      <c r="CO386" s="54">
        <f t="shared" si="304"/>
        <v>0</v>
      </c>
      <c r="CP386" s="55">
        <f t="shared" si="305"/>
        <v>0</v>
      </c>
    </row>
    <row r="387" spans="2:94" ht="12" customHeight="1">
      <c r="B387" s="1" t="str">
        <f>IF(Q386="","",Q386)</f>
        <v/>
      </c>
      <c r="C387" s="164"/>
      <c r="D387" s="169"/>
      <c r="E387" s="170"/>
      <c r="F387" s="171"/>
      <c r="G387" s="177"/>
      <c r="H387" s="178"/>
      <c r="I387" s="184"/>
      <c r="J387" s="185"/>
      <c r="K387" s="185"/>
      <c r="L387" s="186"/>
      <c r="M387" s="169"/>
      <c r="N387" s="171"/>
      <c r="O387" s="132"/>
      <c r="P387" s="191"/>
      <c r="Q387" s="191"/>
      <c r="R387" s="15" t="s">
        <v>15</v>
      </c>
      <c r="S387" s="94"/>
      <c r="T387" s="94"/>
      <c r="U387" s="94"/>
      <c r="V387" s="94"/>
      <c r="W387" s="94"/>
      <c r="X387" s="94"/>
      <c r="Y387" s="90"/>
      <c r="Z387" s="90"/>
      <c r="AA387" s="90"/>
      <c r="AB387" s="90"/>
      <c r="AC387" s="90"/>
      <c r="AD387" s="90"/>
      <c r="AE387" s="11" t="str">
        <f t="shared" si="307"/>
        <v/>
      </c>
      <c r="AF387" s="21" t="str">
        <f>IF(Q386="","",Q386)</f>
        <v/>
      </c>
      <c r="AG387" s="130"/>
      <c r="AH387" s="130"/>
      <c r="AI387" s="130"/>
      <c r="AJ387" s="130"/>
      <c r="AT387" s="49" t="str">
        <f t="shared" si="257"/>
        <v>B</v>
      </c>
      <c r="AU387" s="53">
        <f t="shared" si="258"/>
        <v>0</v>
      </c>
      <c r="AV387" s="54">
        <f t="shared" si="259"/>
        <v>0</v>
      </c>
      <c r="AW387" s="54">
        <f t="shared" si="260"/>
        <v>0</v>
      </c>
      <c r="AX387" s="54">
        <f t="shared" si="261"/>
        <v>0</v>
      </c>
      <c r="AY387" s="54">
        <f t="shared" si="262"/>
        <v>0</v>
      </c>
      <c r="AZ387" s="54">
        <f t="shared" si="263"/>
        <v>0</v>
      </c>
      <c r="BA387" s="54">
        <f t="shared" si="264"/>
        <v>0</v>
      </c>
      <c r="BB387" s="54">
        <f t="shared" si="265"/>
        <v>0</v>
      </c>
      <c r="BC387" s="54">
        <f t="shared" si="266"/>
        <v>0</v>
      </c>
      <c r="BD387" s="54">
        <f t="shared" si="267"/>
        <v>0</v>
      </c>
      <c r="BE387" s="54">
        <f t="shared" si="268"/>
        <v>0</v>
      </c>
      <c r="BF387" s="55">
        <f t="shared" si="269"/>
        <v>0</v>
      </c>
      <c r="BG387" s="53">
        <f t="shared" si="270"/>
        <v>0</v>
      </c>
      <c r="BH387" s="54">
        <f t="shared" si="271"/>
        <v>0</v>
      </c>
      <c r="BI387" s="54">
        <f t="shared" si="272"/>
        <v>0</v>
      </c>
      <c r="BJ387" s="54">
        <f t="shared" si="273"/>
        <v>0</v>
      </c>
      <c r="BK387" s="54">
        <f t="shared" si="274"/>
        <v>0</v>
      </c>
      <c r="BL387" s="54">
        <f t="shared" si="275"/>
        <v>0</v>
      </c>
      <c r="BM387" s="54">
        <f t="shared" si="276"/>
        <v>0</v>
      </c>
      <c r="BN387" s="54">
        <f t="shared" si="277"/>
        <v>0</v>
      </c>
      <c r="BO387" s="54">
        <f t="shared" si="278"/>
        <v>0</v>
      </c>
      <c r="BP387" s="54">
        <f t="shared" si="279"/>
        <v>0</v>
      </c>
      <c r="BQ387" s="54">
        <f t="shared" si="280"/>
        <v>0</v>
      </c>
      <c r="BR387" s="55">
        <f t="shared" si="281"/>
        <v>0</v>
      </c>
      <c r="BS387" s="53">
        <f t="shared" si="282"/>
        <v>0</v>
      </c>
      <c r="BT387" s="54">
        <f t="shared" si="283"/>
        <v>0</v>
      </c>
      <c r="BU387" s="54">
        <f t="shared" si="284"/>
        <v>0</v>
      </c>
      <c r="BV387" s="54">
        <f t="shared" si="285"/>
        <v>0</v>
      </c>
      <c r="BW387" s="54">
        <f t="shared" si="286"/>
        <v>0</v>
      </c>
      <c r="BX387" s="54">
        <f t="shared" si="287"/>
        <v>0</v>
      </c>
      <c r="BY387" s="54">
        <f t="shared" si="288"/>
        <v>0</v>
      </c>
      <c r="BZ387" s="54">
        <f t="shared" si="289"/>
        <v>0</v>
      </c>
      <c r="CA387" s="54">
        <f t="shared" si="290"/>
        <v>0</v>
      </c>
      <c r="CB387" s="54">
        <f t="shared" si="291"/>
        <v>0</v>
      </c>
      <c r="CC387" s="54">
        <f t="shared" si="292"/>
        <v>0</v>
      </c>
      <c r="CD387" s="55">
        <f t="shared" si="293"/>
        <v>0</v>
      </c>
      <c r="CE387" s="53">
        <f t="shared" si="294"/>
        <v>0</v>
      </c>
      <c r="CF387" s="54">
        <f t="shared" si="295"/>
        <v>0</v>
      </c>
      <c r="CG387" s="54">
        <f t="shared" si="296"/>
        <v>0</v>
      </c>
      <c r="CH387" s="54">
        <f t="shared" si="297"/>
        <v>0</v>
      </c>
      <c r="CI387" s="54">
        <f t="shared" si="298"/>
        <v>0</v>
      </c>
      <c r="CJ387" s="54">
        <f t="shared" si="299"/>
        <v>0</v>
      </c>
      <c r="CK387" s="54">
        <f t="shared" si="300"/>
        <v>0</v>
      </c>
      <c r="CL387" s="54">
        <f t="shared" si="301"/>
        <v>0</v>
      </c>
      <c r="CM387" s="54">
        <f t="shared" si="302"/>
        <v>0</v>
      </c>
      <c r="CN387" s="54">
        <f t="shared" si="303"/>
        <v>0</v>
      </c>
      <c r="CO387" s="54">
        <f t="shared" si="304"/>
        <v>0</v>
      </c>
      <c r="CP387" s="55">
        <f t="shared" si="305"/>
        <v>0</v>
      </c>
    </row>
    <row r="388" spans="2:94" ht="12" customHeight="1" thickBot="1">
      <c r="B388" s="1" t="str">
        <f>IF(Q386="","",Q386)</f>
        <v/>
      </c>
      <c r="C388" s="165"/>
      <c r="D388" s="172"/>
      <c r="E388" s="173"/>
      <c r="F388" s="174"/>
      <c r="G388" s="179"/>
      <c r="H388" s="180"/>
      <c r="I388" s="187"/>
      <c r="J388" s="188"/>
      <c r="K388" s="188"/>
      <c r="L388" s="189"/>
      <c r="M388" s="172"/>
      <c r="N388" s="174"/>
      <c r="O388" s="133"/>
      <c r="P388" s="192"/>
      <c r="Q388" s="192"/>
      <c r="R388" s="15" t="s">
        <v>16</v>
      </c>
      <c r="S388" s="94"/>
      <c r="T388" s="94"/>
      <c r="U388" s="94"/>
      <c r="V388" s="94"/>
      <c r="W388" s="94"/>
      <c r="X388" s="94"/>
      <c r="Y388" s="90"/>
      <c r="Z388" s="90"/>
      <c r="AA388" s="90"/>
      <c r="AB388" s="90"/>
      <c r="AC388" s="90"/>
      <c r="AD388" s="90"/>
      <c r="AE388" s="11" t="str">
        <f t="shared" si="307"/>
        <v/>
      </c>
      <c r="AF388" s="21" t="str">
        <f>IF(Q386="","",Q386)</f>
        <v/>
      </c>
      <c r="AG388" s="130"/>
      <c r="AH388" s="130"/>
      <c r="AI388" s="130"/>
      <c r="AJ388" s="130"/>
      <c r="AT388" s="49" t="str">
        <f t="shared" si="257"/>
        <v>C</v>
      </c>
      <c r="AU388" s="53">
        <f t="shared" si="258"/>
        <v>0</v>
      </c>
      <c r="AV388" s="54">
        <f t="shared" si="259"/>
        <v>0</v>
      </c>
      <c r="AW388" s="54">
        <f t="shared" si="260"/>
        <v>0</v>
      </c>
      <c r="AX388" s="54">
        <f t="shared" si="261"/>
        <v>0</v>
      </c>
      <c r="AY388" s="54">
        <f t="shared" si="262"/>
        <v>0</v>
      </c>
      <c r="AZ388" s="54">
        <f t="shared" si="263"/>
        <v>0</v>
      </c>
      <c r="BA388" s="54">
        <f t="shared" si="264"/>
        <v>0</v>
      </c>
      <c r="BB388" s="54">
        <f t="shared" si="265"/>
        <v>0</v>
      </c>
      <c r="BC388" s="54">
        <f t="shared" si="266"/>
        <v>0</v>
      </c>
      <c r="BD388" s="54">
        <f t="shared" si="267"/>
        <v>0</v>
      </c>
      <c r="BE388" s="54">
        <f t="shared" si="268"/>
        <v>0</v>
      </c>
      <c r="BF388" s="55">
        <f t="shared" si="269"/>
        <v>0</v>
      </c>
      <c r="BG388" s="53">
        <f t="shared" si="270"/>
        <v>0</v>
      </c>
      <c r="BH388" s="54">
        <f t="shared" si="271"/>
        <v>0</v>
      </c>
      <c r="BI388" s="54">
        <f t="shared" si="272"/>
        <v>0</v>
      </c>
      <c r="BJ388" s="54">
        <f t="shared" si="273"/>
        <v>0</v>
      </c>
      <c r="BK388" s="54">
        <f t="shared" si="274"/>
        <v>0</v>
      </c>
      <c r="BL388" s="54">
        <f t="shared" si="275"/>
        <v>0</v>
      </c>
      <c r="BM388" s="54">
        <f t="shared" si="276"/>
        <v>0</v>
      </c>
      <c r="BN388" s="54">
        <f t="shared" si="277"/>
        <v>0</v>
      </c>
      <c r="BO388" s="54">
        <f t="shared" si="278"/>
        <v>0</v>
      </c>
      <c r="BP388" s="54">
        <f t="shared" si="279"/>
        <v>0</v>
      </c>
      <c r="BQ388" s="54">
        <f t="shared" si="280"/>
        <v>0</v>
      </c>
      <c r="BR388" s="55">
        <f t="shared" si="281"/>
        <v>0</v>
      </c>
      <c r="BS388" s="53">
        <f t="shared" si="282"/>
        <v>0</v>
      </c>
      <c r="BT388" s="54">
        <f t="shared" si="283"/>
        <v>0</v>
      </c>
      <c r="BU388" s="54">
        <f t="shared" si="284"/>
        <v>0</v>
      </c>
      <c r="BV388" s="54">
        <f t="shared" si="285"/>
        <v>0</v>
      </c>
      <c r="BW388" s="54">
        <f t="shared" si="286"/>
        <v>0</v>
      </c>
      <c r="BX388" s="54">
        <f t="shared" si="287"/>
        <v>0</v>
      </c>
      <c r="BY388" s="54">
        <f t="shared" si="288"/>
        <v>0</v>
      </c>
      <c r="BZ388" s="54">
        <f t="shared" si="289"/>
        <v>0</v>
      </c>
      <c r="CA388" s="54">
        <f t="shared" si="290"/>
        <v>0</v>
      </c>
      <c r="CB388" s="54">
        <f t="shared" si="291"/>
        <v>0</v>
      </c>
      <c r="CC388" s="54">
        <f t="shared" si="292"/>
        <v>0</v>
      </c>
      <c r="CD388" s="55">
        <f t="shared" si="293"/>
        <v>0</v>
      </c>
      <c r="CE388" s="53">
        <f t="shared" si="294"/>
        <v>0</v>
      </c>
      <c r="CF388" s="54">
        <f t="shared" si="295"/>
        <v>0</v>
      </c>
      <c r="CG388" s="54">
        <f t="shared" si="296"/>
        <v>0</v>
      </c>
      <c r="CH388" s="54">
        <f t="shared" si="297"/>
        <v>0</v>
      </c>
      <c r="CI388" s="54">
        <f t="shared" si="298"/>
        <v>0</v>
      </c>
      <c r="CJ388" s="54">
        <f t="shared" si="299"/>
        <v>0</v>
      </c>
      <c r="CK388" s="54">
        <f t="shared" si="300"/>
        <v>0</v>
      </c>
      <c r="CL388" s="54">
        <f t="shared" si="301"/>
        <v>0</v>
      </c>
      <c r="CM388" s="54">
        <f t="shared" si="302"/>
        <v>0</v>
      </c>
      <c r="CN388" s="54">
        <f t="shared" si="303"/>
        <v>0</v>
      </c>
      <c r="CO388" s="54">
        <f t="shared" si="304"/>
        <v>0</v>
      </c>
      <c r="CP388" s="55">
        <f t="shared" si="305"/>
        <v>0</v>
      </c>
    </row>
    <row r="389" spans="2:94" ht="12" customHeight="1">
      <c r="B389" s="1" t="str">
        <f>IF(Q389="","",Q389)</f>
        <v/>
      </c>
      <c r="C389" s="163">
        <v>126</v>
      </c>
      <c r="D389" s="166"/>
      <c r="E389" s="167"/>
      <c r="F389" s="168"/>
      <c r="G389" s="175"/>
      <c r="H389" s="176"/>
      <c r="I389" s="181"/>
      <c r="J389" s="182"/>
      <c r="K389" s="182"/>
      <c r="L389" s="183"/>
      <c r="M389" s="166"/>
      <c r="N389" s="168"/>
      <c r="O389" s="131"/>
      <c r="P389" s="190"/>
      <c r="Q389" s="190"/>
      <c r="R389" s="17" t="s">
        <v>14</v>
      </c>
      <c r="S389" s="95"/>
      <c r="T389" s="95"/>
      <c r="U389" s="95"/>
      <c r="V389" s="95"/>
      <c r="W389" s="95"/>
      <c r="X389" s="95"/>
      <c r="Y389" s="89"/>
      <c r="Z389" s="89"/>
      <c r="AA389" s="89"/>
      <c r="AB389" s="89"/>
      <c r="AC389" s="89"/>
      <c r="AD389" s="89"/>
      <c r="AE389" s="16" t="str">
        <f t="shared" si="307"/>
        <v/>
      </c>
      <c r="AF389" s="21" t="str">
        <f>IF(Q389="","",Q389)</f>
        <v/>
      </c>
      <c r="AG389" s="130" t="str">
        <f>IFERROR(VLOOKUP(M389,$AP$13:$AQ$16,2,FALSE),"")</f>
        <v/>
      </c>
      <c r="AH389" s="130" t="str">
        <f>IFERROR(VLOOKUP(O389,$AP$18:$AQ$24,2,FALSE),"")</f>
        <v/>
      </c>
      <c r="AI389" s="130" t="str">
        <f>IFERROR(AG389+AH389,"")</f>
        <v/>
      </c>
      <c r="AJ389" s="130" t="str">
        <f>IF(SUM(AE389:AE391)=0,"",SUM(AE389:AE391))</f>
        <v/>
      </c>
      <c r="AT389" s="49" t="str">
        <f t="shared" si="257"/>
        <v>A</v>
      </c>
      <c r="AU389" s="53">
        <f t="shared" si="258"/>
        <v>0</v>
      </c>
      <c r="AV389" s="54">
        <f t="shared" si="259"/>
        <v>0</v>
      </c>
      <c r="AW389" s="54">
        <f t="shared" si="260"/>
        <v>0</v>
      </c>
      <c r="AX389" s="54">
        <f t="shared" si="261"/>
        <v>0</v>
      </c>
      <c r="AY389" s="54">
        <f t="shared" si="262"/>
        <v>0</v>
      </c>
      <c r="AZ389" s="54">
        <f t="shared" si="263"/>
        <v>0</v>
      </c>
      <c r="BA389" s="54">
        <f t="shared" si="264"/>
        <v>0</v>
      </c>
      <c r="BB389" s="54">
        <f t="shared" si="265"/>
        <v>0</v>
      </c>
      <c r="BC389" s="54">
        <f t="shared" si="266"/>
        <v>0</v>
      </c>
      <c r="BD389" s="54">
        <f t="shared" si="267"/>
        <v>0</v>
      </c>
      <c r="BE389" s="54">
        <f t="shared" si="268"/>
        <v>0</v>
      </c>
      <c r="BF389" s="55">
        <f t="shared" si="269"/>
        <v>0</v>
      </c>
      <c r="BG389" s="53">
        <f t="shared" si="270"/>
        <v>0</v>
      </c>
      <c r="BH389" s="54">
        <f t="shared" si="271"/>
        <v>0</v>
      </c>
      <c r="BI389" s="54">
        <f t="shared" si="272"/>
        <v>0</v>
      </c>
      <c r="BJ389" s="54">
        <f t="shared" si="273"/>
        <v>0</v>
      </c>
      <c r="BK389" s="54">
        <f t="shared" si="274"/>
        <v>0</v>
      </c>
      <c r="BL389" s="54">
        <f t="shared" si="275"/>
        <v>0</v>
      </c>
      <c r="BM389" s="54">
        <f t="shared" si="276"/>
        <v>0</v>
      </c>
      <c r="BN389" s="54">
        <f t="shared" si="277"/>
        <v>0</v>
      </c>
      <c r="BO389" s="54">
        <f t="shared" si="278"/>
        <v>0</v>
      </c>
      <c r="BP389" s="54">
        <f t="shared" si="279"/>
        <v>0</v>
      </c>
      <c r="BQ389" s="54">
        <f t="shared" si="280"/>
        <v>0</v>
      </c>
      <c r="BR389" s="55">
        <f t="shared" si="281"/>
        <v>0</v>
      </c>
      <c r="BS389" s="53">
        <f t="shared" si="282"/>
        <v>0</v>
      </c>
      <c r="BT389" s="54">
        <f t="shared" si="283"/>
        <v>0</v>
      </c>
      <c r="BU389" s="54">
        <f t="shared" si="284"/>
        <v>0</v>
      </c>
      <c r="BV389" s="54">
        <f t="shared" si="285"/>
        <v>0</v>
      </c>
      <c r="BW389" s="54">
        <f t="shared" si="286"/>
        <v>0</v>
      </c>
      <c r="BX389" s="54">
        <f t="shared" si="287"/>
        <v>0</v>
      </c>
      <c r="BY389" s="54">
        <f t="shared" si="288"/>
        <v>0</v>
      </c>
      <c r="BZ389" s="54">
        <f t="shared" si="289"/>
        <v>0</v>
      </c>
      <c r="CA389" s="54">
        <f t="shared" si="290"/>
        <v>0</v>
      </c>
      <c r="CB389" s="54">
        <f t="shared" si="291"/>
        <v>0</v>
      </c>
      <c r="CC389" s="54">
        <f t="shared" si="292"/>
        <v>0</v>
      </c>
      <c r="CD389" s="55">
        <f t="shared" si="293"/>
        <v>0</v>
      </c>
      <c r="CE389" s="53">
        <f t="shared" si="294"/>
        <v>0</v>
      </c>
      <c r="CF389" s="54">
        <f t="shared" si="295"/>
        <v>0</v>
      </c>
      <c r="CG389" s="54">
        <f t="shared" si="296"/>
        <v>0</v>
      </c>
      <c r="CH389" s="54">
        <f t="shared" si="297"/>
        <v>0</v>
      </c>
      <c r="CI389" s="54">
        <f t="shared" si="298"/>
        <v>0</v>
      </c>
      <c r="CJ389" s="54">
        <f t="shared" si="299"/>
        <v>0</v>
      </c>
      <c r="CK389" s="54">
        <f t="shared" si="300"/>
        <v>0</v>
      </c>
      <c r="CL389" s="54">
        <f t="shared" si="301"/>
        <v>0</v>
      </c>
      <c r="CM389" s="54">
        <f t="shared" si="302"/>
        <v>0</v>
      </c>
      <c r="CN389" s="54">
        <f t="shared" si="303"/>
        <v>0</v>
      </c>
      <c r="CO389" s="54">
        <f t="shared" si="304"/>
        <v>0</v>
      </c>
      <c r="CP389" s="55">
        <f t="shared" si="305"/>
        <v>0</v>
      </c>
    </row>
    <row r="390" spans="2:94" ht="12" customHeight="1">
      <c r="B390" s="1" t="str">
        <f>IF(Q389="","",Q389)</f>
        <v/>
      </c>
      <c r="C390" s="164"/>
      <c r="D390" s="169"/>
      <c r="E390" s="170"/>
      <c r="F390" s="171"/>
      <c r="G390" s="177"/>
      <c r="H390" s="178"/>
      <c r="I390" s="184"/>
      <c r="J390" s="185"/>
      <c r="K390" s="185"/>
      <c r="L390" s="186"/>
      <c r="M390" s="169"/>
      <c r="N390" s="171"/>
      <c r="O390" s="132"/>
      <c r="P390" s="191"/>
      <c r="Q390" s="191"/>
      <c r="R390" s="15" t="s">
        <v>15</v>
      </c>
      <c r="S390" s="94"/>
      <c r="T390" s="94"/>
      <c r="U390" s="94"/>
      <c r="V390" s="94"/>
      <c r="W390" s="94"/>
      <c r="X390" s="94"/>
      <c r="Y390" s="90"/>
      <c r="Z390" s="90"/>
      <c r="AA390" s="90"/>
      <c r="AB390" s="90"/>
      <c r="AC390" s="90"/>
      <c r="AD390" s="90"/>
      <c r="AE390" s="11" t="str">
        <f t="shared" si="307"/>
        <v/>
      </c>
      <c r="AF390" s="21" t="str">
        <f>IF(Q389="","",Q389)</f>
        <v/>
      </c>
      <c r="AG390" s="130"/>
      <c r="AH390" s="130"/>
      <c r="AI390" s="130"/>
      <c r="AJ390" s="130"/>
      <c r="AT390" s="49" t="str">
        <f t="shared" si="257"/>
        <v>B</v>
      </c>
      <c r="AU390" s="53">
        <f t="shared" si="258"/>
        <v>0</v>
      </c>
      <c r="AV390" s="54">
        <f t="shared" si="259"/>
        <v>0</v>
      </c>
      <c r="AW390" s="54">
        <f t="shared" si="260"/>
        <v>0</v>
      </c>
      <c r="AX390" s="54">
        <f t="shared" si="261"/>
        <v>0</v>
      </c>
      <c r="AY390" s="54">
        <f t="shared" si="262"/>
        <v>0</v>
      </c>
      <c r="AZ390" s="54">
        <f t="shared" si="263"/>
        <v>0</v>
      </c>
      <c r="BA390" s="54">
        <f t="shared" si="264"/>
        <v>0</v>
      </c>
      <c r="BB390" s="54">
        <f t="shared" si="265"/>
        <v>0</v>
      </c>
      <c r="BC390" s="54">
        <f t="shared" si="266"/>
        <v>0</v>
      </c>
      <c r="BD390" s="54">
        <f t="shared" si="267"/>
        <v>0</v>
      </c>
      <c r="BE390" s="54">
        <f t="shared" si="268"/>
        <v>0</v>
      </c>
      <c r="BF390" s="55">
        <f t="shared" si="269"/>
        <v>0</v>
      </c>
      <c r="BG390" s="53">
        <f t="shared" si="270"/>
        <v>0</v>
      </c>
      <c r="BH390" s="54">
        <f t="shared" si="271"/>
        <v>0</v>
      </c>
      <c r="BI390" s="54">
        <f t="shared" si="272"/>
        <v>0</v>
      </c>
      <c r="BJ390" s="54">
        <f t="shared" si="273"/>
        <v>0</v>
      </c>
      <c r="BK390" s="54">
        <f t="shared" si="274"/>
        <v>0</v>
      </c>
      <c r="BL390" s="54">
        <f t="shared" si="275"/>
        <v>0</v>
      </c>
      <c r="BM390" s="54">
        <f t="shared" si="276"/>
        <v>0</v>
      </c>
      <c r="BN390" s="54">
        <f t="shared" si="277"/>
        <v>0</v>
      </c>
      <c r="BO390" s="54">
        <f t="shared" si="278"/>
        <v>0</v>
      </c>
      <c r="BP390" s="54">
        <f t="shared" si="279"/>
        <v>0</v>
      </c>
      <c r="BQ390" s="54">
        <f t="shared" si="280"/>
        <v>0</v>
      </c>
      <c r="BR390" s="55">
        <f t="shared" si="281"/>
        <v>0</v>
      </c>
      <c r="BS390" s="53">
        <f t="shared" si="282"/>
        <v>0</v>
      </c>
      <c r="BT390" s="54">
        <f t="shared" si="283"/>
        <v>0</v>
      </c>
      <c r="BU390" s="54">
        <f t="shared" si="284"/>
        <v>0</v>
      </c>
      <c r="BV390" s="54">
        <f t="shared" si="285"/>
        <v>0</v>
      </c>
      <c r="BW390" s="54">
        <f t="shared" si="286"/>
        <v>0</v>
      </c>
      <c r="BX390" s="54">
        <f t="shared" si="287"/>
        <v>0</v>
      </c>
      <c r="BY390" s="54">
        <f t="shared" si="288"/>
        <v>0</v>
      </c>
      <c r="BZ390" s="54">
        <f t="shared" si="289"/>
        <v>0</v>
      </c>
      <c r="CA390" s="54">
        <f t="shared" si="290"/>
        <v>0</v>
      </c>
      <c r="CB390" s="54">
        <f t="shared" si="291"/>
        <v>0</v>
      </c>
      <c r="CC390" s="54">
        <f t="shared" si="292"/>
        <v>0</v>
      </c>
      <c r="CD390" s="55">
        <f t="shared" si="293"/>
        <v>0</v>
      </c>
      <c r="CE390" s="53">
        <f t="shared" si="294"/>
        <v>0</v>
      </c>
      <c r="CF390" s="54">
        <f t="shared" si="295"/>
        <v>0</v>
      </c>
      <c r="CG390" s="54">
        <f t="shared" si="296"/>
        <v>0</v>
      </c>
      <c r="CH390" s="54">
        <f t="shared" si="297"/>
        <v>0</v>
      </c>
      <c r="CI390" s="54">
        <f t="shared" si="298"/>
        <v>0</v>
      </c>
      <c r="CJ390" s="54">
        <f t="shared" si="299"/>
        <v>0</v>
      </c>
      <c r="CK390" s="54">
        <f t="shared" si="300"/>
        <v>0</v>
      </c>
      <c r="CL390" s="54">
        <f t="shared" si="301"/>
        <v>0</v>
      </c>
      <c r="CM390" s="54">
        <f t="shared" si="302"/>
        <v>0</v>
      </c>
      <c r="CN390" s="54">
        <f t="shared" si="303"/>
        <v>0</v>
      </c>
      <c r="CO390" s="54">
        <f t="shared" si="304"/>
        <v>0</v>
      </c>
      <c r="CP390" s="55">
        <f t="shared" si="305"/>
        <v>0</v>
      </c>
    </row>
    <row r="391" spans="2:94" ht="12" customHeight="1" thickBot="1">
      <c r="B391" s="1" t="str">
        <f>IF(Q389="","",Q389)</f>
        <v/>
      </c>
      <c r="C391" s="165"/>
      <c r="D391" s="172"/>
      <c r="E391" s="173"/>
      <c r="F391" s="174"/>
      <c r="G391" s="179"/>
      <c r="H391" s="180"/>
      <c r="I391" s="187"/>
      <c r="J391" s="188"/>
      <c r="K391" s="188"/>
      <c r="L391" s="189"/>
      <c r="M391" s="172"/>
      <c r="N391" s="174"/>
      <c r="O391" s="133"/>
      <c r="P391" s="192"/>
      <c r="Q391" s="192"/>
      <c r="R391" s="15" t="s">
        <v>16</v>
      </c>
      <c r="S391" s="94"/>
      <c r="T391" s="94"/>
      <c r="U391" s="94"/>
      <c r="V391" s="94"/>
      <c r="W391" s="94"/>
      <c r="X391" s="94"/>
      <c r="Y391" s="90"/>
      <c r="Z391" s="90"/>
      <c r="AA391" s="90"/>
      <c r="AB391" s="90"/>
      <c r="AC391" s="90"/>
      <c r="AD391" s="90"/>
      <c r="AE391" s="11" t="str">
        <f t="shared" si="307"/>
        <v/>
      </c>
      <c r="AF391" s="21" t="str">
        <f>IF(Q389="","",Q389)</f>
        <v/>
      </c>
      <c r="AG391" s="130"/>
      <c r="AH391" s="130"/>
      <c r="AI391" s="130"/>
      <c r="AJ391" s="130"/>
      <c r="AT391" s="49" t="str">
        <f t="shared" si="257"/>
        <v>C</v>
      </c>
      <c r="AU391" s="53">
        <f t="shared" si="258"/>
        <v>0</v>
      </c>
      <c r="AV391" s="54">
        <f t="shared" si="259"/>
        <v>0</v>
      </c>
      <c r="AW391" s="54">
        <f t="shared" si="260"/>
        <v>0</v>
      </c>
      <c r="AX391" s="54">
        <f t="shared" si="261"/>
        <v>0</v>
      </c>
      <c r="AY391" s="54">
        <f t="shared" si="262"/>
        <v>0</v>
      </c>
      <c r="AZ391" s="54">
        <f t="shared" si="263"/>
        <v>0</v>
      </c>
      <c r="BA391" s="54">
        <f t="shared" si="264"/>
        <v>0</v>
      </c>
      <c r="BB391" s="54">
        <f t="shared" si="265"/>
        <v>0</v>
      </c>
      <c r="BC391" s="54">
        <f t="shared" si="266"/>
        <v>0</v>
      </c>
      <c r="BD391" s="54">
        <f t="shared" si="267"/>
        <v>0</v>
      </c>
      <c r="BE391" s="54">
        <f t="shared" si="268"/>
        <v>0</v>
      </c>
      <c r="BF391" s="55">
        <f t="shared" si="269"/>
        <v>0</v>
      </c>
      <c r="BG391" s="53">
        <f t="shared" si="270"/>
        <v>0</v>
      </c>
      <c r="BH391" s="54">
        <f t="shared" si="271"/>
        <v>0</v>
      </c>
      <c r="BI391" s="54">
        <f t="shared" si="272"/>
        <v>0</v>
      </c>
      <c r="BJ391" s="54">
        <f t="shared" si="273"/>
        <v>0</v>
      </c>
      <c r="BK391" s="54">
        <f t="shared" si="274"/>
        <v>0</v>
      </c>
      <c r="BL391" s="54">
        <f t="shared" si="275"/>
        <v>0</v>
      </c>
      <c r="BM391" s="54">
        <f t="shared" si="276"/>
        <v>0</v>
      </c>
      <c r="BN391" s="54">
        <f t="shared" si="277"/>
        <v>0</v>
      </c>
      <c r="BO391" s="54">
        <f t="shared" si="278"/>
        <v>0</v>
      </c>
      <c r="BP391" s="54">
        <f t="shared" si="279"/>
        <v>0</v>
      </c>
      <c r="BQ391" s="54">
        <f t="shared" si="280"/>
        <v>0</v>
      </c>
      <c r="BR391" s="55">
        <f t="shared" si="281"/>
        <v>0</v>
      </c>
      <c r="BS391" s="53">
        <f t="shared" si="282"/>
        <v>0</v>
      </c>
      <c r="BT391" s="54">
        <f t="shared" si="283"/>
        <v>0</v>
      </c>
      <c r="BU391" s="54">
        <f t="shared" si="284"/>
        <v>0</v>
      </c>
      <c r="BV391" s="54">
        <f t="shared" si="285"/>
        <v>0</v>
      </c>
      <c r="BW391" s="54">
        <f t="shared" si="286"/>
        <v>0</v>
      </c>
      <c r="BX391" s="54">
        <f t="shared" si="287"/>
        <v>0</v>
      </c>
      <c r="BY391" s="54">
        <f t="shared" si="288"/>
        <v>0</v>
      </c>
      <c r="BZ391" s="54">
        <f t="shared" si="289"/>
        <v>0</v>
      </c>
      <c r="CA391" s="54">
        <f t="shared" si="290"/>
        <v>0</v>
      </c>
      <c r="CB391" s="54">
        <f t="shared" si="291"/>
        <v>0</v>
      </c>
      <c r="CC391" s="54">
        <f t="shared" si="292"/>
        <v>0</v>
      </c>
      <c r="CD391" s="55">
        <f t="shared" si="293"/>
        <v>0</v>
      </c>
      <c r="CE391" s="53">
        <f t="shared" si="294"/>
        <v>0</v>
      </c>
      <c r="CF391" s="54">
        <f t="shared" si="295"/>
        <v>0</v>
      </c>
      <c r="CG391" s="54">
        <f t="shared" si="296"/>
        <v>0</v>
      </c>
      <c r="CH391" s="54">
        <f t="shared" si="297"/>
        <v>0</v>
      </c>
      <c r="CI391" s="54">
        <f t="shared" si="298"/>
        <v>0</v>
      </c>
      <c r="CJ391" s="54">
        <f t="shared" si="299"/>
        <v>0</v>
      </c>
      <c r="CK391" s="54">
        <f t="shared" si="300"/>
        <v>0</v>
      </c>
      <c r="CL391" s="54">
        <f t="shared" si="301"/>
        <v>0</v>
      </c>
      <c r="CM391" s="54">
        <f t="shared" si="302"/>
        <v>0</v>
      </c>
      <c r="CN391" s="54">
        <f t="shared" si="303"/>
        <v>0</v>
      </c>
      <c r="CO391" s="54">
        <f t="shared" si="304"/>
        <v>0</v>
      </c>
      <c r="CP391" s="55">
        <f t="shared" si="305"/>
        <v>0</v>
      </c>
    </row>
    <row r="392" spans="2:94" ht="12" customHeight="1">
      <c r="B392" s="1" t="str">
        <f>IF(Q392="","",Q392)</f>
        <v/>
      </c>
      <c r="C392" s="163">
        <v>127</v>
      </c>
      <c r="D392" s="166"/>
      <c r="E392" s="167"/>
      <c r="F392" s="168"/>
      <c r="G392" s="175"/>
      <c r="H392" s="176"/>
      <c r="I392" s="181"/>
      <c r="J392" s="182"/>
      <c r="K392" s="182"/>
      <c r="L392" s="183"/>
      <c r="M392" s="166"/>
      <c r="N392" s="168"/>
      <c r="O392" s="131"/>
      <c r="P392" s="190"/>
      <c r="Q392" s="190"/>
      <c r="R392" s="17" t="s">
        <v>14</v>
      </c>
      <c r="S392" s="95"/>
      <c r="T392" s="95"/>
      <c r="U392" s="95"/>
      <c r="V392" s="95"/>
      <c r="W392" s="95"/>
      <c r="X392" s="95"/>
      <c r="Y392" s="89"/>
      <c r="Z392" s="89"/>
      <c r="AA392" s="89"/>
      <c r="AB392" s="89"/>
      <c r="AC392" s="89"/>
      <c r="AD392" s="89"/>
      <c r="AE392" s="16" t="str">
        <f t="shared" si="307"/>
        <v/>
      </c>
      <c r="AF392" s="21" t="str">
        <f>IF(Q392="","",Q392)</f>
        <v/>
      </c>
      <c r="AG392" s="130" t="str">
        <f>IFERROR(VLOOKUP(M392,$AP$13:$AQ$16,2,FALSE),"")</f>
        <v/>
      </c>
      <c r="AH392" s="130" t="str">
        <f>IFERROR(VLOOKUP(O392,$AP$18:$AQ$24,2,FALSE),"")</f>
        <v/>
      </c>
      <c r="AI392" s="130" t="str">
        <f>IFERROR(AG392+AH392,"")</f>
        <v/>
      </c>
      <c r="AJ392" s="130" t="str">
        <f>IF(SUM(AE392:AE394)=0,"",SUM(AE392:AE394))</f>
        <v/>
      </c>
      <c r="AT392" s="49" t="str">
        <f t="shared" si="257"/>
        <v>A</v>
      </c>
      <c r="AU392" s="53">
        <f t="shared" si="258"/>
        <v>0</v>
      </c>
      <c r="AV392" s="54">
        <f t="shared" si="259"/>
        <v>0</v>
      </c>
      <c r="AW392" s="54">
        <f t="shared" si="260"/>
        <v>0</v>
      </c>
      <c r="AX392" s="54">
        <f t="shared" si="261"/>
        <v>0</v>
      </c>
      <c r="AY392" s="54">
        <f t="shared" si="262"/>
        <v>0</v>
      </c>
      <c r="AZ392" s="54">
        <f t="shared" si="263"/>
        <v>0</v>
      </c>
      <c r="BA392" s="54">
        <f t="shared" si="264"/>
        <v>0</v>
      </c>
      <c r="BB392" s="54">
        <f t="shared" si="265"/>
        <v>0</v>
      </c>
      <c r="BC392" s="54">
        <f t="shared" si="266"/>
        <v>0</v>
      </c>
      <c r="BD392" s="54">
        <f t="shared" si="267"/>
        <v>0</v>
      </c>
      <c r="BE392" s="54">
        <f t="shared" si="268"/>
        <v>0</v>
      </c>
      <c r="BF392" s="55">
        <f t="shared" si="269"/>
        <v>0</v>
      </c>
      <c r="BG392" s="53">
        <f t="shared" si="270"/>
        <v>0</v>
      </c>
      <c r="BH392" s="54">
        <f t="shared" si="271"/>
        <v>0</v>
      </c>
      <c r="BI392" s="54">
        <f t="shared" si="272"/>
        <v>0</v>
      </c>
      <c r="BJ392" s="54">
        <f t="shared" si="273"/>
        <v>0</v>
      </c>
      <c r="BK392" s="54">
        <f t="shared" si="274"/>
        <v>0</v>
      </c>
      <c r="BL392" s="54">
        <f t="shared" si="275"/>
        <v>0</v>
      </c>
      <c r="BM392" s="54">
        <f t="shared" si="276"/>
        <v>0</v>
      </c>
      <c r="BN392" s="54">
        <f t="shared" si="277"/>
        <v>0</v>
      </c>
      <c r="BO392" s="54">
        <f t="shared" si="278"/>
        <v>0</v>
      </c>
      <c r="BP392" s="54">
        <f t="shared" si="279"/>
        <v>0</v>
      </c>
      <c r="BQ392" s="54">
        <f t="shared" si="280"/>
        <v>0</v>
      </c>
      <c r="BR392" s="55">
        <f t="shared" si="281"/>
        <v>0</v>
      </c>
      <c r="BS392" s="53">
        <f t="shared" si="282"/>
        <v>0</v>
      </c>
      <c r="BT392" s="54">
        <f t="shared" si="283"/>
        <v>0</v>
      </c>
      <c r="BU392" s="54">
        <f t="shared" si="284"/>
        <v>0</v>
      </c>
      <c r="BV392" s="54">
        <f t="shared" si="285"/>
        <v>0</v>
      </c>
      <c r="BW392" s="54">
        <f t="shared" si="286"/>
        <v>0</v>
      </c>
      <c r="BX392" s="54">
        <f t="shared" si="287"/>
        <v>0</v>
      </c>
      <c r="BY392" s="54">
        <f t="shared" si="288"/>
        <v>0</v>
      </c>
      <c r="BZ392" s="54">
        <f t="shared" si="289"/>
        <v>0</v>
      </c>
      <c r="CA392" s="54">
        <f t="shared" si="290"/>
        <v>0</v>
      </c>
      <c r="CB392" s="54">
        <f t="shared" si="291"/>
        <v>0</v>
      </c>
      <c r="CC392" s="54">
        <f t="shared" si="292"/>
        <v>0</v>
      </c>
      <c r="CD392" s="55">
        <f t="shared" si="293"/>
        <v>0</v>
      </c>
      <c r="CE392" s="53">
        <f t="shared" si="294"/>
        <v>0</v>
      </c>
      <c r="CF392" s="54">
        <f t="shared" si="295"/>
        <v>0</v>
      </c>
      <c r="CG392" s="54">
        <f t="shared" si="296"/>
        <v>0</v>
      </c>
      <c r="CH392" s="54">
        <f t="shared" si="297"/>
        <v>0</v>
      </c>
      <c r="CI392" s="54">
        <f t="shared" si="298"/>
        <v>0</v>
      </c>
      <c r="CJ392" s="54">
        <f t="shared" si="299"/>
        <v>0</v>
      </c>
      <c r="CK392" s="54">
        <f t="shared" si="300"/>
        <v>0</v>
      </c>
      <c r="CL392" s="54">
        <f t="shared" si="301"/>
        <v>0</v>
      </c>
      <c r="CM392" s="54">
        <f t="shared" si="302"/>
        <v>0</v>
      </c>
      <c r="CN392" s="54">
        <f t="shared" si="303"/>
        <v>0</v>
      </c>
      <c r="CO392" s="54">
        <f t="shared" si="304"/>
        <v>0</v>
      </c>
      <c r="CP392" s="55">
        <f t="shared" si="305"/>
        <v>0</v>
      </c>
    </row>
    <row r="393" spans="2:94" ht="12" customHeight="1">
      <c r="B393" s="1" t="str">
        <f>IF(Q392="","",Q392)</f>
        <v/>
      </c>
      <c r="C393" s="164"/>
      <c r="D393" s="169"/>
      <c r="E393" s="170"/>
      <c r="F393" s="171"/>
      <c r="G393" s="177"/>
      <c r="H393" s="178"/>
      <c r="I393" s="184"/>
      <c r="J393" s="185"/>
      <c r="K393" s="185"/>
      <c r="L393" s="186"/>
      <c r="M393" s="169"/>
      <c r="N393" s="171"/>
      <c r="O393" s="132"/>
      <c r="P393" s="191"/>
      <c r="Q393" s="191"/>
      <c r="R393" s="15" t="s">
        <v>15</v>
      </c>
      <c r="S393" s="94"/>
      <c r="T393" s="94"/>
      <c r="U393" s="94"/>
      <c r="V393" s="94"/>
      <c r="W393" s="94"/>
      <c r="X393" s="94"/>
      <c r="Y393" s="90"/>
      <c r="Z393" s="90"/>
      <c r="AA393" s="90"/>
      <c r="AB393" s="90"/>
      <c r="AC393" s="90"/>
      <c r="AD393" s="90"/>
      <c r="AE393" s="11" t="str">
        <f t="shared" si="307"/>
        <v/>
      </c>
      <c r="AF393" s="21" t="str">
        <f>IF(Q392="","",Q392)</f>
        <v/>
      </c>
      <c r="AG393" s="130"/>
      <c r="AH393" s="130"/>
      <c r="AI393" s="130"/>
      <c r="AJ393" s="130"/>
      <c r="AT393" s="49" t="str">
        <f t="shared" si="257"/>
        <v>B</v>
      </c>
      <c r="AU393" s="53">
        <f t="shared" si="258"/>
        <v>0</v>
      </c>
      <c r="AV393" s="54">
        <f t="shared" si="259"/>
        <v>0</v>
      </c>
      <c r="AW393" s="54">
        <f t="shared" si="260"/>
        <v>0</v>
      </c>
      <c r="AX393" s="54">
        <f t="shared" si="261"/>
        <v>0</v>
      </c>
      <c r="AY393" s="54">
        <f t="shared" si="262"/>
        <v>0</v>
      </c>
      <c r="AZ393" s="54">
        <f t="shared" si="263"/>
        <v>0</v>
      </c>
      <c r="BA393" s="54">
        <f t="shared" si="264"/>
        <v>0</v>
      </c>
      <c r="BB393" s="54">
        <f t="shared" si="265"/>
        <v>0</v>
      </c>
      <c r="BC393" s="54">
        <f t="shared" si="266"/>
        <v>0</v>
      </c>
      <c r="BD393" s="54">
        <f t="shared" si="267"/>
        <v>0</v>
      </c>
      <c r="BE393" s="54">
        <f t="shared" si="268"/>
        <v>0</v>
      </c>
      <c r="BF393" s="55">
        <f t="shared" si="269"/>
        <v>0</v>
      </c>
      <c r="BG393" s="53">
        <f t="shared" si="270"/>
        <v>0</v>
      </c>
      <c r="BH393" s="54">
        <f t="shared" si="271"/>
        <v>0</v>
      </c>
      <c r="BI393" s="54">
        <f t="shared" si="272"/>
        <v>0</v>
      </c>
      <c r="BJ393" s="54">
        <f t="shared" si="273"/>
        <v>0</v>
      </c>
      <c r="BK393" s="54">
        <f t="shared" si="274"/>
        <v>0</v>
      </c>
      <c r="BL393" s="54">
        <f t="shared" si="275"/>
        <v>0</v>
      </c>
      <c r="BM393" s="54">
        <f t="shared" si="276"/>
        <v>0</v>
      </c>
      <c r="BN393" s="54">
        <f t="shared" si="277"/>
        <v>0</v>
      </c>
      <c r="BO393" s="54">
        <f t="shared" si="278"/>
        <v>0</v>
      </c>
      <c r="BP393" s="54">
        <f t="shared" si="279"/>
        <v>0</v>
      </c>
      <c r="BQ393" s="54">
        <f t="shared" si="280"/>
        <v>0</v>
      </c>
      <c r="BR393" s="55">
        <f t="shared" si="281"/>
        <v>0</v>
      </c>
      <c r="BS393" s="53">
        <f t="shared" si="282"/>
        <v>0</v>
      </c>
      <c r="BT393" s="54">
        <f t="shared" si="283"/>
        <v>0</v>
      </c>
      <c r="BU393" s="54">
        <f t="shared" si="284"/>
        <v>0</v>
      </c>
      <c r="BV393" s="54">
        <f t="shared" si="285"/>
        <v>0</v>
      </c>
      <c r="BW393" s="54">
        <f t="shared" si="286"/>
        <v>0</v>
      </c>
      <c r="BX393" s="54">
        <f t="shared" si="287"/>
        <v>0</v>
      </c>
      <c r="BY393" s="54">
        <f t="shared" si="288"/>
        <v>0</v>
      </c>
      <c r="BZ393" s="54">
        <f t="shared" si="289"/>
        <v>0</v>
      </c>
      <c r="CA393" s="54">
        <f t="shared" si="290"/>
        <v>0</v>
      </c>
      <c r="CB393" s="54">
        <f t="shared" si="291"/>
        <v>0</v>
      </c>
      <c r="CC393" s="54">
        <f t="shared" si="292"/>
        <v>0</v>
      </c>
      <c r="CD393" s="55">
        <f t="shared" si="293"/>
        <v>0</v>
      </c>
      <c r="CE393" s="53">
        <f t="shared" si="294"/>
        <v>0</v>
      </c>
      <c r="CF393" s="54">
        <f t="shared" si="295"/>
        <v>0</v>
      </c>
      <c r="CG393" s="54">
        <f t="shared" si="296"/>
        <v>0</v>
      </c>
      <c r="CH393" s="54">
        <f t="shared" si="297"/>
        <v>0</v>
      </c>
      <c r="CI393" s="54">
        <f t="shared" si="298"/>
        <v>0</v>
      </c>
      <c r="CJ393" s="54">
        <f t="shared" si="299"/>
        <v>0</v>
      </c>
      <c r="CK393" s="54">
        <f t="shared" si="300"/>
        <v>0</v>
      </c>
      <c r="CL393" s="54">
        <f t="shared" si="301"/>
        <v>0</v>
      </c>
      <c r="CM393" s="54">
        <f t="shared" si="302"/>
        <v>0</v>
      </c>
      <c r="CN393" s="54">
        <f t="shared" si="303"/>
        <v>0</v>
      </c>
      <c r="CO393" s="54">
        <f t="shared" si="304"/>
        <v>0</v>
      </c>
      <c r="CP393" s="55">
        <f t="shared" si="305"/>
        <v>0</v>
      </c>
    </row>
    <row r="394" spans="2:94" ht="12" customHeight="1" thickBot="1">
      <c r="B394" s="1" t="str">
        <f>IF(Q392="","",Q392)</f>
        <v/>
      </c>
      <c r="C394" s="165"/>
      <c r="D394" s="172"/>
      <c r="E394" s="173"/>
      <c r="F394" s="174"/>
      <c r="G394" s="179"/>
      <c r="H394" s="180"/>
      <c r="I394" s="187"/>
      <c r="J394" s="188"/>
      <c r="K394" s="188"/>
      <c r="L394" s="189"/>
      <c r="M394" s="172"/>
      <c r="N394" s="174"/>
      <c r="O394" s="133"/>
      <c r="P394" s="192"/>
      <c r="Q394" s="192"/>
      <c r="R394" s="15" t="s">
        <v>16</v>
      </c>
      <c r="S394" s="94"/>
      <c r="T394" s="94"/>
      <c r="U394" s="94"/>
      <c r="V394" s="94"/>
      <c r="W394" s="94"/>
      <c r="X394" s="94"/>
      <c r="Y394" s="90"/>
      <c r="Z394" s="90"/>
      <c r="AA394" s="90"/>
      <c r="AB394" s="90"/>
      <c r="AC394" s="90"/>
      <c r="AD394" s="90"/>
      <c r="AE394" s="11" t="str">
        <f t="shared" si="307"/>
        <v/>
      </c>
      <c r="AF394" s="21" t="str">
        <f>IF(Q392="","",Q392)</f>
        <v/>
      </c>
      <c r="AG394" s="130"/>
      <c r="AH394" s="130"/>
      <c r="AI394" s="130"/>
      <c r="AJ394" s="130"/>
      <c r="AT394" s="49" t="str">
        <f t="shared" si="257"/>
        <v>C</v>
      </c>
      <c r="AU394" s="53">
        <f t="shared" si="258"/>
        <v>0</v>
      </c>
      <c r="AV394" s="54">
        <f t="shared" si="259"/>
        <v>0</v>
      </c>
      <c r="AW394" s="54">
        <f t="shared" si="260"/>
        <v>0</v>
      </c>
      <c r="AX394" s="54">
        <f t="shared" si="261"/>
        <v>0</v>
      </c>
      <c r="AY394" s="54">
        <f t="shared" si="262"/>
        <v>0</v>
      </c>
      <c r="AZ394" s="54">
        <f t="shared" si="263"/>
        <v>0</v>
      </c>
      <c r="BA394" s="54">
        <f t="shared" si="264"/>
        <v>0</v>
      </c>
      <c r="BB394" s="54">
        <f t="shared" si="265"/>
        <v>0</v>
      </c>
      <c r="BC394" s="54">
        <f t="shared" si="266"/>
        <v>0</v>
      </c>
      <c r="BD394" s="54">
        <f t="shared" si="267"/>
        <v>0</v>
      </c>
      <c r="BE394" s="54">
        <f t="shared" si="268"/>
        <v>0</v>
      </c>
      <c r="BF394" s="55">
        <f t="shared" si="269"/>
        <v>0</v>
      </c>
      <c r="BG394" s="53">
        <f t="shared" si="270"/>
        <v>0</v>
      </c>
      <c r="BH394" s="54">
        <f t="shared" si="271"/>
        <v>0</v>
      </c>
      <c r="BI394" s="54">
        <f t="shared" si="272"/>
        <v>0</v>
      </c>
      <c r="BJ394" s="54">
        <f t="shared" si="273"/>
        <v>0</v>
      </c>
      <c r="BK394" s="54">
        <f t="shared" si="274"/>
        <v>0</v>
      </c>
      <c r="BL394" s="54">
        <f t="shared" si="275"/>
        <v>0</v>
      </c>
      <c r="BM394" s="54">
        <f t="shared" si="276"/>
        <v>0</v>
      </c>
      <c r="BN394" s="54">
        <f t="shared" si="277"/>
        <v>0</v>
      </c>
      <c r="BO394" s="54">
        <f t="shared" si="278"/>
        <v>0</v>
      </c>
      <c r="BP394" s="54">
        <f t="shared" si="279"/>
        <v>0</v>
      </c>
      <c r="BQ394" s="54">
        <f t="shared" si="280"/>
        <v>0</v>
      </c>
      <c r="BR394" s="55">
        <f t="shared" si="281"/>
        <v>0</v>
      </c>
      <c r="BS394" s="53">
        <f t="shared" si="282"/>
        <v>0</v>
      </c>
      <c r="BT394" s="54">
        <f t="shared" si="283"/>
        <v>0</v>
      </c>
      <c r="BU394" s="54">
        <f t="shared" si="284"/>
        <v>0</v>
      </c>
      <c r="BV394" s="54">
        <f t="shared" si="285"/>
        <v>0</v>
      </c>
      <c r="BW394" s="54">
        <f t="shared" si="286"/>
        <v>0</v>
      </c>
      <c r="BX394" s="54">
        <f t="shared" si="287"/>
        <v>0</v>
      </c>
      <c r="BY394" s="54">
        <f t="shared" si="288"/>
        <v>0</v>
      </c>
      <c r="BZ394" s="54">
        <f t="shared" si="289"/>
        <v>0</v>
      </c>
      <c r="CA394" s="54">
        <f t="shared" si="290"/>
        <v>0</v>
      </c>
      <c r="CB394" s="54">
        <f t="shared" si="291"/>
        <v>0</v>
      </c>
      <c r="CC394" s="54">
        <f t="shared" si="292"/>
        <v>0</v>
      </c>
      <c r="CD394" s="55">
        <f t="shared" si="293"/>
        <v>0</v>
      </c>
      <c r="CE394" s="53">
        <f t="shared" si="294"/>
        <v>0</v>
      </c>
      <c r="CF394" s="54">
        <f t="shared" si="295"/>
        <v>0</v>
      </c>
      <c r="CG394" s="54">
        <f t="shared" si="296"/>
        <v>0</v>
      </c>
      <c r="CH394" s="54">
        <f t="shared" si="297"/>
        <v>0</v>
      </c>
      <c r="CI394" s="54">
        <f t="shared" si="298"/>
        <v>0</v>
      </c>
      <c r="CJ394" s="54">
        <f t="shared" si="299"/>
        <v>0</v>
      </c>
      <c r="CK394" s="54">
        <f t="shared" si="300"/>
        <v>0</v>
      </c>
      <c r="CL394" s="54">
        <f t="shared" si="301"/>
        <v>0</v>
      </c>
      <c r="CM394" s="54">
        <f t="shared" si="302"/>
        <v>0</v>
      </c>
      <c r="CN394" s="54">
        <f t="shared" si="303"/>
        <v>0</v>
      </c>
      <c r="CO394" s="54">
        <f t="shared" si="304"/>
        <v>0</v>
      </c>
      <c r="CP394" s="55">
        <f t="shared" si="305"/>
        <v>0</v>
      </c>
    </row>
    <row r="395" spans="2:94" ht="12" customHeight="1">
      <c r="B395" s="1" t="str">
        <f>IF(Q395="","",Q395)</f>
        <v/>
      </c>
      <c r="C395" s="163">
        <v>128</v>
      </c>
      <c r="D395" s="166"/>
      <c r="E395" s="167"/>
      <c r="F395" s="168"/>
      <c r="G395" s="175"/>
      <c r="H395" s="176"/>
      <c r="I395" s="181"/>
      <c r="J395" s="182"/>
      <c r="K395" s="182"/>
      <c r="L395" s="183"/>
      <c r="M395" s="166"/>
      <c r="N395" s="168"/>
      <c r="O395" s="131"/>
      <c r="P395" s="190"/>
      <c r="Q395" s="190"/>
      <c r="R395" s="17" t="s">
        <v>14</v>
      </c>
      <c r="S395" s="95"/>
      <c r="T395" s="95"/>
      <c r="U395" s="95"/>
      <c r="V395" s="95"/>
      <c r="W395" s="95"/>
      <c r="X395" s="95"/>
      <c r="Y395" s="89"/>
      <c r="Z395" s="89"/>
      <c r="AA395" s="89"/>
      <c r="AB395" s="89"/>
      <c r="AC395" s="89"/>
      <c r="AD395" s="89"/>
      <c r="AE395" s="16" t="str">
        <f t="shared" si="307"/>
        <v/>
      </c>
      <c r="AF395" s="21" t="str">
        <f>IF(Q395="","",Q395)</f>
        <v/>
      </c>
      <c r="AG395" s="130" t="str">
        <f>IFERROR(VLOOKUP(M395,$AP$13:$AQ$16,2,FALSE),"")</f>
        <v/>
      </c>
      <c r="AH395" s="130" t="str">
        <f>IFERROR(VLOOKUP(O395,$AP$18:$AQ$24,2,FALSE),"")</f>
        <v/>
      </c>
      <c r="AI395" s="130" t="str">
        <f>IFERROR(AG395+AH395,"")</f>
        <v/>
      </c>
      <c r="AJ395" s="130" t="str">
        <f>IF(SUM(AE395:AE397)=0,"",SUM(AE395:AE397))</f>
        <v/>
      </c>
      <c r="AT395" s="49" t="str">
        <f t="shared" si="257"/>
        <v>A</v>
      </c>
      <c r="AU395" s="53">
        <f t="shared" si="258"/>
        <v>0</v>
      </c>
      <c r="AV395" s="54">
        <f t="shared" si="259"/>
        <v>0</v>
      </c>
      <c r="AW395" s="54">
        <f t="shared" si="260"/>
        <v>0</v>
      </c>
      <c r="AX395" s="54">
        <f t="shared" si="261"/>
        <v>0</v>
      </c>
      <c r="AY395" s="54">
        <f t="shared" si="262"/>
        <v>0</v>
      </c>
      <c r="AZ395" s="54">
        <f t="shared" si="263"/>
        <v>0</v>
      </c>
      <c r="BA395" s="54">
        <f t="shared" si="264"/>
        <v>0</v>
      </c>
      <c r="BB395" s="54">
        <f t="shared" si="265"/>
        <v>0</v>
      </c>
      <c r="BC395" s="54">
        <f t="shared" si="266"/>
        <v>0</v>
      </c>
      <c r="BD395" s="54">
        <f t="shared" si="267"/>
        <v>0</v>
      </c>
      <c r="BE395" s="54">
        <f t="shared" si="268"/>
        <v>0</v>
      </c>
      <c r="BF395" s="55">
        <f t="shared" si="269"/>
        <v>0</v>
      </c>
      <c r="BG395" s="53">
        <f t="shared" si="270"/>
        <v>0</v>
      </c>
      <c r="BH395" s="54">
        <f t="shared" si="271"/>
        <v>0</v>
      </c>
      <c r="BI395" s="54">
        <f t="shared" si="272"/>
        <v>0</v>
      </c>
      <c r="BJ395" s="54">
        <f t="shared" si="273"/>
        <v>0</v>
      </c>
      <c r="BK395" s="54">
        <f t="shared" si="274"/>
        <v>0</v>
      </c>
      <c r="BL395" s="54">
        <f t="shared" si="275"/>
        <v>0</v>
      </c>
      <c r="BM395" s="54">
        <f t="shared" si="276"/>
        <v>0</v>
      </c>
      <c r="BN395" s="54">
        <f t="shared" si="277"/>
        <v>0</v>
      </c>
      <c r="BO395" s="54">
        <f t="shared" si="278"/>
        <v>0</v>
      </c>
      <c r="BP395" s="54">
        <f t="shared" si="279"/>
        <v>0</v>
      </c>
      <c r="BQ395" s="54">
        <f t="shared" si="280"/>
        <v>0</v>
      </c>
      <c r="BR395" s="55">
        <f t="shared" si="281"/>
        <v>0</v>
      </c>
      <c r="BS395" s="53">
        <f t="shared" si="282"/>
        <v>0</v>
      </c>
      <c r="BT395" s="54">
        <f t="shared" si="283"/>
        <v>0</v>
      </c>
      <c r="BU395" s="54">
        <f t="shared" si="284"/>
        <v>0</v>
      </c>
      <c r="BV395" s="54">
        <f t="shared" si="285"/>
        <v>0</v>
      </c>
      <c r="BW395" s="54">
        <f t="shared" si="286"/>
        <v>0</v>
      </c>
      <c r="BX395" s="54">
        <f t="shared" si="287"/>
        <v>0</v>
      </c>
      <c r="BY395" s="54">
        <f t="shared" si="288"/>
        <v>0</v>
      </c>
      <c r="BZ395" s="54">
        <f t="shared" si="289"/>
        <v>0</v>
      </c>
      <c r="CA395" s="54">
        <f t="shared" si="290"/>
        <v>0</v>
      </c>
      <c r="CB395" s="54">
        <f t="shared" si="291"/>
        <v>0</v>
      </c>
      <c r="CC395" s="54">
        <f t="shared" si="292"/>
        <v>0</v>
      </c>
      <c r="CD395" s="55">
        <f t="shared" si="293"/>
        <v>0</v>
      </c>
      <c r="CE395" s="53">
        <f t="shared" si="294"/>
        <v>0</v>
      </c>
      <c r="CF395" s="54">
        <f t="shared" si="295"/>
        <v>0</v>
      </c>
      <c r="CG395" s="54">
        <f t="shared" si="296"/>
        <v>0</v>
      </c>
      <c r="CH395" s="54">
        <f t="shared" si="297"/>
        <v>0</v>
      </c>
      <c r="CI395" s="54">
        <f t="shared" si="298"/>
        <v>0</v>
      </c>
      <c r="CJ395" s="54">
        <f t="shared" si="299"/>
        <v>0</v>
      </c>
      <c r="CK395" s="54">
        <f t="shared" si="300"/>
        <v>0</v>
      </c>
      <c r="CL395" s="54">
        <f t="shared" si="301"/>
        <v>0</v>
      </c>
      <c r="CM395" s="54">
        <f t="shared" si="302"/>
        <v>0</v>
      </c>
      <c r="CN395" s="54">
        <f t="shared" si="303"/>
        <v>0</v>
      </c>
      <c r="CO395" s="54">
        <f t="shared" si="304"/>
        <v>0</v>
      </c>
      <c r="CP395" s="55">
        <f t="shared" si="305"/>
        <v>0</v>
      </c>
    </row>
    <row r="396" spans="2:94" ht="12" customHeight="1">
      <c r="B396" s="1" t="str">
        <f>IF(Q395="","",Q395)</f>
        <v/>
      </c>
      <c r="C396" s="164"/>
      <c r="D396" s="169"/>
      <c r="E396" s="170"/>
      <c r="F396" s="171"/>
      <c r="G396" s="177"/>
      <c r="H396" s="178"/>
      <c r="I396" s="184"/>
      <c r="J396" s="185"/>
      <c r="K396" s="185"/>
      <c r="L396" s="186"/>
      <c r="M396" s="169"/>
      <c r="N396" s="171"/>
      <c r="O396" s="132"/>
      <c r="P396" s="191"/>
      <c r="Q396" s="191"/>
      <c r="R396" s="15" t="s">
        <v>15</v>
      </c>
      <c r="S396" s="94"/>
      <c r="T396" s="94"/>
      <c r="U396" s="94"/>
      <c r="V396" s="94"/>
      <c r="W396" s="94"/>
      <c r="X396" s="94"/>
      <c r="Y396" s="90"/>
      <c r="Z396" s="90"/>
      <c r="AA396" s="90"/>
      <c r="AB396" s="90"/>
      <c r="AC396" s="90"/>
      <c r="AD396" s="90"/>
      <c r="AE396" s="11" t="str">
        <f t="shared" si="307"/>
        <v/>
      </c>
      <c r="AF396" s="21" t="str">
        <f>IF(Q395="","",Q395)</f>
        <v/>
      </c>
      <c r="AG396" s="130"/>
      <c r="AH396" s="130"/>
      <c r="AI396" s="130"/>
      <c r="AJ396" s="130"/>
      <c r="AT396" s="49" t="str">
        <f t="shared" si="257"/>
        <v>B</v>
      </c>
      <c r="AU396" s="53">
        <f t="shared" si="258"/>
        <v>0</v>
      </c>
      <c r="AV396" s="54">
        <f t="shared" si="259"/>
        <v>0</v>
      </c>
      <c r="AW396" s="54">
        <f t="shared" si="260"/>
        <v>0</v>
      </c>
      <c r="AX396" s="54">
        <f t="shared" si="261"/>
        <v>0</v>
      </c>
      <c r="AY396" s="54">
        <f t="shared" si="262"/>
        <v>0</v>
      </c>
      <c r="AZ396" s="54">
        <f t="shared" si="263"/>
        <v>0</v>
      </c>
      <c r="BA396" s="54">
        <f t="shared" si="264"/>
        <v>0</v>
      </c>
      <c r="BB396" s="54">
        <f t="shared" si="265"/>
        <v>0</v>
      </c>
      <c r="BC396" s="54">
        <f t="shared" si="266"/>
        <v>0</v>
      </c>
      <c r="BD396" s="54">
        <f t="shared" si="267"/>
        <v>0</v>
      </c>
      <c r="BE396" s="54">
        <f t="shared" si="268"/>
        <v>0</v>
      </c>
      <c r="BF396" s="55">
        <f t="shared" si="269"/>
        <v>0</v>
      </c>
      <c r="BG396" s="53">
        <f t="shared" si="270"/>
        <v>0</v>
      </c>
      <c r="BH396" s="54">
        <f t="shared" si="271"/>
        <v>0</v>
      </c>
      <c r="BI396" s="54">
        <f t="shared" si="272"/>
        <v>0</v>
      </c>
      <c r="BJ396" s="54">
        <f t="shared" si="273"/>
        <v>0</v>
      </c>
      <c r="BK396" s="54">
        <f t="shared" si="274"/>
        <v>0</v>
      </c>
      <c r="BL396" s="54">
        <f t="shared" si="275"/>
        <v>0</v>
      </c>
      <c r="BM396" s="54">
        <f t="shared" si="276"/>
        <v>0</v>
      </c>
      <c r="BN396" s="54">
        <f t="shared" si="277"/>
        <v>0</v>
      </c>
      <c r="BO396" s="54">
        <f t="shared" si="278"/>
        <v>0</v>
      </c>
      <c r="BP396" s="54">
        <f t="shared" si="279"/>
        <v>0</v>
      </c>
      <c r="BQ396" s="54">
        <f t="shared" si="280"/>
        <v>0</v>
      </c>
      <c r="BR396" s="55">
        <f t="shared" si="281"/>
        <v>0</v>
      </c>
      <c r="BS396" s="53">
        <f t="shared" si="282"/>
        <v>0</v>
      </c>
      <c r="BT396" s="54">
        <f t="shared" si="283"/>
        <v>0</v>
      </c>
      <c r="BU396" s="54">
        <f t="shared" si="284"/>
        <v>0</v>
      </c>
      <c r="BV396" s="54">
        <f t="shared" si="285"/>
        <v>0</v>
      </c>
      <c r="BW396" s="54">
        <f t="shared" si="286"/>
        <v>0</v>
      </c>
      <c r="BX396" s="54">
        <f t="shared" si="287"/>
        <v>0</v>
      </c>
      <c r="BY396" s="54">
        <f t="shared" si="288"/>
        <v>0</v>
      </c>
      <c r="BZ396" s="54">
        <f t="shared" si="289"/>
        <v>0</v>
      </c>
      <c r="CA396" s="54">
        <f t="shared" si="290"/>
        <v>0</v>
      </c>
      <c r="CB396" s="54">
        <f t="shared" si="291"/>
        <v>0</v>
      </c>
      <c r="CC396" s="54">
        <f t="shared" si="292"/>
        <v>0</v>
      </c>
      <c r="CD396" s="55">
        <f t="shared" si="293"/>
        <v>0</v>
      </c>
      <c r="CE396" s="53">
        <f t="shared" si="294"/>
        <v>0</v>
      </c>
      <c r="CF396" s="54">
        <f t="shared" si="295"/>
        <v>0</v>
      </c>
      <c r="CG396" s="54">
        <f t="shared" si="296"/>
        <v>0</v>
      </c>
      <c r="CH396" s="54">
        <f t="shared" si="297"/>
        <v>0</v>
      </c>
      <c r="CI396" s="54">
        <f t="shared" si="298"/>
        <v>0</v>
      </c>
      <c r="CJ396" s="54">
        <f t="shared" si="299"/>
        <v>0</v>
      </c>
      <c r="CK396" s="54">
        <f t="shared" si="300"/>
        <v>0</v>
      </c>
      <c r="CL396" s="54">
        <f t="shared" si="301"/>
        <v>0</v>
      </c>
      <c r="CM396" s="54">
        <f t="shared" si="302"/>
        <v>0</v>
      </c>
      <c r="CN396" s="54">
        <f t="shared" si="303"/>
        <v>0</v>
      </c>
      <c r="CO396" s="54">
        <f t="shared" si="304"/>
        <v>0</v>
      </c>
      <c r="CP396" s="55">
        <f t="shared" si="305"/>
        <v>0</v>
      </c>
    </row>
    <row r="397" spans="2:94" ht="12" customHeight="1" thickBot="1">
      <c r="B397" s="1" t="str">
        <f>IF(Q395="","",Q395)</f>
        <v/>
      </c>
      <c r="C397" s="165"/>
      <c r="D397" s="172"/>
      <c r="E397" s="173"/>
      <c r="F397" s="174"/>
      <c r="G397" s="179"/>
      <c r="H397" s="180"/>
      <c r="I397" s="187"/>
      <c r="J397" s="188"/>
      <c r="K397" s="188"/>
      <c r="L397" s="189"/>
      <c r="M397" s="172"/>
      <c r="N397" s="174"/>
      <c r="O397" s="133"/>
      <c r="P397" s="192"/>
      <c r="Q397" s="192"/>
      <c r="R397" s="15" t="s">
        <v>16</v>
      </c>
      <c r="S397" s="94"/>
      <c r="T397" s="94"/>
      <c r="U397" s="94"/>
      <c r="V397" s="94"/>
      <c r="W397" s="94"/>
      <c r="X397" s="94"/>
      <c r="Y397" s="90"/>
      <c r="Z397" s="90"/>
      <c r="AA397" s="90"/>
      <c r="AB397" s="90"/>
      <c r="AC397" s="90"/>
      <c r="AD397" s="90"/>
      <c r="AE397" s="11" t="str">
        <f t="shared" si="307"/>
        <v/>
      </c>
      <c r="AF397" s="21" t="str">
        <f>IF(Q395="","",Q395)</f>
        <v/>
      </c>
      <c r="AG397" s="130"/>
      <c r="AH397" s="130"/>
      <c r="AI397" s="130"/>
      <c r="AJ397" s="130"/>
      <c r="AT397" s="49" t="str">
        <f t="shared" si="257"/>
        <v>C</v>
      </c>
      <c r="AU397" s="53">
        <f t="shared" si="258"/>
        <v>0</v>
      </c>
      <c r="AV397" s="54">
        <f t="shared" si="259"/>
        <v>0</v>
      </c>
      <c r="AW397" s="54">
        <f t="shared" si="260"/>
        <v>0</v>
      </c>
      <c r="AX397" s="54">
        <f t="shared" si="261"/>
        <v>0</v>
      </c>
      <c r="AY397" s="54">
        <f t="shared" si="262"/>
        <v>0</v>
      </c>
      <c r="AZ397" s="54">
        <f t="shared" si="263"/>
        <v>0</v>
      </c>
      <c r="BA397" s="54">
        <f t="shared" si="264"/>
        <v>0</v>
      </c>
      <c r="BB397" s="54">
        <f t="shared" si="265"/>
        <v>0</v>
      </c>
      <c r="BC397" s="54">
        <f t="shared" si="266"/>
        <v>0</v>
      </c>
      <c r="BD397" s="54">
        <f t="shared" si="267"/>
        <v>0</v>
      </c>
      <c r="BE397" s="54">
        <f t="shared" si="268"/>
        <v>0</v>
      </c>
      <c r="BF397" s="55">
        <f t="shared" si="269"/>
        <v>0</v>
      </c>
      <c r="BG397" s="53">
        <f t="shared" si="270"/>
        <v>0</v>
      </c>
      <c r="BH397" s="54">
        <f t="shared" si="271"/>
        <v>0</v>
      </c>
      <c r="BI397" s="54">
        <f t="shared" si="272"/>
        <v>0</v>
      </c>
      <c r="BJ397" s="54">
        <f t="shared" si="273"/>
        <v>0</v>
      </c>
      <c r="BK397" s="54">
        <f t="shared" si="274"/>
        <v>0</v>
      </c>
      <c r="BL397" s="54">
        <f t="shared" si="275"/>
        <v>0</v>
      </c>
      <c r="BM397" s="54">
        <f t="shared" si="276"/>
        <v>0</v>
      </c>
      <c r="BN397" s="54">
        <f t="shared" si="277"/>
        <v>0</v>
      </c>
      <c r="BO397" s="54">
        <f t="shared" si="278"/>
        <v>0</v>
      </c>
      <c r="BP397" s="54">
        <f t="shared" si="279"/>
        <v>0</v>
      </c>
      <c r="BQ397" s="54">
        <f t="shared" si="280"/>
        <v>0</v>
      </c>
      <c r="BR397" s="55">
        <f t="shared" si="281"/>
        <v>0</v>
      </c>
      <c r="BS397" s="53">
        <f t="shared" si="282"/>
        <v>0</v>
      </c>
      <c r="BT397" s="54">
        <f t="shared" si="283"/>
        <v>0</v>
      </c>
      <c r="BU397" s="54">
        <f t="shared" si="284"/>
        <v>0</v>
      </c>
      <c r="BV397" s="54">
        <f t="shared" si="285"/>
        <v>0</v>
      </c>
      <c r="BW397" s="54">
        <f t="shared" si="286"/>
        <v>0</v>
      </c>
      <c r="BX397" s="54">
        <f t="shared" si="287"/>
        <v>0</v>
      </c>
      <c r="BY397" s="54">
        <f t="shared" si="288"/>
        <v>0</v>
      </c>
      <c r="BZ397" s="54">
        <f t="shared" si="289"/>
        <v>0</v>
      </c>
      <c r="CA397" s="54">
        <f t="shared" si="290"/>
        <v>0</v>
      </c>
      <c r="CB397" s="54">
        <f t="shared" si="291"/>
        <v>0</v>
      </c>
      <c r="CC397" s="54">
        <f t="shared" si="292"/>
        <v>0</v>
      </c>
      <c r="CD397" s="55">
        <f t="shared" si="293"/>
        <v>0</v>
      </c>
      <c r="CE397" s="53">
        <f t="shared" si="294"/>
        <v>0</v>
      </c>
      <c r="CF397" s="54">
        <f t="shared" si="295"/>
        <v>0</v>
      </c>
      <c r="CG397" s="54">
        <f t="shared" si="296"/>
        <v>0</v>
      </c>
      <c r="CH397" s="54">
        <f t="shared" si="297"/>
        <v>0</v>
      </c>
      <c r="CI397" s="54">
        <f t="shared" si="298"/>
        <v>0</v>
      </c>
      <c r="CJ397" s="54">
        <f t="shared" si="299"/>
        <v>0</v>
      </c>
      <c r="CK397" s="54">
        <f t="shared" si="300"/>
        <v>0</v>
      </c>
      <c r="CL397" s="54">
        <f t="shared" si="301"/>
        <v>0</v>
      </c>
      <c r="CM397" s="54">
        <f t="shared" si="302"/>
        <v>0</v>
      </c>
      <c r="CN397" s="54">
        <f t="shared" si="303"/>
        <v>0</v>
      </c>
      <c r="CO397" s="54">
        <f t="shared" si="304"/>
        <v>0</v>
      </c>
      <c r="CP397" s="55">
        <f t="shared" si="305"/>
        <v>0</v>
      </c>
    </row>
    <row r="398" spans="2:94" ht="12" customHeight="1">
      <c r="B398" s="1" t="str">
        <f>IF(Q398="","",Q398)</f>
        <v/>
      </c>
      <c r="C398" s="163">
        <v>129</v>
      </c>
      <c r="D398" s="166"/>
      <c r="E398" s="167"/>
      <c r="F398" s="168"/>
      <c r="G398" s="175"/>
      <c r="H398" s="176"/>
      <c r="I398" s="181"/>
      <c r="J398" s="182"/>
      <c r="K398" s="182"/>
      <c r="L398" s="183"/>
      <c r="M398" s="166"/>
      <c r="N398" s="168"/>
      <c r="O398" s="131"/>
      <c r="P398" s="190"/>
      <c r="Q398" s="190"/>
      <c r="R398" s="17" t="s">
        <v>14</v>
      </c>
      <c r="S398" s="95"/>
      <c r="T398" s="95"/>
      <c r="U398" s="95"/>
      <c r="V398" s="95"/>
      <c r="W398" s="95"/>
      <c r="X398" s="95"/>
      <c r="Y398" s="89"/>
      <c r="Z398" s="89"/>
      <c r="AA398" s="89"/>
      <c r="AB398" s="89"/>
      <c r="AC398" s="89"/>
      <c r="AD398" s="89"/>
      <c r="AE398" s="16" t="str">
        <f t="shared" si="307"/>
        <v/>
      </c>
      <c r="AF398" s="21" t="str">
        <f>IF(Q398="","",Q398)</f>
        <v/>
      </c>
      <c r="AG398" s="130" t="str">
        <f>IFERROR(VLOOKUP(M398,$AP$13:$AQ$16,2,FALSE),"")</f>
        <v/>
      </c>
      <c r="AH398" s="130" t="str">
        <f>IFERROR(VLOOKUP(O398,$AP$18:$AQ$24,2,FALSE),"")</f>
        <v/>
      </c>
      <c r="AI398" s="130" t="str">
        <f>IFERROR(AG398+AH398,"")</f>
        <v/>
      </c>
      <c r="AJ398" s="130" t="str">
        <f>IF(SUM(AE398:AE400)=0,"",SUM(AE398:AE400))</f>
        <v/>
      </c>
      <c r="AT398" s="49" t="str">
        <f t="shared" si="257"/>
        <v>A</v>
      </c>
      <c r="AU398" s="53">
        <f t="shared" si="258"/>
        <v>0</v>
      </c>
      <c r="AV398" s="54">
        <f t="shared" si="259"/>
        <v>0</v>
      </c>
      <c r="AW398" s="54">
        <f t="shared" si="260"/>
        <v>0</v>
      </c>
      <c r="AX398" s="54">
        <f t="shared" si="261"/>
        <v>0</v>
      </c>
      <c r="AY398" s="54">
        <f t="shared" si="262"/>
        <v>0</v>
      </c>
      <c r="AZ398" s="54">
        <f t="shared" si="263"/>
        <v>0</v>
      </c>
      <c r="BA398" s="54">
        <f t="shared" si="264"/>
        <v>0</v>
      </c>
      <c r="BB398" s="54">
        <f t="shared" si="265"/>
        <v>0</v>
      </c>
      <c r="BC398" s="54">
        <f t="shared" si="266"/>
        <v>0</v>
      </c>
      <c r="BD398" s="54">
        <f t="shared" si="267"/>
        <v>0</v>
      </c>
      <c r="BE398" s="54">
        <f t="shared" si="268"/>
        <v>0</v>
      </c>
      <c r="BF398" s="55">
        <f t="shared" si="269"/>
        <v>0</v>
      </c>
      <c r="BG398" s="53">
        <f t="shared" si="270"/>
        <v>0</v>
      </c>
      <c r="BH398" s="54">
        <f t="shared" si="271"/>
        <v>0</v>
      </c>
      <c r="BI398" s="54">
        <f t="shared" si="272"/>
        <v>0</v>
      </c>
      <c r="BJ398" s="54">
        <f t="shared" si="273"/>
        <v>0</v>
      </c>
      <c r="BK398" s="54">
        <f t="shared" si="274"/>
        <v>0</v>
      </c>
      <c r="BL398" s="54">
        <f t="shared" si="275"/>
        <v>0</v>
      </c>
      <c r="BM398" s="54">
        <f t="shared" si="276"/>
        <v>0</v>
      </c>
      <c r="BN398" s="54">
        <f t="shared" si="277"/>
        <v>0</v>
      </c>
      <c r="BO398" s="54">
        <f t="shared" si="278"/>
        <v>0</v>
      </c>
      <c r="BP398" s="54">
        <f t="shared" si="279"/>
        <v>0</v>
      </c>
      <c r="BQ398" s="54">
        <f t="shared" si="280"/>
        <v>0</v>
      </c>
      <c r="BR398" s="55">
        <f t="shared" si="281"/>
        <v>0</v>
      </c>
      <c r="BS398" s="53">
        <f t="shared" si="282"/>
        <v>0</v>
      </c>
      <c r="BT398" s="54">
        <f t="shared" si="283"/>
        <v>0</v>
      </c>
      <c r="BU398" s="54">
        <f t="shared" si="284"/>
        <v>0</v>
      </c>
      <c r="BV398" s="54">
        <f t="shared" si="285"/>
        <v>0</v>
      </c>
      <c r="BW398" s="54">
        <f t="shared" si="286"/>
        <v>0</v>
      </c>
      <c r="BX398" s="54">
        <f t="shared" si="287"/>
        <v>0</v>
      </c>
      <c r="BY398" s="54">
        <f t="shared" si="288"/>
        <v>0</v>
      </c>
      <c r="BZ398" s="54">
        <f t="shared" si="289"/>
        <v>0</v>
      </c>
      <c r="CA398" s="54">
        <f t="shared" si="290"/>
        <v>0</v>
      </c>
      <c r="CB398" s="54">
        <f t="shared" si="291"/>
        <v>0</v>
      </c>
      <c r="CC398" s="54">
        <f t="shared" si="292"/>
        <v>0</v>
      </c>
      <c r="CD398" s="55">
        <f t="shared" si="293"/>
        <v>0</v>
      </c>
      <c r="CE398" s="53">
        <f t="shared" si="294"/>
        <v>0</v>
      </c>
      <c r="CF398" s="54">
        <f t="shared" si="295"/>
        <v>0</v>
      </c>
      <c r="CG398" s="54">
        <f t="shared" si="296"/>
        <v>0</v>
      </c>
      <c r="CH398" s="54">
        <f t="shared" si="297"/>
        <v>0</v>
      </c>
      <c r="CI398" s="54">
        <f t="shared" si="298"/>
        <v>0</v>
      </c>
      <c r="CJ398" s="54">
        <f t="shared" si="299"/>
        <v>0</v>
      </c>
      <c r="CK398" s="54">
        <f t="shared" si="300"/>
        <v>0</v>
      </c>
      <c r="CL398" s="54">
        <f t="shared" si="301"/>
        <v>0</v>
      </c>
      <c r="CM398" s="54">
        <f t="shared" si="302"/>
        <v>0</v>
      </c>
      <c r="CN398" s="54">
        <f t="shared" si="303"/>
        <v>0</v>
      </c>
      <c r="CO398" s="54">
        <f t="shared" si="304"/>
        <v>0</v>
      </c>
      <c r="CP398" s="55">
        <f t="shared" si="305"/>
        <v>0</v>
      </c>
    </row>
    <row r="399" spans="2:94" ht="12" customHeight="1">
      <c r="B399" s="1" t="str">
        <f>IF(Q398="","",Q398)</f>
        <v/>
      </c>
      <c r="C399" s="164"/>
      <c r="D399" s="169"/>
      <c r="E399" s="170"/>
      <c r="F399" s="171"/>
      <c r="G399" s="177"/>
      <c r="H399" s="178"/>
      <c r="I399" s="184"/>
      <c r="J399" s="185"/>
      <c r="K399" s="185"/>
      <c r="L399" s="186"/>
      <c r="M399" s="169"/>
      <c r="N399" s="171"/>
      <c r="O399" s="132"/>
      <c r="P399" s="191"/>
      <c r="Q399" s="191"/>
      <c r="R399" s="15" t="s">
        <v>15</v>
      </c>
      <c r="S399" s="94"/>
      <c r="T399" s="94"/>
      <c r="U399" s="94"/>
      <c r="V399" s="94"/>
      <c r="W399" s="94"/>
      <c r="X399" s="94"/>
      <c r="Y399" s="90"/>
      <c r="Z399" s="90"/>
      <c r="AA399" s="90"/>
      <c r="AB399" s="90"/>
      <c r="AC399" s="90"/>
      <c r="AD399" s="90"/>
      <c r="AE399" s="11" t="str">
        <f t="shared" si="307"/>
        <v/>
      </c>
      <c r="AF399" s="21" t="str">
        <f>IF(Q398="","",Q398)</f>
        <v/>
      </c>
      <c r="AG399" s="130"/>
      <c r="AH399" s="130"/>
      <c r="AI399" s="130"/>
      <c r="AJ399" s="130"/>
      <c r="AT399" s="49" t="str">
        <f t="shared" ref="AT399:AT462" si="308">R399</f>
        <v>B</v>
      </c>
      <c r="AU399" s="53">
        <f t="shared" ref="AU399:AU462" si="309">IF(OR(AF399=$AP$3,AF399=$AP$4,AF399=$AP$9),S399,0)</f>
        <v>0</v>
      </c>
      <c r="AV399" s="54">
        <f t="shared" ref="AV399:AV462" si="310">IF(OR(AF399=$AP$3,AF399=$AP$4,AF399=$AP$9),T399,0)</f>
        <v>0</v>
      </c>
      <c r="AW399" s="54">
        <f t="shared" ref="AW399:AW462" si="311">IF(OR(AF399=$AP$3,AF399=$AP$4,AF399=$AP$9),U399,0)</f>
        <v>0</v>
      </c>
      <c r="AX399" s="54">
        <f t="shared" ref="AX399:AX462" si="312">IF(OR(AF399=$AP$3,AF399=$AP$4,AF399=$AP$9),V399,0)</f>
        <v>0</v>
      </c>
      <c r="AY399" s="54">
        <f t="shared" ref="AY399:AY462" si="313">IF(OR(AF399=$AP$3,AF399=$AP$4,AF399=$AP$9),W399,0)</f>
        <v>0</v>
      </c>
      <c r="AZ399" s="54">
        <f t="shared" ref="AZ399:AZ462" si="314">IF(OR(AF399=$AP$3,AF399=$AP$4,AF399=$AP$9),X399,0)</f>
        <v>0</v>
      </c>
      <c r="BA399" s="54">
        <f t="shared" ref="BA399:BA462" si="315">IF(OR(AF399=$AP$3,AF399=$AP$4,AF399=$AP$9),Y399,0)</f>
        <v>0</v>
      </c>
      <c r="BB399" s="54">
        <f t="shared" ref="BB399:BB462" si="316">IF(OR(AF399=$AP$3,AF399=$AP$4,AF399=$AP$9),Z399,0)</f>
        <v>0</v>
      </c>
      <c r="BC399" s="54">
        <f t="shared" ref="BC399:BC462" si="317">IF(OR(AF399=$AP$3,AF399=$AP$4,AF399=$AP$9),AA399,0)</f>
        <v>0</v>
      </c>
      <c r="BD399" s="54">
        <f t="shared" ref="BD399:BD462" si="318">IF(OR(AF399=$AP$3,AF399=$AP$4,AF399=$AP$9),AB399,0)</f>
        <v>0</v>
      </c>
      <c r="BE399" s="54">
        <f t="shared" ref="BE399:BE462" si="319">IF(OR(AF399=$AP$3,AF399=$AP$4,AF399=$AP$9),AC399,0)</f>
        <v>0</v>
      </c>
      <c r="BF399" s="55">
        <f t="shared" ref="BF399:BF462" si="320">IF(OR(AF399=$AP$3,AF399=$AP$4,AF399=$AP$9),AD399,0)</f>
        <v>0</v>
      </c>
      <c r="BG399" s="53">
        <f t="shared" ref="BG399:BG462" si="321">IF(OR(AF399=$AP$5,AF399=$AP$6,AF399=$AP$10),S399,0)</f>
        <v>0</v>
      </c>
      <c r="BH399" s="54">
        <f t="shared" ref="BH399:BH462" si="322">IF(OR(AF399=$AP$5,AF399=$AP$6,AF399=$AP$10),T399,0)</f>
        <v>0</v>
      </c>
      <c r="BI399" s="54">
        <f t="shared" ref="BI399:BI462" si="323">IF(OR(AF399=$AP$5,AF399=$AP$6,AF399=$AP$10),U399,0)</f>
        <v>0</v>
      </c>
      <c r="BJ399" s="54">
        <f t="shared" ref="BJ399:BJ462" si="324">IF(OR(AF399=$AP$5,AF399=$AP$6,AF399=$AP$10),V399,0)</f>
        <v>0</v>
      </c>
      <c r="BK399" s="54">
        <f t="shared" ref="BK399:BK462" si="325">IF(OR(AF399=$AP$5,AF399=$AP$6,AF399=$AP$10),W399,0)</f>
        <v>0</v>
      </c>
      <c r="BL399" s="54">
        <f t="shared" ref="BL399:BL462" si="326">IF(OR(AF399=$AP$5,AF399=$AP$6,AF399=$AP$10),X399,0)</f>
        <v>0</v>
      </c>
      <c r="BM399" s="54">
        <f t="shared" ref="BM399:BM462" si="327">IF(OR(AF399=$AP$5,AF399=$AP$6,AF399=$AP$10),Y399,0)</f>
        <v>0</v>
      </c>
      <c r="BN399" s="54">
        <f t="shared" ref="BN399:BN462" si="328">IF(OR(AF399=$AP$5,AF399=$AP$6,AF399=$AP$10),Z399,0)</f>
        <v>0</v>
      </c>
      <c r="BO399" s="54">
        <f t="shared" ref="BO399:BO462" si="329">IF(OR(AF399=$AP$5,AF399=$AP$6,AF399=$AP$10),AA399,0)</f>
        <v>0</v>
      </c>
      <c r="BP399" s="54">
        <f t="shared" ref="BP399:BP462" si="330">IF(OR(AF399=$AP$5,AF399=$AP$6,AF399=$AP$10),AB399,0)</f>
        <v>0</v>
      </c>
      <c r="BQ399" s="54">
        <f t="shared" ref="BQ399:BQ462" si="331">IF(OR(AF399=$AP$5,AF399=$AP$6,AF399=$AP$10),AC399,0)</f>
        <v>0</v>
      </c>
      <c r="BR399" s="55">
        <f t="shared" ref="BR399:BR462" si="332">IF(OR(AF399=$AP$5,AF399=$AP$6,AF399=$AP$10),AD399,0)</f>
        <v>0</v>
      </c>
      <c r="BS399" s="53">
        <f t="shared" ref="BS399:BS462" si="333">IF(OR(AF399=$AP$7,AF399=$AP$8,AF399=$AP$11),S399,0)</f>
        <v>0</v>
      </c>
      <c r="BT399" s="54">
        <f t="shared" ref="BT399:BT462" si="334">IF(OR(AF399=$AP$7,AF399=$AP$8,AF399=$AP$11),T399,0)</f>
        <v>0</v>
      </c>
      <c r="BU399" s="54">
        <f t="shared" ref="BU399:BU462" si="335">IF(OR(AF399=$AP$7,AF399=$AP$8,AF399=$AP$11),U399,0)</f>
        <v>0</v>
      </c>
      <c r="BV399" s="54">
        <f t="shared" ref="BV399:BV462" si="336">IF(OR(AF399=$AP$7,AF399=$AP$8,AF399=$AP$11),V399,0)</f>
        <v>0</v>
      </c>
      <c r="BW399" s="54">
        <f t="shared" ref="BW399:BW462" si="337">IF(OR(AF399=$AP$7,AF399=$AP$8,AF399=$AP$11),W399,0)</f>
        <v>0</v>
      </c>
      <c r="BX399" s="54">
        <f t="shared" ref="BX399:BX462" si="338">IF(OR(AF399=$AP$7,AF399=$AP$8,AF399=$AP$11),X399,0)</f>
        <v>0</v>
      </c>
      <c r="BY399" s="54">
        <f t="shared" ref="BY399:BY462" si="339">IF(OR(AF399=$AP$7,AF399=$AP$8,AF399=$AP$11),Y399,0)</f>
        <v>0</v>
      </c>
      <c r="BZ399" s="54">
        <f t="shared" ref="BZ399:BZ462" si="340">IF(OR(AF399=$AP$7,AF399=$AP$8,AF399=$AP$11),Z399,0)</f>
        <v>0</v>
      </c>
      <c r="CA399" s="54">
        <f t="shared" ref="CA399:CA462" si="341">IF(OR(AF399=$AP$7,AF399=$AP$8,AF399=$AP$11),AA399,0)</f>
        <v>0</v>
      </c>
      <c r="CB399" s="54">
        <f t="shared" ref="CB399:CB462" si="342">IF(OR(AF399=$AP$7,AF399=$AP$8,AF399=$AP$11),AB399,0)</f>
        <v>0</v>
      </c>
      <c r="CC399" s="54">
        <f t="shared" ref="CC399:CC462" si="343">IF(OR(AF399=$AP$7,AF399=$AP$8,AF399=$AP$11),AC399,0)</f>
        <v>0</v>
      </c>
      <c r="CD399" s="55">
        <f t="shared" ref="CD399:CD462" si="344">IF(OR(AF399=$AP$7,AF399=$AP$8,AF399=$AP$11),AD399,0)</f>
        <v>0</v>
      </c>
      <c r="CE399" s="53">
        <f t="shared" ref="CE399:CE462" si="345">IF(AF399=$AP$12,S399,0)</f>
        <v>0</v>
      </c>
      <c r="CF399" s="54">
        <f t="shared" ref="CF399:CF462" si="346">IF(AF399=$AP$12,T399,0)</f>
        <v>0</v>
      </c>
      <c r="CG399" s="54">
        <f t="shared" ref="CG399:CG462" si="347">IF(AF399=$AP$12,U399,0)</f>
        <v>0</v>
      </c>
      <c r="CH399" s="54">
        <f t="shared" ref="CH399:CH462" si="348">IF(AF399=$AP$12,V399,0)</f>
        <v>0</v>
      </c>
      <c r="CI399" s="54">
        <f t="shared" ref="CI399:CI462" si="349">IF(AF399=$AP$12,W399,0)</f>
        <v>0</v>
      </c>
      <c r="CJ399" s="54">
        <f t="shared" ref="CJ399:CJ462" si="350">IF(AF399=$AP$12,X399,0)</f>
        <v>0</v>
      </c>
      <c r="CK399" s="54">
        <f t="shared" ref="CK399:CK462" si="351">IF(AF399=$AP$12,Y399,0)</f>
        <v>0</v>
      </c>
      <c r="CL399" s="54">
        <f t="shared" ref="CL399:CL462" si="352">IF(AF399=$AP$12,Z399,0)</f>
        <v>0</v>
      </c>
      <c r="CM399" s="54">
        <f t="shared" ref="CM399:CM462" si="353">IF(AF399=$AP$12,AA399,0)</f>
        <v>0</v>
      </c>
      <c r="CN399" s="54">
        <f t="shared" ref="CN399:CN462" si="354">IF(AF399=$AP$12,AB399,0)</f>
        <v>0</v>
      </c>
      <c r="CO399" s="54">
        <f t="shared" ref="CO399:CO462" si="355">IF(AF399=$AP$12,AC399,0)</f>
        <v>0</v>
      </c>
      <c r="CP399" s="55">
        <f t="shared" ref="CP399:CP462" si="356">IF(AF399=$AP$12,AD399,0)</f>
        <v>0</v>
      </c>
    </row>
    <row r="400" spans="2:94" ht="12" customHeight="1" thickBot="1">
      <c r="B400" s="1" t="str">
        <f>IF(Q398="","",Q398)</f>
        <v/>
      </c>
      <c r="C400" s="165"/>
      <c r="D400" s="172"/>
      <c r="E400" s="173"/>
      <c r="F400" s="174"/>
      <c r="G400" s="179"/>
      <c r="H400" s="180"/>
      <c r="I400" s="187"/>
      <c r="J400" s="188"/>
      <c r="K400" s="188"/>
      <c r="L400" s="189"/>
      <c r="M400" s="172"/>
      <c r="N400" s="174"/>
      <c r="O400" s="133"/>
      <c r="P400" s="192"/>
      <c r="Q400" s="192"/>
      <c r="R400" s="15" t="s">
        <v>16</v>
      </c>
      <c r="S400" s="94"/>
      <c r="T400" s="94"/>
      <c r="U400" s="94"/>
      <c r="V400" s="94"/>
      <c r="W400" s="94"/>
      <c r="X400" s="94"/>
      <c r="Y400" s="90"/>
      <c r="Z400" s="90"/>
      <c r="AA400" s="90"/>
      <c r="AB400" s="90"/>
      <c r="AC400" s="90"/>
      <c r="AD400" s="90"/>
      <c r="AE400" s="11" t="str">
        <f t="shared" si="307"/>
        <v/>
      </c>
      <c r="AF400" s="21" t="str">
        <f>IF(Q398="","",Q398)</f>
        <v/>
      </c>
      <c r="AG400" s="130"/>
      <c r="AH400" s="130"/>
      <c r="AI400" s="130"/>
      <c r="AJ400" s="130"/>
      <c r="AT400" s="49" t="str">
        <f t="shared" si="308"/>
        <v>C</v>
      </c>
      <c r="AU400" s="53">
        <f t="shared" si="309"/>
        <v>0</v>
      </c>
      <c r="AV400" s="54">
        <f t="shared" si="310"/>
        <v>0</v>
      </c>
      <c r="AW400" s="54">
        <f t="shared" si="311"/>
        <v>0</v>
      </c>
      <c r="AX400" s="54">
        <f t="shared" si="312"/>
        <v>0</v>
      </c>
      <c r="AY400" s="54">
        <f t="shared" si="313"/>
        <v>0</v>
      </c>
      <c r="AZ400" s="54">
        <f t="shared" si="314"/>
        <v>0</v>
      </c>
      <c r="BA400" s="54">
        <f t="shared" si="315"/>
        <v>0</v>
      </c>
      <c r="BB400" s="54">
        <f t="shared" si="316"/>
        <v>0</v>
      </c>
      <c r="BC400" s="54">
        <f t="shared" si="317"/>
        <v>0</v>
      </c>
      <c r="BD400" s="54">
        <f t="shared" si="318"/>
        <v>0</v>
      </c>
      <c r="BE400" s="54">
        <f t="shared" si="319"/>
        <v>0</v>
      </c>
      <c r="BF400" s="55">
        <f t="shared" si="320"/>
        <v>0</v>
      </c>
      <c r="BG400" s="53">
        <f t="shared" si="321"/>
        <v>0</v>
      </c>
      <c r="BH400" s="54">
        <f t="shared" si="322"/>
        <v>0</v>
      </c>
      <c r="BI400" s="54">
        <f t="shared" si="323"/>
        <v>0</v>
      </c>
      <c r="BJ400" s="54">
        <f t="shared" si="324"/>
        <v>0</v>
      </c>
      <c r="BK400" s="54">
        <f t="shared" si="325"/>
        <v>0</v>
      </c>
      <c r="BL400" s="54">
        <f t="shared" si="326"/>
        <v>0</v>
      </c>
      <c r="BM400" s="54">
        <f t="shared" si="327"/>
        <v>0</v>
      </c>
      <c r="BN400" s="54">
        <f t="shared" si="328"/>
        <v>0</v>
      </c>
      <c r="BO400" s="54">
        <f t="shared" si="329"/>
        <v>0</v>
      </c>
      <c r="BP400" s="54">
        <f t="shared" si="330"/>
        <v>0</v>
      </c>
      <c r="BQ400" s="54">
        <f t="shared" si="331"/>
        <v>0</v>
      </c>
      <c r="BR400" s="55">
        <f t="shared" si="332"/>
        <v>0</v>
      </c>
      <c r="BS400" s="53">
        <f t="shared" si="333"/>
        <v>0</v>
      </c>
      <c r="BT400" s="54">
        <f t="shared" si="334"/>
        <v>0</v>
      </c>
      <c r="BU400" s="54">
        <f t="shared" si="335"/>
        <v>0</v>
      </c>
      <c r="BV400" s="54">
        <f t="shared" si="336"/>
        <v>0</v>
      </c>
      <c r="BW400" s="54">
        <f t="shared" si="337"/>
        <v>0</v>
      </c>
      <c r="BX400" s="54">
        <f t="shared" si="338"/>
        <v>0</v>
      </c>
      <c r="BY400" s="54">
        <f t="shared" si="339"/>
        <v>0</v>
      </c>
      <c r="BZ400" s="54">
        <f t="shared" si="340"/>
        <v>0</v>
      </c>
      <c r="CA400" s="54">
        <f t="shared" si="341"/>
        <v>0</v>
      </c>
      <c r="CB400" s="54">
        <f t="shared" si="342"/>
        <v>0</v>
      </c>
      <c r="CC400" s="54">
        <f t="shared" si="343"/>
        <v>0</v>
      </c>
      <c r="CD400" s="55">
        <f t="shared" si="344"/>
        <v>0</v>
      </c>
      <c r="CE400" s="53">
        <f t="shared" si="345"/>
        <v>0</v>
      </c>
      <c r="CF400" s="54">
        <f t="shared" si="346"/>
        <v>0</v>
      </c>
      <c r="CG400" s="54">
        <f t="shared" si="347"/>
        <v>0</v>
      </c>
      <c r="CH400" s="54">
        <f t="shared" si="348"/>
        <v>0</v>
      </c>
      <c r="CI400" s="54">
        <f t="shared" si="349"/>
        <v>0</v>
      </c>
      <c r="CJ400" s="54">
        <f t="shared" si="350"/>
        <v>0</v>
      </c>
      <c r="CK400" s="54">
        <f t="shared" si="351"/>
        <v>0</v>
      </c>
      <c r="CL400" s="54">
        <f t="shared" si="352"/>
        <v>0</v>
      </c>
      <c r="CM400" s="54">
        <f t="shared" si="353"/>
        <v>0</v>
      </c>
      <c r="CN400" s="54">
        <f t="shared" si="354"/>
        <v>0</v>
      </c>
      <c r="CO400" s="54">
        <f t="shared" si="355"/>
        <v>0</v>
      </c>
      <c r="CP400" s="55">
        <f t="shared" si="356"/>
        <v>0</v>
      </c>
    </row>
    <row r="401" spans="2:94" ht="12" customHeight="1">
      <c r="B401" s="1" t="str">
        <f>IF(Q401="","",Q401)</f>
        <v/>
      </c>
      <c r="C401" s="163">
        <v>130</v>
      </c>
      <c r="D401" s="166"/>
      <c r="E401" s="167"/>
      <c r="F401" s="168"/>
      <c r="G401" s="175"/>
      <c r="H401" s="176"/>
      <c r="I401" s="181"/>
      <c r="J401" s="182"/>
      <c r="K401" s="182"/>
      <c r="L401" s="183"/>
      <c r="M401" s="166"/>
      <c r="N401" s="168"/>
      <c r="O401" s="131"/>
      <c r="P401" s="190"/>
      <c r="Q401" s="190"/>
      <c r="R401" s="17" t="s">
        <v>14</v>
      </c>
      <c r="S401" s="95"/>
      <c r="T401" s="95"/>
      <c r="U401" s="95"/>
      <c r="V401" s="95"/>
      <c r="W401" s="95"/>
      <c r="X401" s="95"/>
      <c r="Y401" s="89"/>
      <c r="Z401" s="89"/>
      <c r="AA401" s="89"/>
      <c r="AB401" s="89"/>
      <c r="AC401" s="89"/>
      <c r="AD401" s="89"/>
      <c r="AE401" s="16" t="str">
        <f t="shared" si="307"/>
        <v/>
      </c>
      <c r="AF401" s="21" t="str">
        <f>IF(Q401="","",Q401)</f>
        <v/>
      </c>
      <c r="AG401" s="130" t="str">
        <f>IFERROR(VLOOKUP(M401,$AP$13:$AQ$16,2,FALSE),"")</f>
        <v/>
      </c>
      <c r="AH401" s="130" t="str">
        <f>IFERROR(VLOOKUP(O401,$AP$18:$AQ$24,2,FALSE),"")</f>
        <v/>
      </c>
      <c r="AI401" s="130" t="str">
        <f>IFERROR(AG401+AH401,"")</f>
        <v/>
      </c>
      <c r="AJ401" s="130" t="str">
        <f>IF(SUM(AE401:AE403)=0,"",SUM(AE401:AE403))</f>
        <v/>
      </c>
      <c r="AT401" s="49" t="str">
        <f t="shared" si="308"/>
        <v>A</v>
      </c>
      <c r="AU401" s="53">
        <f t="shared" si="309"/>
        <v>0</v>
      </c>
      <c r="AV401" s="54">
        <f t="shared" si="310"/>
        <v>0</v>
      </c>
      <c r="AW401" s="54">
        <f t="shared" si="311"/>
        <v>0</v>
      </c>
      <c r="AX401" s="54">
        <f t="shared" si="312"/>
        <v>0</v>
      </c>
      <c r="AY401" s="54">
        <f t="shared" si="313"/>
        <v>0</v>
      </c>
      <c r="AZ401" s="54">
        <f t="shared" si="314"/>
        <v>0</v>
      </c>
      <c r="BA401" s="54">
        <f t="shared" si="315"/>
        <v>0</v>
      </c>
      <c r="BB401" s="54">
        <f t="shared" si="316"/>
        <v>0</v>
      </c>
      <c r="BC401" s="54">
        <f t="shared" si="317"/>
        <v>0</v>
      </c>
      <c r="BD401" s="54">
        <f t="shared" si="318"/>
        <v>0</v>
      </c>
      <c r="BE401" s="54">
        <f t="shared" si="319"/>
        <v>0</v>
      </c>
      <c r="BF401" s="55">
        <f t="shared" si="320"/>
        <v>0</v>
      </c>
      <c r="BG401" s="53">
        <f t="shared" si="321"/>
        <v>0</v>
      </c>
      <c r="BH401" s="54">
        <f t="shared" si="322"/>
        <v>0</v>
      </c>
      <c r="BI401" s="54">
        <f t="shared" si="323"/>
        <v>0</v>
      </c>
      <c r="BJ401" s="54">
        <f t="shared" si="324"/>
        <v>0</v>
      </c>
      <c r="BK401" s="54">
        <f t="shared" si="325"/>
        <v>0</v>
      </c>
      <c r="BL401" s="54">
        <f t="shared" si="326"/>
        <v>0</v>
      </c>
      <c r="BM401" s="54">
        <f t="shared" si="327"/>
        <v>0</v>
      </c>
      <c r="BN401" s="54">
        <f t="shared" si="328"/>
        <v>0</v>
      </c>
      <c r="BO401" s="54">
        <f t="shared" si="329"/>
        <v>0</v>
      </c>
      <c r="BP401" s="54">
        <f t="shared" si="330"/>
        <v>0</v>
      </c>
      <c r="BQ401" s="54">
        <f t="shared" si="331"/>
        <v>0</v>
      </c>
      <c r="BR401" s="55">
        <f t="shared" si="332"/>
        <v>0</v>
      </c>
      <c r="BS401" s="53">
        <f t="shared" si="333"/>
        <v>0</v>
      </c>
      <c r="BT401" s="54">
        <f t="shared" si="334"/>
        <v>0</v>
      </c>
      <c r="BU401" s="54">
        <f t="shared" si="335"/>
        <v>0</v>
      </c>
      <c r="BV401" s="54">
        <f t="shared" si="336"/>
        <v>0</v>
      </c>
      <c r="BW401" s="54">
        <f t="shared" si="337"/>
        <v>0</v>
      </c>
      <c r="BX401" s="54">
        <f t="shared" si="338"/>
        <v>0</v>
      </c>
      <c r="BY401" s="54">
        <f t="shared" si="339"/>
        <v>0</v>
      </c>
      <c r="BZ401" s="54">
        <f t="shared" si="340"/>
        <v>0</v>
      </c>
      <c r="CA401" s="54">
        <f t="shared" si="341"/>
        <v>0</v>
      </c>
      <c r="CB401" s="54">
        <f t="shared" si="342"/>
        <v>0</v>
      </c>
      <c r="CC401" s="54">
        <f t="shared" si="343"/>
        <v>0</v>
      </c>
      <c r="CD401" s="55">
        <f t="shared" si="344"/>
        <v>0</v>
      </c>
      <c r="CE401" s="53">
        <f t="shared" si="345"/>
        <v>0</v>
      </c>
      <c r="CF401" s="54">
        <f t="shared" si="346"/>
        <v>0</v>
      </c>
      <c r="CG401" s="54">
        <f t="shared" si="347"/>
        <v>0</v>
      </c>
      <c r="CH401" s="54">
        <f t="shared" si="348"/>
        <v>0</v>
      </c>
      <c r="CI401" s="54">
        <f t="shared" si="349"/>
        <v>0</v>
      </c>
      <c r="CJ401" s="54">
        <f t="shared" si="350"/>
        <v>0</v>
      </c>
      <c r="CK401" s="54">
        <f t="shared" si="351"/>
        <v>0</v>
      </c>
      <c r="CL401" s="54">
        <f t="shared" si="352"/>
        <v>0</v>
      </c>
      <c r="CM401" s="54">
        <f t="shared" si="353"/>
        <v>0</v>
      </c>
      <c r="CN401" s="54">
        <f t="shared" si="354"/>
        <v>0</v>
      </c>
      <c r="CO401" s="54">
        <f t="shared" si="355"/>
        <v>0</v>
      </c>
      <c r="CP401" s="55">
        <f t="shared" si="356"/>
        <v>0</v>
      </c>
    </row>
    <row r="402" spans="2:94" ht="12" customHeight="1">
      <c r="B402" s="1" t="str">
        <f>IF(Q401="","",Q401)</f>
        <v/>
      </c>
      <c r="C402" s="164"/>
      <c r="D402" s="169"/>
      <c r="E402" s="170"/>
      <c r="F402" s="171"/>
      <c r="G402" s="177"/>
      <c r="H402" s="178"/>
      <c r="I402" s="184"/>
      <c r="J402" s="185"/>
      <c r="K402" s="185"/>
      <c r="L402" s="186"/>
      <c r="M402" s="169"/>
      <c r="N402" s="171"/>
      <c r="O402" s="132"/>
      <c r="P402" s="191"/>
      <c r="Q402" s="191"/>
      <c r="R402" s="15" t="s">
        <v>15</v>
      </c>
      <c r="S402" s="94"/>
      <c r="T402" s="94"/>
      <c r="U402" s="94"/>
      <c r="V402" s="94"/>
      <c r="W402" s="94"/>
      <c r="X402" s="94"/>
      <c r="Y402" s="90"/>
      <c r="Z402" s="90"/>
      <c r="AA402" s="90"/>
      <c r="AB402" s="90"/>
      <c r="AC402" s="90"/>
      <c r="AD402" s="90"/>
      <c r="AE402" s="11" t="str">
        <f t="shared" si="307"/>
        <v/>
      </c>
      <c r="AF402" s="21" t="str">
        <f>IF(Q401="","",Q401)</f>
        <v/>
      </c>
      <c r="AG402" s="130"/>
      <c r="AH402" s="130"/>
      <c r="AI402" s="130"/>
      <c r="AJ402" s="130"/>
      <c r="AT402" s="49" t="str">
        <f t="shared" si="308"/>
        <v>B</v>
      </c>
      <c r="AU402" s="53">
        <f t="shared" si="309"/>
        <v>0</v>
      </c>
      <c r="AV402" s="54">
        <f t="shared" si="310"/>
        <v>0</v>
      </c>
      <c r="AW402" s="54">
        <f t="shared" si="311"/>
        <v>0</v>
      </c>
      <c r="AX402" s="54">
        <f t="shared" si="312"/>
        <v>0</v>
      </c>
      <c r="AY402" s="54">
        <f t="shared" si="313"/>
        <v>0</v>
      </c>
      <c r="AZ402" s="54">
        <f t="shared" si="314"/>
        <v>0</v>
      </c>
      <c r="BA402" s="54">
        <f t="shared" si="315"/>
        <v>0</v>
      </c>
      <c r="BB402" s="54">
        <f t="shared" si="316"/>
        <v>0</v>
      </c>
      <c r="BC402" s="54">
        <f t="shared" si="317"/>
        <v>0</v>
      </c>
      <c r="BD402" s="54">
        <f t="shared" si="318"/>
        <v>0</v>
      </c>
      <c r="BE402" s="54">
        <f t="shared" si="319"/>
        <v>0</v>
      </c>
      <c r="BF402" s="55">
        <f t="shared" si="320"/>
        <v>0</v>
      </c>
      <c r="BG402" s="53">
        <f t="shared" si="321"/>
        <v>0</v>
      </c>
      <c r="BH402" s="54">
        <f t="shared" si="322"/>
        <v>0</v>
      </c>
      <c r="BI402" s="54">
        <f t="shared" si="323"/>
        <v>0</v>
      </c>
      <c r="BJ402" s="54">
        <f t="shared" si="324"/>
        <v>0</v>
      </c>
      <c r="BK402" s="54">
        <f t="shared" si="325"/>
        <v>0</v>
      </c>
      <c r="BL402" s="54">
        <f t="shared" si="326"/>
        <v>0</v>
      </c>
      <c r="BM402" s="54">
        <f t="shared" si="327"/>
        <v>0</v>
      </c>
      <c r="BN402" s="54">
        <f t="shared" si="328"/>
        <v>0</v>
      </c>
      <c r="BO402" s="54">
        <f t="shared" si="329"/>
        <v>0</v>
      </c>
      <c r="BP402" s="54">
        <f t="shared" si="330"/>
        <v>0</v>
      </c>
      <c r="BQ402" s="54">
        <f t="shared" si="331"/>
        <v>0</v>
      </c>
      <c r="BR402" s="55">
        <f t="shared" si="332"/>
        <v>0</v>
      </c>
      <c r="BS402" s="53">
        <f t="shared" si="333"/>
        <v>0</v>
      </c>
      <c r="BT402" s="54">
        <f t="shared" si="334"/>
        <v>0</v>
      </c>
      <c r="BU402" s="54">
        <f t="shared" si="335"/>
        <v>0</v>
      </c>
      <c r="BV402" s="54">
        <f t="shared" si="336"/>
        <v>0</v>
      </c>
      <c r="BW402" s="54">
        <f t="shared" si="337"/>
        <v>0</v>
      </c>
      <c r="BX402" s="54">
        <f t="shared" si="338"/>
        <v>0</v>
      </c>
      <c r="BY402" s="54">
        <f t="shared" si="339"/>
        <v>0</v>
      </c>
      <c r="BZ402" s="54">
        <f t="shared" si="340"/>
        <v>0</v>
      </c>
      <c r="CA402" s="54">
        <f t="shared" si="341"/>
        <v>0</v>
      </c>
      <c r="CB402" s="54">
        <f t="shared" si="342"/>
        <v>0</v>
      </c>
      <c r="CC402" s="54">
        <f t="shared" si="343"/>
        <v>0</v>
      </c>
      <c r="CD402" s="55">
        <f t="shared" si="344"/>
        <v>0</v>
      </c>
      <c r="CE402" s="53">
        <f t="shared" si="345"/>
        <v>0</v>
      </c>
      <c r="CF402" s="54">
        <f t="shared" si="346"/>
        <v>0</v>
      </c>
      <c r="CG402" s="54">
        <f t="shared" si="347"/>
        <v>0</v>
      </c>
      <c r="CH402" s="54">
        <f t="shared" si="348"/>
        <v>0</v>
      </c>
      <c r="CI402" s="54">
        <f t="shared" si="349"/>
        <v>0</v>
      </c>
      <c r="CJ402" s="54">
        <f t="shared" si="350"/>
        <v>0</v>
      </c>
      <c r="CK402" s="54">
        <f t="shared" si="351"/>
        <v>0</v>
      </c>
      <c r="CL402" s="54">
        <f t="shared" si="352"/>
        <v>0</v>
      </c>
      <c r="CM402" s="54">
        <f t="shared" si="353"/>
        <v>0</v>
      </c>
      <c r="CN402" s="54">
        <f t="shared" si="354"/>
        <v>0</v>
      </c>
      <c r="CO402" s="54">
        <f t="shared" si="355"/>
        <v>0</v>
      </c>
      <c r="CP402" s="55">
        <f t="shared" si="356"/>
        <v>0</v>
      </c>
    </row>
    <row r="403" spans="2:94" ht="12" customHeight="1" thickBot="1">
      <c r="B403" s="1" t="str">
        <f>IF(Q401="","",Q401)</f>
        <v/>
      </c>
      <c r="C403" s="165"/>
      <c r="D403" s="172"/>
      <c r="E403" s="173"/>
      <c r="F403" s="174"/>
      <c r="G403" s="179"/>
      <c r="H403" s="180"/>
      <c r="I403" s="187"/>
      <c r="J403" s="188"/>
      <c r="K403" s="188"/>
      <c r="L403" s="189"/>
      <c r="M403" s="172"/>
      <c r="N403" s="174"/>
      <c r="O403" s="133"/>
      <c r="P403" s="192"/>
      <c r="Q403" s="192"/>
      <c r="R403" s="9" t="s">
        <v>16</v>
      </c>
      <c r="S403" s="96"/>
      <c r="T403" s="96"/>
      <c r="U403" s="96"/>
      <c r="V403" s="96"/>
      <c r="W403" s="96"/>
      <c r="X403" s="96"/>
      <c r="Y403" s="91"/>
      <c r="Z403" s="91"/>
      <c r="AA403" s="91"/>
      <c r="AB403" s="91"/>
      <c r="AC403" s="91"/>
      <c r="AD403" s="91"/>
      <c r="AE403" s="8" t="str">
        <f t="shared" si="307"/>
        <v/>
      </c>
      <c r="AF403" s="21" t="str">
        <f>IF(Q401="","",Q401)</f>
        <v/>
      </c>
      <c r="AG403" s="130"/>
      <c r="AH403" s="130"/>
      <c r="AI403" s="130"/>
      <c r="AJ403" s="130"/>
      <c r="AT403" s="49" t="str">
        <f t="shared" si="308"/>
        <v>C</v>
      </c>
      <c r="AU403" s="53">
        <f t="shared" si="309"/>
        <v>0</v>
      </c>
      <c r="AV403" s="54">
        <f t="shared" si="310"/>
        <v>0</v>
      </c>
      <c r="AW403" s="54">
        <f t="shared" si="311"/>
        <v>0</v>
      </c>
      <c r="AX403" s="54">
        <f t="shared" si="312"/>
        <v>0</v>
      </c>
      <c r="AY403" s="54">
        <f t="shared" si="313"/>
        <v>0</v>
      </c>
      <c r="AZ403" s="54">
        <f t="shared" si="314"/>
        <v>0</v>
      </c>
      <c r="BA403" s="54">
        <f t="shared" si="315"/>
        <v>0</v>
      </c>
      <c r="BB403" s="54">
        <f t="shared" si="316"/>
        <v>0</v>
      </c>
      <c r="BC403" s="54">
        <f t="shared" si="317"/>
        <v>0</v>
      </c>
      <c r="BD403" s="54">
        <f t="shared" si="318"/>
        <v>0</v>
      </c>
      <c r="BE403" s="54">
        <f t="shared" si="319"/>
        <v>0</v>
      </c>
      <c r="BF403" s="55">
        <f t="shared" si="320"/>
        <v>0</v>
      </c>
      <c r="BG403" s="53">
        <f t="shared" si="321"/>
        <v>0</v>
      </c>
      <c r="BH403" s="54">
        <f t="shared" si="322"/>
        <v>0</v>
      </c>
      <c r="BI403" s="54">
        <f t="shared" si="323"/>
        <v>0</v>
      </c>
      <c r="BJ403" s="54">
        <f t="shared" si="324"/>
        <v>0</v>
      </c>
      <c r="BK403" s="54">
        <f t="shared" si="325"/>
        <v>0</v>
      </c>
      <c r="BL403" s="54">
        <f t="shared" si="326"/>
        <v>0</v>
      </c>
      <c r="BM403" s="54">
        <f t="shared" si="327"/>
        <v>0</v>
      </c>
      <c r="BN403" s="54">
        <f t="shared" si="328"/>
        <v>0</v>
      </c>
      <c r="BO403" s="54">
        <f t="shared" si="329"/>
        <v>0</v>
      </c>
      <c r="BP403" s="54">
        <f t="shared" si="330"/>
        <v>0</v>
      </c>
      <c r="BQ403" s="54">
        <f t="shared" si="331"/>
        <v>0</v>
      </c>
      <c r="BR403" s="55">
        <f t="shared" si="332"/>
        <v>0</v>
      </c>
      <c r="BS403" s="53">
        <f t="shared" si="333"/>
        <v>0</v>
      </c>
      <c r="BT403" s="54">
        <f t="shared" si="334"/>
        <v>0</v>
      </c>
      <c r="BU403" s="54">
        <f t="shared" si="335"/>
        <v>0</v>
      </c>
      <c r="BV403" s="54">
        <f t="shared" si="336"/>
        <v>0</v>
      </c>
      <c r="BW403" s="54">
        <f t="shared" si="337"/>
        <v>0</v>
      </c>
      <c r="BX403" s="54">
        <f t="shared" si="338"/>
        <v>0</v>
      </c>
      <c r="BY403" s="54">
        <f t="shared" si="339"/>
        <v>0</v>
      </c>
      <c r="BZ403" s="54">
        <f t="shared" si="340"/>
        <v>0</v>
      </c>
      <c r="CA403" s="54">
        <f t="shared" si="341"/>
        <v>0</v>
      </c>
      <c r="CB403" s="54">
        <f t="shared" si="342"/>
        <v>0</v>
      </c>
      <c r="CC403" s="54">
        <f t="shared" si="343"/>
        <v>0</v>
      </c>
      <c r="CD403" s="55">
        <f t="shared" si="344"/>
        <v>0</v>
      </c>
      <c r="CE403" s="53">
        <f t="shared" si="345"/>
        <v>0</v>
      </c>
      <c r="CF403" s="54">
        <f t="shared" si="346"/>
        <v>0</v>
      </c>
      <c r="CG403" s="54">
        <f t="shared" si="347"/>
        <v>0</v>
      </c>
      <c r="CH403" s="54">
        <f t="shared" si="348"/>
        <v>0</v>
      </c>
      <c r="CI403" s="54">
        <f t="shared" si="349"/>
        <v>0</v>
      </c>
      <c r="CJ403" s="54">
        <f t="shared" si="350"/>
        <v>0</v>
      </c>
      <c r="CK403" s="54">
        <f t="shared" si="351"/>
        <v>0</v>
      </c>
      <c r="CL403" s="54">
        <f t="shared" si="352"/>
        <v>0</v>
      </c>
      <c r="CM403" s="54">
        <f t="shared" si="353"/>
        <v>0</v>
      </c>
      <c r="CN403" s="54">
        <f t="shared" si="354"/>
        <v>0</v>
      </c>
      <c r="CO403" s="54">
        <f t="shared" si="355"/>
        <v>0</v>
      </c>
      <c r="CP403" s="55">
        <f t="shared" si="356"/>
        <v>0</v>
      </c>
    </row>
    <row r="404" spans="2:94" ht="12" customHeight="1">
      <c r="B404" s="1" t="str">
        <f>IF(Q404="","",Q404)</f>
        <v/>
      </c>
      <c r="C404" s="163">
        <v>131</v>
      </c>
      <c r="D404" s="166"/>
      <c r="E404" s="167"/>
      <c r="F404" s="168"/>
      <c r="G404" s="175"/>
      <c r="H404" s="176"/>
      <c r="I404" s="181"/>
      <c r="J404" s="182"/>
      <c r="K404" s="182"/>
      <c r="L404" s="183"/>
      <c r="M404" s="166"/>
      <c r="N404" s="168"/>
      <c r="O404" s="131"/>
      <c r="P404" s="190"/>
      <c r="Q404" s="190"/>
      <c r="R404" s="17" t="s">
        <v>14</v>
      </c>
      <c r="S404" s="89"/>
      <c r="T404" s="89"/>
      <c r="U404" s="89"/>
      <c r="V404" s="89"/>
      <c r="W404" s="89"/>
      <c r="X404" s="95"/>
      <c r="Y404" s="95"/>
      <c r="Z404" s="95"/>
      <c r="AA404" s="95"/>
      <c r="AB404" s="95"/>
      <c r="AC404" s="95"/>
      <c r="AD404" s="95"/>
      <c r="AE404" s="16" t="str">
        <f t="shared" ref="AE404:AE435" si="357">IF(SUM(S404:AD404)=0,"",SUM(S404:AD404))</f>
        <v/>
      </c>
      <c r="AF404" s="21" t="str">
        <f>IF(Q404="","",Q404)</f>
        <v/>
      </c>
      <c r="AG404" s="130" t="str">
        <f>IFERROR(VLOOKUP(M404,$AP$13:$AQ$16,2,FALSE),"")</f>
        <v/>
      </c>
      <c r="AH404" s="130" t="str">
        <f>IFERROR(VLOOKUP(O404,$AP$18:$AQ$24,2,FALSE),"")</f>
        <v/>
      </c>
      <c r="AI404" s="130" t="str">
        <f>IFERROR(AG404+AH404,"")</f>
        <v/>
      </c>
      <c r="AJ404" s="130" t="str">
        <f>IF(SUM(AE404:AE406)=0,"",SUM(AE404:AE406))</f>
        <v/>
      </c>
      <c r="AT404" s="49" t="str">
        <f t="shared" si="308"/>
        <v>A</v>
      </c>
      <c r="AU404" s="53">
        <f t="shared" si="309"/>
        <v>0</v>
      </c>
      <c r="AV404" s="54">
        <f t="shared" si="310"/>
        <v>0</v>
      </c>
      <c r="AW404" s="54">
        <f t="shared" si="311"/>
        <v>0</v>
      </c>
      <c r="AX404" s="54">
        <f t="shared" si="312"/>
        <v>0</v>
      </c>
      <c r="AY404" s="54">
        <f t="shared" si="313"/>
        <v>0</v>
      </c>
      <c r="AZ404" s="54">
        <f t="shared" si="314"/>
        <v>0</v>
      </c>
      <c r="BA404" s="54">
        <f t="shared" si="315"/>
        <v>0</v>
      </c>
      <c r="BB404" s="54">
        <f t="shared" si="316"/>
        <v>0</v>
      </c>
      <c r="BC404" s="54">
        <f t="shared" si="317"/>
        <v>0</v>
      </c>
      <c r="BD404" s="54">
        <f t="shared" si="318"/>
        <v>0</v>
      </c>
      <c r="BE404" s="54">
        <f t="shared" si="319"/>
        <v>0</v>
      </c>
      <c r="BF404" s="55">
        <f t="shared" si="320"/>
        <v>0</v>
      </c>
      <c r="BG404" s="53">
        <f t="shared" si="321"/>
        <v>0</v>
      </c>
      <c r="BH404" s="54">
        <f t="shared" si="322"/>
        <v>0</v>
      </c>
      <c r="BI404" s="54">
        <f t="shared" si="323"/>
        <v>0</v>
      </c>
      <c r="BJ404" s="54">
        <f t="shared" si="324"/>
        <v>0</v>
      </c>
      <c r="BK404" s="54">
        <f t="shared" si="325"/>
        <v>0</v>
      </c>
      <c r="BL404" s="54">
        <f t="shared" si="326"/>
        <v>0</v>
      </c>
      <c r="BM404" s="54">
        <f t="shared" si="327"/>
        <v>0</v>
      </c>
      <c r="BN404" s="54">
        <f t="shared" si="328"/>
        <v>0</v>
      </c>
      <c r="BO404" s="54">
        <f t="shared" si="329"/>
        <v>0</v>
      </c>
      <c r="BP404" s="54">
        <f t="shared" si="330"/>
        <v>0</v>
      </c>
      <c r="BQ404" s="54">
        <f t="shared" si="331"/>
        <v>0</v>
      </c>
      <c r="BR404" s="55">
        <f t="shared" si="332"/>
        <v>0</v>
      </c>
      <c r="BS404" s="53">
        <f t="shared" si="333"/>
        <v>0</v>
      </c>
      <c r="BT404" s="54">
        <f t="shared" si="334"/>
        <v>0</v>
      </c>
      <c r="BU404" s="54">
        <f t="shared" si="335"/>
        <v>0</v>
      </c>
      <c r="BV404" s="54">
        <f t="shared" si="336"/>
        <v>0</v>
      </c>
      <c r="BW404" s="54">
        <f t="shared" si="337"/>
        <v>0</v>
      </c>
      <c r="BX404" s="54">
        <f t="shared" si="338"/>
        <v>0</v>
      </c>
      <c r="BY404" s="54">
        <f t="shared" si="339"/>
        <v>0</v>
      </c>
      <c r="BZ404" s="54">
        <f t="shared" si="340"/>
        <v>0</v>
      </c>
      <c r="CA404" s="54">
        <f t="shared" si="341"/>
        <v>0</v>
      </c>
      <c r="CB404" s="54">
        <f t="shared" si="342"/>
        <v>0</v>
      </c>
      <c r="CC404" s="54">
        <f t="shared" si="343"/>
        <v>0</v>
      </c>
      <c r="CD404" s="55">
        <f t="shared" si="344"/>
        <v>0</v>
      </c>
      <c r="CE404" s="53">
        <f t="shared" si="345"/>
        <v>0</v>
      </c>
      <c r="CF404" s="54">
        <f t="shared" si="346"/>
        <v>0</v>
      </c>
      <c r="CG404" s="54">
        <f t="shared" si="347"/>
        <v>0</v>
      </c>
      <c r="CH404" s="54">
        <f t="shared" si="348"/>
        <v>0</v>
      </c>
      <c r="CI404" s="54">
        <f t="shared" si="349"/>
        <v>0</v>
      </c>
      <c r="CJ404" s="54">
        <f t="shared" si="350"/>
        <v>0</v>
      </c>
      <c r="CK404" s="54">
        <f t="shared" si="351"/>
        <v>0</v>
      </c>
      <c r="CL404" s="54">
        <f t="shared" si="352"/>
        <v>0</v>
      </c>
      <c r="CM404" s="54">
        <f t="shared" si="353"/>
        <v>0</v>
      </c>
      <c r="CN404" s="54">
        <f t="shared" si="354"/>
        <v>0</v>
      </c>
      <c r="CO404" s="54">
        <f t="shared" si="355"/>
        <v>0</v>
      </c>
      <c r="CP404" s="55">
        <f t="shared" si="356"/>
        <v>0</v>
      </c>
    </row>
    <row r="405" spans="2:94" ht="12" customHeight="1">
      <c r="B405" s="1" t="str">
        <f>IF(Q404="","",Q404)</f>
        <v/>
      </c>
      <c r="C405" s="164"/>
      <c r="D405" s="169"/>
      <c r="E405" s="170"/>
      <c r="F405" s="171"/>
      <c r="G405" s="177"/>
      <c r="H405" s="178"/>
      <c r="I405" s="184"/>
      <c r="J405" s="185"/>
      <c r="K405" s="185"/>
      <c r="L405" s="186"/>
      <c r="M405" s="169"/>
      <c r="N405" s="171"/>
      <c r="O405" s="132"/>
      <c r="P405" s="191"/>
      <c r="Q405" s="191"/>
      <c r="R405" s="15" t="s">
        <v>15</v>
      </c>
      <c r="S405" s="90"/>
      <c r="T405" s="90"/>
      <c r="U405" s="90"/>
      <c r="V405" s="90"/>
      <c r="W405" s="90"/>
      <c r="X405" s="94"/>
      <c r="Y405" s="94"/>
      <c r="Z405" s="94"/>
      <c r="AA405" s="94"/>
      <c r="AB405" s="94"/>
      <c r="AC405" s="94"/>
      <c r="AD405" s="94"/>
      <c r="AE405" s="11" t="str">
        <f t="shared" si="357"/>
        <v/>
      </c>
      <c r="AF405" s="21" t="str">
        <f>IF(Q404="","",Q404)</f>
        <v/>
      </c>
      <c r="AG405" s="130"/>
      <c r="AH405" s="130"/>
      <c r="AI405" s="130"/>
      <c r="AJ405" s="130"/>
      <c r="AT405" s="49" t="str">
        <f t="shared" si="308"/>
        <v>B</v>
      </c>
      <c r="AU405" s="53">
        <f t="shared" si="309"/>
        <v>0</v>
      </c>
      <c r="AV405" s="54">
        <f t="shared" si="310"/>
        <v>0</v>
      </c>
      <c r="AW405" s="54">
        <f t="shared" si="311"/>
        <v>0</v>
      </c>
      <c r="AX405" s="54">
        <f t="shared" si="312"/>
        <v>0</v>
      </c>
      <c r="AY405" s="54">
        <f t="shared" si="313"/>
        <v>0</v>
      </c>
      <c r="AZ405" s="54">
        <f t="shared" si="314"/>
        <v>0</v>
      </c>
      <c r="BA405" s="54">
        <f t="shared" si="315"/>
        <v>0</v>
      </c>
      <c r="BB405" s="54">
        <f t="shared" si="316"/>
        <v>0</v>
      </c>
      <c r="BC405" s="54">
        <f t="shared" si="317"/>
        <v>0</v>
      </c>
      <c r="BD405" s="54">
        <f t="shared" si="318"/>
        <v>0</v>
      </c>
      <c r="BE405" s="54">
        <f t="shared" si="319"/>
        <v>0</v>
      </c>
      <c r="BF405" s="55">
        <f t="shared" si="320"/>
        <v>0</v>
      </c>
      <c r="BG405" s="53">
        <f t="shared" si="321"/>
        <v>0</v>
      </c>
      <c r="BH405" s="54">
        <f t="shared" si="322"/>
        <v>0</v>
      </c>
      <c r="BI405" s="54">
        <f t="shared" si="323"/>
        <v>0</v>
      </c>
      <c r="BJ405" s="54">
        <f t="shared" si="324"/>
        <v>0</v>
      </c>
      <c r="BK405" s="54">
        <f t="shared" si="325"/>
        <v>0</v>
      </c>
      <c r="BL405" s="54">
        <f t="shared" si="326"/>
        <v>0</v>
      </c>
      <c r="BM405" s="54">
        <f t="shared" si="327"/>
        <v>0</v>
      </c>
      <c r="BN405" s="54">
        <f t="shared" si="328"/>
        <v>0</v>
      </c>
      <c r="BO405" s="54">
        <f t="shared" si="329"/>
        <v>0</v>
      </c>
      <c r="BP405" s="54">
        <f t="shared" si="330"/>
        <v>0</v>
      </c>
      <c r="BQ405" s="54">
        <f t="shared" si="331"/>
        <v>0</v>
      </c>
      <c r="BR405" s="55">
        <f t="shared" si="332"/>
        <v>0</v>
      </c>
      <c r="BS405" s="53">
        <f t="shared" si="333"/>
        <v>0</v>
      </c>
      <c r="BT405" s="54">
        <f t="shared" si="334"/>
        <v>0</v>
      </c>
      <c r="BU405" s="54">
        <f t="shared" si="335"/>
        <v>0</v>
      </c>
      <c r="BV405" s="54">
        <f t="shared" si="336"/>
        <v>0</v>
      </c>
      <c r="BW405" s="54">
        <f t="shared" si="337"/>
        <v>0</v>
      </c>
      <c r="BX405" s="54">
        <f t="shared" si="338"/>
        <v>0</v>
      </c>
      <c r="BY405" s="54">
        <f t="shared" si="339"/>
        <v>0</v>
      </c>
      <c r="BZ405" s="54">
        <f t="shared" si="340"/>
        <v>0</v>
      </c>
      <c r="CA405" s="54">
        <f t="shared" si="341"/>
        <v>0</v>
      </c>
      <c r="CB405" s="54">
        <f t="shared" si="342"/>
        <v>0</v>
      </c>
      <c r="CC405" s="54">
        <f t="shared" si="343"/>
        <v>0</v>
      </c>
      <c r="CD405" s="55">
        <f t="shared" si="344"/>
        <v>0</v>
      </c>
      <c r="CE405" s="53">
        <f t="shared" si="345"/>
        <v>0</v>
      </c>
      <c r="CF405" s="54">
        <f t="shared" si="346"/>
        <v>0</v>
      </c>
      <c r="CG405" s="54">
        <f t="shared" si="347"/>
        <v>0</v>
      </c>
      <c r="CH405" s="54">
        <f t="shared" si="348"/>
        <v>0</v>
      </c>
      <c r="CI405" s="54">
        <f t="shared" si="349"/>
        <v>0</v>
      </c>
      <c r="CJ405" s="54">
        <f t="shared" si="350"/>
        <v>0</v>
      </c>
      <c r="CK405" s="54">
        <f t="shared" si="351"/>
        <v>0</v>
      </c>
      <c r="CL405" s="54">
        <f t="shared" si="352"/>
        <v>0</v>
      </c>
      <c r="CM405" s="54">
        <f t="shared" si="353"/>
        <v>0</v>
      </c>
      <c r="CN405" s="54">
        <f t="shared" si="354"/>
        <v>0</v>
      </c>
      <c r="CO405" s="54">
        <f t="shared" si="355"/>
        <v>0</v>
      </c>
      <c r="CP405" s="55">
        <f t="shared" si="356"/>
        <v>0</v>
      </c>
    </row>
    <row r="406" spans="2:94" ht="12" customHeight="1" thickBot="1">
      <c r="B406" s="1" t="str">
        <f>IF(Q404="","",Q404)</f>
        <v/>
      </c>
      <c r="C406" s="165"/>
      <c r="D406" s="172"/>
      <c r="E406" s="173"/>
      <c r="F406" s="174"/>
      <c r="G406" s="179"/>
      <c r="H406" s="180"/>
      <c r="I406" s="187"/>
      <c r="J406" s="188"/>
      <c r="K406" s="188"/>
      <c r="L406" s="189"/>
      <c r="M406" s="172"/>
      <c r="N406" s="174"/>
      <c r="O406" s="133"/>
      <c r="P406" s="192"/>
      <c r="Q406" s="192"/>
      <c r="R406" s="9" t="s">
        <v>16</v>
      </c>
      <c r="S406" s="91"/>
      <c r="T406" s="91"/>
      <c r="U406" s="91"/>
      <c r="V406" s="91"/>
      <c r="W406" s="91"/>
      <c r="X406" s="96"/>
      <c r="Y406" s="96"/>
      <c r="Z406" s="96"/>
      <c r="AA406" s="96"/>
      <c r="AB406" s="96"/>
      <c r="AC406" s="96"/>
      <c r="AD406" s="96"/>
      <c r="AE406" s="11" t="str">
        <f t="shared" si="357"/>
        <v/>
      </c>
      <c r="AF406" s="21" t="str">
        <f>IF(Q404="","",Q404)</f>
        <v/>
      </c>
      <c r="AG406" s="130"/>
      <c r="AH406" s="130"/>
      <c r="AI406" s="130"/>
      <c r="AJ406" s="130"/>
      <c r="AT406" s="49" t="str">
        <f t="shared" si="308"/>
        <v>C</v>
      </c>
      <c r="AU406" s="53">
        <f t="shared" si="309"/>
        <v>0</v>
      </c>
      <c r="AV406" s="54">
        <f t="shared" si="310"/>
        <v>0</v>
      </c>
      <c r="AW406" s="54">
        <f t="shared" si="311"/>
        <v>0</v>
      </c>
      <c r="AX406" s="54">
        <f t="shared" si="312"/>
        <v>0</v>
      </c>
      <c r="AY406" s="54">
        <f t="shared" si="313"/>
        <v>0</v>
      </c>
      <c r="AZ406" s="54">
        <f t="shared" si="314"/>
        <v>0</v>
      </c>
      <c r="BA406" s="54">
        <f t="shared" si="315"/>
        <v>0</v>
      </c>
      <c r="BB406" s="54">
        <f t="shared" si="316"/>
        <v>0</v>
      </c>
      <c r="BC406" s="54">
        <f t="shared" si="317"/>
        <v>0</v>
      </c>
      <c r="BD406" s="54">
        <f t="shared" si="318"/>
        <v>0</v>
      </c>
      <c r="BE406" s="54">
        <f t="shared" si="319"/>
        <v>0</v>
      </c>
      <c r="BF406" s="55">
        <f t="shared" si="320"/>
        <v>0</v>
      </c>
      <c r="BG406" s="53">
        <f t="shared" si="321"/>
        <v>0</v>
      </c>
      <c r="BH406" s="54">
        <f t="shared" si="322"/>
        <v>0</v>
      </c>
      <c r="BI406" s="54">
        <f t="shared" si="323"/>
        <v>0</v>
      </c>
      <c r="BJ406" s="54">
        <f t="shared" si="324"/>
        <v>0</v>
      </c>
      <c r="BK406" s="54">
        <f t="shared" si="325"/>
        <v>0</v>
      </c>
      <c r="BL406" s="54">
        <f t="shared" si="326"/>
        <v>0</v>
      </c>
      <c r="BM406" s="54">
        <f t="shared" si="327"/>
        <v>0</v>
      </c>
      <c r="BN406" s="54">
        <f t="shared" si="328"/>
        <v>0</v>
      </c>
      <c r="BO406" s="54">
        <f t="shared" si="329"/>
        <v>0</v>
      </c>
      <c r="BP406" s="54">
        <f t="shared" si="330"/>
        <v>0</v>
      </c>
      <c r="BQ406" s="54">
        <f t="shared" si="331"/>
        <v>0</v>
      </c>
      <c r="BR406" s="55">
        <f t="shared" si="332"/>
        <v>0</v>
      </c>
      <c r="BS406" s="53">
        <f t="shared" si="333"/>
        <v>0</v>
      </c>
      <c r="BT406" s="54">
        <f t="shared" si="334"/>
        <v>0</v>
      </c>
      <c r="BU406" s="54">
        <f t="shared" si="335"/>
        <v>0</v>
      </c>
      <c r="BV406" s="54">
        <f t="shared" si="336"/>
        <v>0</v>
      </c>
      <c r="BW406" s="54">
        <f t="shared" si="337"/>
        <v>0</v>
      </c>
      <c r="BX406" s="54">
        <f t="shared" si="338"/>
        <v>0</v>
      </c>
      <c r="BY406" s="54">
        <f t="shared" si="339"/>
        <v>0</v>
      </c>
      <c r="BZ406" s="54">
        <f t="shared" si="340"/>
        <v>0</v>
      </c>
      <c r="CA406" s="54">
        <f t="shared" si="341"/>
        <v>0</v>
      </c>
      <c r="CB406" s="54">
        <f t="shared" si="342"/>
        <v>0</v>
      </c>
      <c r="CC406" s="54">
        <f t="shared" si="343"/>
        <v>0</v>
      </c>
      <c r="CD406" s="55">
        <f t="shared" si="344"/>
        <v>0</v>
      </c>
      <c r="CE406" s="53">
        <f t="shared" si="345"/>
        <v>0</v>
      </c>
      <c r="CF406" s="54">
        <f t="shared" si="346"/>
        <v>0</v>
      </c>
      <c r="CG406" s="54">
        <f t="shared" si="347"/>
        <v>0</v>
      </c>
      <c r="CH406" s="54">
        <f t="shared" si="348"/>
        <v>0</v>
      </c>
      <c r="CI406" s="54">
        <f t="shared" si="349"/>
        <v>0</v>
      </c>
      <c r="CJ406" s="54">
        <f t="shared" si="350"/>
        <v>0</v>
      </c>
      <c r="CK406" s="54">
        <f t="shared" si="351"/>
        <v>0</v>
      </c>
      <c r="CL406" s="54">
        <f t="shared" si="352"/>
        <v>0</v>
      </c>
      <c r="CM406" s="54">
        <f t="shared" si="353"/>
        <v>0</v>
      </c>
      <c r="CN406" s="54">
        <f t="shared" si="354"/>
        <v>0</v>
      </c>
      <c r="CO406" s="54">
        <f t="shared" si="355"/>
        <v>0</v>
      </c>
      <c r="CP406" s="55">
        <f t="shared" si="356"/>
        <v>0</v>
      </c>
    </row>
    <row r="407" spans="2:94" ht="12" customHeight="1">
      <c r="B407" s="1" t="str">
        <f>IF(Q407="","",Q407)</f>
        <v/>
      </c>
      <c r="C407" s="163">
        <v>132</v>
      </c>
      <c r="D407" s="166"/>
      <c r="E407" s="167"/>
      <c r="F407" s="168"/>
      <c r="G407" s="175"/>
      <c r="H407" s="176"/>
      <c r="I407" s="181"/>
      <c r="J407" s="182"/>
      <c r="K407" s="182"/>
      <c r="L407" s="183"/>
      <c r="M407" s="166"/>
      <c r="N407" s="168"/>
      <c r="O407" s="131"/>
      <c r="P407" s="190"/>
      <c r="Q407" s="190"/>
      <c r="R407" s="12" t="s">
        <v>14</v>
      </c>
      <c r="S407" s="92"/>
      <c r="T407" s="92"/>
      <c r="U407" s="92"/>
      <c r="V407" s="92"/>
      <c r="W407" s="92"/>
      <c r="X407" s="92"/>
      <c r="Y407" s="93"/>
      <c r="Z407" s="93"/>
      <c r="AA407" s="93"/>
      <c r="AB407" s="93"/>
      <c r="AC407" s="93"/>
      <c r="AD407" s="93"/>
      <c r="AE407" s="16" t="str">
        <f t="shared" si="357"/>
        <v/>
      </c>
      <c r="AF407" s="21" t="str">
        <f>IF(Q407="","",Q407)</f>
        <v/>
      </c>
      <c r="AG407" s="130" t="str">
        <f>IFERROR(VLOOKUP(M407,$AP$13:$AQ$16,2,FALSE),"")</f>
        <v/>
      </c>
      <c r="AH407" s="130" t="str">
        <f>IFERROR(VLOOKUP(O407,$AP$18:$AQ$24,2,FALSE),"")</f>
        <v/>
      </c>
      <c r="AI407" s="130" t="str">
        <f>IFERROR(AG407+AH407,"")</f>
        <v/>
      </c>
      <c r="AJ407" s="130" t="str">
        <f>IF(SUM(AE407:AE409)=0,"",SUM(AE407:AE409))</f>
        <v/>
      </c>
      <c r="AT407" s="49" t="str">
        <f t="shared" si="308"/>
        <v>A</v>
      </c>
      <c r="AU407" s="53">
        <f t="shared" si="309"/>
        <v>0</v>
      </c>
      <c r="AV407" s="54">
        <f t="shared" si="310"/>
        <v>0</v>
      </c>
      <c r="AW407" s="54">
        <f t="shared" si="311"/>
        <v>0</v>
      </c>
      <c r="AX407" s="54">
        <f t="shared" si="312"/>
        <v>0</v>
      </c>
      <c r="AY407" s="54">
        <f t="shared" si="313"/>
        <v>0</v>
      </c>
      <c r="AZ407" s="54">
        <f t="shared" si="314"/>
        <v>0</v>
      </c>
      <c r="BA407" s="54">
        <f t="shared" si="315"/>
        <v>0</v>
      </c>
      <c r="BB407" s="54">
        <f t="shared" si="316"/>
        <v>0</v>
      </c>
      <c r="BC407" s="54">
        <f t="shared" si="317"/>
        <v>0</v>
      </c>
      <c r="BD407" s="54">
        <f t="shared" si="318"/>
        <v>0</v>
      </c>
      <c r="BE407" s="54">
        <f t="shared" si="319"/>
        <v>0</v>
      </c>
      <c r="BF407" s="55">
        <f t="shared" si="320"/>
        <v>0</v>
      </c>
      <c r="BG407" s="53">
        <f t="shared" si="321"/>
        <v>0</v>
      </c>
      <c r="BH407" s="54">
        <f t="shared" si="322"/>
        <v>0</v>
      </c>
      <c r="BI407" s="54">
        <f t="shared" si="323"/>
        <v>0</v>
      </c>
      <c r="BJ407" s="54">
        <f t="shared" si="324"/>
        <v>0</v>
      </c>
      <c r="BK407" s="54">
        <f t="shared" si="325"/>
        <v>0</v>
      </c>
      <c r="BL407" s="54">
        <f t="shared" si="326"/>
        <v>0</v>
      </c>
      <c r="BM407" s="54">
        <f t="shared" si="327"/>
        <v>0</v>
      </c>
      <c r="BN407" s="54">
        <f t="shared" si="328"/>
        <v>0</v>
      </c>
      <c r="BO407" s="54">
        <f t="shared" si="329"/>
        <v>0</v>
      </c>
      <c r="BP407" s="54">
        <f t="shared" si="330"/>
        <v>0</v>
      </c>
      <c r="BQ407" s="54">
        <f t="shared" si="331"/>
        <v>0</v>
      </c>
      <c r="BR407" s="55">
        <f t="shared" si="332"/>
        <v>0</v>
      </c>
      <c r="BS407" s="53">
        <f t="shared" si="333"/>
        <v>0</v>
      </c>
      <c r="BT407" s="54">
        <f t="shared" si="334"/>
        <v>0</v>
      </c>
      <c r="BU407" s="54">
        <f t="shared" si="335"/>
        <v>0</v>
      </c>
      <c r="BV407" s="54">
        <f t="shared" si="336"/>
        <v>0</v>
      </c>
      <c r="BW407" s="54">
        <f t="shared" si="337"/>
        <v>0</v>
      </c>
      <c r="BX407" s="54">
        <f t="shared" si="338"/>
        <v>0</v>
      </c>
      <c r="BY407" s="54">
        <f t="shared" si="339"/>
        <v>0</v>
      </c>
      <c r="BZ407" s="54">
        <f t="shared" si="340"/>
        <v>0</v>
      </c>
      <c r="CA407" s="54">
        <f t="shared" si="341"/>
        <v>0</v>
      </c>
      <c r="CB407" s="54">
        <f t="shared" si="342"/>
        <v>0</v>
      </c>
      <c r="CC407" s="54">
        <f t="shared" si="343"/>
        <v>0</v>
      </c>
      <c r="CD407" s="55">
        <f t="shared" si="344"/>
        <v>0</v>
      </c>
      <c r="CE407" s="53">
        <f t="shared" si="345"/>
        <v>0</v>
      </c>
      <c r="CF407" s="54">
        <f t="shared" si="346"/>
        <v>0</v>
      </c>
      <c r="CG407" s="54">
        <f t="shared" si="347"/>
        <v>0</v>
      </c>
      <c r="CH407" s="54">
        <f t="shared" si="348"/>
        <v>0</v>
      </c>
      <c r="CI407" s="54">
        <f t="shared" si="349"/>
        <v>0</v>
      </c>
      <c r="CJ407" s="54">
        <f t="shared" si="350"/>
        <v>0</v>
      </c>
      <c r="CK407" s="54">
        <f t="shared" si="351"/>
        <v>0</v>
      </c>
      <c r="CL407" s="54">
        <f t="shared" si="352"/>
        <v>0</v>
      </c>
      <c r="CM407" s="54">
        <f t="shared" si="353"/>
        <v>0</v>
      </c>
      <c r="CN407" s="54">
        <f t="shared" si="354"/>
        <v>0</v>
      </c>
      <c r="CO407" s="54">
        <f t="shared" si="355"/>
        <v>0</v>
      </c>
      <c r="CP407" s="55">
        <f t="shared" si="356"/>
        <v>0</v>
      </c>
    </row>
    <row r="408" spans="2:94" ht="12" customHeight="1">
      <c r="B408" s="1" t="str">
        <f>IF(Q407="","",Q407)</f>
        <v/>
      </c>
      <c r="C408" s="164"/>
      <c r="D408" s="169"/>
      <c r="E408" s="170"/>
      <c r="F408" s="171"/>
      <c r="G408" s="177"/>
      <c r="H408" s="178"/>
      <c r="I408" s="184"/>
      <c r="J408" s="185"/>
      <c r="K408" s="185"/>
      <c r="L408" s="186"/>
      <c r="M408" s="169"/>
      <c r="N408" s="171"/>
      <c r="O408" s="132"/>
      <c r="P408" s="191"/>
      <c r="Q408" s="191"/>
      <c r="R408" s="15" t="s">
        <v>15</v>
      </c>
      <c r="S408" s="94"/>
      <c r="T408" s="94"/>
      <c r="U408" s="94"/>
      <c r="V408" s="94"/>
      <c r="W408" s="94"/>
      <c r="X408" s="94"/>
      <c r="Y408" s="90"/>
      <c r="Z408" s="90"/>
      <c r="AA408" s="90"/>
      <c r="AB408" s="90"/>
      <c r="AC408" s="90"/>
      <c r="AD408" s="90"/>
      <c r="AE408" s="11" t="str">
        <f t="shared" si="357"/>
        <v/>
      </c>
      <c r="AF408" s="21" t="str">
        <f>IF(Q407="","",Q407)</f>
        <v/>
      </c>
      <c r="AG408" s="130"/>
      <c r="AH408" s="130"/>
      <c r="AI408" s="130"/>
      <c r="AJ408" s="130"/>
      <c r="AT408" s="49" t="str">
        <f t="shared" si="308"/>
        <v>B</v>
      </c>
      <c r="AU408" s="53">
        <f t="shared" si="309"/>
        <v>0</v>
      </c>
      <c r="AV408" s="54">
        <f t="shared" si="310"/>
        <v>0</v>
      </c>
      <c r="AW408" s="54">
        <f t="shared" si="311"/>
        <v>0</v>
      </c>
      <c r="AX408" s="54">
        <f t="shared" si="312"/>
        <v>0</v>
      </c>
      <c r="AY408" s="54">
        <f t="shared" si="313"/>
        <v>0</v>
      </c>
      <c r="AZ408" s="54">
        <f t="shared" si="314"/>
        <v>0</v>
      </c>
      <c r="BA408" s="54">
        <f t="shared" si="315"/>
        <v>0</v>
      </c>
      <c r="BB408" s="54">
        <f t="shared" si="316"/>
        <v>0</v>
      </c>
      <c r="BC408" s="54">
        <f t="shared" si="317"/>
        <v>0</v>
      </c>
      <c r="BD408" s="54">
        <f t="shared" si="318"/>
        <v>0</v>
      </c>
      <c r="BE408" s="54">
        <f t="shared" si="319"/>
        <v>0</v>
      </c>
      <c r="BF408" s="55">
        <f t="shared" si="320"/>
        <v>0</v>
      </c>
      <c r="BG408" s="53">
        <f t="shared" si="321"/>
        <v>0</v>
      </c>
      <c r="BH408" s="54">
        <f t="shared" si="322"/>
        <v>0</v>
      </c>
      <c r="BI408" s="54">
        <f t="shared" si="323"/>
        <v>0</v>
      </c>
      <c r="BJ408" s="54">
        <f t="shared" si="324"/>
        <v>0</v>
      </c>
      <c r="BK408" s="54">
        <f t="shared" si="325"/>
        <v>0</v>
      </c>
      <c r="BL408" s="54">
        <f t="shared" si="326"/>
        <v>0</v>
      </c>
      <c r="BM408" s="54">
        <f t="shared" si="327"/>
        <v>0</v>
      </c>
      <c r="BN408" s="54">
        <f t="shared" si="328"/>
        <v>0</v>
      </c>
      <c r="BO408" s="54">
        <f t="shared" si="329"/>
        <v>0</v>
      </c>
      <c r="BP408" s="54">
        <f t="shared" si="330"/>
        <v>0</v>
      </c>
      <c r="BQ408" s="54">
        <f t="shared" si="331"/>
        <v>0</v>
      </c>
      <c r="BR408" s="55">
        <f t="shared" si="332"/>
        <v>0</v>
      </c>
      <c r="BS408" s="53">
        <f t="shared" si="333"/>
        <v>0</v>
      </c>
      <c r="BT408" s="54">
        <f t="shared" si="334"/>
        <v>0</v>
      </c>
      <c r="BU408" s="54">
        <f t="shared" si="335"/>
        <v>0</v>
      </c>
      <c r="BV408" s="54">
        <f t="shared" si="336"/>
        <v>0</v>
      </c>
      <c r="BW408" s="54">
        <f t="shared" si="337"/>
        <v>0</v>
      </c>
      <c r="BX408" s="54">
        <f t="shared" si="338"/>
        <v>0</v>
      </c>
      <c r="BY408" s="54">
        <f t="shared" si="339"/>
        <v>0</v>
      </c>
      <c r="BZ408" s="54">
        <f t="shared" si="340"/>
        <v>0</v>
      </c>
      <c r="CA408" s="54">
        <f t="shared" si="341"/>
        <v>0</v>
      </c>
      <c r="CB408" s="54">
        <f t="shared" si="342"/>
        <v>0</v>
      </c>
      <c r="CC408" s="54">
        <f t="shared" si="343"/>
        <v>0</v>
      </c>
      <c r="CD408" s="55">
        <f t="shared" si="344"/>
        <v>0</v>
      </c>
      <c r="CE408" s="53">
        <f t="shared" si="345"/>
        <v>0</v>
      </c>
      <c r="CF408" s="54">
        <f t="shared" si="346"/>
        <v>0</v>
      </c>
      <c r="CG408" s="54">
        <f t="shared" si="347"/>
        <v>0</v>
      </c>
      <c r="CH408" s="54">
        <f t="shared" si="348"/>
        <v>0</v>
      </c>
      <c r="CI408" s="54">
        <f t="shared" si="349"/>
        <v>0</v>
      </c>
      <c r="CJ408" s="54">
        <f t="shared" si="350"/>
        <v>0</v>
      </c>
      <c r="CK408" s="54">
        <f t="shared" si="351"/>
        <v>0</v>
      </c>
      <c r="CL408" s="54">
        <f t="shared" si="352"/>
        <v>0</v>
      </c>
      <c r="CM408" s="54">
        <f t="shared" si="353"/>
        <v>0</v>
      </c>
      <c r="CN408" s="54">
        <f t="shared" si="354"/>
        <v>0</v>
      </c>
      <c r="CO408" s="54">
        <f t="shared" si="355"/>
        <v>0</v>
      </c>
      <c r="CP408" s="55">
        <f t="shared" si="356"/>
        <v>0</v>
      </c>
    </row>
    <row r="409" spans="2:94" ht="12" customHeight="1" thickBot="1">
      <c r="B409" s="1" t="str">
        <f>IF(Q407="","",Q407)</f>
        <v/>
      </c>
      <c r="C409" s="165"/>
      <c r="D409" s="172"/>
      <c r="E409" s="173"/>
      <c r="F409" s="174"/>
      <c r="G409" s="179"/>
      <c r="H409" s="180"/>
      <c r="I409" s="187"/>
      <c r="J409" s="188"/>
      <c r="K409" s="188"/>
      <c r="L409" s="189"/>
      <c r="M409" s="172"/>
      <c r="N409" s="174"/>
      <c r="O409" s="133"/>
      <c r="P409" s="192"/>
      <c r="Q409" s="192"/>
      <c r="R409" s="15" t="s">
        <v>16</v>
      </c>
      <c r="S409" s="94"/>
      <c r="T409" s="94"/>
      <c r="U409" s="94"/>
      <c r="V409" s="94"/>
      <c r="W409" s="94"/>
      <c r="X409" s="94"/>
      <c r="Y409" s="90"/>
      <c r="Z409" s="90"/>
      <c r="AA409" s="90"/>
      <c r="AB409" s="90"/>
      <c r="AC409" s="90"/>
      <c r="AD409" s="90"/>
      <c r="AE409" s="11" t="str">
        <f t="shared" si="357"/>
        <v/>
      </c>
      <c r="AF409" s="21" t="str">
        <f>IF(Q407="","",Q407)</f>
        <v/>
      </c>
      <c r="AG409" s="130"/>
      <c r="AH409" s="130"/>
      <c r="AI409" s="130"/>
      <c r="AJ409" s="130"/>
      <c r="AT409" s="49" t="str">
        <f t="shared" si="308"/>
        <v>C</v>
      </c>
      <c r="AU409" s="53">
        <f t="shared" si="309"/>
        <v>0</v>
      </c>
      <c r="AV409" s="54">
        <f t="shared" si="310"/>
        <v>0</v>
      </c>
      <c r="AW409" s="54">
        <f t="shared" si="311"/>
        <v>0</v>
      </c>
      <c r="AX409" s="54">
        <f t="shared" si="312"/>
        <v>0</v>
      </c>
      <c r="AY409" s="54">
        <f t="shared" si="313"/>
        <v>0</v>
      </c>
      <c r="AZ409" s="54">
        <f t="shared" si="314"/>
        <v>0</v>
      </c>
      <c r="BA409" s="54">
        <f t="shared" si="315"/>
        <v>0</v>
      </c>
      <c r="BB409" s="54">
        <f t="shared" si="316"/>
        <v>0</v>
      </c>
      <c r="BC409" s="54">
        <f t="shared" si="317"/>
        <v>0</v>
      </c>
      <c r="BD409" s="54">
        <f t="shared" si="318"/>
        <v>0</v>
      </c>
      <c r="BE409" s="54">
        <f t="shared" si="319"/>
        <v>0</v>
      </c>
      <c r="BF409" s="55">
        <f t="shared" si="320"/>
        <v>0</v>
      </c>
      <c r="BG409" s="53">
        <f t="shared" si="321"/>
        <v>0</v>
      </c>
      <c r="BH409" s="54">
        <f t="shared" si="322"/>
        <v>0</v>
      </c>
      <c r="BI409" s="54">
        <f t="shared" si="323"/>
        <v>0</v>
      </c>
      <c r="BJ409" s="54">
        <f t="shared" si="324"/>
        <v>0</v>
      </c>
      <c r="BK409" s="54">
        <f t="shared" si="325"/>
        <v>0</v>
      </c>
      <c r="BL409" s="54">
        <f t="shared" si="326"/>
        <v>0</v>
      </c>
      <c r="BM409" s="54">
        <f t="shared" si="327"/>
        <v>0</v>
      </c>
      <c r="BN409" s="54">
        <f t="shared" si="328"/>
        <v>0</v>
      </c>
      <c r="BO409" s="54">
        <f t="shared" si="329"/>
        <v>0</v>
      </c>
      <c r="BP409" s="54">
        <f t="shared" si="330"/>
        <v>0</v>
      </c>
      <c r="BQ409" s="54">
        <f t="shared" si="331"/>
        <v>0</v>
      </c>
      <c r="BR409" s="55">
        <f t="shared" si="332"/>
        <v>0</v>
      </c>
      <c r="BS409" s="53">
        <f t="shared" si="333"/>
        <v>0</v>
      </c>
      <c r="BT409" s="54">
        <f t="shared" si="334"/>
        <v>0</v>
      </c>
      <c r="BU409" s="54">
        <f t="shared" si="335"/>
        <v>0</v>
      </c>
      <c r="BV409" s="54">
        <f t="shared" si="336"/>
        <v>0</v>
      </c>
      <c r="BW409" s="54">
        <f t="shared" si="337"/>
        <v>0</v>
      </c>
      <c r="BX409" s="54">
        <f t="shared" si="338"/>
        <v>0</v>
      </c>
      <c r="BY409" s="54">
        <f t="shared" si="339"/>
        <v>0</v>
      </c>
      <c r="BZ409" s="54">
        <f t="shared" si="340"/>
        <v>0</v>
      </c>
      <c r="CA409" s="54">
        <f t="shared" si="341"/>
        <v>0</v>
      </c>
      <c r="CB409" s="54">
        <f t="shared" si="342"/>
        <v>0</v>
      </c>
      <c r="CC409" s="54">
        <f t="shared" si="343"/>
        <v>0</v>
      </c>
      <c r="CD409" s="55">
        <f t="shared" si="344"/>
        <v>0</v>
      </c>
      <c r="CE409" s="53">
        <f t="shared" si="345"/>
        <v>0</v>
      </c>
      <c r="CF409" s="54">
        <f t="shared" si="346"/>
        <v>0</v>
      </c>
      <c r="CG409" s="54">
        <f t="shared" si="347"/>
        <v>0</v>
      </c>
      <c r="CH409" s="54">
        <f t="shared" si="348"/>
        <v>0</v>
      </c>
      <c r="CI409" s="54">
        <f t="shared" si="349"/>
        <v>0</v>
      </c>
      <c r="CJ409" s="54">
        <f t="shared" si="350"/>
        <v>0</v>
      </c>
      <c r="CK409" s="54">
        <f t="shared" si="351"/>
        <v>0</v>
      </c>
      <c r="CL409" s="54">
        <f t="shared" si="352"/>
        <v>0</v>
      </c>
      <c r="CM409" s="54">
        <f t="shared" si="353"/>
        <v>0</v>
      </c>
      <c r="CN409" s="54">
        <f t="shared" si="354"/>
        <v>0</v>
      </c>
      <c r="CO409" s="54">
        <f t="shared" si="355"/>
        <v>0</v>
      </c>
      <c r="CP409" s="55">
        <f t="shared" si="356"/>
        <v>0</v>
      </c>
    </row>
    <row r="410" spans="2:94" ht="12" customHeight="1">
      <c r="B410" s="1" t="str">
        <f>IF(Q410="","",Q410)</f>
        <v/>
      </c>
      <c r="C410" s="163">
        <v>133</v>
      </c>
      <c r="D410" s="166"/>
      <c r="E410" s="167"/>
      <c r="F410" s="168"/>
      <c r="G410" s="175"/>
      <c r="H410" s="176"/>
      <c r="I410" s="181"/>
      <c r="J410" s="182"/>
      <c r="K410" s="182"/>
      <c r="L410" s="183"/>
      <c r="M410" s="166"/>
      <c r="N410" s="168"/>
      <c r="O410" s="131"/>
      <c r="P410" s="190"/>
      <c r="Q410" s="190"/>
      <c r="R410" s="17" t="s">
        <v>14</v>
      </c>
      <c r="S410" s="95"/>
      <c r="T410" s="95"/>
      <c r="U410" s="95"/>
      <c r="V410" s="95"/>
      <c r="W410" s="95"/>
      <c r="X410" s="95"/>
      <c r="Y410" s="89"/>
      <c r="Z410" s="89"/>
      <c r="AA410" s="89"/>
      <c r="AB410" s="89"/>
      <c r="AC410" s="89"/>
      <c r="AD410" s="89"/>
      <c r="AE410" s="16" t="str">
        <f t="shared" si="357"/>
        <v/>
      </c>
      <c r="AF410" s="21" t="str">
        <f>IF(Q410="","",Q410)</f>
        <v/>
      </c>
      <c r="AG410" s="130" t="str">
        <f>IFERROR(VLOOKUP(M410,$AP$13:$AQ$16,2,FALSE),"")</f>
        <v/>
      </c>
      <c r="AH410" s="130" t="str">
        <f>IFERROR(VLOOKUP(O410,$AP$18:$AQ$24,2,FALSE),"")</f>
        <v/>
      </c>
      <c r="AI410" s="130" t="str">
        <f>IFERROR(AG410+AH410,"")</f>
        <v/>
      </c>
      <c r="AJ410" s="130" t="str">
        <f>IF(SUM(AE410:AE412)=0,"",SUM(AE410:AE412))</f>
        <v/>
      </c>
      <c r="AT410" s="49" t="str">
        <f t="shared" si="308"/>
        <v>A</v>
      </c>
      <c r="AU410" s="53">
        <f t="shared" si="309"/>
        <v>0</v>
      </c>
      <c r="AV410" s="54">
        <f t="shared" si="310"/>
        <v>0</v>
      </c>
      <c r="AW410" s="54">
        <f t="shared" si="311"/>
        <v>0</v>
      </c>
      <c r="AX410" s="54">
        <f t="shared" si="312"/>
        <v>0</v>
      </c>
      <c r="AY410" s="54">
        <f t="shared" si="313"/>
        <v>0</v>
      </c>
      <c r="AZ410" s="54">
        <f t="shared" si="314"/>
        <v>0</v>
      </c>
      <c r="BA410" s="54">
        <f t="shared" si="315"/>
        <v>0</v>
      </c>
      <c r="BB410" s="54">
        <f t="shared" si="316"/>
        <v>0</v>
      </c>
      <c r="BC410" s="54">
        <f t="shared" si="317"/>
        <v>0</v>
      </c>
      <c r="BD410" s="54">
        <f t="shared" si="318"/>
        <v>0</v>
      </c>
      <c r="BE410" s="54">
        <f t="shared" si="319"/>
        <v>0</v>
      </c>
      <c r="BF410" s="55">
        <f t="shared" si="320"/>
        <v>0</v>
      </c>
      <c r="BG410" s="53">
        <f t="shared" si="321"/>
        <v>0</v>
      </c>
      <c r="BH410" s="54">
        <f t="shared" si="322"/>
        <v>0</v>
      </c>
      <c r="BI410" s="54">
        <f t="shared" si="323"/>
        <v>0</v>
      </c>
      <c r="BJ410" s="54">
        <f t="shared" si="324"/>
        <v>0</v>
      </c>
      <c r="BK410" s="54">
        <f t="shared" si="325"/>
        <v>0</v>
      </c>
      <c r="BL410" s="54">
        <f t="shared" si="326"/>
        <v>0</v>
      </c>
      <c r="BM410" s="54">
        <f t="shared" si="327"/>
        <v>0</v>
      </c>
      <c r="BN410" s="54">
        <f t="shared" si="328"/>
        <v>0</v>
      </c>
      <c r="BO410" s="54">
        <f t="shared" si="329"/>
        <v>0</v>
      </c>
      <c r="BP410" s="54">
        <f t="shared" si="330"/>
        <v>0</v>
      </c>
      <c r="BQ410" s="54">
        <f t="shared" si="331"/>
        <v>0</v>
      </c>
      <c r="BR410" s="55">
        <f t="shared" si="332"/>
        <v>0</v>
      </c>
      <c r="BS410" s="53">
        <f t="shared" si="333"/>
        <v>0</v>
      </c>
      <c r="BT410" s="54">
        <f t="shared" si="334"/>
        <v>0</v>
      </c>
      <c r="BU410" s="54">
        <f t="shared" si="335"/>
        <v>0</v>
      </c>
      <c r="BV410" s="54">
        <f t="shared" si="336"/>
        <v>0</v>
      </c>
      <c r="BW410" s="54">
        <f t="shared" si="337"/>
        <v>0</v>
      </c>
      <c r="BX410" s="54">
        <f t="shared" si="338"/>
        <v>0</v>
      </c>
      <c r="BY410" s="54">
        <f t="shared" si="339"/>
        <v>0</v>
      </c>
      <c r="BZ410" s="54">
        <f t="shared" si="340"/>
        <v>0</v>
      </c>
      <c r="CA410" s="54">
        <f t="shared" si="341"/>
        <v>0</v>
      </c>
      <c r="CB410" s="54">
        <f t="shared" si="342"/>
        <v>0</v>
      </c>
      <c r="CC410" s="54">
        <f t="shared" si="343"/>
        <v>0</v>
      </c>
      <c r="CD410" s="55">
        <f t="shared" si="344"/>
        <v>0</v>
      </c>
      <c r="CE410" s="53">
        <f t="shared" si="345"/>
        <v>0</v>
      </c>
      <c r="CF410" s="54">
        <f t="shared" si="346"/>
        <v>0</v>
      </c>
      <c r="CG410" s="54">
        <f t="shared" si="347"/>
        <v>0</v>
      </c>
      <c r="CH410" s="54">
        <f t="shared" si="348"/>
        <v>0</v>
      </c>
      <c r="CI410" s="54">
        <f t="shared" si="349"/>
        <v>0</v>
      </c>
      <c r="CJ410" s="54">
        <f t="shared" si="350"/>
        <v>0</v>
      </c>
      <c r="CK410" s="54">
        <f t="shared" si="351"/>
        <v>0</v>
      </c>
      <c r="CL410" s="54">
        <f t="shared" si="352"/>
        <v>0</v>
      </c>
      <c r="CM410" s="54">
        <f t="shared" si="353"/>
        <v>0</v>
      </c>
      <c r="CN410" s="54">
        <f t="shared" si="354"/>
        <v>0</v>
      </c>
      <c r="CO410" s="54">
        <f t="shared" si="355"/>
        <v>0</v>
      </c>
      <c r="CP410" s="55">
        <f t="shared" si="356"/>
        <v>0</v>
      </c>
    </row>
    <row r="411" spans="2:94" ht="12" customHeight="1">
      <c r="B411" s="1" t="str">
        <f>IF(Q410="","",Q410)</f>
        <v/>
      </c>
      <c r="C411" s="164"/>
      <c r="D411" s="169"/>
      <c r="E411" s="170"/>
      <c r="F411" s="171"/>
      <c r="G411" s="177"/>
      <c r="H411" s="178"/>
      <c r="I411" s="184"/>
      <c r="J411" s="185"/>
      <c r="K411" s="185"/>
      <c r="L411" s="186"/>
      <c r="M411" s="169"/>
      <c r="N411" s="171"/>
      <c r="O411" s="132"/>
      <c r="P411" s="191"/>
      <c r="Q411" s="191"/>
      <c r="R411" s="15" t="s">
        <v>15</v>
      </c>
      <c r="S411" s="94"/>
      <c r="T411" s="94"/>
      <c r="U411" s="94"/>
      <c r="V411" s="94"/>
      <c r="W411" s="94"/>
      <c r="X411" s="94"/>
      <c r="Y411" s="90"/>
      <c r="Z411" s="90"/>
      <c r="AA411" s="90"/>
      <c r="AB411" s="90"/>
      <c r="AC411" s="90"/>
      <c r="AD411" s="90"/>
      <c r="AE411" s="11" t="str">
        <f t="shared" si="357"/>
        <v/>
      </c>
      <c r="AF411" s="21" t="str">
        <f>IF(Q410="","",Q410)</f>
        <v/>
      </c>
      <c r="AG411" s="130"/>
      <c r="AH411" s="130"/>
      <c r="AI411" s="130"/>
      <c r="AJ411" s="130"/>
      <c r="AT411" s="49" t="str">
        <f t="shared" si="308"/>
        <v>B</v>
      </c>
      <c r="AU411" s="53">
        <f t="shared" si="309"/>
        <v>0</v>
      </c>
      <c r="AV411" s="54">
        <f t="shared" si="310"/>
        <v>0</v>
      </c>
      <c r="AW411" s="54">
        <f t="shared" si="311"/>
        <v>0</v>
      </c>
      <c r="AX411" s="54">
        <f t="shared" si="312"/>
        <v>0</v>
      </c>
      <c r="AY411" s="54">
        <f t="shared" si="313"/>
        <v>0</v>
      </c>
      <c r="AZ411" s="54">
        <f t="shared" si="314"/>
        <v>0</v>
      </c>
      <c r="BA411" s="54">
        <f t="shared" si="315"/>
        <v>0</v>
      </c>
      <c r="BB411" s="54">
        <f t="shared" si="316"/>
        <v>0</v>
      </c>
      <c r="BC411" s="54">
        <f t="shared" si="317"/>
        <v>0</v>
      </c>
      <c r="BD411" s="54">
        <f t="shared" si="318"/>
        <v>0</v>
      </c>
      <c r="BE411" s="54">
        <f t="shared" si="319"/>
        <v>0</v>
      </c>
      <c r="BF411" s="55">
        <f t="shared" si="320"/>
        <v>0</v>
      </c>
      <c r="BG411" s="53">
        <f t="shared" si="321"/>
        <v>0</v>
      </c>
      <c r="BH411" s="54">
        <f t="shared" si="322"/>
        <v>0</v>
      </c>
      <c r="BI411" s="54">
        <f t="shared" si="323"/>
        <v>0</v>
      </c>
      <c r="BJ411" s="54">
        <f t="shared" si="324"/>
        <v>0</v>
      </c>
      <c r="BK411" s="54">
        <f t="shared" si="325"/>
        <v>0</v>
      </c>
      <c r="BL411" s="54">
        <f t="shared" si="326"/>
        <v>0</v>
      </c>
      <c r="BM411" s="54">
        <f t="shared" si="327"/>
        <v>0</v>
      </c>
      <c r="BN411" s="54">
        <f t="shared" si="328"/>
        <v>0</v>
      </c>
      <c r="BO411" s="54">
        <f t="shared" si="329"/>
        <v>0</v>
      </c>
      <c r="BP411" s="54">
        <f t="shared" si="330"/>
        <v>0</v>
      </c>
      <c r="BQ411" s="54">
        <f t="shared" si="331"/>
        <v>0</v>
      </c>
      <c r="BR411" s="55">
        <f t="shared" si="332"/>
        <v>0</v>
      </c>
      <c r="BS411" s="53">
        <f t="shared" si="333"/>
        <v>0</v>
      </c>
      <c r="BT411" s="54">
        <f t="shared" si="334"/>
        <v>0</v>
      </c>
      <c r="BU411" s="54">
        <f t="shared" si="335"/>
        <v>0</v>
      </c>
      <c r="BV411" s="54">
        <f t="shared" si="336"/>
        <v>0</v>
      </c>
      <c r="BW411" s="54">
        <f t="shared" si="337"/>
        <v>0</v>
      </c>
      <c r="BX411" s="54">
        <f t="shared" si="338"/>
        <v>0</v>
      </c>
      <c r="BY411" s="54">
        <f t="shared" si="339"/>
        <v>0</v>
      </c>
      <c r="BZ411" s="54">
        <f t="shared" si="340"/>
        <v>0</v>
      </c>
      <c r="CA411" s="54">
        <f t="shared" si="341"/>
        <v>0</v>
      </c>
      <c r="CB411" s="54">
        <f t="shared" si="342"/>
        <v>0</v>
      </c>
      <c r="CC411" s="54">
        <f t="shared" si="343"/>
        <v>0</v>
      </c>
      <c r="CD411" s="55">
        <f t="shared" si="344"/>
        <v>0</v>
      </c>
      <c r="CE411" s="53">
        <f t="shared" si="345"/>
        <v>0</v>
      </c>
      <c r="CF411" s="54">
        <f t="shared" si="346"/>
        <v>0</v>
      </c>
      <c r="CG411" s="54">
        <f t="shared" si="347"/>
        <v>0</v>
      </c>
      <c r="CH411" s="54">
        <f t="shared" si="348"/>
        <v>0</v>
      </c>
      <c r="CI411" s="54">
        <f t="shared" si="349"/>
        <v>0</v>
      </c>
      <c r="CJ411" s="54">
        <f t="shared" si="350"/>
        <v>0</v>
      </c>
      <c r="CK411" s="54">
        <f t="shared" si="351"/>
        <v>0</v>
      </c>
      <c r="CL411" s="54">
        <f t="shared" si="352"/>
        <v>0</v>
      </c>
      <c r="CM411" s="54">
        <f t="shared" si="353"/>
        <v>0</v>
      </c>
      <c r="CN411" s="54">
        <f t="shared" si="354"/>
        <v>0</v>
      </c>
      <c r="CO411" s="54">
        <f t="shared" si="355"/>
        <v>0</v>
      </c>
      <c r="CP411" s="55">
        <f t="shared" si="356"/>
        <v>0</v>
      </c>
    </row>
    <row r="412" spans="2:94" ht="12" customHeight="1" thickBot="1">
      <c r="B412" s="1" t="str">
        <f>IF(Q410="","",Q410)</f>
        <v/>
      </c>
      <c r="C412" s="165"/>
      <c r="D412" s="172"/>
      <c r="E412" s="173"/>
      <c r="F412" s="174"/>
      <c r="G412" s="179"/>
      <c r="H412" s="180"/>
      <c r="I412" s="187"/>
      <c r="J412" s="188"/>
      <c r="K412" s="188"/>
      <c r="L412" s="189"/>
      <c r="M412" s="172"/>
      <c r="N412" s="174"/>
      <c r="O412" s="133"/>
      <c r="P412" s="192"/>
      <c r="Q412" s="192"/>
      <c r="R412" s="15" t="s">
        <v>16</v>
      </c>
      <c r="S412" s="94"/>
      <c r="T412" s="94"/>
      <c r="U412" s="94"/>
      <c r="V412" s="94"/>
      <c r="W412" s="94"/>
      <c r="X412" s="94"/>
      <c r="Y412" s="90"/>
      <c r="Z412" s="90"/>
      <c r="AA412" s="90"/>
      <c r="AB412" s="90"/>
      <c r="AC412" s="90"/>
      <c r="AD412" s="90"/>
      <c r="AE412" s="11" t="str">
        <f t="shared" si="357"/>
        <v/>
      </c>
      <c r="AF412" s="21" t="str">
        <f>IF(Q410="","",Q410)</f>
        <v/>
      </c>
      <c r="AG412" s="130"/>
      <c r="AH412" s="130"/>
      <c r="AI412" s="130"/>
      <c r="AJ412" s="130"/>
      <c r="AT412" s="49" t="str">
        <f t="shared" si="308"/>
        <v>C</v>
      </c>
      <c r="AU412" s="53">
        <f t="shared" si="309"/>
        <v>0</v>
      </c>
      <c r="AV412" s="54">
        <f t="shared" si="310"/>
        <v>0</v>
      </c>
      <c r="AW412" s="54">
        <f t="shared" si="311"/>
        <v>0</v>
      </c>
      <c r="AX412" s="54">
        <f t="shared" si="312"/>
        <v>0</v>
      </c>
      <c r="AY412" s="54">
        <f t="shared" si="313"/>
        <v>0</v>
      </c>
      <c r="AZ412" s="54">
        <f t="shared" si="314"/>
        <v>0</v>
      </c>
      <c r="BA412" s="54">
        <f t="shared" si="315"/>
        <v>0</v>
      </c>
      <c r="BB412" s="54">
        <f t="shared" si="316"/>
        <v>0</v>
      </c>
      <c r="BC412" s="54">
        <f t="shared" si="317"/>
        <v>0</v>
      </c>
      <c r="BD412" s="54">
        <f t="shared" si="318"/>
        <v>0</v>
      </c>
      <c r="BE412" s="54">
        <f t="shared" si="319"/>
        <v>0</v>
      </c>
      <c r="BF412" s="55">
        <f t="shared" si="320"/>
        <v>0</v>
      </c>
      <c r="BG412" s="53">
        <f t="shared" si="321"/>
        <v>0</v>
      </c>
      <c r="BH412" s="54">
        <f t="shared" si="322"/>
        <v>0</v>
      </c>
      <c r="BI412" s="54">
        <f t="shared" si="323"/>
        <v>0</v>
      </c>
      <c r="BJ412" s="54">
        <f t="shared" si="324"/>
        <v>0</v>
      </c>
      <c r="BK412" s="54">
        <f t="shared" si="325"/>
        <v>0</v>
      </c>
      <c r="BL412" s="54">
        <f t="shared" si="326"/>
        <v>0</v>
      </c>
      <c r="BM412" s="54">
        <f t="shared" si="327"/>
        <v>0</v>
      </c>
      <c r="BN412" s="54">
        <f t="shared" si="328"/>
        <v>0</v>
      </c>
      <c r="BO412" s="54">
        <f t="shared" si="329"/>
        <v>0</v>
      </c>
      <c r="BP412" s="54">
        <f t="shared" si="330"/>
        <v>0</v>
      </c>
      <c r="BQ412" s="54">
        <f t="shared" si="331"/>
        <v>0</v>
      </c>
      <c r="BR412" s="55">
        <f t="shared" si="332"/>
        <v>0</v>
      </c>
      <c r="BS412" s="53">
        <f t="shared" si="333"/>
        <v>0</v>
      </c>
      <c r="BT412" s="54">
        <f t="shared" si="334"/>
        <v>0</v>
      </c>
      <c r="BU412" s="54">
        <f t="shared" si="335"/>
        <v>0</v>
      </c>
      <c r="BV412" s="54">
        <f t="shared" si="336"/>
        <v>0</v>
      </c>
      <c r="BW412" s="54">
        <f t="shared" si="337"/>
        <v>0</v>
      </c>
      <c r="BX412" s="54">
        <f t="shared" si="338"/>
        <v>0</v>
      </c>
      <c r="BY412" s="54">
        <f t="shared" si="339"/>
        <v>0</v>
      </c>
      <c r="BZ412" s="54">
        <f t="shared" si="340"/>
        <v>0</v>
      </c>
      <c r="CA412" s="54">
        <f t="shared" si="341"/>
        <v>0</v>
      </c>
      <c r="CB412" s="54">
        <f t="shared" si="342"/>
        <v>0</v>
      </c>
      <c r="CC412" s="54">
        <f t="shared" si="343"/>
        <v>0</v>
      </c>
      <c r="CD412" s="55">
        <f t="shared" si="344"/>
        <v>0</v>
      </c>
      <c r="CE412" s="53">
        <f t="shared" si="345"/>
        <v>0</v>
      </c>
      <c r="CF412" s="54">
        <f t="shared" si="346"/>
        <v>0</v>
      </c>
      <c r="CG412" s="54">
        <f t="shared" si="347"/>
        <v>0</v>
      </c>
      <c r="CH412" s="54">
        <f t="shared" si="348"/>
        <v>0</v>
      </c>
      <c r="CI412" s="54">
        <f t="shared" si="349"/>
        <v>0</v>
      </c>
      <c r="CJ412" s="54">
        <f t="shared" si="350"/>
        <v>0</v>
      </c>
      <c r="CK412" s="54">
        <f t="shared" si="351"/>
        <v>0</v>
      </c>
      <c r="CL412" s="54">
        <f t="shared" si="352"/>
        <v>0</v>
      </c>
      <c r="CM412" s="54">
        <f t="shared" si="353"/>
        <v>0</v>
      </c>
      <c r="CN412" s="54">
        <f t="shared" si="354"/>
        <v>0</v>
      </c>
      <c r="CO412" s="54">
        <f t="shared" si="355"/>
        <v>0</v>
      </c>
      <c r="CP412" s="55">
        <f t="shared" si="356"/>
        <v>0</v>
      </c>
    </row>
    <row r="413" spans="2:94" ht="12" customHeight="1">
      <c r="B413" s="1" t="str">
        <f>IF(Q413="","",Q413)</f>
        <v/>
      </c>
      <c r="C413" s="163">
        <v>134</v>
      </c>
      <c r="D413" s="166"/>
      <c r="E413" s="167"/>
      <c r="F413" s="168"/>
      <c r="G413" s="175"/>
      <c r="H413" s="176"/>
      <c r="I413" s="181"/>
      <c r="J413" s="182"/>
      <c r="K413" s="182"/>
      <c r="L413" s="183"/>
      <c r="M413" s="166"/>
      <c r="N413" s="168"/>
      <c r="O413" s="131"/>
      <c r="P413" s="190"/>
      <c r="Q413" s="190"/>
      <c r="R413" s="17" t="s">
        <v>14</v>
      </c>
      <c r="S413" s="95"/>
      <c r="T413" s="95"/>
      <c r="U413" s="95"/>
      <c r="V413" s="95"/>
      <c r="W413" s="95"/>
      <c r="X413" s="95"/>
      <c r="Y413" s="89"/>
      <c r="Z413" s="89"/>
      <c r="AA413" s="89"/>
      <c r="AB413" s="89"/>
      <c r="AC413" s="89"/>
      <c r="AD413" s="89"/>
      <c r="AE413" s="16" t="str">
        <f t="shared" si="357"/>
        <v/>
      </c>
      <c r="AF413" s="21" t="str">
        <f>IF(Q413="","",Q413)</f>
        <v/>
      </c>
      <c r="AG413" s="130" t="str">
        <f>IFERROR(VLOOKUP(M413,$AP$13:$AQ$16,2,FALSE),"")</f>
        <v/>
      </c>
      <c r="AH413" s="130" t="str">
        <f>IFERROR(VLOOKUP(O413,$AP$18:$AQ$24,2,FALSE),"")</f>
        <v/>
      </c>
      <c r="AI413" s="130" t="str">
        <f>IFERROR(AG413+AH413,"")</f>
        <v/>
      </c>
      <c r="AJ413" s="130" t="str">
        <f>IF(SUM(AE413:AE415)=0,"",SUM(AE413:AE415))</f>
        <v/>
      </c>
      <c r="AT413" s="49" t="str">
        <f t="shared" si="308"/>
        <v>A</v>
      </c>
      <c r="AU413" s="53">
        <f t="shared" si="309"/>
        <v>0</v>
      </c>
      <c r="AV413" s="54">
        <f t="shared" si="310"/>
        <v>0</v>
      </c>
      <c r="AW413" s="54">
        <f t="shared" si="311"/>
        <v>0</v>
      </c>
      <c r="AX413" s="54">
        <f t="shared" si="312"/>
        <v>0</v>
      </c>
      <c r="AY413" s="54">
        <f t="shared" si="313"/>
        <v>0</v>
      </c>
      <c r="AZ413" s="54">
        <f t="shared" si="314"/>
        <v>0</v>
      </c>
      <c r="BA413" s="54">
        <f t="shared" si="315"/>
        <v>0</v>
      </c>
      <c r="BB413" s="54">
        <f t="shared" si="316"/>
        <v>0</v>
      </c>
      <c r="BC413" s="54">
        <f t="shared" si="317"/>
        <v>0</v>
      </c>
      <c r="BD413" s="54">
        <f t="shared" si="318"/>
        <v>0</v>
      </c>
      <c r="BE413" s="54">
        <f t="shared" si="319"/>
        <v>0</v>
      </c>
      <c r="BF413" s="55">
        <f t="shared" si="320"/>
        <v>0</v>
      </c>
      <c r="BG413" s="53">
        <f t="shared" si="321"/>
        <v>0</v>
      </c>
      <c r="BH413" s="54">
        <f t="shared" si="322"/>
        <v>0</v>
      </c>
      <c r="BI413" s="54">
        <f t="shared" si="323"/>
        <v>0</v>
      </c>
      <c r="BJ413" s="54">
        <f t="shared" si="324"/>
        <v>0</v>
      </c>
      <c r="BK413" s="54">
        <f t="shared" si="325"/>
        <v>0</v>
      </c>
      <c r="BL413" s="54">
        <f t="shared" si="326"/>
        <v>0</v>
      </c>
      <c r="BM413" s="54">
        <f t="shared" si="327"/>
        <v>0</v>
      </c>
      <c r="BN413" s="54">
        <f t="shared" si="328"/>
        <v>0</v>
      </c>
      <c r="BO413" s="54">
        <f t="shared" si="329"/>
        <v>0</v>
      </c>
      <c r="BP413" s="54">
        <f t="shared" si="330"/>
        <v>0</v>
      </c>
      <c r="BQ413" s="54">
        <f t="shared" si="331"/>
        <v>0</v>
      </c>
      <c r="BR413" s="55">
        <f t="shared" si="332"/>
        <v>0</v>
      </c>
      <c r="BS413" s="53">
        <f t="shared" si="333"/>
        <v>0</v>
      </c>
      <c r="BT413" s="54">
        <f t="shared" si="334"/>
        <v>0</v>
      </c>
      <c r="BU413" s="54">
        <f t="shared" si="335"/>
        <v>0</v>
      </c>
      <c r="BV413" s="54">
        <f t="shared" si="336"/>
        <v>0</v>
      </c>
      <c r="BW413" s="54">
        <f t="shared" si="337"/>
        <v>0</v>
      </c>
      <c r="BX413" s="54">
        <f t="shared" si="338"/>
        <v>0</v>
      </c>
      <c r="BY413" s="54">
        <f t="shared" si="339"/>
        <v>0</v>
      </c>
      <c r="BZ413" s="54">
        <f t="shared" si="340"/>
        <v>0</v>
      </c>
      <c r="CA413" s="54">
        <f t="shared" si="341"/>
        <v>0</v>
      </c>
      <c r="CB413" s="54">
        <f t="shared" si="342"/>
        <v>0</v>
      </c>
      <c r="CC413" s="54">
        <f t="shared" si="343"/>
        <v>0</v>
      </c>
      <c r="CD413" s="55">
        <f t="shared" si="344"/>
        <v>0</v>
      </c>
      <c r="CE413" s="53">
        <f t="shared" si="345"/>
        <v>0</v>
      </c>
      <c r="CF413" s="54">
        <f t="shared" si="346"/>
        <v>0</v>
      </c>
      <c r="CG413" s="54">
        <f t="shared" si="347"/>
        <v>0</v>
      </c>
      <c r="CH413" s="54">
        <f t="shared" si="348"/>
        <v>0</v>
      </c>
      <c r="CI413" s="54">
        <f t="shared" si="349"/>
        <v>0</v>
      </c>
      <c r="CJ413" s="54">
        <f t="shared" si="350"/>
        <v>0</v>
      </c>
      <c r="CK413" s="54">
        <f t="shared" si="351"/>
        <v>0</v>
      </c>
      <c r="CL413" s="54">
        <f t="shared" si="352"/>
        <v>0</v>
      </c>
      <c r="CM413" s="54">
        <f t="shared" si="353"/>
        <v>0</v>
      </c>
      <c r="CN413" s="54">
        <f t="shared" si="354"/>
        <v>0</v>
      </c>
      <c r="CO413" s="54">
        <f t="shared" si="355"/>
        <v>0</v>
      </c>
      <c r="CP413" s="55">
        <f t="shared" si="356"/>
        <v>0</v>
      </c>
    </row>
    <row r="414" spans="2:94" ht="12" customHeight="1">
      <c r="B414" s="1" t="str">
        <f>IF(Q413="","",Q413)</f>
        <v/>
      </c>
      <c r="C414" s="164"/>
      <c r="D414" s="169"/>
      <c r="E414" s="170"/>
      <c r="F414" s="171"/>
      <c r="G414" s="177"/>
      <c r="H414" s="178"/>
      <c r="I414" s="184"/>
      <c r="J414" s="185"/>
      <c r="K414" s="185"/>
      <c r="L414" s="186"/>
      <c r="M414" s="169"/>
      <c r="N414" s="171"/>
      <c r="O414" s="132"/>
      <c r="P414" s="191"/>
      <c r="Q414" s="191"/>
      <c r="R414" s="15" t="s">
        <v>15</v>
      </c>
      <c r="S414" s="94"/>
      <c r="T414" s="94"/>
      <c r="U414" s="94"/>
      <c r="V414" s="94"/>
      <c r="W414" s="94"/>
      <c r="X414" s="94"/>
      <c r="Y414" s="90"/>
      <c r="Z414" s="90"/>
      <c r="AA414" s="90"/>
      <c r="AB414" s="90"/>
      <c r="AC414" s="90"/>
      <c r="AD414" s="90"/>
      <c r="AE414" s="11" t="str">
        <f t="shared" si="357"/>
        <v/>
      </c>
      <c r="AF414" s="21" t="str">
        <f>IF(Q413="","",Q413)</f>
        <v/>
      </c>
      <c r="AG414" s="130"/>
      <c r="AH414" s="130"/>
      <c r="AI414" s="130"/>
      <c r="AJ414" s="130"/>
      <c r="AT414" s="49" t="str">
        <f t="shared" si="308"/>
        <v>B</v>
      </c>
      <c r="AU414" s="53">
        <f t="shared" si="309"/>
        <v>0</v>
      </c>
      <c r="AV414" s="54">
        <f t="shared" si="310"/>
        <v>0</v>
      </c>
      <c r="AW414" s="54">
        <f t="shared" si="311"/>
        <v>0</v>
      </c>
      <c r="AX414" s="54">
        <f t="shared" si="312"/>
        <v>0</v>
      </c>
      <c r="AY414" s="54">
        <f t="shared" si="313"/>
        <v>0</v>
      </c>
      <c r="AZ414" s="54">
        <f t="shared" si="314"/>
        <v>0</v>
      </c>
      <c r="BA414" s="54">
        <f t="shared" si="315"/>
        <v>0</v>
      </c>
      <c r="BB414" s="54">
        <f t="shared" si="316"/>
        <v>0</v>
      </c>
      <c r="BC414" s="54">
        <f t="shared" si="317"/>
        <v>0</v>
      </c>
      <c r="BD414" s="54">
        <f t="shared" si="318"/>
        <v>0</v>
      </c>
      <c r="BE414" s="54">
        <f t="shared" si="319"/>
        <v>0</v>
      </c>
      <c r="BF414" s="55">
        <f t="shared" si="320"/>
        <v>0</v>
      </c>
      <c r="BG414" s="53">
        <f t="shared" si="321"/>
        <v>0</v>
      </c>
      <c r="BH414" s="54">
        <f t="shared" si="322"/>
        <v>0</v>
      </c>
      <c r="BI414" s="54">
        <f t="shared" si="323"/>
        <v>0</v>
      </c>
      <c r="BJ414" s="54">
        <f t="shared" si="324"/>
        <v>0</v>
      </c>
      <c r="BK414" s="54">
        <f t="shared" si="325"/>
        <v>0</v>
      </c>
      <c r="BL414" s="54">
        <f t="shared" si="326"/>
        <v>0</v>
      </c>
      <c r="BM414" s="54">
        <f t="shared" si="327"/>
        <v>0</v>
      </c>
      <c r="BN414" s="54">
        <f t="shared" si="328"/>
        <v>0</v>
      </c>
      <c r="BO414" s="54">
        <f t="shared" si="329"/>
        <v>0</v>
      </c>
      <c r="BP414" s="54">
        <f t="shared" si="330"/>
        <v>0</v>
      </c>
      <c r="BQ414" s="54">
        <f t="shared" si="331"/>
        <v>0</v>
      </c>
      <c r="BR414" s="55">
        <f t="shared" si="332"/>
        <v>0</v>
      </c>
      <c r="BS414" s="53">
        <f t="shared" si="333"/>
        <v>0</v>
      </c>
      <c r="BT414" s="54">
        <f t="shared" si="334"/>
        <v>0</v>
      </c>
      <c r="BU414" s="54">
        <f t="shared" si="335"/>
        <v>0</v>
      </c>
      <c r="BV414" s="54">
        <f t="shared" si="336"/>
        <v>0</v>
      </c>
      <c r="BW414" s="54">
        <f t="shared" si="337"/>
        <v>0</v>
      </c>
      <c r="BX414" s="54">
        <f t="shared" si="338"/>
        <v>0</v>
      </c>
      <c r="BY414" s="54">
        <f t="shared" si="339"/>
        <v>0</v>
      </c>
      <c r="BZ414" s="54">
        <f t="shared" si="340"/>
        <v>0</v>
      </c>
      <c r="CA414" s="54">
        <f t="shared" si="341"/>
        <v>0</v>
      </c>
      <c r="CB414" s="54">
        <f t="shared" si="342"/>
        <v>0</v>
      </c>
      <c r="CC414" s="54">
        <f t="shared" si="343"/>
        <v>0</v>
      </c>
      <c r="CD414" s="55">
        <f t="shared" si="344"/>
        <v>0</v>
      </c>
      <c r="CE414" s="53">
        <f t="shared" si="345"/>
        <v>0</v>
      </c>
      <c r="CF414" s="54">
        <f t="shared" si="346"/>
        <v>0</v>
      </c>
      <c r="CG414" s="54">
        <f t="shared" si="347"/>
        <v>0</v>
      </c>
      <c r="CH414" s="54">
        <f t="shared" si="348"/>
        <v>0</v>
      </c>
      <c r="CI414" s="54">
        <f t="shared" si="349"/>
        <v>0</v>
      </c>
      <c r="CJ414" s="54">
        <f t="shared" si="350"/>
        <v>0</v>
      </c>
      <c r="CK414" s="54">
        <f t="shared" si="351"/>
        <v>0</v>
      </c>
      <c r="CL414" s="54">
        <f t="shared" si="352"/>
        <v>0</v>
      </c>
      <c r="CM414" s="54">
        <f t="shared" si="353"/>
        <v>0</v>
      </c>
      <c r="CN414" s="54">
        <f t="shared" si="354"/>
        <v>0</v>
      </c>
      <c r="CO414" s="54">
        <f t="shared" si="355"/>
        <v>0</v>
      </c>
      <c r="CP414" s="55">
        <f t="shared" si="356"/>
        <v>0</v>
      </c>
    </row>
    <row r="415" spans="2:94" ht="12" customHeight="1" thickBot="1">
      <c r="B415" s="1" t="str">
        <f>IF(Q413="","",Q413)</f>
        <v/>
      </c>
      <c r="C415" s="165"/>
      <c r="D415" s="172"/>
      <c r="E415" s="173"/>
      <c r="F415" s="174"/>
      <c r="G415" s="179"/>
      <c r="H415" s="180"/>
      <c r="I415" s="187"/>
      <c r="J415" s="188"/>
      <c r="K415" s="188"/>
      <c r="L415" s="189"/>
      <c r="M415" s="172"/>
      <c r="N415" s="174"/>
      <c r="O415" s="133"/>
      <c r="P415" s="192"/>
      <c r="Q415" s="192"/>
      <c r="R415" s="15" t="s">
        <v>16</v>
      </c>
      <c r="S415" s="94"/>
      <c r="T415" s="94"/>
      <c r="U415" s="94"/>
      <c r="V415" s="94"/>
      <c r="W415" s="94"/>
      <c r="X415" s="94"/>
      <c r="Y415" s="90"/>
      <c r="Z415" s="90"/>
      <c r="AA415" s="90"/>
      <c r="AB415" s="90"/>
      <c r="AC415" s="90"/>
      <c r="AD415" s="90"/>
      <c r="AE415" s="11" t="str">
        <f t="shared" si="357"/>
        <v/>
      </c>
      <c r="AF415" s="21" t="str">
        <f>IF(Q413="","",Q413)</f>
        <v/>
      </c>
      <c r="AG415" s="130"/>
      <c r="AH415" s="130"/>
      <c r="AI415" s="130"/>
      <c r="AJ415" s="130"/>
      <c r="AT415" s="49" t="str">
        <f t="shared" si="308"/>
        <v>C</v>
      </c>
      <c r="AU415" s="53">
        <f t="shared" si="309"/>
        <v>0</v>
      </c>
      <c r="AV415" s="54">
        <f t="shared" si="310"/>
        <v>0</v>
      </c>
      <c r="AW415" s="54">
        <f t="shared" si="311"/>
        <v>0</v>
      </c>
      <c r="AX415" s="54">
        <f t="shared" si="312"/>
        <v>0</v>
      </c>
      <c r="AY415" s="54">
        <f t="shared" si="313"/>
        <v>0</v>
      </c>
      <c r="AZ415" s="54">
        <f t="shared" si="314"/>
        <v>0</v>
      </c>
      <c r="BA415" s="54">
        <f t="shared" si="315"/>
        <v>0</v>
      </c>
      <c r="BB415" s="54">
        <f t="shared" si="316"/>
        <v>0</v>
      </c>
      <c r="BC415" s="54">
        <f t="shared" si="317"/>
        <v>0</v>
      </c>
      <c r="BD415" s="54">
        <f t="shared" si="318"/>
        <v>0</v>
      </c>
      <c r="BE415" s="54">
        <f t="shared" si="319"/>
        <v>0</v>
      </c>
      <c r="BF415" s="55">
        <f t="shared" si="320"/>
        <v>0</v>
      </c>
      <c r="BG415" s="53">
        <f t="shared" si="321"/>
        <v>0</v>
      </c>
      <c r="BH415" s="54">
        <f t="shared" si="322"/>
        <v>0</v>
      </c>
      <c r="BI415" s="54">
        <f t="shared" si="323"/>
        <v>0</v>
      </c>
      <c r="BJ415" s="54">
        <f t="shared" si="324"/>
        <v>0</v>
      </c>
      <c r="BK415" s="54">
        <f t="shared" si="325"/>
        <v>0</v>
      </c>
      <c r="BL415" s="54">
        <f t="shared" si="326"/>
        <v>0</v>
      </c>
      <c r="BM415" s="54">
        <f t="shared" si="327"/>
        <v>0</v>
      </c>
      <c r="BN415" s="54">
        <f t="shared" si="328"/>
        <v>0</v>
      </c>
      <c r="BO415" s="54">
        <f t="shared" si="329"/>
        <v>0</v>
      </c>
      <c r="BP415" s="54">
        <f t="shared" si="330"/>
        <v>0</v>
      </c>
      <c r="BQ415" s="54">
        <f t="shared" si="331"/>
        <v>0</v>
      </c>
      <c r="BR415" s="55">
        <f t="shared" si="332"/>
        <v>0</v>
      </c>
      <c r="BS415" s="53">
        <f t="shared" si="333"/>
        <v>0</v>
      </c>
      <c r="BT415" s="54">
        <f t="shared" si="334"/>
        <v>0</v>
      </c>
      <c r="BU415" s="54">
        <f t="shared" si="335"/>
        <v>0</v>
      </c>
      <c r="BV415" s="54">
        <f t="shared" si="336"/>
        <v>0</v>
      </c>
      <c r="BW415" s="54">
        <f t="shared" si="337"/>
        <v>0</v>
      </c>
      <c r="BX415" s="54">
        <f t="shared" si="338"/>
        <v>0</v>
      </c>
      <c r="BY415" s="54">
        <f t="shared" si="339"/>
        <v>0</v>
      </c>
      <c r="BZ415" s="54">
        <f t="shared" si="340"/>
        <v>0</v>
      </c>
      <c r="CA415" s="54">
        <f t="shared" si="341"/>
        <v>0</v>
      </c>
      <c r="CB415" s="54">
        <f t="shared" si="342"/>
        <v>0</v>
      </c>
      <c r="CC415" s="54">
        <f t="shared" si="343"/>
        <v>0</v>
      </c>
      <c r="CD415" s="55">
        <f t="shared" si="344"/>
        <v>0</v>
      </c>
      <c r="CE415" s="53">
        <f t="shared" si="345"/>
        <v>0</v>
      </c>
      <c r="CF415" s="54">
        <f t="shared" si="346"/>
        <v>0</v>
      </c>
      <c r="CG415" s="54">
        <f t="shared" si="347"/>
        <v>0</v>
      </c>
      <c r="CH415" s="54">
        <f t="shared" si="348"/>
        <v>0</v>
      </c>
      <c r="CI415" s="54">
        <f t="shared" si="349"/>
        <v>0</v>
      </c>
      <c r="CJ415" s="54">
        <f t="shared" si="350"/>
        <v>0</v>
      </c>
      <c r="CK415" s="54">
        <f t="shared" si="351"/>
        <v>0</v>
      </c>
      <c r="CL415" s="54">
        <f t="shared" si="352"/>
        <v>0</v>
      </c>
      <c r="CM415" s="54">
        <f t="shared" si="353"/>
        <v>0</v>
      </c>
      <c r="CN415" s="54">
        <f t="shared" si="354"/>
        <v>0</v>
      </c>
      <c r="CO415" s="54">
        <f t="shared" si="355"/>
        <v>0</v>
      </c>
      <c r="CP415" s="55">
        <f t="shared" si="356"/>
        <v>0</v>
      </c>
    </row>
    <row r="416" spans="2:94" ht="12" customHeight="1">
      <c r="B416" s="1" t="str">
        <f>IF(Q416="","",Q416)</f>
        <v/>
      </c>
      <c r="C416" s="163">
        <v>135</v>
      </c>
      <c r="D416" s="166"/>
      <c r="E416" s="167"/>
      <c r="F416" s="168"/>
      <c r="G416" s="175"/>
      <c r="H416" s="176"/>
      <c r="I416" s="181"/>
      <c r="J416" s="182"/>
      <c r="K416" s="182"/>
      <c r="L416" s="183"/>
      <c r="M416" s="166"/>
      <c r="N416" s="168"/>
      <c r="O416" s="131"/>
      <c r="P416" s="190"/>
      <c r="Q416" s="190"/>
      <c r="R416" s="17" t="s">
        <v>14</v>
      </c>
      <c r="S416" s="95"/>
      <c r="T416" s="95"/>
      <c r="U416" s="95"/>
      <c r="V416" s="95"/>
      <c r="W416" s="95"/>
      <c r="X416" s="95"/>
      <c r="Y416" s="89"/>
      <c r="Z416" s="89"/>
      <c r="AA416" s="89"/>
      <c r="AB416" s="89"/>
      <c r="AC416" s="89"/>
      <c r="AD416" s="89"/>
      <c r="AE416" s="16" t="str">
        <f t="shared" si="357"/>
        <v/>
      </c>
      <c r="AF416" s="21" t="str">
        <f>IF(Q416="","",Q416)</f>
        <v/>
      </c>
      <c r="AG416" s="130" t="str">
        <f>IFERROR(VLOOKUP(M416,$AP$13:$AQ$16,2,FALSE),"")</f>
        <v/>
      </c>
      <c r="AH416" s="130" t="str">
        <f>IFERROR(VLOOKUP(O416,$AP$18:$AQ$24,2,FALSE),"")</f>
        <v/>
      </c>
      <c r="AI416" s="130" t="str">
        <f>IFERROR(AG416+AH416,"")</f>
        <v/>
      </c>
      <c r="AJ416" s="130" t="str">
        <f>IF(SUM(AE416:AE418)=0,"",SUM(AE416:AE418))</f>
        <v/>
      </c>
      <c r="AT416" s="49" t="str">
        <f t="shared" si="308"/>
        <v>A</v>
      </c>
      <c r="AU416" s="53">
        <f t="shared" si="309"/>
        <v>0</v>
      </c>
      <c r="AV416" s="54">
        <f t="shared" si="310"/>
        <v>0</v>
      </c>
      <c r="AW416" s="54">
        <f t="shared" si="311"/>
        <v>0</v>
      </c>
      <c r="AX416" s="54">
        <f t="shared" si="312"/>
        <v>0</v>
      </c>
      <c r="AY416" s="54">
        <f t="shared" si="313"/>
        <v>0</v>
      </c>
      <c r="AZ416" s="54">
        <f t="shared" si="314"/>
        <v>0</v>
      </c>
      <c r="BA416" s="54">
        <f t="shared" si="315"/>
        <v>0</v>
      </c>
      <c r="BB416" s="54">
        <f t="shared" si="316"/>
        <v>0</v>
      </c>
      <c r="BC416" s="54">
        <f t="shared" si="317"/>
        <v>0</v>
      </c>
      <c r="BD416" s="54">
        <f t="shared" si="318"/>
        <v>0</v>
      </c>
      <c r="BE416" s="54">
        <f t="shared" si="319"/>
        <v>0</v>
      </c>
      <c r="BF416" s="55">
        <f t="shared" si="320"/>
        <v>0</v>
      </c>
      <c r="BG416" s="53">
        <f t="shared" si="321"/>
        <v>0</v>
      </c>
      <c r="BH416" s="54">
        <f t="shared" si="322"/>
        <v>0</v>
      </c>
      <c r="BI416" s="54">
        <f t="shared" si="323"/>
        <v>0</v>
      </c>
      <c r="BJ416" s="54">
        <f t="shared" si="324"/>
        <v>0</v>
      </c>
      <c r="BK416" s="54">
        <f t="shared" si="325"/>
        <v>0</v>
      </c>
      <c r="BL416" s="54">
        <f t="shared" si="326"/>
        <v>0</v>
      </c>
      <c r="BM416" s="54">
        <f t="shared" si="327"/>
        <v>0</v>
      </c>
      <c r="BN416" s="54">
        <f t="shared" si="328"/>
        <v>0</v>
      </c>
      <c r="BO416" s="54">
        <f t="shared" si="329"/>
        <v>0</v>
      </c>
      <c r="BP416" s="54">
        <f t="shared" si="330"/>
        <v>0</v>
      </c>
      <c r="BQ416" s="54">
        <f t="shared" si="331"/>
        <v>0</v>
      </c>
      <c r="BR416" s="55">
        <f t="shared" si="332"/>
        <v>0</v>
      </c>
      <c r="BS416" s="53">
        <f t="shared" si="333"/>
        <v>0</v>
      </c>
      <c r="BT416" s="54">
        <f t="shared" si="334"/>
        <v>0</v>
      </c>
      <c r="BU416" s="54">
        <f t="shared" si="335"/>
        <v>0</v>
      </c>
      <c r="BV416" s="54">
        <f t="shared" si="336"/>
        <v>0</v>
      </c>
      <c r="BW416" s="54">
        <f t="shared" si="337"/>
        <v>0</v>
      </c>
      <c r="BX416" s="54">
        <f t="shared" si="338"/>
        <v>0</v>
      </c>
      <c r="BY416" s="54">
        <f t="shared" si="339"/>
        <v>0</v>
      </c>
      <c r="BZ416" s="54">
        <f t="shared" si="340"/>
        <v>0</v>
      </c>
      <c r="CA416" s="54">
        <f t="shared" si="341"/>
        <v>0</v>
      </c>
      <c r="CB416" s="54">
        <f t="shared" si="342"/>
        <v>0</v>
      </c>
      <c r="CC416" s="54">
        <f t="shared" si="343"/>
        <v>0</v>
      </c>
      <c r="CD416" s="55">
        <f t="shared" si="344"/>
        <v>0</v>
      </c>
      <c r="CE416" s="53">
        <f t="shared" si="345"/>
        <v>0</v>
      </c>
      <c r="CF416" s="54">
        <f t="shared" si="346"/>
        <v>0</v>
      </c>
      <c r="CG416" s="54">
        <f t="shared" si="347"/>
        <v>0</v>
      </c>
      <c r="CH416" s="54">
        <f t="shared" si="348"/>
        <v>0</v>
      </c>
      <c r="CI416" s="54">
        <f t="shared" si="349"/>
        <v>0</v>
      </c>
      <c r="CJ416" s="54">
        <f t="shared" si="350"/>
        <v>0</v>
      </c>
      <c r="CK416" s="54">
        <f t="shared" si="351"/>
        <v>0</v>
      </c>
      <c r="CL416" s="54">
        <f t="shared" si="352"/>
        <v>0</v>
      </c>
      <c r="CM416" s="54">
        <f t="shared" si="353"/>
        <v>0</v>
      </c>
      <c r="CN416" s="54">
        <f t="shared" si="354"/>
        <v>0</v>
      </c>
      <c r="CO416" s="54">
        <f t="shared" si="355"/>
        <v>0</v>
      </c>
      <c r="CP416" s="55">
        <f t="shared" si="356"/>
        <v>0</v>
      </c>
    </row>
    <row r="417" spans="2:94" ht="12" customHeight="1">
      <c r="B417" s="1" t="str">
        <f>IF(Q416="","",Q416)</f>
        <v/>
      </c>
      <c r="C417" s="164"/>
      <c r="D417" s="169"/>
      <c r="E417" s="170"/>
      <c r="F417" s="171"/>
      <c r="G417" s="177"/>
      <c r="H417" s="178"/>
      <c r="I417" s="184"/>
      <c r="J417" s="185"/>
      <c r="K417" s="185"/>
      <c r="L417" s="186"/>
      <c r="M417" s="169"/>
      <c r="N417" s="171"/>
      <c r="O417" s="132"/>
      <c r="P417" s="191"/>
      <c r="Q417" s="191"/>
      <c r="R417" s="15" t="s">
        <v>15</v>
      </c>
      <c r="S417" s="94"/>
      <c r="T417" s="94"/>
      <c r="U417" s="94"/>
      <c r="V417" s="94"/>
      <c r="W417" s="94"/>
      <c r="X417" s="94"/>
      <c r="Y417" s="90"/>
      <c r="Z417" s="90"/>
      <c r="AA417" s="90"/>
      <c r="AB417" s="90"/>
      <c r="AC417" s="90"/>
      <c r="AD417" s="90"/>
      <c r="AE417" s="11" t="str">
        <f t="shared" si="357"/>
        <v/>
      </c>
      <c r="AF417" s="21" t="str">
        <f>IF(Q416="","",Q416)</f>
        <v/>
      </c>
      <c r="AG417" s="130"/>
      <c r="AH417" s="130"/>
      <c r="AI417" s="130"/>
      <c r="AJ417" s="130"/>
      <c r="AT417" s="49" t="str">
        <f t="shared" si="308"/>
        <v>B</v>
      </c>
      <c r="AU417" s="53">
        <f t="shared" si="309"/>
        <v>0</v>
      </c>
      <c r="AV417" s="54">
        <f t="shared" si="310"/>
        <v>0</v>
      </c>
      <c r="AW417" s="54">
        <f t="shared" si="311"/>
        <v>0</v>
      </c>
      <c r="AX417" s="54">
        <f t="shared" si="312"/>
        <v>0</v>
      </c>
      <c r="AY417" s="54">
        <f t="shared" si="313"/>
        <v>0</v>
      </c>
      <c r="AZ417" s="54">
        <f t="shared" si="314"/>
        <v>0</v>
      </c>
      <c r="BA417" s="54">
        <f t="shared" si="315"/>
        <v>0</v>
      </c>
      <c r="BB417" s="54">
        <f t="shared" si="316"/>
        <v>0</v>
      </c>
      <c r="BC417" s="54">
        <f t="shared" si="317"/>
        <v>0</v>
      </c>
      <c r="BD417" s="54">
        <f t="shared" si="318"/>
        <v>0</v>
      </c>
      <c r="BE417" s="54">
        <f t="shared" si="319"/>
        <v>0</v>
      </c>
      <c r="BF417" s="55">
        <f t="shared" si="320"/>
        <v>0</v>
      </c>
      <c r="BG417" s="53">
        <f t="shared" si="321"/>
        <v>0</v>
      </c>
      <c r="BH417" s="54">
        <f t="shared" si="322"/>
        <v>0</v>
      </c>
      <c r="BI417" s="54">
        <f t="shared" si="323"/>
        <v>0</v>
      </c>
      <c r="BJ417" s="54">
        <f t="shared" si="324"/>
        <v>0</v>
      </c>
      <c r="BK417" s="54">
        <f t="shared" si="325"/>
        <v>0</v>
      </c>
      <c r="BL417" s="54">
        <f t="shared" si="326"/>
        <v>0</v>
      </c>
      <c r="BM417" s="54">
        <f t="shared" si="327"/>
        <v>0</v>
      </c>
      <c r="BN417" s="54">
        <f t="shared" si="328"/>
        <v>0</v>
      </c>
      <c r="BO417" s="54">
        <f t="shared" si="329"/>
        <v>0</v>
      </c>
      <c r="BP417" s="54">
        <f t="shared" si="330"/>
        <v>0</v>
      </c>
      <c r="BQ417" s="54">
        <f t="shared" si="331"/>
        <v>0</v>
      </c>
      <c r="BR417" s="55">
        <f t="shared" si="332"/>
        <v>0</v>
      </c>
      <c r="BS417" s="53">
        <f t="shared" si="333"/>
        <v>0</v>
      </c>
      <c r="BT417" s="54">
        <f t="shared" si="334"/>
        <v>0</v>
      </c>
      <c r="BU417" s="54">
        <f t="shared" si="335"/>
        <v>0</v>
      </c>
      <c r="BV417" s="54">
        <f t="shared" si="336"/>
        <v>0</v>
      </c>
      <c r="BW417" s="54">
        <f t="shared" si="337"/>
        <v>0</v>
      </c>
      <c r="BX417" s="54">
        <f t="shared" si="338"/>
        <v>0</v>
      </c>
      <c r="BY417" s="54">
        <f t="shared" si="339"/>
        <v>0</v>
      </c>
      <c r="BZ417" s="54">
        <f t="shared" si="340"/>
        <v>0</v>
      </c>
      <c r="CA417" s="54">
        <f t="shared" si="341"/>
        <v>0</v>
      </c>
      <c r="CB417" s="54">
        <f t="shared" si="342"/>
        <v>0</v>
      </c>
      <c r="CC417" s="54">
        <f t="shared" si="343"/>
        <v>0</v>
      </c>
      <c r="CD417" s="55">
        <f t="shared" si="344"/>
        <v>0</v>
      </c>
      <c r="CE417" s="53">
        <f t="shared" si="345"/>
        <v>0</v>
      </c>
      <c r="CF417" s="54">
        <f t="shared" si="346"/>
        <v>0</v>
      </c>
      <c r="CG417" s="54">
        <f t="shared" si="347"/>
        <v>0</v>
      </c>
      <c r="CH417" s="54">
        <f t="shared" si="348"/>
        <v>0</v>
      </c>
      <c r="CI417" s="54">
        <f t="shared" si="349"/>
        <v>0</v>
      </c>
      <c r="CJ417" s="54">
        <f t="shared" si="350"/>
        <v>0</v>
      </c>
      <c r="CK417" s="54">
        <f t="shared" si="351"/>
        <v>0</v>
      </c>
      <c r="CL417" s="54">
        <f t="shared" si="352"/>
        <v>0</v>
      </c>
      <c r="CM417" s="54">
        <f t="shared" si="353"/>
        <v>0</v>
      </c>
      <c r="CN417" s="54">
        <f t="shared" si="354"/>
        <v>0</v>
      </c>
      <c r="CO417" s="54">
        <f t="shared" si="355"/>
        <v>0</v>
      </c>
      <c r="CP417" s="55">
        <f t="shared" si="356"/>
        <v>0</v>
      </c>
    </row>
    <row r="418" spans="2:94" ht="12" customHeight="1" thickBot="1">
      <c r="B418" s="1" t="str">
        <f>IF(Q416="","",Q416)</f>
        <v/>
      </c>
      <c r="C418" s="165"/>
      <c r="D418" s="172"/>
      <c r="E418" s="173"/>
      <c r="F418" s="174"/>
      <c r="G418" s="179"/>
      <c r="H418" s="180"/>
      <c r="I418" s="187"/>
      <c r="J418" s="188"/>
      <c r="K418" s="188"/>
      <c r="L418" s="189"/>
      <c r="M418" s="172"/>
      <c r="N418" s="174"/>
      <c r="O418" s="133"/>
      <c r="P418" s="192"/>
      <c r="Q418" s="192"/>
      <c r="R418" s="15" t="s">
        <v>16</v>
      </c>
      <c r="S418" s="94"/>
      <c r="T418" s="94"/>
      <c r="U418" s="94"/>
      <c r="V418" s="94"/>
      <c r="W418" s="94"/>
      <c r="X418" s="94"/>
      <c r="Y418" s="90"/>
      <c r="Z418" s="90"/>
      <c r="AA418" s="90"/>
      <c r="AB418" s="90"/>
      <c r="AC418" s="90"/>
      <c r="AD418" s="90"/>
      <c r="AE418" s="11" t="str">
        <f t="shared" si="357"/>
        <v/>
      </c>
      <c r="AF418" s="21" t="str">
        <f>IF(Q416="","",Q416)</f>
        <v/>
      </c>
      <c r="AG418" s="130"/>
      <c r="AH418" s="130"/>
      <c r="AI418" s="130"/>
      <c r="AJ418" s="130"/>
      <c r="AT418" s="49" t="str">
        <f t="shared" si="308"/>
        <v>C</v>
      </c>
      <c r="AU418" s="53">
        <f t="shared" si="309"/>
        <v>0</v>
      </c>
      <c r="AV418" s="54">
        <f t="shared" si="310"/>
        <v>0</v>
      </c>
      <c r="AW418" s="54">
        <f t="shared" si="311"/>
        <v>0</v>
      </c>
      <c r="AX418" s="54">
        <f t="shared" si="312"/>
        <v>0</v>
      </c>
      <c r="AY418" s="54">
        <f t="shared" si="313"/>
        <v>0</v>
      </c>
      <c r="AZ418" s="54">
        <f t="shared" si="314"/>
        <v>0</v>
      </c>
      <c r="BA418" s="54">
        <f t="shared" si="315"/>
        <v>0</v>
      </c>
      <c r="BB418" s="54">
        <f t="shared" si="316"/>
        <v>0</v>
      </c>
      <c r="BC418" s="54">
        <f t="shared" si="317"/>
        <v>0</v>
      </c>
      <c r="BD418" s="54">
        <f t="shared" si="318"/>
        <v>0</v>
      </c>
      <c r="BE418" s="54">
        <f t="shared" si="319"/>
        <v>0</v>
      </c>
      <c r="BF418" s="55">
        <f t="shared" si="320"/>
        <v>0</v>
      </c>
      <c r="BG418" s="53">
        <f t="shared" si="321"/>
        <v>0</v>
      </c>
      <c r="BH418" s="54">
        <f t="shared" si="322"/>
        <v>0</v>
      </c>
      <c r="BI418" s="54">
        <f t="shared" si="323"/>
        <v>0</v>
      </c>
      <c r="BJ418" s="54">
        <f t="shared" si="324"/>
        <v>0</v>
      </c>
      <c r="BK418" s="54">
        <f t="shared" si="325"/>
        <v>0</v>
      </c>
      <c r="BL418" s="54">
        <f t="shared" si="326"/>
        <v>0</v>
      </c>
      <c r="BM418" s="54">
        <f t="shared" si="327"/>
        <v>0</v>
      </c>
      <c r="BN418" s="54">
        <f t="shared" si="328"/>
        <v>0</v>
      </c>
      <c r="BO418" s="54">
        <f t="shared" si="329"/>
        <v>0</v>
      </c>
      <c r="BP418" s="54">
        <f t="shared" si="330"/>
        <v>0</v>
      </c>
      <c r="BQ418" s="54">
        <f t="shared" si="331"/>
        <v>0</v>
      </c>
      <c r="BR418" s="55">
        <f t="shared" si="332"/>
        <v>0</v>
      </c>
      <c r="BS418" s="53">
        <f t="shared" si="333"/>
        <v>0</v>
      </c>
      <c r="BT418" s="54">
        <f t="shared" si="334"/>
        <v>0</v>
      </c>
      <c r="BU418" s="54">
        <f t="shared" si="335"/>
        <v>0</v>
      </c>
      <c r="BV418" s="54">
        <f t="shared" si="336"/>
        <v>0</v>
      </c>
      <c r="BW418" s="54">
        <f t="shared" si="337"/>
        <v>0</v>
      </c>
      <c r="BX418" s="54">
        <f t="shared" si="338"/>
        <v>0</v>
      </c>
      <c r="BY418" s="54">
        <f t="shared" si="339"/>
        <v>0</v>
      </c>
      <c r="BZ418" s="54">
        <f t="shared" si="340"/>
        <v>0</v>
      </c>
      <c r="CA418" s="54">
        <f t="shared" si="341"/>
        <v>0</v>
      </c>
      <c r="CB418" s="54">
        <f t="shared" si="342"/>
        <v>0</v>
      </c>
      <c r="CC418" s="54">
        <f t="shared" si="343"/>
        <v>0</v>
      </c>
      <c r="CD418" s="55">
        <f t="shared" si="344"/>
        <v>0</v>
      </c>
      <c r="CE418" s="53">
        <f t="shared" si="345"/>
        <v>0</v>
      </c>
      <c r="CF418" s="54">
        <f t="shared" si="346"/>
        <v>0</v>
      </c>
      <c r="CG418" s="54">
        <f t="shared" si="347"/>
        <v>0</v>
      </c>
      <c r="CH418" s="54">
        <f t="shared" si="348"/>
        <v>0</v>
      </c>
      <c r="CI418" s="54">
        <f t="shared" si="349"/>
        <v>0</v>
      </c>
      <c r="CJ418" s="54">
        <f t="shared" si="350"/>
        <v>0</v>
      </c>
      <c r="CK418" s="54">
        <f t="shared" si="351"/>
        <v>0</v>
      </c>
      <c r="CL418" s="54">
        <f t="shared" si="352"/>
        <v>0</v>
      </c>
      <c r="CM418" s="54">
        <f t="shared" si="353"/>
        <v>0</v>
      </c>
      <c r="CN418" s="54">
        <f t="shared" si="354"/>
        <v>0</v>
      </c>
      <c r="CO418" s="54">
        <f t="shared" si="355"/>
        <v>0</v>
      </c>
      <c r="CP418" s="55">
        <f t="shared" si="356"/>
        <v>0</v>
      </c>
    </row>
    <row r="419" spans="2:94" ht="12" customHeight="1">
      <c r="B419" s="1" t="str">
        <f>IF(Q419="","",Q419)</f>
        <v/>
      </c>
      <c r="C419" s="163">
        <v>136</v>
      </c>
      <c r="D419" s="166"/>
      <c r="E419" s="167"/>
      <c r="F419" s="168"/>
      <c r="G419" s="175"/>
      <c r="H419" s="176"/>
      <c r="I419" s="181"/>
      <c r="J419" s="182"/>
      <c r="K419" s="182"/>
      <c r="L419" s="183"/>
      <c r="M419" s="166"/>
      <c r="N419" s="168"/>
      <c r="O419" s="131"/>
      <c r="P419" s="190"/>
      <c r="Q419" s="190"/>
      <c r="R419" s="17" t="s">
        <v>14</v>
      </c>
      <c r="S419" s="95"/>
      <c r="T419" s="95"/>
      <c r="U419" s="95"/>
      <c r="V419" s="95"/>
      <c r="W419" s="95"/>
      <c r="X419" s="95"/>
      <c r="Y419" s="89"/>
      <c r="Z419" s="89"/>
      <c r="AA419" s="89"/>
      <c r="AB419" s="89"/>
      <c r="AC419" s="89"/>
      <c r="AD419" s="89"/>
      <c r="AE419" s="16" t="str">
        <f t="shared" si="357"/>
        <v/>
      </c>
      <c r="AF419" s="21" t="str">
        <f>IF(Q419="","",Q419)</f>
        <v/>
      </c>
      <c r="AG419" s="130" t="str">
        <f>IFERROR(VLOOKUP(M419,$AP$13:$AQ$16,2,FALSE),"")</f>
        <v/>
      </c>
      <c r="AH419" s="130" t="str">
        <f>IFERROR(VLOOKUP(O419,$AP$18:$AQ$24,2,FALSE),"")</f>
        <v/>
      </c>
      <c r="AI419" s="130" t="str">
        <f>IFERROR(AG419+AH419,"")</f>
        <v/>
      </c>
      <c r="AJ419" s="130" t="str">
        <f>IF(SUM(AE419:AE421)=0,"",SUM(AE419:AE421))</f>
        <v/>
      </c>
      <c r="AT419" s="49" t="str">
        <f t="shared" si="308"/>
        <v>A</v>
      </c>
      <c r="AU419" s="53">
        <f t="shared" si="309"/>
        <v>0</v>
      </c>
      <c r="AV419" s="54">
        <f t="shared" si="310"/>
        <v>0</v>
      </c>
      <c r="AW419" s="54">
        <f t="shared" si="311"/>
        <v>0</v>
      </c>
      <c r="AX419" s="54">
        <f t="shared" si="312"/>
        <v>0</v>
      </c>
      <c r="AY419" s="54">
        <f t="shared" si="313"/>
        <v>0</v>
      </c>
      <c r="AZ419" s="54">
        <f t="shared" si="314"/>
        <v>0</v>
      </c>
      <c r="BA419" s="54">
        <f t="shared" si="315"/>
        <v>0</v>
      </c>
      <c r="BB419" s="54">
        <f t="shared" si="316"/>
        <v>0</v>
      </c>
      <c r="BC419" s="54">
        <f t="shared" si="317"/>
        <v>0</v>
      </c>
      <c r="BD419" s="54">
        <f t="shared" si="318"/>
        <v>0</v>
      </c>
      <c r="BE419" s="54">
        <f t="shared" si="319"/>
        <v>0</v>
      </c>
      <c r="BF419" s="55">
        <f t="shared" si="320"/>
        <v>0</v>
      </c>
      <c r="BG419" s="53">
        <f t="shared" si="321"/>
        <v>0</v>
      </c>
      <c r="BH419" s="54">
        <f t="shared" si="322"/>
        <v>0</v>
      </c>
      <c r="BI419" s="54">
        <f t="shared" si="323"/>
        <v>0</v>
      </c>
      <c r="BJ419" s="54">
        <f t="shared" si="324"/>
        <v>0</v>
      </c>
      <c r="BK419" s="54">
        <f t="shared" si="325"/>
        <v>0</v>
      </c>
      <c r="BL419" s="54">
        <f t="shared" si="326"/>
        <v>0</v>
      </c>
      <c r="BM419" s="54">
        <f t="shared" si="327"/>
        <v>0</v>
      </c>
      <c r="BN419" s="54">
        <f t="shared" si="328"/>
        <v>0</v>
      </c>
      <c r="BO419" s="54">
        <f t="shared" si="329"/>
        <v>0</v>
      </c>
      <c r="BP419" s="54">
        <f t="shared" si="330"/>
        <v>0</v>
      </c>
      <c r="BQ419" s="54">
        <f t="shared" si="331"/>
        <v>0</v>
      </c>
      <c r="BR419" s="55">
        <f t="shared" si="332"/>
        <v>0</v>
      </c>
      <c r="BS419" s="53">
        <f t="shared" si="333"/>
        <v>0</v>
      </c>
      <c r="BT419" s="54">
        <f t="shared" si="334"/>
        <v>0</v>
      </c>
      <c r="BU419" s="54">
        <f t="shared" si="335"/>
        <v>0</v>
      </c>
      <c r="BV419" s="54">
        <f t="shared" si="336"/>
        <v>0</v>
      </c>
      <c r="BW419" s="54">
        <f t="shared" si="337"/>
        <v>0</v>
      </c>
      <c r="BX419" s="54">
        <f t="shared" si="338"/>
        <v>0</v>
      </c>
      <c r="BY419" s="54">
        <f t="shared" si="339"/>
        <v>0</v>
      </c>
      <c r="BZ419" s="54">
        <f t="shared" si="340"/>
        <v>0</v>
      </c>
      <c r="CA419" s="54">
        <f t="shared" si="341"/>
        <v>0</v>
      </c>
      <c r="CB419" s="54">
        <f t="shared" si="342"/>
        <v>0</v>
      </c>
      <c r="CC419" s="54">
        <f t="shared" si="343"/>
        <v>0</v>
      </c>
      <c r="CD419" s="55">
        <f t="shared" si="344"/>
        <v>0</v>
      </c>
      <c r="CE419" s="53">
        <f t="shared" si="345"/>
        <v>0</v>
      </c>
      <c r="CF419" s="54">
        <f t="shared" si="346"/>
        <v>0</v>
      </c>
      <c r="CG419" s="54">
        <f t="shared" si="347"/>
        <v>0</v>
      </c>
      <c r="CH419" s="54">
        <f t="shared" si="348"/>
        <v>0</v>
      </c>
      <c r="CI419" s="54">
        <f t="shared" si="349"/>
        <v>0</v>
      </c>
      <c r="CJ419" s="54">
        <f t="shared" si="350"/>
        <v>0</v>
      </c>
      <c r="CK419" s="54">
        <f t="shared" si="351"/>
        <v>0</v>
      </c>
      <c r="CL419" s="54">
        <f t="shared" si="352"/>
        <v>0</v>
      </c>
      <c r="CM419" s="54">
        <f t="shared" si="353"/>
        <v>0</v>
      </c>
      <c r="CN419" s="54">
        <f t="shared" si="354"/>
        <v>0</v>
      </c>
      <c r="CO419" s="54">
        <f t="shared" si="355"/>
        <v>0</v>
      </c>
      <c r="CP419" s="55">
        <f t="shared" si="356"/>
        <v>0</v>
      </c>
    </row>
    <row r="420" spans="2:94" ht="12" customHeight="1">
      <c r="B420" s="1" t="str">
        <f>IF(Q419="","",Q419)</f>
        <v/>
      </c>
      <c r="C420" s="164"/>
      <c r="D420" s="169"/>
      <c r="E420" s="170"/>
      <c r="F420" s="171"/>
      <c r="G420" s="177"/>
      <c r="H420" s="178"/>
      <c r="I420" s="184"/>
      <c r="J420" s="185"/>
      <c r="K420" s="185"/>
      <c r="L420" s="186"/>
      <c r="M420" s="169"/>
      <c r="N420" s="171"/>
      <c r="O420" s="132"/>
      <c r="P420" s="191"/>
      <c r="Q420" s="191"/>
      <c r="R420" s="15" t="s">
        <v>15</v>
      </c>
      <c r="S420" s="94"/>
      <c r="T420" s="94"/>
      <c r="U420" s="94"/>
      <c r="V420" s="94"/>
      <c r="W420" s="94"/>
      <c r="X420" s="94"/>
      <c r="Y420" s="90"/>
      <c r="Z420" s="90"/>
      <c r="AA420" s="90"/>
      <c r="AB420" s="90"/>
      <c r="AC420" s="90"/>
      <c r="AD420" s="90"/>
      <c r="AE420" s="11" t="str">
        <f t="shared" si="357"/>
        <v/>
      </c>
      <c r="AF420" s="21" t="str">
        <f>IF(Q419="","",Q419)</f>
        <v/>
      </c>
      <c r="AG420" s="130"/>
      <c r="AH420" s="130"/>
      <c r="AI420" s="130"/>
      <c r="AJ420" s="130"/>
      <c r="AT420" s="49" t="str">
        <f t="shared" si="308"/>
        <v>B</v>
      </c>
      <c r="AU420" s="53">
        <f t="shared" si="309"/>
        <v>0</v>
      </c>
      <c r="AV420" s="54">
        <f t="shared" si="310"/>
        <v>0</v>
      </c>
      <c r="AW420" s="54">
        <f t="shared" si="311"/>
        <v>0</v>
      </c>
      <c r="AX420" s="54">
        <f t="shared" si="312"/>
        <v>0</v>
      </c>
      <c r="AY420" s="54">
        <f t="shared" si="313"/>
        <v>0</v>
      </c>
      <c r="AZ420" s="54">
        <f t="shared" si="314"/>
        <v>0</v>
      </c>
      <c r="BA420" s="54">
        <f t="shared" si="315"/>
        <v>0</v>
      </c>
      <c r="BB420" s="54">
        <f t="shared" si="316"/>
        <v>0</v>
      </c>
      <c r="BC420" s="54">
        <f t="shared" si="317"/>
        <v>0</v>
      </c>
      <c r="BD420" s="54">
        <f t="shared" si="318"/>
        <v>0</v>
      </c>
      <c r="BE420" s="54">
        <f t="shared" si="319"/>
        <v>0</v>
      </c>
      <c r="BF420" s="55">
        <f t="shared" si="320"/>
        <v>0</v>
      </c>
      <c r="BG420" s="53">
        <f t="shared" si="321"/>
        <v>0</v>
      </c>
      <c r="BH420" s="54">
        <f t="shared" si="322"/>
        <v>0</v>
      </c>
      <c r="BI420" s="54">
        <f t="shared" si="323"/>
        <v>0</v>
      </c>
      <c r="BJ420" s="54">
        <f t="shared" si="324"/>
        <v>0</v>
      </c>
      <c r="BK420" s="54">
        <f t="shared" si="325"/>
        <v>0</v>
      </c>
      <c r="BL420" s="54">
        <f t="shared" si="326"/>
        <v>0</v>
      </c>
      <c r="BM420" s="54">
        <f t="shared" si="327"/>
        <v>0</v>
      </c>
      <c r="BN420" s="54">
        <f t="shared" si="328"/>
        <v>0</v>
      </c>
      <c r="BO420" s="54">
        <f t="shared" si="329"/>
        <v>0</v>
      </c>
      <c r="BP420" s="54">
        <f t="shared" si="330"/>
        <v>0</v>
      </c>
      <c r="BQ420" s="54">
        <f t="shared" si="331"/>
        <v>0</v>
      </c>
      <c r="BR420" s="55">
        <f t="shared" si="332"/>
        <v>0</v>
      </c>
      <c r="BS420" s="53">
        <f t="shared" si="333"/>
        <v>0</v>
      </c>
      <c r="BT420" s="54">
        <f t="shared" si="334"/>
        <v>0</v>
      </c>
      <c r="BU420" s="54">
        <f t="shared" si="335"/>
        <v>0</v>
      </c>
      <c r="BV420" s="54">
        <f t="shared" si="336"/>
        <v>0</v>
      </c>
      <c r="BW420" s="54">
        <f t="shared" si="337"/>
        <v>0</v>
      </c>
      <c r="BX420" s="54">
        <f t="shared" si="338"/>
        <v>0</v>
      </c>
      <c r="BY420" s="54">
        <f t="shared" si="339"/>
        <v>0</v>
      </c>
      <c r="BZ420" s="54">
        <f t="shared" si="340"/>
        <v>0</v>
      </c>
      <c r="CA420" s="54">
        <f t="shared" si="341"/>
        <v>0</v>
      </c>
      <c r="CB420" s="54">
        <f t="shared" si="342"/>
        <v>0</v>
      </c>
      <c r="CC420" s="54">
        <f t="shared" si="343"/>
        <v>0</v>
      </c>
      <c r="CD420" s="55">
        <f t="shared" si="344"/>
        <v>0</v>
      </c>
      <c r="CE420" s="53">
        <f t="shared" si="345"/>
        <v>0</v>
      </c>
      <c r="CF420" s="54">
        <f t="shared" si="346"/>
        <v>0</v>
      </c>
      <c r="CG420" s="54">
        <f t="shared" si="347"/>
        <v>0</v>
      </c>
      <c r="CH420" s="54">
        <f t="shared" si="348"/>
        <v>0</v>
      </c>
      <c r="CI420" s="54">
        <f t="shared" si="349"/>
        <v>0</v>
      </c>
      <c r="CJ420" s="54">
        <f t="shared" si="350"/>
        <v>0</v>
      </c>
      <c r="CK420" s="54">
        <f t="shared" si="351"/>
        <v>0</v>
      </c>
      <c r="CL420" s="54">
        <f t="shared" si="352"/>
        <v>0</v>
      </c>
      <c r="CM420" s="54">
        <f t="shared" si="353"/>
        <v>0</v>
      </c>
      <c r="CN420" s="54">
        <f t="shared" si="354"/>
        <v>0</v>
      </c>
      <c r="CO420" s="54">
        <f t="shared" si="355"/>
        <v>0</v>
      </c>
      <c r="CP420" s="55">
        <f t="shared" si="356"/>
        <v>0</v>
      </c>
    </row>
    <row r="421" spans="2:94" ht="12" customHeight="1" thickBot="1">
      <c r="B421" s="1" t="str">
        <f>IF(Q419="","",Q419)</f>
        <v/>
      </c>
      <c r="C421" s="165"/>
      <c r="D421" s="172"/>
      <c r="E421" s="173"/>
      <c r="F421" s="174"/>
      <c r="G421" s="179"/>
      <c r="H421" s="180"/>
      <c r="I421" s="187"/>
      <c r="J421" s="188"/>
      <c r="K421" s="188"/>
      <c r="L421" s="189"/>
      <c r="M421" s="172"/>
      <c r="N421" s="174"/>
      <c r="O421" s="133"/>
      <c r="P421" s="192"/>
      <c r="Q421" s="192"/>
      <c r="R421" s="15" t="s">
        <v>16</v>
      </c>
      <c r="S421" s="94"/>
      <c r="T421" s="94"/>
      <c r="U421" s="94"/>
      <c r="V421" s="94"/>
      <c r="W421" s="94"/>
      <c r="X421" s="94"/>
      <c r="Y421" s="90"/>
      <c r="Z421" s="90"/>
      <c r="AA421" s="90"/>
      <c r="AB421" s="90"/>
      <c r="AC421" s="90"/>
      <c r="AD421" s="90"/>
      <c r="AE421" s="11" t="str">
        <f t="shared" si="357"/>
        <v/>
      </c>
      <c r="AF421" s="21" t="str">
        <f>IF(Q419="","",Q419)</f>
        <v/>
      </c>
      <c r="AG421" s="130"/>
      <c r="AH421" s="130"/>
      <c r="AI421" s="130"/>
      <c r="AJ421" s="130"/>
      <c r="AT421" s="49" t="str">
        <f t="shared" si="308"/>
        <v>C</v>
      </c>
      <c r="AU421" s="53">
        <f t="shared" si="309"/>
        <v>0</v>
      </c>
      <c r="AV421" s="54">
        <f t="shared" si="310"/>
        <v>0</v>
      </c>
      <c r="AW421" s="54">
        <f t="shared" si="311"/>
        <v>0</v>
      </c>
      <c r="AX421" s="54">
        <f t="shared" si="312"/>
        <v>0</v>
      </c>
      <c r="AY421" s="54">
        <f t="shared" si="313"/>
        <v>0</v>
      </c>
      <c r="AZ421" s="54">
        <f t="shared" si="314"/>
        <v>0</v>
      </c>
      <c r="BA421" s="54">
        <f t="shared" si="315"/>
        <v>0</v>
      </c>
      <c r="BB421" s="54">
        <f t="shared" si="316"/>
        <v>0</v>
      </c>
      <c r="BC421" s="54">
        <f t="shared" si="317"/>
        <v>0</v>
      </c>
      <c r="BD421" s="54">
        <f t="shared" si="318"/>
        <v>0</v>
      </c>
      <c r="BE421" s="54">
        <f t="shared" si="319"/>
        <v>0</v>
      </c>
      <c r="BF421" s="55">
        <f t="shared" si="320"/>
        <v>0</v>
      </c>
      <c r="BG421" s="53">
        <f t="shared" si="321"/>
        <v>0</v>
      </c>
      <c r="BH421" s="54">
        <f t="shared" si="322"/>
        <v>0</v>
      </c>
      <c r="BI421" s="54">
        <f t="shared" si="323"/>
        <v>0</v>
      </c>
      <c r="BJ421" s="54">
        <f t="shared" si="324"/>
        <v>0</v>
      </c>
      <c r="BK421" s="54">
        <f t="shared" si="325"/>
        <v>0</v>
      </c>
      <c r="BL421" s="54">
        <f t="shared" si="326"/>
        <v>0</v>
      </c>
      <c r="BM421" s="54">
        <f t="shared" si="327"/>
        <v>0</v>
      </c>
      <c r="BN421" s="54">
        <f t="shared" si="328"/>
        <v>0</v>
      </c>
      <c r="BO421" s="54">
        <f t="shared" si="329"/>
        <v>0</v>
      </c>
      <c r="BP421" s="54">
        <f t="shared" si="330"/>
        <v>0</v>
      </c>
      <c r="BQ421" s="54">
        <f t="shared" si="331"/>
        <v>0</v>
      </c>
      <c r="BR421" s="55">
        <f t="shared" si="332"/>
        <v>0</v>
      </c>
      <c r="BS421" s="53">
        <f t="shared" si="333"/>
        <v>0</v>
      </c>
      <c r="BT421" s="54">
        <f t="shared" si="334"/>
        <v>0</v>
      </c>
      <c r="BU421" s="54">
        <f t="shared" si="335"/>
        <v>0</v>
      </c>
      <c r="BV421" s="54">
        <f t="shared" si="336"/>
        <v>0</v>
      </c>
      <c r="BW421" s="54">
        <f t="shared" si="337"/>
        <v>0</v>
      </c>
      <c r="BX421" s="54">
        <f t="shared" si="338"/>
        <v>0</v>
      </c>
      <c r="BY421" s="54">
        <f t="shared" si="339"/>
        <v>0</v>
      </c>
      <c r="BZ421" s="54">
        <f t="shared" si="340"/>
        <v>0</v>
      </c>
      <c r="CA421" s="54">
        <f t="shared" si="341"/>
        <v>0</v>
      </c>
      <c r="CB421" s="54">
        <f t="shared" si="342"/>
        <v>0</v>
      </c>
      <c r="CC421" s="54">
        <f t="shared" si="343"/>
        <v>0</v>
      </c>
      <c r="CD421" s="55">
        <f t="shared" si="344"/>
        <v>0</v>
      </c>
      <c r="CE421" s="53">
        <f t="shared" si="345"/>
        <v>0</v>
      </c>
      <c r="CF421" s="54">
        <f t="shared" si="346"/>
        <v>0</v>
      </c>
      <c r="CG421" s="54">
        <f t="shared" si="347"/>
        <v>0</v>
      </c>
      <c r="CH421" s="54">
        <f t="shared" si="348"/>
        <v>0</v>
      </c>
      <c r="CI421" s="54">
        <f t="shared" si="349"/>
        <v>0</v>
      </c>
      <c r="CJ421" s="54">
        <f t="shared" si="350"/>
        <v>0</v>
      </c>
      <c r="CK421" s="54">
        <f t="shared" si="351"/>
        <v>0</v>
      </c>
      <c r="CL421" s="54">
        <f t="shared" si="352"/>
        <v>0</v>
      </c>
      <c r="CM421" s="54">
        <f t="shared" si="353"/>
        <v>0</v>
      </c>
      <c r="CN421" s="54">
        <f t="shared" si="354"/>
        <v>0</v>
      </c>
      <c r="CO421" s="54">
        <f t="shared" si="355"/>
        <v>0</v>
      </c>
      <c r="CP421" s="55">
        <f t="shared" si="356"/>
        <v>0</v>
      </c>
    </row>
    <row r="422" spans="2:94" ht="12" customHeight="1">
      <c r="B422" s="1" t="str">
        <f>IF(Q422="","",Q422)</f>
        <v/>
      </c>
      <c r="C422" s="163">
        <v>137</v>
      </c>
      <c r="D422" s="166"/>
      <c r="E422" s="167"/>
      <c r="F422" s="168"/>
      <c r="G422" s="175"/>
      <c r="H422" s="176"/>
      <c r="I422" s="181"/>
      <c r="J422" s="182"/>
      <c r="K422" s="182"/>
      <c r="L422" s="183"/>
      <c r="M422" s="166"/>
      <c r="N422" s="168"/>
      <c r="O422" s="131"/>
      <c r="P422" s="190"/>
      <c r="Q422" s="190"/>
      <c r="R422" s="17" t="s">
        <v>14</v>
      </c>
      <c r="S422" s="95"/>
      <c r="T422" s="95"/>
      <c r="U422" s="95"/>
      <c r="V422" s="95"/>
      <c r="W422" s="95"/>
      <c r="X422" s="95"/>
      <c r="Y422" s="89"/>
      <c r="Z422" s="89"/>
      <c r="AA422" s="89"/>
      <c r="AB422" s="89"/>
      <c r="AC422" s="89"/>
      <c r="AD422" s="89"/>
      <c r="AE422" s="16" t="str">
        <f t="shared" si="357"/>
        <v/>
      </c>
      <c r="AF422" s="21" t="str">
        <f>IF(Q422="","",Q422)</f>
        <v/>
      </c>
      <c r="AG422" s="130" t="str">
        <f>IFERROR(VLOOKUP(M422,$AP$13:$AQ$16,2,FALSE),"")</f>
        <v/>
      </c>
      <c r="AH422" s="130" t="str">
        <f>IFERROR(VLOOKUP(O422,$AP$18:$AQ$24,2,FALSE),"")</f>
        <v/>
      </c>
      <c r="AI422" s="130" t="str">
        <f>IFERROR(AG422+AH422,"")</f>
        <v/>
      </c>
      <c r="AJ422" s="130" t="str">
        <f>IF(SUM(AE422:AE424)=0,"",SUM(AE422:AE424))</f>
        <v/>
      </c>
      <c r="AT422" s="49" t="str">
        <f t="shared" si="308"/>
        <v>A</v>
      </c>
      <c r="AU422" s="53">
        <f t="shared" si="309"/>
        <v>0</v>
      </c>
      <c r="AV422" s="54">
        <f t="shared" si="310"/>
        <v>0</v>
      </c>
      <c r="AW422" s="54">
        <f t="shared" si="311"/>
        <v>0</v>
      </c>
      <c r="AX422" s="54">
        <f t="shared" si="312"/>
        <v>0</v>
      </c>
      <c r="AY422" s="54">
        <f t="shared" si="313"/>
        <v>0</v>
      </c>
      <c r="AZ422" s="54">
        <f t="shared" si="314"/>
        <v>0</v>
      </c>
      <c r="BA422" s="54">
        <f t="shared" si="315"/>
        <v>0</v>
      </c>
      <c r="BB422" s="54">
        <f t="shared" si="316"/>
        <v>0</v>
      </c>
      <c r="BC422" s="54">
        <f t="shared" si="317"/>
        <v>0</v>
      </c>
      <c r="BD422" s="54">
        <f t="shared" si="318"/>
        <v>0</v>
      </c>
      <c r="BE422" s="54">
        <f t="shared" si="319"/>
        <v>0</v>
      </c>
      <c r="BF422" s="55">
        <f t="shared" si="320"/>
        <v>0</v>
      </c>
      <c r="BG422" s="53">
        <f t="shared" si="321"/>
        <v>0</v>
      </c>
      <c r="BH422" s="54">
        <f t="shared" si="322"/>
        <v>0</v>
      </c>
      <c r="BI422" s="54">
        <f t="shared" si="323"/>
        <v>0</v>
      </c>
      <c r="BJ422" s="54">
        <f t="shared" si="324"/>
        <v>0</v>
      </c>
      <c r="BK422" s="54">
        <f t="shared" si="325"/>
        <v>0</v>
      </c>
      <c r="BL422" s="54">
        <f t="shared" si="326"/>
        <v>0</v>
      </c>
      <c r="BM422" s="54">
        <f t="shared" si="327"/>
        <v>0</v>
      </c>
      <c r="BN422" s="54">
        <f t="shared" si="328"/>
        <v>0</v>
      </c>
      <c r="BO422" s="54">
        <f t="shared" si="329"/>
        <v>0</v>
      </c>
      <c r="BP422" s="54">
        <f t="shared" si="330"/>
        <v>0</v>
      </c>
      <c r="BQ422" s="54">
        <f t="shared" si="331"/>
        <v>0</v>
      </c>
      <c r="BR422" s="55">
        <f t="shared" si="332"/>
        <v>0</v>
      </c>
      <c r="BS422" s="53">
        <f t="shared" si="333"/>
        <v>0</v>
      </c>
      <c r="BT422" s="54">
        <f t="shared" si="334"/>
        <v>0</v>
      </c>
      <c r="BU422" s="54">
        <f t="shared" si="335"/>
        <v>0</v>
      </c>
      <c r="BV422" s="54">
        <f t="shared" si="336"/>
        <v>0</v>
      </c>
      <c r="BW422" s="54">
        <f t="shared" si="337"/>
        <v>0</v>
      </c>
      <c r="BX422" s="54">
        <f t="shared" si="338"/>
        <v>0</v>
      </c>
      <c r="BY422" s="54">
        <f t="shared" si="339"/>
        <v>0</v>
      </c>
      <c r="BZ422" s="54">
        <f t="shared" si="340"/>
        <v>0</v>
      </c>
      <c r="CA422" s="54">
        <f t="shared" si="341"/>
        <v>0</v>
      </c>
      <c r="CB422" s="54">
        <f t="shared" si="342"/>
        <v>0</v>
      </c>
      <c r="CC422" s="54">
        <f t="shared" si="343"/>
        <v>0</v>
      </c>
      <c r="CD422" s="55">
        <f t="shared" si="344"/>
        <v>0</v>
      </c>
      <c r="CE422" s="53">
        <f t="shared" si="345"/>
        <v>0</v>
      </c>
      <c r="CF422" s="54">
        <f t="shared" si="346"/>
        <v>0</v>
      </c>
      <c r="CG422" s="54">
        <f t="shared" si="347"/>
        <v>0</v>
      </c>
      <c r="CH422" s="54">
        <f t="shared" si="348"/>
        <v>0</v>
      </c>
      <c r="CI422" s="54">
        <f t="shared" si="349"/>
        <v>0</v>
      </c>
      <c r="CJ422" s="54">
        <f t="shared" si="350"/>
        <v>0</v>
      </c>
      <c r="CK422" s="54">
        <f t="shared" si="351"/>
        <v>0</v>
      </c>
      <c r="CL422" s="54">
        <f t="shared" si="352"/>
        <v>0</v>
      </c>
      <c r="CM422" s="54">
        <f t="shared" si="353"/>
        <v>0</v>
      </c>
      <c r="CN422" s="54">
        <f t="shared" si="354"/>
        <v>0</v>
      </c>
      <c r="CO422" s="54">
        <f t="shared" si="355"/>
        <v>0</v>
      </c>
      <c r="CP422" s="55">
        <f t="shared" si="356"/>
        <v>0</v>
      </c>
    </row>
    <row r="423" spans="2:94" ht="12" customHeight="1">
      <c r="B423" s="1" t="str">
        <f>IF(Q422="","",Q422)</f>
        <v/>
      </c>
      <c r="C423" s="164"/>
      <c r="D423" s="169"/>
      <c r="E423" s="170"/>
      <c r="F423" s="171"/>
      <c r="G423" s="177"/>
      <c r="H423" s="178"/>
      <c r="I423" s="184"/>
      <c r="J423" s="185"/>
      <c r="K423" s="185"/>
      <c r="L423" s="186"/>
      <c r="M423" s="169"/>
      <c r="N423" s="171"/>
      <c r="O423" s="132"/>
      <c r="P423" s="191"/>
      <c r="Q423" s="191"/>
      <c r="R423" s="15" t="s">
        <v>15</v>
      </c>
      <c r="S423" s="94"/>
      <c r="T423" s="94"/>
      <c r="U423" s="94"/>
      <c r="V423" s="94"/>
      <c r="W423" s="94"/>
      <c r="X423" s="94"/>
      <c r="Y423" s="90"/>
      <c r="Z423" s="90"/>
      <c r="AA423" s="90"/>
      <c r="AB423" s="90"/>
      <c r="AC423" s="90"/>
      <c r="AD423" s="90"/>
      <c r="AE423" s="11" t="str">
        <f t="shared" si="357"/>
        <v/>
      </c>
      <c r="AF423" s="21" t="str">
        <f>IF(Q422="","",Q422)</f>
        <v/>
      </c>
      <c r="AG423" s="130"/>
      <c r="AH423" s="130"/>
      <c r="AI423" s="130"/>
      <c r="AJ423" s="130"/>
      <c r="AT423" s="49" t="str">
        <f t="shared" si="308"/>
        <v>B</v>
      </c>
      <c r="AU423" s="53">
        <f t="shared" si="309"/>
        <v>0</v>
      </c>
      <c r="AV423" s="54">
        <f t="shared" si="310"/>
        <v>0</v>
      </c>
      <c r="AW423" s="54">
        <f t="shared" si="311"/>
        <v>0</v>
      </c>
      <c r="AX423" s="54">
        <f t="shared" si="312"/>
        <v>0</v>
      </c>
      <c r="AY423" s="54">
        <f t="shared" si="313"/>
        <v>0</v>
      </c>
      <c r="AZ423" s="54">
        <f t="shared" si="314"/>
        <v>0</v>
      </c>
      <c r="BA423" s="54">
        <f t="shared" si="315"/>
        <v>0</v>
      </c>
      <c r="BB423" s="54">
        <f t="shared" si="316"/>
        <v>0</v>
      </c>
      <c r="BC423" s="54">
        <f t="shared" si="317"/>
        <v>0</v>
      </c>
      <c r="BD423" s="54">
        <f t="shared" si="318"/>
        <v>0</v>
      </c>
      <c r="BE423" s="54">
        <f t="shared" si="319"/>
        <v>0</v>
      </c>
      <c r="BF423" s="55">
        <f t="shared" si="320"/>
        <v>0</v>
      </c>
      <c r="BG423" s="53">
        <f t="shared" si="321"/>
        <v>0</v>
      </c>
      <c r="BH423" s="54">
        <f t="shared" si="322"/>
        <v>0</v>
      </c>
      <c r="BI423" s="54">
        <f t="shared" si="323"/>
        <v>0</v>
      </c>
      <c r="BJ423" s="54">
        <f t="shared" si="324"/>
        <v>0</v>
      </c>
      <c r="BK423" s="54">
        <f t="shared" si="325"/>
        <v>0</v>
      </c>
      <c r="BL423" s="54">
        <f t="shared" si="326"/>
        <v>0</v>
      </c>
      <c r="BM423" s="54">
        <f t="shared" si="327"/>
        <v>0</v>
      </c>
      <c r="BN423" s="54">
        <f t="shared" si="328"/>
        <v>0</v>
      </c>
      <c r="BO423" s="54">
        <f t="shared" si="329"/>
        <v>0</v>
      </c>
      <c r="BP423" s="54">
        <f t="shared" si="330"/>
        <v>0</v>
      </c>
      <c r="BQ423" s="54">
        <f t="shared" si="331"/>
        <v>0</v>
      </c>
      <c r="BR423" s="55">
        <f t="shared" si="332"/>
        <v>0</v>
      </c>
      <c r="BS423" s="53">
        <f t="shared" si="333"/>
        <v>0</v>
      </c>
      <c r="BT423" s="54">
        <f t="shared" si="334"/>
        <v>0</v>
      </c>
      <c r="BU423" s="54">
        <f t="shared" si="335"/>
        <v>0</v>
      </c>
      <c r="BV423" s="54">
        <f t="shared" si="336"/>
        <v>0</v>
      </c>
      <c r="BW423" s="54">
        <f t="shared" si="337"/>
        <v>0</v>
      </c>
      <c r="BX423" s="54">
        <f t="shared" si="338"/>
        <v>0</v>
      </c>
      <c r="BY423" s="54">
        <f t="shared" si="339"/>
        <v>0</v>
      </c>
      <c r="BZ423" s="54">
        <f t="shared" si="340"/>
        <v>0</v>
      </c>
      <c r="CA423" s="54">
        <f t="shared" si="341"/>
        <v>0</v>
      </c>
      <c r="CB423" s="54">
        <f t="shared" si="342"/>
        <v>0</v>
      </c>
      <c r="CC423" s="54">
        <f t="shared" si="343"/>
        <v>0</v>
      </c>
      <c r="CD423" s="55">
        <f t="shared" si="344"/>
        <v>0</v>
      </c>
      <c r="CE423" s="53">
        <f t="shared" si="345"/>
        <v>0</v>
      </c>
      <c r="CF423" s="54">
        <f t="shared" si="346"/>
        <v>0</v>
      </c>
      <c r="CG423" s="54">
        <f t="shared" si="347"/>
        <v>0</v>
      </c>
      <c r="CH423" s="54">
        <f t="shared" si="348"/>
        <v>0</v>
      </c>
      <c r="CI423" s="54">
        <f t="shared" si="349"/>
        <v>0</v>
      </c>
      <c r="CJ423" s="54">
        <f t="shared" si="350"/>
        <v>0</v>
      </c>
      <c r="CK423" s="54">
        <f t="shared" si="351"/>
        <v>0</v>
      </c>
      <c r="CL423" s="54">
        <f t="shared" si="352"/>
        <v>0</v>
      </c>
      <c r="CM423" s="54">
        <f t="shared" si="353"/>
        <v>0</v>
      </c>
      <c r="CN423" s="54">
        <f t="shared" si="354"/>
        <v>0</v>
      </c>
      <c r="CO423" s="54">
        <f t="shared" si="355"/>
        <v>0</v>
      </c>
      <c r="CP423" s="55">
        <f t="shared" si="356"/>
        <v>0</v>
      </c>
    </row>
    <row r="424" spans="2:94" ht="12" customHeight="1" thickBot="1">
      <c r="B424" s="1" t="str">
        <f>IF(Q422="","",Q422)</f>
        <v/>
      </c>
      <c r="C424" s="165"/>
      <c r="D424" s="172"/>
      <c r="E424" s="173"/>
      <c r="F424" s="174"/>
      <c r="G424" s="179"/>
      <c r="H424" s="180"/>
      <c r="I424" s="187"/>
      <c r="J424" s="188"/>
      <c r="K424" s="188"/>
      <c r="L424" s="189"/>
      <c r="M424" s="172"/>
      <c r="N424" s="174"/>
      <c r="O424" s="133"/>
      <c r="P424" s="192"/>
      <c r="Q424" s="192"/>
      <c r="R424" s="15" t="s">
        <v>16</v>
      </c>
      <c r="S424" s="94"/>
      <c r="T424" s="94"/>
      <c r="U424" s="94"/>
      <c r="V424" s="94"/>
      <c r="W424" s="94"/>
      <c r="X424" s="94"/>
      <c r="Y424" s="90"/>
      <c r="Z424" s="90"/>
      <c r="AA424" s="90"/>
      <c r="AB424" s="90"/>
      <c r="AC424" s="90"/>
      <c r="AD424" s="90"/>
      <c r="AE424" s="11" t="str">
        <f t="shared" si="357"/>
        <v/>
      </c>
      <c r="AF424" s="21" t="str">
        <f>IF(Q422="","",Q422)</f>
        <v/>
      </c>
      <c r="AG424" s="130"/>
      <c r="AH424" s="130"/>
      <c r="AI424" s="130"/>
      <c r="AJ424" s="130"/>
      <c r="AT424" s="49" t="str">
        <f t="shared" si="308"/>
        <v>C</v>
      </c>
      <c r="AU424" s="53">
        <f t="shared" si="309"/>
        <v>0</v>
      </c>
      <c r="AV424" s="54">
        <f t="shared" si="310"/>
        <v>0</v>
      </c>
      <c r="AW424" s="54">
        <f t="shared" si="311"/>
        <v>0</v>
      </c>
      <c r="AX424" s="54">
        <f t="shared" si="312"/>
        <v>0</v>
      </c>
      <c r="AY424" s="54">
        <f t="shared" si="313"/>
        <v>0</v>
      </c>
      <c r="AZ424" s="54">
        <f t="shared" si="314"/>
        <v>0</v>
      </c>
      <c r="BA424" s="54">
        <f t="shared" si="315"/>
        <v>0</v>
      </c>
      <c r="BB424" s="54">
        <f t="shared" si="316"/>
        <v>0</v>
      </c>
      <c r="BC424" s="54">
        <f t="shared" si="317"/>
        <v>0</v>
      </c>
      <c r="BD424" s="54">
        <f t="shared" si="318"/>
        <v>0</v>
      </c>
      <c r="BE424" s="54">
        <f t="shared" si="319"/>
        <v>0</v>
      </c>
      <c r="BF424" s="55">
        <f t="shared" si="320"/>
        <v>0</v>
      </c>
      <c r="BG424" s="53">
        <f t="shared" si="321"/>
        <v>0</v>
      </c>
      <c r="BH424" s="54">
        <f t="shared" si="322"/>
        <v>0</v>
      </c>
      <c r="BI424" s="54">
        <f t="shared" si="323"/>
        <v>0</v>
      </c>
      <c r="BJ424" s="54">
        <f t="shared" si="324"/>
        <v>0</v>
      </c>
      <c r="BK424" s="54">
        <f t="shared" si="325"/>
        <v>0</v>
      </c>
      <c r="BL424" s="54">
        <f t="shared" si="326"/>
        <v>0</v>
      </c>
      <c r="BM424" s="54">
        <f t="shared" si="327"/>
        <v>0</v>
      </c>
      <c r="BN424" s="54">
        <f t="shared" si="328"/>
        <v>0</v>
      </c>
      <c r="BO424" s="54">
        <f t="shared" si="329"/>
        <v>0</v>
      </c>
      <c r="BP424" s="54">
        <f t="shared" si="330"/>
        <v>0</v>
      </c>
      <c r="BQ424" s="54">
        <f t="shared" si="331"/>
        <v>0</v>
      </c>
      <c r="BR424" s="55">
        <f t="shared" si="332"/>
        <v>0</v>
      </c>
      <c r="BS424" s="53">
        <f t="shared" si="333"/>
        <v>0</v>
      </c>
      <c r="BT424" s="54">
        <f t="shared" si="334"/>
        <v>0</v>
      </c>
      <c r="BU424" s="54">
        <f t="shared" si="335"/>
        <v>0</v>
      </c>
      <c r="BV424" s="54">
        <f t="shared" si="336"/>
        <v>0</v>
      </c>
      <c r="BW424" s="54">
        <f t="shared" si="337"/>
        <v>0</v>
      </c>
      <c r="BX424" s="54">
        <f t="shared" si="338"/>
        <v>0</v>
      </c>
      <c r="BY424" s="54">
        <f t="shared" si="339"/>
        <v>0</v>
      </c>
      <c r="BZ424" s="54">
        <f t="shared" si="340"/>
        <v>0</v>
      </c>
      <c r="CA424" s="54">
        <f t="shared" si="341"/>
        <v>0</v>
      </c>
      <c r="CB424" s="54">
        <f t="shared" si="342"/>
        <v>0</v>
      </c>
      <c r="CC424" s="54">
        <f t="shared" si="343"/>
        <v>0</v>
      </c>
      <c r="CD424" s="55">
        <f t="shared" si="344"/>
        <v>0</v>
      </c>
      <c r="CE424" s="53">
        <f t="shared" si="345"/>
        <v>0</v>
      </c>
      <c r="CF424" s="54">
        <f t="shared" si="346"/>
        <v>0</v>
      </c>
      <c r="CG424" s="54">
        <f t="shared" si="347"/>
        <v>0</v>
      </c>
      <c r="CH424" s="54">
        <f t="shared" si="348"/>
        <v>0</v>
      </c>
      <c r="CI424" s="54">
        <f t="shared" si="349"/>
        <v>0</v>
      </c>
      <c r="CJ424" s="54">
        <f t="shared" si="350"/>
        <v>0</v>
      </c>
      <c r="CK424" s="54">
        <f t="shared" si="351"/>
        <v>0</v>
      </c>
      <c r="CL424" s="54">
        <f t="shared" si="352"/>
        <v>0</v>
      </c>
      <c r="CM424" s="54">
        <f t="shared" si="353"/>
        <v>0</v>
      </c>
      <c r="CN424" s="54">
        <f t="shared" si="354"/>
        <v>0</v>
      </c>
      <c r="CO424" s="54">
        <f t="shared" si="355"/>
        <v>0</v>
      </c>
      <c r="CP424" s="55">
        <f t="shared" si="356"/>
        <v>0</v>
      </c>
    </row>
    <row r="425" spans="2:94" ht="12" customHeight="1">
      <c r="B425" s="1" t="str">
        <f>IF(Q425="","",Q425)</f>
        <v/>
      </c>
      <c r="C425" s="163">
        <v>138</v>
      </c>
      <c r="D425" s="166"/>
      <c r="E425" s="167"/>
      <c r="F425" s="168"/>
      <c r="G425" s="175"/>
      <c r="H425" s="176"/>
      <c r="I425" s="181"/>
      <c r="J425" s="182"/>
      <c r="K425" s="182"/>
      <c r="L425" s="183"/>
      <c r="M425" s="166"/>
      <c r="N425" s="168"/>
      <c r="O425" s="131"/>
      <c r="P425" s="190"/>
      <c r="Q425" s="190"/>
      <c r="R425" s="17" t="s">
        <v>14</v>
      </c>
      <c r="S425" s="95"/>
      <c r="T425" s="95"/>
      <c r="U425" s="95"/>
      <c r="V425" s="95"/>
      <c r="W425" s="95"/>
      <c r="X425" s="95"/>
      <c r="Y425" s="89"/>
      <c r="Z425" s="89"/>
      <c r="AA425" s="89"/>
      <c r="AB425" s="89"/>
      <c r="AC425" s="89"/>
      <c r="AD425" s="89"/>
      <c r="AE425" s="16" t="str">
        <f t="shared" si="357"/>
        <v/>
      </c>
      <c r="AF425" s="21" t="str">
        <f>IF(Q425="","",Q425)</f>
        <v/>
      </c>
      <c r="AG425" s="130" t="str">
        <f>IFERROR(VLOOKUP(M425,$AP$13:$AQ$16,2,FALSE),"")</f>
        <v/>
      </c>
      <c r="AH425" s="130" t="str">
        <f>IFERROR(VLOOKUP(O425,$AP$18:$AQ$24,2,FALSE),"")</f>
        <v/>
      </c>
      <c r="AI425" s="130" t="str">
        <f>IFERROR(AG425+AH425,"")</f>
        <v/>
      </c>
      <c r="AJ425" s="130" t="str">
        <f>IF(SUM(AE425:AE427)=0,"",SUM(AE425:AE427))</f>
        <v/>
      </c>
      <c r="AT425" s="49" t="str">
        <f t="shared" si="308"/>
        <v>A</v>
      </c>
      <c r="AU425" s="53">
        <f t="shared" si="309"/>
        <v>0</v>
      </c>
      <c r="AV425" s="54">
        <f t="shared" si="310"/>
        <v>0</v>
      </c>
      <c r="AW425" s="54">
        <f t="shared" si="311"/>
        <v>0</v>
      </c>
      <c r="AX425" s="54">
        <f t="shared" si="312"/>
        <v>0</v>
      </c>
      <c r="AY425" s="54">
        <f t="shared" si="313"/>
        <v>0</v>
      </c>
      <c r="AZ425" s="54">
        <f t="shared" si="314"/>
        <v>0</v>
      </c>
      <c r="BA425" s="54">
        <f t="shared" si="315"/>
        <v>0</v>
      </c>
      <c r="BB425" s="54">
        <f t="shared" si="316"/>
        <v>0</v>
      </c>
      <c r="BC425" s="54">
        <f t="shared" si="317"/>
        <v>0</v>
      </c>
      <c r="BD425" s="54">
        <f t="shared" si="318"/>
        <v>0</v>
      </c>
      <c r="BE425" s="54">
        <f t="shared" si="319"/>
        <v>0</v>
      </c>
      <c r="BF425" s="55">
        <f t="shared" si="320"/>
        <v>0</v>
      </c>
      <c r="BG425" s="53">
        <f t="shared" si="321"/>
        <v>0</v>
      </c>
      <c r="BH425" s="54">
        <f t="shared" si="322"/>
        <v>0</v>
      </c>
      <c r="BI425" s="54">
        <f t="shared" si="323"/>
        <v>0</v>
      </c>
      <c r="BJ425" s="54">
        <f t="shared" si="324"/>
        <v>0</v>
      </c>
      <c r="BK425" s="54">
        <f t="shared" si="325"/>
        <v>0</v>
      </c>
      <c r="BL425" s="54">
        <f t="shared" si="326"/>
        <v>0</v>
      </c>
      <c r="BM425" s="54">
        <f t="shared" si="327"/>
        <v>0</v>
      </c>
      <c r="BN425" s="54">
        <f t="shared" si="328"/>
        <v>0</v>
      </c>
      <c r="BO425" s="54">
        <f t="shared" si="329"/>
        <v>0</v>
      </c>
      <c r="BP425" s="54">
        <f t="shared" si="330"/>
        <v>0</v>
      </c>
      <c r="BQ425" s="54">
        <f t="shared" si="331"/>
        <v>0</v>
      </c>
      <c r="BR425" s="55">
        <f t="shared" si="332"/>
        <v>0</v>
      </c>
      <c r="BS425" s="53">
        <f t="shared" si="333"/>
        <v>0</v>
      </c>
      <c r="BT425" s="54">
        <f t="shared" si="334"/>
        <v>0</v>
      </c>
      <c r="BU425" s="54">
        <f t="shared" si="335"/>
        <v>0</v>
      </c>
      <c r="BV425" s="54">
        <f t="shared" si="336"/>
        <v>0</v>
      </c>
      <c r="BW425" s="54">
        <f t="shared" si="337"/>
        <v>0</v>
      </c>
      <c r="BX425" s="54">
        <f t="shared" si="338"/>
        <v>0</v>
      </c>
      <c r="BY425" s="54">
        <f t="shared" si="339"/>
        <v>0</v>
      </c>
      <c r="BZ425" s="54">
        <f t="shared" si="340"/>
        <v>0</v>
      </c>
      <c r="CA425" s="54">
        <f t="shared" si="341"/>
        <v>0</v>
      </c>
      <c r="CB425" s="54">
        <f t="shared" si="342"/>
        <v>0</v>
      </c>
      <c r="CC425" s="54">
        <f t="shared" si="343"/>
        <v>0</v>
      </c>
      <c r="CD425" s="55">
        <f t="shared" si="344"/>
        <v>0</v>
      </c>
      <c r="CE425" s="53">
        <f t="shared" si="345"/>
        <v>0</v>
      </c>
      <c r="CF425" s="54">
        <f t="shared" si="346"/>
        <v>0</v>
      </c>
      <c r="CG425" s="54">
        <f t="shared" si="347"/>
        <v>0</v>
      </c>
      <c r="CH425" s="54">
        <f t="shared" si="348"/>
        <v>0</v>
      </c>
      <c r="CI425" s="54">
        <f t="shared" si="349"/>
        <v>0</v>
      </c>
      <c r="CJ425" s="54">
        <f t="shared" si="350"/>
        <v>0</v>
      </c>
      <c r="CK425" s="54">
        <f t="shared" si="351"/>
        <v>0</v>
      </c>
      <c r="CL425" s="54">
        <f t="shared" si="352"/>
        <v>0</v>
      </c>
      <c r="CM425" s="54">
        <f t="shared" si="353"/>
        <v>0</v>
      </c>
      <c r="CN425" s="54">
        <f t="shared" si="354"/>
        <v>0</v>
      </c>
      <c r="CO425" s="54">
        <f t="shared" si="355"/>
        <v>0</v>
      </c>
      <c r="CP425" s="55">
        <f t="shared" si="356"/>
        <v>0</v>
      </c>
    </row>
    <row r="426" spans="2:94" ht="12" customHeight="1">
      <c r="B426" s="1" t="str">
        <f>IF(Q425="","",Q425)</f>
        <v/>
      </c>
      <c r="C426" s="164"/>
      <c r="D426" s="169"/>
      <c r="E426" s="170"/>
      <c r="F426" s="171"/>
      <c r="G426" s="177"/>
      <c r="H426" s="178"/>
      <c r="I426" s="184"/>
      <c r="J426" s="185"/>
      <c r="K426" s="185"/>
      <c r="L426" s="186"/>
      <c r="M426" s="169"/>
      <c r="N426" s="171"/>
      <c r="O426" s="132"/>
      <c r="P426" s="191"/>
      <c r="Q426" s="191"/>
      <c r="R426" s="15" t="s">
        <v>15</v>
      </c>
      <c r="S426" s="94"/>
      <c r="T426" s="94"/>
      <c r="U426" s="94"/>
      <c r="V426" s="94"/>
      <c r="W426" s="94"/>
      <c r="X426" s="94"/>
      <c r="Y426" s="90"/>
      <c r="Z426" s="90"/>
      <c r="AA426" s="90"/>
      <c r="AB426" s="90"/>
      <c r="AC426" s="90"/>
      <c r="AD426" s="90"/>
      <c r="AE426" s="11" t="str">
        <f t="shared" si="357"/>
        <v/>
      </c>
      <c r="AF426" s="21" t="str">
        <f>IF(Q425="","",Q425)</f>
        <v/>
      </c>
      <c r="AG426" s="130"/>
      <c r="AH426" s="130"/>
      <c r="AI426" s="130"/>
      <c r="AJ426" s="130"/>
      <c r="AT426" s="49" t="str">
        <f t="shared" si="308"/>
        <v>B</v>
      </c>
      <c r="AU426" s="53">
        <f t="shared" si="309"/>
        <v>0</v>
      </c>
      <c r="AV426" s="54">
        <f t="shared" si="310"/>
        <v>0</v>
      </c>
      <c r="AW426" s="54">
        <f t="shared" si="311"/>
        <v>0</v>
      </c>
      <c r="AX426" s="54">
        <f t="shared" si="312"/>
        <v>0</v>
      </c>
      <c r="AY426" s="54">
        <f t="shared" si="313"/>
        <v>0</v>
      </c>
      <c r="AZ426" s="54">
        <f t="shared" si="314"/>
        <v>0</v>
      </c>
      <c r="BA426" s="54">
        <f t="shared" si="315"/>
        <v>0</v>
      </c>
      <c r="BB426" s="54">
        <f t="shared" si="316"/>
        <v>0</v>
      </c>
      <c r="BC426" s="54">
        <f t="shared" si="317"/>
        <v>0</v>
      </c>
      <c r="BD426" s="54">
        <f t="shared" si="318"/>
        <v>0</v>
      </c>
      <c r="BE426" s="54">
        <f t="shared" si="319"/>
        <v>0</v>
      </c>
      <c r="BF426" s="55">
        <f t="shared" si="320"/>
        <v>0</v>
      </c>
      <c r="BG426" s="53">
        <f t="shared" si="321"/>
        <v>0</v>
      </c>
      <c r="BH426" s="54">
        <f t="shared" si="322"/>
        <v>0</v>
      </c>
      <c r="BI426" s="54">
        <f t="shared" si="323"/>
        <v>0</v>
      </c>
      <c r="BJ426" s="54">
        <f t="shared" si="324"/>
        <v>0</v>
      </c>
      <c r="BK426" s="54">
        <f t="shared" si="325"/>
        <v>0</v>
      </c>
      <c r="BL426" s="54">
        <f t="shared" si="326"/>
        <v>0</v>
      </c>
      <c r="BM426" s="54">
        <f t="shared" si="327"/>
        <v>0</v>
      </c>
      <c r="BN426" s="54">
        <f t="shared" si="328"/>
        <v>0</v>
      </c>
      <c r="BO426" s="54">
        <f t="shared" si="329"/>
        <v>0</v>
      </c>
      <c r="BP426" s="54">
        <f t="shared" si="330"/>
        <v>0</v>
      </c>
      <c r="BQ426" s="54">
        <f t="shared" si="331"/>
        <v>0</v>
      </c>
      <c r="BR426" s="55">
        <f t="shared" si="332"/>
        <v>0</v>
      </c>
      <c r="BS426" s="53">
        <f t="shared" si="333"/>
        <v>0</v>
      </c>
      <c r="BT426" s="54">
        <f t="shared" si="334"/>
        <v>0</v>
      </c>
      <c r="BU426" s="54">
        <f t="shared" si="335"/>
        <v>0</v>
      </c>
      <c r="BV426" s="54">
        <f t="shared" si="336"/>
        <v>0</v>
      </c>
      <c r="BW426" s="54">
        <f t="shared" si="337"/>
        <v>0</v>
      </c>
      <c r="BX426" s="54">
        <f t="shared" si="338"/>
        <v>0</v>
      </c>
      <c r="BY426" s="54">
        <f t="shared" si="339"/>
        <v>0</v>
      </c>
      <c r="BZ426" s="54">
        <f t="shared" si="340"/>
        <v>0</v>
      </c>
      <c r="CA426" s="54">
        <f t="shared" si="341"/>
        <v>0</v>
      </c>
      <c r="CB426" s="54">
        <f t="shared" si="342"/>
        <v>0</v>
      </c>
      <c r="CC426" s="54">
        <f t="shared" si="343"/>
        <v>0</v>
      </c>
      <c r="CD426" s="55">
        <f t="shared" si="344"/>
        <v>0</v>
      </c>
      <c r="CE426" s="53">
        <f t="shared" si="345"/>
        <v>0</v>
      </c>
      <c r="CF426" s="54">
        <f t="shared" si="346"/>
        <v>0</v>
      </c>
      <c r="CG426" s="54">
        <f t="shared" si="347"/>
        <v>0</v>
      </c>
      <c r="CH426" s="54">
        <f t="shared" si="348"/>
        <v>0</v>
      </c>
      <c r="CI426" s="54">
        <f t="shared" si="349"/>
        <v>0</v>
      </c>
      <c r="CJ426" s="54">
        <f t="shared" si="350"/>
        <v>0</v>
      </c>
      <c r="CK426" s="54">
        <f t="shared" si="351"/>
        <v>0</v>
      </c>
      <c r="CL426" s="54">
        <f t="shared" si="352"/>
        <v>0</v>
      </c>
      <c r="CM426" s="54">
        <f t="shared" si="353"/>
        <v>0</v>
      </c>
      <c r="CN426" s="54">
        <f t="shared" si="354"/>
        <v>0</v>
      </c>
      <c r="CO426" s="54">
        <f t="shared" si="355"/>
        <v>0</v>
      </c>
      <c r="CP426" s="55">
        <f t="shared" si="356"/>
        <v>0</v>
      </c>
    </row>
    <row r="427" spans="2:94" ht="12" customHeight="1" thickBot="1">
      <c r="B427" s="1" t="str">
        <f>IF(Q425="","",Q425)</f>
        <v/>
      </c>
      <c r="C427" s="165"/>
      <c r="D427" s="172"/>
      <c r="E427" s="173"/>
      <c r="F427" s="174"/>
      <c r="G427" s="179"/>
      <c r="H427" s="180"/>
      <c r="I427" s="187"/>
      <c r="J427" s="188"/>
      <c r="K427" s="188"/>
      <c r="L427" s="189"/>
      <c r="M427" s="172"/>
      <c r="N427" s="174"/>
      <c r="O427" s="133"/>
      <c r="P427" s="192"/>
      <c r="Q427" s="192"/>
      <c r="R427" s="15" t="s">
        <v>16</v>
      </c>
      <c r="S427" s="94"/>
      <c r="T427" s="94"/>
      <c r="U427" s="94"/>
      <c r="V427" s="94"/>
      <c r="W427" s="94"/>
      <c r="X427" s="94"/>
      <c r="Y427" s="90"/>
      <c r="Z427" s="90"/>
      <c r="AA427" s="90"/>
      <c r="AB427" s="90"/>
      <c r="AC427" s="90"/>
      <c r="AD427" s="90"/>
      <c r="AE427" s="11" t="str">
        <f t="shared" si="357"/>
        <v/>
      </c>
      <c r="AF427" s="21" t="str">
        <f>IF(Q425="","",Q425)</f>
        <v/>
      </c>
      <c r="AG427" s="130"/>
      <c r="AH427" s="130"/>
      <c r="AI427" s="130"/>
      <c r="AJ427" s="130"/>
      <c r="AT427" s="49" t="str">
        <f t="shared" si="308"/>
        <v>C</v>
      </c>
      <c r="AU427" s="53">
        <f t="shared" si="309"/>
        <v>0</v>
      </c>
      <c r="AV427" s="54">
        <f t="shared" si="310"/>
        <v>0</v>
      </c>
      <c r="AW427" s="54">
        <f t="shared" si="311"/>
        <v>0</v>
      </c>
      <c r="AX427" s="54">
        <f t="shared" si="312"/>
        <v>0</v>
      </c>
      <c r="AY427" s="54">
        <f t="shared" si="313"/>
        <v>0</v>
      </c>
      <c r="AZ427" s="54">
        <f t="shared" si="314"/>
        <v>0</v>
      </c>
      <c r="BA427" s="54">
        <f t="shared" si="315"/>
        <v>0</v>
      </c>
      <c r="BB427" s="54">
        <f t="shared" si="316"/>
        <v>0</v>
      </c>
      <c r="BC427" s="54">
        <f t="shared" si="317"/>
        <v>0</v>
      </c>
      <c r="BD427" s="54">
        <f t="shared" si="318"/>
        <v>0</v>
      </c>
      <c r="BE427" s="54">
        <f t="shared" si="319"/>
        <v>0</v>
      </c>
      <c r="BF427" s="55">
        <f t="shared" si="320"/>
        <v>0</v>
      </c>
      <c r="BG427" s="53">
        <f t="shared" si="321"/>
        <v>0</v>
      </c>
      <c r="BH427" s="54">
        <f t="shared" si="322"/>
        <v>0</v>
      </c>
      <c r="BI427" s="54">
        <f t="shared" si="323"/>
        <v>0</v>
      </c>
      <c r="BJ427" s="54">
        <f t="shared" si="324"/>
        <v>0</v>
      </c>
      <c r="BK427" s="54">
        <f t="shared" si="325"/>
        <v>0</v>
      </c>
      <c r="BL427" s="54">
        <f t="shared" si="326"/>
        <v>0</v>
      </c>
      <c r="BM427" s="54">
        <f t="shared" si="327"/>
        <v>0</v>
      </c>
      <c r="BN427" s="54">
        <f t="shared" si="328"/>
        <v>0</v>
      </c>
      <c r="BO427" s="54">
        <f t="shared" si="329"/>
        <v>0</v>
      </c>
      <c r="BP427" s="54">
        <f t="shared" si="330"/>
        <v>0</v>
      </c>
      <c r="BQ427" s="54">
        <f t="shared" si="331"/>
        <v>0</v>
      </c>
      <c r="BR427" s="55">
        <f t="shared" si="332"/>
        <v>0</v>
      </c>
      <c r="BS427" s="53">
        <f t="shared" si="333"/>
        <v>0</v>
      </c>
      <c r="BT427" s="54">
        <f t="shared" si="334"/>
        <v>0</v>
      </c>
      <c r="BU427" s="54">
        <f t="shared" si="335"/>
        <v>0</v>
      </c>
      <c r="BV427" s="54">
        <f t="shared" si="336"/>
        <v>0</v>
      </c>
      <c r="BW427" s="54">
        <f t="shared" si="337"/>
        <v>0</v>
      </c>
      <c r="BX427" s="54">
        <f t="shared" si="338"/>
        <v>0</v>
      </c>
      <c r="BY427" s="54">
        <f t="shared" si="339"/>
        <v>0</v>
      </c>
      <c r="BZ427" s="54">
        <f t="shared" si="340"/>
        <v>0</v>
      </c>
      <c r="CA427" s="54">
        <f t="shared" si="341"/>
        <v>0</v>
      </c>
      <c r="CB427" s="54">
        <f t="shared" si="342"/>
        <v>0</v>
      </c>
      <c r="CC427" s="54">
        <f t="shared" si="343"/>
        <v>0</v>
      </c>
      <c r="CD427" s="55">
        <f t="shared" si="344"/>
        <v>0</v>
      </c>
      <c r="CE427" s="53">
        <f t="shared" si="345"/>
        <v>0</v>
      </c>
      <c r="CF427" s="54">
        <f t="shared" si="346"/>
        <v>0</v>
      </c>
      <c r="CG427" s="54">
        <f t="shared" si="347"/>
        <v>0</v>
      </c>
      <c r="CH427" s="54">
        <f t="shared" si="348"/>
        <v>0</v>
      </c>
      <c r="CI427" s="54">
        <f t="shared" si="349"/>
        <v>0</v>
      </c>
      <c r="CJ427" s="54">
        <f t="shared" si="350"/>
        <v>0</v>
      </c>
      <c r="CK427" s="54">
        <f t="shared" si="351"/>
        <v>0</v>
      </c>
      <c r="CL427" s="54">
        <f t="shared" si="352"/>
        <v>0</v>
      </c>
      <c r="CM427" s="54">
        <f t="shared" si="353"/>
        <v>0</v>
      </c>
      <c r="CN427" s="54">
        <f t="shared" si="354"/>
        <v>0</v>
      </c>
      <c r="CO427" s="54">
        <f t="shared" si="355"/>
        <v>0</v>
      </c>
      <c r="CP427" s="55">
        <f t="shared" si="356"/>
        <v>0</v>
      </c>
    </row>
    <row r="428" spans="2:94" ht="12" customHeight="1">
      <c r="B428" s="1" t="str">
        <f>IF(Q428="","",Q428)</f>
        <v/>
      </c>
      <c r="C428" s="163">
        <v>139</v>
      </c>
      <c r="D428" s="166"/>
      <c r="E428" s="167"/>
      <c r="F428" s="168"/>
      <c r="G428" s="175"/>
      <c r="H428" s="176"/>
      <c r="I428" s="181"/>
      <c r="J428" s="182"/>
      <c r="K428" s="182"/>
      <c r="L428" s="183"/>
      <c r="M428" s="166"/>
      <c r="N428" s="168"/>
      <c r="O428" s="131"/>
      <c r="P428" s="190"/>
      <c r="Q428" s="190"/>
      <c r="R428" s="17" t="s">
        <v>14</v>
      </c>
      <c r="S428" s="95"/>
      <c r="T428" s="95"/>
      <c r="U428" s="95"/>
      <c r="V428" s="95"/>
      <c r="W428" s="95"/>
      <c r="X428" s="95"/>
      <c r="Y428" s="89"/>
      <c r="Z428" s="89"/>
      <c r="AA428" s="89"/>
      <c r="AB428" s="89"/>
      <c r="AC428" s="89"/>
      <c r="AD428" s="89"/>
      <c r="AE428" s="16" t="str">
        <f t="shared" si="357"/>
        <v/>
      </c>
      <c r="AF428" s="21" t="str">
        <f>IF(Q428="","",Q428)</f>
        <v/>
      </c>
      <c r="AG428" s="130" t="str">
        <f>IFERROR(VLOOKUP(M428,$AP$13:$AQ$16,2,FALSE),"")</f>
        <v/>
      </c>
      <c r="AH428" s="130" t="str">
        <f>IFERROR(VLOOKUP(O428,$AP$18:$AQ$24,2,FALSE),"")</f>
        <v/>
      </c>
      <c r="AI428" s="130" t="str">
        <f>IFERROR(AG428+AH428,"")</f>
        <v/>
      </c>
      <c r="AJ428" s="130" t="str">
        <f>IF(SUM(AE428:AE430)=0,"",SUM(AE428:AE430))</f>
        <v/>
      </c>
      <c r="AT428" s="49" t="str">
        <f t="shared" si="308"/>
        <v>A</v>
      </c>
      <c r="AU428" s="53">
        <f t="shared" si="309"/>
        <v>0</v>
      </c>
      <c r="AV428" s="54">
        <f t="shared" si="310"/>
        <v>0</v>
      </c>
      <c r="AW428" s="54">
        <f t="shared" si="311"/>
        <v>0</v>
      </c>
      <c r="AX428" s="54">
        <f t="shared" si="312"/>
        <v>0</v>
      </c>
      <c r="AY428" s="54">
        <f t="shared" si="313"/>
        <v>0</v>
      </c>
      <c r="AZ428" s="54">
        <f t="shared" si="314"/>
        <v>0</v>
      </c>
      <c r="BA428" s="54">
        <f t="shared" si="315"/>
        <v>0</v>
      </c>
      <c r="BB428" s="54">
        <f t="shared" si="316"/>
        <v>0</v>
      </c>
      <c r="BC428" s="54">
        <f t="shared" si="317"/>
        <v>0</v>
      </c>
      <c r="BD428" s="54">
        <f t="shared" si="318"/>
        <v>0</v>
      </c>
      <c r="BE428" s="54">
        <f t="shared" si="319"/>
        <v>0</v>
      </c>
      <c r="BF428" s="55">
        <f t="shared" si="320"/>
        <v>0</v>
      </c>
      <c r="BG428" s="53">
        <f t="shared" si="321"/>
        <v>0</v>
      </c>
      <c r="BH428" s="54">
        <f t="shared" si="322"/>
        <v>0</v>
      </c>
      <c r="BI428" s="54">
        <f t="shared" si="323"/>
        <v>0</v>
      </c>
      <c r="BJ428" s="54">
        <f t="shared" si="324"/>
        <v>0</v>
      </c>
      <c r="BK428" s="54">
        <f t="shared" si="325"/>
        <v>0</v>
      </c>
      <c r="BL428" s="54">
        <f t="shared" si="326"/>
        <v>0</v>
      </c>
      <c r="BM428" s="54">
        <f t="shared" si="327"/>
        <v>0</v>
      </c>
      <c r="BN428" s="54">
        <f t="shared" si="328"/>
        <v>0</v>
      </c>
      <c r="BO428" s="54">
        <f t="shared" si="329"/>
        <v>0</v>
      </c>
      <c r="BP428" s="54">
        <f t="shared" si="330"/>
        <v>0</v>
      </c>
      <c r="BQ428" s="54">
        <f t="shared" si="331"/>
        <v>0</v>
      </c>
      <c r="BR428" s="55">
        <f t="shared" si="332"/>
        <v>0</v>
      </c>
      <c r="BS428" s="53">
        <f t="shared" si="333"/>
        <v>0</v>
      </c>
      <c r="BT428" s="54">
        <f t="shared" si="334"/>
        <v>0</v>
      </c>
      <c r="BU428" s="54">
        <f t="shared" si="335"/>
        <v>0</v>
      </c>
      <c r="BV428" s="54">
        <f t="shared" si="336"/>
        <v>0</v>
      </c>
      <c r="BW428" s="54">
        <f t="shared" si="337"/>
        <v>0</v>
      </c>
      <c r="BX428" s="54">
        <f t="shared" si="338"/>
        <v>0</v>
      </c>
      <c r="BY428" s="54">
        <f t="shared" si="339"/>
        <v>0</v>
      </c>
      <c r="BZ428" s="54">
        <f t="shared" si="340"/>
        <v>0</v>
      </c>
      <c r="CA428" s="54">
        <f t="shared" si="341"/>
        <v>0</v>
      </c>
      <c r="CB428" s="54">
        <f t="shared" si="342"/>
        <v>0</v>
      </c>
      <c r="CC428" s="54">
        <f t="shared" si="343"/>
        <v>0</v>
      </c>
      <c r="CD428" s="55">
        <f t="shared" si="344"/>
        <v>0</v>
      </c>
      <c r="CE428" s="53">
        <f t="shared" si="345"/>
        <v>0</v>
      </c>
      <c r="CF428" s="54">
        <f t="shared" si="346"/>
        <v>0</v>
      </c>
      <c r="CG428" s="54">
        <f t="shared" si="347"/>
        <v>0</v>
      </c>
      <c r="CH428" s="54">
        <f t="shared" si="348"/>
        <v>0</v>
      </c>
      <c r="CI428" s="54">
        <f t="shared" si="349"/>
        <v>0</v>
      </c>
      <c r="CJ428" s="54">
        <f t="shared" si="350"/>
        <v>0</v>
      </c>
      <c r="CK428" s="54">
        <f t="shared" si="351"/>
        <v>0</v>
      </c>
      <c r="CL428" s="54">
        <f t="shared" si="352"/>
        <v>0</v>
      </c>
      <c r="CM428" s="54">
        <f t="shared" si="353"/>
        <v>0</v>
      </c>
      <c r="CN428" s="54">
        <f t="shared" si="354"/>
        <v>0</v>
      </c>
      <c r="CO428" s="54">
        <f t="shared" si="355"/>
        <v>0</v>
      </c>
      <c r="CP428" s="55">
        <f t="shared" si="356"/>
        <v>0</v>
      </c>
    </row>
    <row r="429" spans="2:94" ht="12" customHeight="1">
      <c r="B429" s="1" t="str">
        <f>IF(Q428="","",Q428)</f>
        <v/>
      </c>
      <c r="C429" s="164"/>
      <c r="D429" s="169"/>
      <c r="E429" s="170"/>
      <c r="F429" s="171"/>
      <c r="G429" s="177"/>
      <c r="H429" s="178"/>
      <c r="I429" s="184"/>
      <c r="J429" s="185"/>
      <c r="K429" s="185"/>
      <c r="L429" s="186"/>
      <c r="M429" s="169"/>
      <c r="N429" s="171"/>
      <c r="O429" s="132"/>
      <c r="P429" s="191"/>
      <c r="Q429" s="191"/>
      <c r="R429" s="15" t="s">
        <v>15</v>
      </c>
      <c r="S429" s="94"/>
      <c r="T429" s="94"/>
      <c r="U429" s="94"/>
      <c r="V429" s="94"/>
      <c r="W429" s="94"/>
      <c r="X429" s="94"/>
      <c r="Y429" s="90"/>
      <c r="Z429" s="90"/>
      <c r="AA429" s="90"/>
      <c r="AB429" s="90"/>
      <c r="AC429" s="90"/>
      <c r="AD429" s="90"/>
      <c r="AE429" s="11" t="str">
        <f t="shared" si="357"/>
        <v/>
      </c>
      <c r="AF429" s="21" t="str">
        <f>IF(Q428="","",Q428)</f>
        <v/>
      </c>
      <c r="AG429" s="130"/>
      <c r="AH429" s="130"/>
      <c r="AI429" s="130"/>
      <c r="AJ429" s="130"/>
      <c r="AT429" s="49" t="str">
        <f t="shared" si="308"/>
        <v>B</v>
      </c>
      <c r="AU429" s="53">
        <f t="shared" si="309"/>
        <v>0</v>
      </c>
      <c r="AV429" s="54">
        <f t="shared" si="310"/>
        <v>0</v>
      </c>
      <c r="AW429" s="54">
        <f t="shared" si="311"/>
        <v>0</v>
      </c>
      <c r="AX429" s="54">
        <f t="shared" si="312"/>
        <v>0</v>
      </c>
      <c r="AY429" s="54">
        <f t="shared" si="313"/>
        <v>0</v>
      </c>
      <c r="AZ429" s="54">
        <f t="shared" si="314"/>
        <v>0</v>
      </c>
      <c r="BA429" s="54">
        <f t="shared" si="315"/>
        <v>0</v>
      </c>
      <c r="BB429" s="54">
        <f t="shared" si="316"/>
        <v>0</v>
      </c>
      <c r="BC429" s="54">
        <f t="shared" si="317"/>
        <v>0</v>
      </c>
      <c r="BD429" s="54">
        <f t="shared" si="318"/>
        <v>0</v>
      </c>
      <c r="BE429" s="54">
        <f t="shared" si="319"/>
        <v>0</v>
      </c>
      <c r="BF429" s="55">
        <f t="shared" si="320"/>
        <v>0</v>
      </c>
      <c r="BG429" s="53">
        <f t="shared" si="321"/>
        <v>0</v>
      </c>
      <c r="BH429" s="54">
        <f t="shared" si="322"/>
        <v>0</v>
      </c>
      <c r="BI429" s="54">
        <f t="shared" si="323"/>
        <v>0</v>
      </c>
      <c r="BJ429" s="54">
        <f t="shared" si="324"/>
        <v>0</v>
      </c>
      <c r="BK429" s="54">
        <f t="shared" si="325"/>
        <v>0</v>
      </c>
      <c r="BL429" s="54">
        <f t="shared" si="326"/>
        <v>0</v>
      </c>
      <c r="BM429" s="54">
        <f t="shared" si="327"/>
        <v>0</v>
      </c>
      <c r="BN429" s="54">
        <f t="shared" si="328"/>
        <v>0</v>
      </c>
      <c r="BO429" s="54">
        <f t="shared" si="329"/>
        <v>0</v>
      </c>
      <c r="BP429" s="54">
        <f t="shared" si="330"/>
        <v>0</v>
      </c>
      <c r="BQ429" s="54">
        <f t="shared" si="331"/>
        <v>0</v>
      </c>
      <c r="BR429" s="55">
        <f t="shared" si="332"/>
        <v>0</v>
      </c>
      <c r="BS429" s="53">
        <f t="shared" si="333"/>
        <v>0</v>
      </c>
      <c r="BT429" s="54">
        <f t="shared" si="334"/>
        <v>0</v>
      </c>
      <c r="BU429" s="54">
        <f t="shared" si="335"/>
        <v>0</v>
      </c>
      <c r="BV429" s="54">
        <f t="shared" si="336"/>
        <v>0</v>
      </c>
      <c r="BW429" s="54">
        <f t="shared" si="337"/>
        <v>0</v>
      </c>
      <c r="BX429" s="54">
        <f t="shared" si="338"/>
        <v>0</v>
      </c>
      <c r="BY429" s="54">
        <f t="shared" si="339"/>
        <v>0</v>
      </c>
      <c r="BZ429" s="54">
        <f t="shared" si="340"/>
        <v>0</v>
      </c>
      <c r="CA429" s="54">
        <f t="shared" si="341"/>
        <v>0</v>
      </c>
      <c r="CB429" s="54">
        <f t="shared" si="342"/>
        <v>0</v>
      </c>
      <c r="CC429" s="54">
        <f t="shared" si="343"/>
        <v>0</v>
      </c>
      <c r="CD429" s="55">
        <f t="shared" si="344"/>
        <v>0</v>
      </c>
      <c r="CE429" s="53">
        <f t="shared" si="345"/>
        <v>0</v>
      </c>
      <c r="CF429" s="54">
        <f t="shared" si="346"/>
        <v>0</v>
      </c>
      <c r="CG429" s="54">
        <f t="shared" si="347"/>
        <v>0</v>
      </c>
      <c r="CH429" s="54">
        <f t="shared" si="348"/>
        <v>0</v>
      </c>
      <c r="CI429" s="54">
        <f t="shared" si="349"/>
        <v>0</v>
      </c>
      <c r="CJ429" s="54">
        <f t="shared" si="350"/>
        <v>0</v>
      </c>
      <c r="CK429" s="54">
        <f t="shared" si="351"/>
        <v>0</v>
      </c>
      <c r="CL429" s="54">
        <f t="shared" si="352"/>
        <v>0</v>
      </c>
      <c r="CM429" s="54">
        <f t="shared" si="353"/>
        <v>0</v>
      </c>
      <c r="CN429" s="54">
        <f t="shared" si="354"/>
        <v>0</v>
      </c>
      <c r="CO429" s="54">
        <f t="shared" si="355"/>
        <v>0</v>
      </c>
      <c r="CP429" s="55">
        <f t="shared" si="356"/>
        <v>0</v>
      </c>
    </row>
    <row r="430" spans="2:94" ht="12" customHeight="1" thickBot="1">
      <c r="B430" s="1" t="str">
        <f>IF(Q428="","",Q428)</f>
        <v/>
      </c>
      <c r="C430" s="165"/>
      <c r="D430" s="172"/>
      <c r="E430" s="173"/>
      <c r="F430" s="174"/>
      <c r="G430" s="179"/>
      <c r="H430" s="180"/>
      <c r="I430" s="187"/>
      <c r="J430" s="188"/>
      <c r="K430" s="188"/>
      <c r="L430" s="189"/>
      <c r="M430" s="172"/>
      <c r="N430" s="174"/>
      <c r="O430" s="133"/>
      <c r="P430" s="192"/>
      <c r="Q430" s="192"/>
      <c r="R430" s="15" t="s">
        <v>16</v>
      </c>
      <c r="S430" s="94"/>
      <c r="T430" s="94"/>
      <c r="U430" s="94"/>
      <c r="V430" s="94"/>
      <c r="W430" s="94"/>
      <c r="X430" s="94"/>
      <c r="Y430" s="90"/>
      <c r="Z430" s="90"/>
      <c r="AA430" s="90"/>
      <c r="AB430" s="90"/>
      <c r="AC430" s="90"/>
      <c r="AD430" s="90"/>
      <c r="AE430" s="11" t="str">
        <f t="shared" si="357"/>
        <v/>
      </c>
      <c r="AF430" s="21" t="str">
        <f>IF(Q428="","",Q428)</f>
        <v/>
      </c>
      <c r="AG430" s="130"/>
      <c r="AH430" s="130"/>
      <c r="AI430" s="130"/>
      <c r="AJ430" s="130"/>
      <c r="AT430" s="49" t="str">
        <f t="shared" si="308"/>
        <v>C</v>
      </c>
      <c r="AU430" s="53">
        <f t="shared" si="309"/>
        <v>0</v>
      </c>
      <c r="AV430" s="54">
        <f t="shared" si="310"/>
        <v>0</v>
      </c>
      <c r="AW430" s="54">
        <f t="shared" si="311"/>
        <v>0</v>
      </c>
      <c r="AX430" s="54">
        <f t="shared" si="312"/>
        <v>0</v>
      </c>
      <c r="AY430" s="54">
        <f t="shared" si="313"/>
        <v>0</v>
      </c>
      <c r="AZ430" s="54">
        <f t="shared" si="314"/>
        <v>0</v>
      </c>
      <c r="BA430" s="54">
        <f t="shared" si="315"/>
        <v>0</v>
      </c>
      <c r="BB430" s="54">
        <f t="shared" si="316"/>
        <v>0</v>
      </c>
      <c r="BC430" s="54">
        <f t="shared" si="317"/>
        <v>0</v>
      </c>
      <c r="BD430" s="54">
        <f t="shared" si="318"/>
        <v>0</v>
      </c>
      <c r="BE430" s="54">
        <f t="shared" si="319"/>
        <v>0</v>
      </c>
      <c r="BF430" s="55">
        <f t="shared" si="320"/>
        <v>0</v>
      </c>
      <c r="BG430" s="53">
        <f t="shared" si="321"/>
        <v>0</v>
      </c>
      <c r="BH430" s="54">
        <f t="shared" si="322"/>
        <v>0</v>
      </c>
      <c r="BI430" s="54">
        <f t="shared" si="323"/>
        <v>0</v>
      </c>
      <c r="BJ430" s="54">
        <f t="shared" si="324"/>
        <v>0</v>
      </c>
      <c r="BK430" s="54">
        <f t="shared" si="325"/>
        <v>0</v>
      </c>
      <c r="BL430" s="54">
        <f t="shared" si="326"/>
        <v>0</v>
      </c>
      <c r="BM430" s="54">
        <f t="shared" si="327"/>
        <v>0</v>
      </c>
      <c r="BN430" s="54">
        <f t="shared" si="328"/>
        <v>0</v>
      </c>
      <c r="BO430" s="54">
        <f t="shared" si="329"/>
        <v>0</v>
      </c>
      <c r="BP430" s="54">
        <f t="shared" si="330"/>
        <v>0</v>
      </c>
      <c r="BQ430" s="54">
        <f t="shared" si="331"/>
        <v>0</v>
      </c>
      <c r="BR430" s="55">
        <f t="shared" si="332"/>
        <v>0</v>
      </c>
      <c r="BS430" s="53">
        <f t="shared" si="333"/>
        <v>0</v>
      </c>
      <c r="BT430" s="54">
        <f t="shared" si="334"/>
        <v>0</v>
      </c>
      <c r="BU430" s="54">
        <f t="shared" si="335"/>
        <v>0</v>
      </c>
      <c r="BV430" s="54">
        <f t="shared" si="336"/>
        <v>0</v>
      </c>
      <c r="BW430" s="54">
        <f t="shared" si="337"/>
        <v>0</v>
      </c>
      <c r="BX430" s="54">
        <f t="shared" si="338"/>
        <v>0</v>
      </c>
      <c r="BY430" s="54">
        <f t="shared" si="339"/>
        <v>0</v>
      </c>
      <c r="BZ430" s="54">
        <f t="shared" si="340"/>
        <v>0</v>
      </c>
      <c r="CA430" s="54">
        <f t="shared" si="341"/>
        <v>0</v>
      </c>
      <c r="CB430" s="54">
        <f t="shared" si="342"/>
        <v>0</v>
      </c>
      <c r="CC430" s="54">
        <f t="shared" si="343"/>
        <v>0</v>
      </c>
      <c r="CD430" s="55">
        <f t="shared" si="344"/>
        <v>0</v>
      </c>
      <c r="CE430" s="53">
        <f t="shared" si="345"/>
        <v>0</v>
      </c>
      <c r="CF430" s="54">
        <f t="shared" si="346"/>
        <v>0</v>
      </c>
      <c r="CG430" s="54">
        <f t="shared" si="347"/>
        <v>0</v>
      </c>
      <c r="CH430" s="54">
        <f t="shared" si="348"/>
        <v>0</v>
      </c>
      <c r="CI430" s="54">
        <f t="shared" si="349"/>
        <v>0</v>
      </c>
      <c r="CJ430" s="54">
        <f t="shared" si="350"/>
        <v>0</v>
      </c>
      <c r="CK430" s="54">
        <f t="shared" si="351"/>
        <v>0</v>
      </c>
      <c r="CL430" s="54">
        <f t="shared" si="352"/>
        <v>0</v>
      </c>
      <c r="CM430" s="54">
        <f t="shared" si="353"/>
        <v>0</v>
      </c>
      <c r="CN430" s="54">
        <f t="shared" si="354"/>
        <v>0</v>
      </c>
      <c r="CO430" s="54">
        <f t="shared" si="355"/>
        <v>0</v>
      </c>
      <c r="CP430" s="55">
        <f t="shared" si="356"/>
        <v>0</v>
      </c>
    </row>
    <row r="431" spans="2:94" ht="12" customHeight="1">
      <c r="B431" s="1" t="str">
        <f>IF(Q431="","",Q431)</f>
        <v/>
      </c>
      <c r="C431" s="163">
        <v>140</v>
      </c>
      <c r="D431" s="166"/>
      <c r="E431" s="167"/>
      <c r="F431" s="168"/>
      <c r="G431" s="175"/>
      <c r="H431" s="176"/>
      <c r="I431" s="181"/>
      <c r="J431" s="182"/>
      <c r="K431" s="182"/>
      <c r="L431" s="183"/>
      <c r="M431" s="166"/>
      <c r="N431" s="168"/>
      <c r="O431" s="131"/>
      <c r="P431" s="190"/>
      <c r="Q431" s="190"/>
      <c r="R431" s="17" t="s">
        <v>14</v>
      </c>
      <c r="S431" s="95"/>
      <c r="T431" s="95"/>
      <c r="U431" s="95"/>
      <c r="V431" s="95"/>
      <c r="W431" s="95"/>
      <c r="X431" s="95"/>
      <c r="Y431" s="89"/>
      <c r="Z431" s="89"/>
      <c r="AA431" s="89"/>
      <c r="AB431" s="89"/>
      <c r="AC431" s="89"/>
      <c r="AD431" s="89"/>
      <c r="AE431" s="16" t="str">
        <f t="shared" si="357"/>
        <v/>
      </c>
      <c r="AF431" s="21" t="str">
        <f>IF(Q431="","",Q431)</f>
        <v/>
      </c>
      <c r="AG431" s="130" t="str">
        <f>IFERROR(VLOOKUP(M431,$AP$13:$AQ$16,2,FALSE),"")</f>
        <v/>
      </c>
      <c r="AH431" s="130" t="str">
        <f>IFERROR(VLOOKUP(O431,$AP$18:$AQ$24,2,FALSE),"")</f>
        <v/>
      </c>
      <c r="AI431" s="130" t="str">
        <f>IFERROR(AG431+AH431,"")</f>
        <v/>
      </c>
      <c r="AJ431" s="130" t="str">
        <f>IF(SUM(AE431:AE433)=0,"",SUM(AE431:AE433))</f>
        <v/>
      </c>
      <c r="AT431" s="49" t="str">
        <f t="shared" si="308"/>
        <v>A</v>
      </c>
      <c r="AU431" s="53">
        <f t="shared" si="309"/>
        <v>0</v>
      </c>
      <c r="AV431" s="54">
        <f t="shared" si="310"/>
        <v>0</v>
      </c>
      <c r="AW431" s="54">
        <f t="shared" si="311"/>
        <v>0</v>
      </c>
      <c r="AX431" s="54">
        <f t="shared" si="312"/>
        <v>0</v>
      </c>
      <c r="AY431" s="54">
        <f t="shared" si="313"/>
        <v>0</v>
      </c>
      <c r="AZ431" s="54">
        <f t="shared" si="314"/>
        <v>0</v>
      </c>
      <c r="BA431" s="54">
        <f t="shared" si="315"/>
        <v>0</v>
      </c>
      <c r="BB431" s="54">
        <f t="shared" si="316"/>
        <v>0</v>
      </c>
      <c r="BC431" s="54">
        <f t="shared" si="317"/>
        <v>0</v>
      </c>
      <c r="BD431" s="54">
        <f t="shared" si="318"/>
        <v>0</v>
      </c>
      <c r="BE431" s="54">
        <f t="shared" si="319"/>
        <v>0</v>
      </c>
      <c r="BF431" s="55">
        <f t="shared" si="320"/>
        <v>0</v>
      </c>
      <c r="BG431" s="53">
        <f t="shared" si="321"/>
        <v>0</v>
      </c>
      <c r="BH431" s="54">
        <f t="shared" si="322"/>
        <v>0</v>
      </c>
      <c r="BI431" s="54">
        <f t="shared" si="323"/>
        <v>0</v>
      </c>
      <c r="BJ431" s="54">
        <f t="shared" si="324"/>
        <v>0</v>
      </c>
      <c r="BK431" s="54">
        <f t="shared" si="325"/>
        <v>0</v>
      </c>
      <c r="BL431" s="54">
        <f t="shared" si="326"/>
        <v>0</v>
      </c>
      <c r="BM431" s="54">
        <f t="shared" si="327"/>
        <v>0</v>
      </c>
      <c r="BN431" s="54">
        <f t="shared" si="328"/>
        <v>0</v>
      </c>
      <c r="BO431" s="54">
        <f t="shared" si="329"/>
        <v>0</v>
      </c>
      <c r="BP431" s="54">
        <f t="shared" si="330"/>
        <v>0</v>
      </c>
      <c r="BQ431" s="54">
        <f t="shared" si="331"/>
        <v>0</v>
      </c>
      <c r="BR431" s="55">
        <f t="shared" si="332"/>
        <v>0</v>
      </c>
      <c r="BS431" s="53">
        <f t="shared" si="333"/>
        <v>0</v>
      </c>
      <c r="BT431" s="54">
        <f t="shared" si="334"/>
        <v>0</v>
      </c>
      <c r="BU431" s="54">
        <f t="shared" si="335"/>
        <v>0</v>
      </c>
      <c r="BV431" s="54">
        <f t="shared" si="336"/>
        <v>0</v>
      </c>
      <c r="BW431" s="54">
        <f t="shared" si="337"/>
        <v>0</v>
      </c>
      <c r="BX431" s="54">
        <f t="shared" si="338"/>
        <v>0</v>
      </c>
      <c r="BY431" s="54">
        <f t="shared" si="339"/>
        <v>0</v>
      </c>
      <c r="BZ431" s="54">
        <f t="shared" si="340"/>
        <v>0</v>
      </c>
      <c r="CA431" s="54">
        <f t="shared" si="341"/>
        <v>0</v>
      </c>
      <c r="CB431" s="54">
        <f t="shared" si="342"/>
        <v>0</v>
      </c>
      <c r="CC431" s="54">
        <f t="shared" si="343"/>
        <v>0</v>
      </c>
      <c r="CD431" s="55">
        <f t="shared" si="344"/>
        <v>0</v>
      </c>
      <c r="CE431" s="53">
        <f t="shared" si="345"/>
        <v>0</v>
      </c>
      <c r="CF431" s="54">
        <f t="shared" si="346"/>
        <v>0</v>
      </c>
      <c r="CG431" s="54">
        <f t="shared" si="347"/>
        <v>0</v>
      </c>
      <c r="CH431" s="54">
        <f t="shared" si="348"/>
        <v>0</v>
      </c>
      <c r="CI431" s="54">
        <f t="shared" si="349"/>
        <v>0</v>
      </c>
      <c r="CJ431" s="54">
        <f t="shared" si="350"/>
        <v>0</v>
      </c>
      <c r="CK431" s="54">
        <f t="shared" si="351"/>
        <v>0</v>
      </c>
      <c r="CL431" s="54">
        <f t="shared" si="352"/>
        <v>0</v>
      </c>
      <c r="CM431" s="54">
        <f t="shared" si="353"/>
        <v>0</v>
      </c>
      <c r="CN431" s="54">
        <f t="shared" si="354"/>
        <v>0</v>
      </c>
      <c r="CO431" s="54">
        <f t="shared" si="355"/>
        <v>0</v>
      </c>
      <c r="CP431" s="55">
        <f t="shared" si="356"/>
        <v>0</v>
      </c>
    </row>
    <row r="432" spans="2:94" ht="12" customHeight="1">
      <c r="B432" s="1" t="str">
        <f>IF(Q431="","",Q431)</f>
        <v/>
      </c>
      <c r="C432" s="164"/>
      <c r="D432" s="169"/>
      <c r="E432" s="170"/>
      <c r="F432" s="171"/>
      <c r="G432" s="177"/>
      <c r="H432" s="178"/>
      <c r="I432" s="184"/>
      <c r="J432" s="185"/>
      <c r="K432" s="185"/>
      <c r="L432" s="186"/>
      <c r="M432" s="169"/>
      <c r="N432" s="171"/>
      <c r="O432" s="132"/>
      <c r="P432" s="191"/>
      <c r="Q432" s="191"/>
      <c r="R432" s="15" t="s">
        <v>15</v>
      </c>
      <c r="S432" s="94"/>
      <c r="T432" s="94"/>
      <c r="U432" s="94"/>
      <c r="V432" s="94"/>
      <c r="W432" s="94"/>
      <c r="X432" s="94"/>
      <c r="Y432" s="90"/>
      <c r="Z432" s="90"/>
      <c r="AA432" s="90"/>
      <c r="AB432" s="90"/>
      <c r="AC432" s="90"/>
      <c r="AD432" s="90"/>
      <c r="AE432" s="11" t="str">
        <f t="shared" si="357"/>
        <v/>
      </c>
      <c r="AF432" s="21" t="str">
        <f>IF(Q431="","",Q431)</f>
        <v/>
      </c>
      <c r="AG432" s="130"/>
      <c r="AH432" s="130"/>
      <c r="AI432" s="130"/>
      <c r="AJ432" s="130"/>
      <c r="AT432" s="49" t="str">
        <f t="shared" si="308"/>
        <v>B</v>
      </c>
      <c r="AU432" s="53">
        <f t="shared" si="309"/>
        <v>0</v>
      </c>
      <c r="AV432" s="54">
        <f t="shared" si="310"/>
        <v>0</v>
      </c>
      <c r="AW432" s="54">
        <f t="shared" si="311"/>
        <v>0</v>
      </c>
      <c r="AX432" s="54">
        <f t="shared" si="312"/>
        <v>0</v>
      </c>
      <c r="AY432" s="54">
        <f t="shared" si="313"/>
        <v>0</v>
      </c>
      <c r="AZ432" s="54">
        <f t="shared" si="314"/>
        <v>0</v>
      </c>
      <c r="BA432" s="54">
        <f t="shared" si="315"/>
        <v>0</v>
      </c>
      <c r="BB432" s="54">
        <f t="shared" si="316"/>
        <v>0</v>
      </c>
      <c r="BC432" s="54">
        <f t="shared" si="317"/>
        <v>0</v>
      </c>
      <c r="BD432" s="54">
        <f t="shared" si="318"/>
        <v>0</v>
      </c>
      <c r="BE432" s="54">
        <f t="shared" si="319"/>
        <v>0</v>
      </c>
      <c r="BF432" s="55">
        <f t="shared" si="320"/>
        <v>0</v>
      </c>
      <c r="BG432" s="53">
        <f t="shared" si="321"/>
        <v>0</v>
      </c>
      <c r="BH432" s="54">
        <f t="shared" si="322"/>
        <v>0</v>
      </c>
      <c r="BI432" s="54">
        <f t="shared" si="323"/>
        <v>0</v>
      </c>
      <c r="BJ432" s="54">
        <f t="shared" si="324"/>
        <v>0</v>
      </c>
      <c r="BK432" s="54">
        <f t="shared" si="325"/>
        <v>0</v>
      </c>
      <c r="BL432" s="54">
        <f t="shared" si="326"/>
        <v>0</v>
      </c>
      <c r="BM432" s="54">
        <f t="shared" si="327"/>
        <v>0</v>
      </c>
      <c r="BN432" s="54">
        <f t="shared" si="328"/>
        <v>0</v>
      </c>
      <c r="BO432" s="54">
        <f t="shared" si="329"/>
        <v>0</v>
      </c>
      <c r="BP432" s="54">
        <f t="shared" si="330"/>
        <v>0</v>
      </c>
      <c r="BQ432" s="54">
        <f t="shared" si="331"/>
        <v>0</v>
      </c>
      <c r="BR432" s="55">
        <f t="shared" si="332"/>
        <v>0</v>
      </c>
      <c r="BS432" s="53">
        <f t="shared" si="333"/>
        <v>0</v>
      </c>
      <c r="BT432" s="54">
        <f t="shared" si="334"/>
        <v>0</v>
      </c>
      <c r="BU432" s="54">
        <f t="shared" si="335"/>
        <v>0</v>
      </c>
      <c r="BV432" s="54">
        <f t="shared" si="336"/>
        <v>0</v>
      </c>
      <c r="BW432" s="54">
        <f t="shared" si="337"/>
        <v>0</v>
      </c>
      <c r="BX432" s="54">
        <f t="shared" si="338"/>
        <v>0</v>
      </c>
      <c r="BY432" s="54">
        <f t="shared" si="339"/>
        <v>0</v>
      </c>
      <c r="BZ432" s="54">
        <f t="shared" si="340"/>
        <v>0</v>
      </c>
      <c r="CA432" s="54">
        <f t="shared" si="341"/>
        <v>0</v>
      </c>
      <c r="CB432" s="54">
        <f t="shared" si="342"/>
        <v>0</v>
      </c>
      <c r="CC432" s="54">
        <f t="shared" si="343"/>
        <v>0</v>
      </c>
      <c r="CD432" s="55">
        <f t="shared" si="344"/>
        <v>0</v>
      </c>
      <c r="CE432" s="53">
        <f t="shared" si="345"/>
        <v>0</v>
      </c>
      <c r="CF432" s="54">
        <f t="shared" si="346"/>
        <v>0</v>
      </c>
      <c r="CG432" s="54">
        <f t="shared" si="347"/>
        <v>0</v>
      </c>
      <c r="CH432" s="54">
        <f t="shared" si="348"/>
        <v>0</v>
      </c>
      <c r="CI432" s="54">
        <f t="shared" si="349"/>
        <v>0</v>
      </c>
      <c r="CJ432" s="54">
        <f t="shared" si="350"/>
        <v>0</v>
      </c>
      <c r="CK432" s="54">
        <f t="shared" si="351"/>
        <v>0</v>
      </c>
      <c r="CL432" s="54">
        <f t="shared" si="352"/>
        <v>0</v>
      </c>
      <c r="CM432" s="54">
        <f t="shared" si="353"/>
        <v>0</v>
      </c>
      <c r="CN432" s="54">
        <f t="shared" si="354"/>
        <v>0</v>
      </c>
      <c r="CO432" s="54">
        <f t="shared" si="355"/>
        <v>0</v>
      </c>
      <c r="CP432" s="55">
        <f t="shared" si="356"/>
        <v>0</v>
      </c>
    </row>
    <row r="433" spans="2:94" ht="12" customHeight="1" thickBot="1">
      <c r="B433" s="1" t="str">
        <f>IF(Q431="","",Q431)</f>
        <v/>
      </c>
      <c r="C433" s="165"/>
      <c r="D433" s="172"/>
      <c r="E433" s="173"/>
      <c r="F433" s="174"/>
      <c r="G433" s="179"/>
      <c r="H433" s="180"/>
      <c r="I433" s="187"/>
      <c r="J433" s="188"/>
      <c r="K433" s="188"/>
      <c r="L433" s="189"/>
      <c r="M433" s="172"/>
      <c r="N433" s="174"/>
      <c r="O433" s="133"/>
      <c r="P433" s="192"/>
      <c r="Q433" s="192"/>
      <c r="R433" s="9" t="s">
        <v>16</v>
      </c>
      <c r="S433" s="96"/>
      <c r="T433" s="96"/>
      <c r="U433" s="96"/>
      <c r="V433" s="96"/>
      <c r="W433" s="96"/>
      <c r="X433" s="96"/>
      <c r="Y433" s="91"/>
      <c r="Z433" s="91"/>
      <c r="AA433" s="91"/>
      <c r="AB433" s="91"/>
      <c r="AC433" s="91"/>
      <c r="AD433" s="91"/>
      <c r="AE433" s="8" t="str">
        <f t="shared" si="357"/>
        <v/>
      </c>
      <c r="AF433" s="21" t="str">
        <f>IF(Q431="","",Q431)</f>
        <v/>
      </c>
      <c r="AG433" s="130"/>
      <c r="AH433" s="130"/>
      <c r="AI433" s="130"/>
      <c r="AJ433" s="130"/>
      <c r="AT433" s="49" t="str">
        <f t="shared" si="308"/>
        <v>C</v>
      </c>
      <c r="AU433" s="53">
        <f t="shared" si="309"/>
        <v>0</v>
      </c>
      <c r="AV433" s="54">
        <f t="shared" si="310"/>
        <v>0</v>
      </c>
      <c r="AW433" s="54">
        <f t="shared" si="311"/>
        <v>0</v>
      </c>
      <c r="AX433" s="54">
        <f t="shared" si="312"/>
        <v>0</v>
      </c>
      <c r="AY433" s="54">
        <f t="shared" si="313"/>
        <v>0</v>
      </c>
      <c r="AZ433" s="54">
        <f t="shared" si="314"/>
        <v>0</v>
      </c>
      <c r="BA433" s="54">
        <f t="shared" si="315"/>
        <v>0</v>
      </c>
      <c r="BB433" s="54">
        <f t="shared" si="316"/>
        <v>0</v>
      </c>
      <c r="BC433" s="54">
        <f t="shared" si="317"/>
        <v>0</v>
      </c>
      <c r="BD433" s="54">
        <f t="shared" si="318"/>
        <v>0</v>
      </c>
      <c r="BE433" s="54">
        <f t="shared" si="319"/>
        <v>0</v>
      </c>
      <c r="BF433" s="55">
        <f t="shared" si="320"/>
        <v>0</v>
      </c>
      <c r="BG433" s="53">
        <f t="shared" si="321"/>
        <v>0</v>
      </c>
      <c r="BH433" s="54">
        <f t="shared" si="322"/>
        <v>0</v>
      </c>
      <c r="BI433" s="54">
        <f t="shared" si="323"/>
        <v>0</v>
      </c>
      <c r="BJ433" s="54">
        <f t="shared" si="324"/>
        <v>0</v>
      </c>
      <c r="BK433" s="54">
        <f t="shared" si="325"/>
        <v>0</v>
      </c>
      <c r="BL433" s="54">
        <f t="shared" si="326"/>
        <v>0</v>
      </c>
      <c r="BM433" s="54">
        <f t="shared" si="327"/>
        <v>0</v>
      </c>
      <c r="BN433" s="54">
        <f t="shared" si="328"/>
        <v>0</v>
      </c>
      <c r="BO433" s="54">
        <f t="shared" si="329"/>
        <v>0</v>
      </c>
      <c r="BP433" s="54">
        <f t="shared" si="330"/>
        <v>0</v>
      </c>
      <c r="BQ433" s="54">
        <f t="shared" si="331"/>
        <v>0</v>
      </c>
      <c r="BR433" s="55">
        <f t="shared" si="332"/>
        <v>0</v>
      </c>
      <c r="BS433" s="53">
        <f t="shared" si="333"/>
        <v>0</v>
      </c>
      <c r="BT433" s="54">
        <f t="shared" si="334"/>
        <v>0</v>
      </c>
      <c r="BU433" s="54">
        <f t="shared" si="335"/>
        <v>0</v>
      </c>
      <c r="BV433" s="54">
        <f t="shared" si="336"/>
        <v>0</v>
      </c>
      <c r="BW433" s="54">
        <f t="shared" si="337"/>
        <v>0</v>
      </c>
      <c r="BX433" s="54">
        <f t="shared" si="338"/>
        <v>0</v>
      </c>
      <c r="BY433" s="54">
        <f t="shared" si="339"/>
        <v>0</v>
      </c>
      <c r="BZ433" s="54">
        <f t="shared" si="340"/>
        <v>0</v>
      </c>
      <c r="CA433" s="54">
        <f t="shared" si="341"/>
        <v>0</v>
      </c>
      <c r="CB433" s="54">
        <f t="shared" si="342"/>
        <v>0</v>
      </c>
      <c r="CC433" s="54">
        <f t="shared" si="343"/>
        <v>0</v>
      </c>
      <c r="CD433" s="55">
        <f t="shared" si="344"/>
        <v>0</v>
      </c>
      <c r="CE433" s="53">
        <f t="shared" si="345"/>
        <v>0</v>
      </c>
      <c r="CF433" s="54">
        <f t="shared" si="346"/>
        <v>0</v>
      </c>
      <c r="CG433" s="54">
        <f t="shared" si="347"/>
        <v>0</v>
      </c>
      <c r="CH433" s="54">
        <f t="shared" si="348"/>
        <v>0</v>
      </c>
      <c r="CI433" s="54">
        <f t="shared" si="349"/>
        <v>0</v>
      </c>
      <c r="CJ433" s="54">
        <f t="shared" si="350"/>
        <v>0</v>
      </c>
      <c r="CK433" s="54">
        <f t="shared" si="351"/>
        <v>0</v>
      </c>
      <c r="CL433" s="54">
        <f t="shared" si="352"/>
        <v>0</v>
      </c>
      <c r="CM433" s="54">
        <f t="shared" si="353"/>
        <v>0</v>
      </c>
      <c r="CN433" s="54">
        <f t="shared" si="354"/>
        <v>0</v>
      </c>
      <c r="CO433" s="54">
        <f t="shared" si="355"/>
        <v>0</v>
      </c>
      <c r="CP433" s="55">
        <f t="shared" si="356"/>
        <v>0</v>
      </c>
    </row>
    <row r="434" spans="2:94" ht="12" customHeight="1">
      <c r="B434" s="1" t="str">
        <f>IF(Q434="","",Q434)</f>
        <v/>
      </c>
      <c r="C434" s="163">
        <v>141</v>
      </c>
      <c r="D434" s="166"/>
      <c r="E434" s="167"/>
      <c r="F434" s="168"/>
      <c r="G434" s="175"/>
      <c r="H434" s="176"/>
      <c r="I434" s="181"/>
      <c r="J434" s="182"/>
      <c r="K434" s="182"/>
      <c r="L434" s="183"/>
      <c r="M434" s="166"/>
      <c r="N434" s="168"/>
      <c r="O434" s="131"/>
      <c r="P434" s="190"/>
      <c r="Q434" s="190"/>
      <c r="R434" s="17" t="s">
        <v>14</v>
      </c>
      <c r="S434" s="89"/>
      <c r="T434" s="89"/>
      <c r="U434" s="89"/>
      <c r="V434" s="89"/>
      <c r="W434" s="89"/>
      <c r="X434" s="95"/>
      <c r="Y434" s="95"/>
      <c r="Z434" s="95"/>
      <c r="AA434" s="95"/>
      <c r="AB434" s="95"/>
      <c r="AC434" s="95"/>
      <c r="AD434" s="95"/>
      <c r="AE434" s="16" t="str">
        <f t="shared" si="357"/>
        <v/>
      </c>
      <c r="AF434" s="21" t="str">
        <f>IF(Q434="","",Q434)</f>
        <v/>
      </c>
      <c r="AG434" s="130" t="str">
        <f>IFERROR(VLOOKUP(M434,$AP$13:$AQ$16,2,FALSE),"")</f>
        <v/>
      </c>
      <c r="AH434" s="130" t="str">
        <f>IFERROR(VLOOKUP(O434,$AP$18:$AQ$24,2,FALSE),"")</f>
        <v/>
      </c>
      <c r="AI434" s="130" t="str">
        <f>IFERROR(AG434+AH434,"")</f>
        <v/>
      </c>
      <c r="AJ434" s="130" t="str">
        <f>IF(SUM(AE434:AE436)=0,"",SUM(AE434:AE436))</f>
        <v/>
      </c>
      <c r="AT434" s="49" t="str">
        <f t="shared" si="308"/>
        <v>A</v>
      </c>
      <c r="AU434" s="53">
        <f t="shared" si="309"/>
        <v>0</v>
      </c>
      <c r="AV434" s="54">
        <f t="shared" si="310"/>
        <v>0</v>
      </c>
      <c r="AW434" s="54">
        <f t="shared" si="311"/>
        <v>0</v>
      </c>
      <c r="AX434" s="54">
        <f t="shared" si="312"/>
        <v>0</v>
      </c>
      <c r="AY434" s="54">
        <f t="shared" si="313"/>
        <v>0</v>
      </c>
      <c r="AZ434" s="54">
        <f t="shared" si="314"/>
        <v>0</v>
      </c>
      <c r="BA434" s="54">
        <f t="shared" si="315"/>
        <v>0</v>
      </c>
      <c r="BB434" s="54">
        <f t="shared" si="316"/>
        <v>0</v>
      </c>
      <c r="BC434" s="54">
        <f t="shared" si="317"/>
        <v>0</v>
      </c>
      <c r="BD434" s="54">
        <f t="shared" si="318"/>
        <v>0</v>
      </c>
      <c r="BE434" s="54">
        <f t="shared" si="319"/>
        <v>0</v>
      </c>
      <c r="BF434" s="55">
        <f t="shared" si="320"/>
        <v>0</v>
      </c>
      <c r="BG434" s="53">
        <f t="shared" si="321"/>
        <v>0</v>
      </c>
      <c r="BH434" s="54">
        <f t="shared" si="322"/>
        <v>0</v>
      </c>
      <c r="BI434" s="54">
        <f t="shared" si="323"/>
        <v>0</v>
      </c>
      <c r="BJ434" s="54">
        <f t="shared" si="324"/>
        <v>0</v>
      </c>
      <c r="BK434" s="54">
        <f t="shared" si="325"/>
        <v>0</v>
      </c>
      <c r="BL434" s="54">
        <f t="shared" si="326"/>
        <v>0</v>
      </c>
      <c r="BM434" s="54">
        <f t="shared" si="327"/>
        <v>0</v>
      </c>
      <c r="BN434" s="54">
        <f t="shared" si="328"/>
        <v>0</v>
      </c>
      <c r="BO434" s="54">
        <f t="shared" si="329"/>
        <v>0</v>
      </c>
      <c r="BP434" s="54">
        <f t="shared" si="330"/>
        <v>0</v>
      </c>
      <c r="BQ434" s="54">
        <f t="shared" si="331"/>
        <v>0</v>
      </c>
      <c r="BR434" s="55">
        <f t="shared" si="332"/>
        <v>0</v>
      </c>
      <c r="BS434" s="53">
        <f t="shared" si="333"/>
        <v>0</v>
      </c>
      <c r="BT434" s="54">
        <f t="shared" si="334"/>
        <v>0</v>
      </c>
      <c r="BU434" s="54">
        <f t="shared" si="335"/>
        <v>0</v>
      </c>
      <c r="BV434" s="54">
        <f t="shared" si="336"/>
        <v>0</v>
      </c>
      <c r="BW434" s="54">
        <f t="shared" si="337"/>
        <v>0</v>
      </c>
      <c r="BX434" s="54">
        <f t="shared" si="338"/>
        <v>0</v>
      </c>
      <c r="BY434" s="54">
        <f t="shared" si="339"/>
        <v>0</v>
      </c>
      <c r="BZ434" s="54">
        <f t="shared" si="340"/>
        <v>0</v>
      </c>
      <c r="CA434" s="54">
        <f t="shared" si="341"/>
        <v>0</v>
      </c>
      <c r="CB434" s="54">
        <f t="shared" si="342"/>
        <v>0</v>
      </c>
      <c r="CC434" s="54">
        <f t="shared" si="343"/>
        <v>0</v>
      </c>
      <c r="CD434" s="55">
        <f t="shared" si="344"/>
        <v>0</v>
      </c>
      <c r="CE434" s="53">
        <f t="shared" si="345"/>
        <v>0</v>
      </c>
      <c r="CF434" s="54">
        <f t="shared" si="346"/>
        <v>0</v>
      </c>
      <c r="CG434" s="54">
        <f t="shared" si="347"/>
        <v>0</v>
      </c>
      <c r="CH434" s="54">
        <f t="shared" si="348"/>
        <v>0</v>
      </c>
      <c r="CI434" s="54">
        <f t="shared" si="349"/>
        <v>0</v>
      </c>
      <c r="CJ434" s="54">
        <f t="shared" si="350"/>
        <v>0</v>
      </c>
      <c r="CK434" s="54">
        <f t="shared" si="351"/>
        <v>0</v>
      </c>
      <c r="CL434" s="54">
        <f t="shared" si="352"/>
        <v>0</v>
      </c>
      <c r="CM434" s="54">
        <f t="shared" si="353"/>
        <v>0</v>
      </c>
      <c r="CN434" s="54">
        <f t="shared" si="354"/>
        <v>0</v>
      </c>
      <c r="CO434" s="54">
        <f t="shared" si="355"/>
        <v>0</v>
      </c>
      <c r="CP434" s="55">
        <f t="shared" si="356"/>
        <v>0</v>
      </c>
    </row>
    <row r="435" spans="2:94" ht="12" customHeight="1">
      <c r="B435" s="1" t="str">
        <f>IF(Q434="","",Q434)</f>
        <v/>
      </c>
      <c r="C435" s="164"/>
      <c r="D435" s="169"/>
      <c r="E435" s="170"/>
      <c r="F435" s="171"/>
      <c r="G435" s="177"/>
      <c r="H435" s="178"/>
      <c r="I435" s="184"/>
      <c r="J435" s="185"/>
      <c r="K435" s="185"/>
      <c r="L435" s="186"/>
      <c r="M435" s="169"/>
      <c r="N435" s="171"/>
      <c r="O435" s="132"/>
      <c r="P435" s="191"/>
      <c r="Q435" s="191"/>
      <c r="R435" s="15" t="s">
        <v>15</v>
      </c>
      <c r="S435" s="90"/>
      <c r="T435" s="90"/>
      <c r="U435" s="90"/>
      <c r="V435" s="90"/>
      <c r="W435" s="90"/>
      <c r="X435" s="94"/>
      <c r="Y435" s="94"/>
      <c r="Z435" s="94"/>
      <c r="AA435" s="94"/>
      <c r="AB435" s="94"/>
      <c r="AC435" s="94"/>
      <c r="AD435" s="94"/>
      <c r="AE435" s="11" t="str">
        <f t="shared" si="357"/>
        <v/>
      </c>
      <c r="AF435" s="21" t="str">
        <f>IF(Q434="","",Q434)</f>
        <v/>
      </c>
      <c r="AG435" s="130"/>
      <c r="AH435" s="130"/>
      <c r="AI435" s="130"/>
      <c r="AJ435" s="130"/>
      <c r="AT435" s="49" t="str">
        <f t="shared" si="308"/>
        <v>B</v>
      </c>
      <c r="AU435" s="53">
        <f t="shared" si="309"/>
        <v>0</v>
      </c>
      <c r="AV435" s="54">
        <f t="shared" si="310"/>
        <v>0</v>
      </c>
      <c r="AW435" s="54">
        <f t="shared" si="311"/>
        <v>0</v>
      </c>
      <c r="AX435" s="54">
        <f t="shared" si="312"/>
        <v>0</v>
      </c>
      <c r="AY435" s="54">
        <f t="shared" si="313"/>
        <v>0</v>
      </c>
      <c r="AZ435" s="54">
        <f t="shared" si="314"/>
        <v>0</v>
      </c>
      <c r="BA435" s="54">
        <f t="shared" si="315"/>
        <v>0</v>
      </c>
      <c r="BB435" s="54">
        <f t="shared" si="316"/>
        <v>0</v>
      </c>
      <c r="BC435" s="54">
        <f t="shared" si="317"/>
        <v>0</v>
      </c>
      <c r="BD435" s="54">
        <f t="shared" si="318"/>
        <v>0</v>
      </c>
      <c r="BE435" s="54">
        <f t="shared" si="319"/>
        <v>0</v>
      </c>
      <c r="BF435" s="55">
        <f t="shared" si="320"/>
        <v>0</v>
      </c>
      <c r="BG435" s="53">
        <f t="shared" si="321"/>
        <v>0</v>
      </c>
      <c r="BH435" s="54">
        <f t="shared" si="322"/>
        <v>0</v>
      </c>
      <c r="BI435" s="54">
        <f t="shared" si="323"/>
        <v>0</v>
      </c>
      <c r="BJ435" s="54">
        <f t="shared" si="324"/>
        <v>0</v>
      </c>
      <c r="BK435" s="54">
        <f t="shared" si="325"/>
        <v>0</v>
      </c>
      <c r="BL435" s="54">
        <f t="shared" si="326"/>
        <v>0</v>
      </c>
      <c r="BM435" s="54">
        <f t="shared" si="327"/>
        <v>0</v>
      </c>
      <c r="BN435" s="54">
        <f t="shared" si="328"/>
        <v>0</v>
      </c>
      <c r="BO435" s="54">
        <f t="shared" si="329"/>
        <v>0</v>
      </c>
      <c r="BP435" s="54">
        <f t="shared" si="330"/>
        <v>0</v>
      </c>
      <c r="BQ435" s="54">
        <f t="shared" si="331"/>
        <v>0</v>
      </c>
      <c r="BR435" s="55">
        <f t="shared" si="332"/>
        <v>0</v>
      </c>
      <c r="BS435" s="53">
        <f t="shared" si="333"/>
        <v>0</v>
      </c>
      <c r="BT435" s="54">
        <f t="shared" si="334"/>
        <v>0</v>
      </c>
      <c r="BU435" s="54">
        <f t="shared" si="335"/>
        <v>0</v>
      </c>
      <c r="BV435" s="54">
        <f t="shared" si="336"/>
        <v>0</v>
      </c>
      <c r="BW435" s="54">
        <f t="shared" si="337"/>
        <v>0</v>
      </c>
      <c r="BX435" s="54">
        <f t="shared" si="338"/>
        <v>0</v>
      </c>
      <c r="BY435" s="54">
        <f t="shared" si="339"/>
        <v>0</v>
      </c>
      <c r="BZ435" s="54">
        <f t="shared" si="340"/>
        <v>0</v>
      </c>
      <c r="CA435" s="54">
        <f t="shared" si="341"/>
        <v>0</v>
      </c>
      <c r="CB435" s="54">
        <f t="shared" si="342"/>
        <v>0</v>
      </c>
      <c r="CC435" s="54">
        <f t="shared" si="343"/>
        <v>0</v>
      </c>
      <c r="CD435" s="55">
        <f t="shared" si="344"/>
        <v>0</v>
      </c>
      <c r="CE435" s="53">
        <f t="shared" si="345"/>
        <v>0</v>
      </c>
      <c r="CF435" s="54">
        <f t="shared" si="346"/>
        <v>0</v>
      </c>
      <c r="CG435" s="54">
        <f t="shared" si="347"/>
        <v>0</v>
      </c>
      <c r="CH435" s="54">
        <f t="shared" si="348"/>
        <v>0</v>
      </c>
      <c r="CI435" s="54">
        <f t="shared" si="349"/>
        <v>0</v>
      </c>
      <c r="CJ435" s="54">
        <f t="shared" si="350"/>
        <v>0</v>
      </c>
      <c r="CK435" s="54">
        <f t="shared" si="351"/>
        <v>0</v>
      </c>
      <c r="CL435" s="54">
        <f t="shared" si="352"/>
        <v>0</v>
      </c>
      <c r="CM435" s="54">
        <f t="shared" si="353"/>
        <v>0</v>
      </c>
      <c r="CN435" s="54">
        <f t="shared" si="354"/>
        <v>0</v>
      </c>
      <c r="CO435" s="54">
        <f t="shared" si="355"/>
        <v>0</v>
      </c>
      <c r="CP435" s="55">
        <f t="shared" si="356"/>
        <v>0</v>
      </c>
    </row>
    <row r="436" spans="2:94" ht="12" customHeight="1" thickBot="1">
      <c r="B436" s="1" t="str">
        <f>IF(Q434="","",Q434)</f>
        <v/>
      </c>
      <c r="C436" s="165"/>
      <c r="D436" s="172"/>
      <c r="E436" s="173"/>
      <c r="F436" s="174"/>
      <c r="G436" s="179"/>
      <c r="H436" s="180"/>
      <c r="I436" s="187"/>
      <c r="J436" s="188"/>
      <c r="K436" s="188"/>
      <c r="L436" s="189"/>
      <c r="M436" s="172"/>
      <c r="N436" s="174"/>
      <c r="O436" s="133"/>
      <c r="P436" s="192"/>
      <c r="Q436" s="192"/>
      <c r="R436" s="9" t="s">
        <v>16</v>
      </c>
      <c r="S436" s="91"/>
      <c r="T436" s="91"/>
      <c r="U436" s="91"/>
      <c r="V436" s="91"/>
      <c r="W436" s="91"/>
      <c r="X436" s="96"/>
      <c r="Y436" s="96"/>
      <c r="Z436" s="96"/>
      <c r="AA436" s="96"/>
      <c r="AB436" s="96"/>
      <c r="AC436" s="96"/>
      <c r="AD436" s="96"/>
      <c r="AE436" s="11" t="str">
        <f t="shared" ref="AE436:AE463" si="358">IF(SUM(S436:AD436)=0,"",SUM(S436:AD436))</f>
        <v/>
      </c>
      <c r="AF436" s="21" t="str">
        <f>IF(Q434="","",Q434)</f>
        <v/>
      </c>
      <c r="AG436" s="130"/>
      <c r="AH436" s="130"/>
      <c r="AI436" s="130"/>
      <c r="AJ436" s="130"/>
      <c r="AT436" s="49" t="str">
        <f t="shared" si="308"/>
        <v>C</v>
      </c>
      <c r="AU436" s="53">
        <f t="shared" si="309"/>
        <v>0</v>
      </c>
      <c r="AV436" s="54">
        <f t="shared" si="310"/>
        <v>0</v>
      </c>
      <c r="AW436" s="54">
        <f t="shared" si="311"/>
        <v>0</v>
      </c>
      <c r="AX436" s="54">
        <f t="shared" si="312"/>
        <v>0</v>
      </c>
      <c r="AY436" s="54">
        <f t="shared" si="313"/>
        <v>0</v>
      </c>
      <c r="AZ436" s="54">
        <f t="shared" si="314"/>
        <v>0</v>
      </c>
      <c r="BA436" s="54">
        <f t="shared" si="315"/>
        <v>0</v>
      </c>
      <c r="BB436" s="54">
        <f t="shared" si="316"/>
        <v>0</v>
      </c>
      <c r="BC436" s="54">
        <f t="shared" si="317"/>
        <v>0</v>
      </c>
      <c r="BD436" s="54">
        <f t="shared" si="318"/>
        <v>0</v>
      </c>
      <c r="BE436" s="54">
        <f t="shared" si="319"/>
        <v>0</v>
      </c>
      <c r="BF436" s="55">
        <f t="shared" si="320"/>
        <v>0</v>
      </c>
      <c r="BG436" s="53">
        <f t="shared" si="321"/>
        <v>0</v>
      </c>
      <c r="BH436" s="54">
        <f t="shared" si="322"/>
        <v>0</v>
      </c>
      <c r="BI436" s="54">
        <f t="shared" si="323"/>
        <v>0</v>
      </c>
      <c r="BJ436" s="54">
        <f t="shared" si="324"/>
        <v>0</v>
      </c>
      <c r="BK436" s="54">
        <f t="shared" si="325"/>
        <v>0</v>
      </c>
      <c r="BL436" s="54">
        <f t="shared" si="326"/>
        <v>0</v>
      </c>
      <c r="BM436" s="54">
        <f t="shared" si="327"/>
        <v>0</v>
      </c>
      <c r="BN436" s="54">
        <f t="shared" si="328"/>
        <v>0</v>
      </c>
      <c r="BO436" s="54">
        <f t="shared" si="329"/>
        <v>0</v>
      </c>
      <c r="BP436" s="54">
        <f t="shared" si="330"/>
        <v>0</v>
      </c>
      <c r="BQ436" s="54">
        <f t="shared" si="331"/>
        <v>0</v>
      </c>
      <c r="BR436" s="55">
        <f t="shared" si="332"/>
        <v>0</v>
      </c>
      <c r="BS436" s="53">
        <f t="shared" si="333"/>
        <v>0</v>
      </c>
      <c r="BT436" s="54">
        <f t="shared" si="334"/>
        <v>0</v>
      </c>
      <c r="BU436" s="54">
        <f t="shared" si="335"/>
        <v>0</v>
      </c>
      <c r="BV436" s="54">
        <f t="shared" si="336"/>
        <v>0</v>
      </c>
      <c r="BW436" s="54">
        <f t="shared" si="337"/>
        <v>0</v>
      </c>
      <c r="BX436" s="54">
        <f t="shared" si="338"/>
        <v>0</v>
      </c>
      <c r="BY436" s="54">
        <f t="shared" si="339"/>
        <v>0</v>
      </c>
      <c r="BZ436" s="54">
        <f t="shared" si="340"/>
        <v>0</v>
      </c>
      <c r="CA436" s="54">
        <f t="shared" si="341"/>
        <v>0</v>
      </c>
      <c r="CB436" s="54">
        <f t="shared" si="342"/>
        <v>0</v>
      </c>
      <c r="CC436" s="54">
        <f t="shared" si="343"/>
        <v>0</v>
      </c>
      <c r="CD436" s="55">
        <f t="shared" si="344"/>
        <v>0</v>
      </c>
      <c r="CE436" s="53">
        <f t="shared" si="345"/>
        <v>0</v>
      </c>
      <c r="CF436" s="54">
        <f t="shared" si="346"/>
        <v>0</v>
      </c>
      <c r="CG436" s="54">
        <f t="shared" si="347"/>
        <v>0</v>
      </c>
      <c r="CH436" s="54">
        <f t="shared" si="348"/>
        <v>0</v>
      </c>
      <c r="CI436" s="54">
        <f t="shared" si="349"/>
        <v>0</v>
      </c>
      <c r="CJ436" s="54">
        <f t="shared" si="350"/>
        <v>0</v>
      </c>
      <c r="CK436" s="54">
        <f t="shared" si="351"/>
        <v>0</v>
      </c>
      <c r="CL436" s="54">
        <f t="shared" si="352"/>
        <v>0</v>
      </c>
      <c r="CM436" s="54">
        <f t="shared" si="353"/>
        <v>0</v>
      </c>
      <c r="CN436" s="54">
        <f t="shared" si="354"/>
        <v>0</v>
      </c>
      <c r="CO436" s="54">
        <f t="shared" si="355"/>
        <v>0</v>
      </c>
      <c r="CP436" s="55">
        <f t="shared" si="356"/>
        <v>0</v>
      </c>
    </row>
    <row r="437" spans="2:94" ht="12" customHeight="1">
      <c r="B437" s="1" t="str">
        <f>IF(Q437="","",Q437)</f>
        <v/>
      </c>
      <c r="C437" s="163">
        <v>142</v>
      </c>
      <c r="D437" s="166"/>
      <c r="E437" s="167"/>
      <c r="F437" s="168"/>
      <c r="G437" s="175"/>
      <c r="H437" s="176"/>
      <c r="I437" s="181"/>
      <c r="J437" s="182"/>
      <c r="K437" s="182"/>
      <c r="L437" s="183"/>
      <c r="M437" s="166"/>
      <c r="N437" s="168"/>
      <c r="O437" s="131"/>
      <c r="P437" s="190"/>
      <c r="Q437" s="190"/>
      <c r="R437" s="12" t="s">
        <v>14</v>
      </c>
      <c r="S437" s="92"/>
      <c r="T437" s="92"/>
      <c r="U437" s="92"/>
      <c r="V437" s="92"/>
      <c r="W437" s="92"/>
      <c r="X437" s="92"/>
      <c r="Y437" s="93"/>
      <c r="Z437" s="93"/>
      <c r="AA437" s="93"/>
      <c r="AB437" s="93"/>
      <c r="AC437" s="93"/>
      <c r="AD437" s="93"/>
      <c r="AE437" s="16" t="str">
        <f t="shared" si="358"/>
        <v/>
      </c>
      <c r="AF437" s="21" t="str">
        <f>IF(Q437="","",Q437)</f>
        <v/>
      </c>
      <c r="AG437" s="130" t="str">
        <f>IFERROR(VLOOKUP(M437,$AP$13:$AQ$16,2,FALSE),"")</f>
        <v/>
      </c>
      <c r="AH437" s="130" t="str">
        <f>IFERROR(VLOOKUP(O437,$AP$18:$AQ$24,2,FALSE),"")</f>
        <v/>
      </c>
      <c r="AI437" s="130" t="str">
        <f>IFERROR(AG437+AH437,"")</f>
        <v/>
      </c>
      <c r="AJ437" s="130" t="str">
        <f>IF(SUM(AE437:AE439)=0,"",SUM(AE437:AE439))</f>
        <v/>
      </c>
      <c r="AT437" s="49" t="str">
        <f t="shared" si="308"/>
        <v>A</v>
      </c>
      <c r="AU437" s="53">
        <f t="shared" si="309"/>
        <v>0</v>
      </c>
      <c r="AV437" s="54">
        <f t="shared" si="310"/>
        <v>0</v>
      </c>
      <c r="AW437" s="54">
        <f t="shared" si="311"/>
        <v>0</v>
      </c>
      <c r="AX437" s="54">
        <f t="shared" si="312"/>
        <v>0</v>
      </c>
      <c r="AY437" s="54">
        <f t="shared" si="313"/>
        <v>0</v>
      </c>
      <c r="AZ437" s="54">
        <f t="shared" si="314"/>
        <v>0</v>
      </c>
      <c r="BA437" s="54">
        <f t="shared" si="315"/>
        <v>0</v>
      </c>
      <c r="BB437" s="54">
        <f t="shared" si="316"/>
        <v>0</v>
      </c>
      <c r="BC437" s="54">
        <f t="shared" si="317"/>
        <v>0</v>
      </c>
      <c r="BD437" s="54">
        <f t="shared" si="318"/>
        <v>0</v>
      </c>
      <c r="BE437" s="54">
        <f t="shared" si="319"/>
        <v>0</v>
      </c>
      <c r="BF437" s="55">
        <f t="shared" si="320"/>
        <v>0</v>
      </c>
      <c r="BG437" s="53">
        <f t="shared" si="321"/>
        <v>0</v>
      </c>
      <c r="BH437" s="54">
        <f t="shared" si="322"/>
        <v>0</v>
      </c>
      <c r="BI437" s="54">
        <f t="shared" si="323"/>
        <v>0</v>
      </c>
      <c r="BJ437" s="54">
        <f t="shared" si="324"/>
        <v>0</v>
      </c>
      <c r="BK437" s="54">
        <f t="shared" si="325"/>
        <v>0</v>
      </c>
      <c r="BL437" s="54">
        <f t="shared" si="326"/>
        <v>0</v>
      </c>
      <c r="BM437" s="54">
        <f t="shared" si="327"/>
        <v>0</v>
      </c>
      <c r="BN437" s="54">
        <f t="shared" si="328"/>
        <v>0</v>
      </c>
      <c r="BO437" s="54">
        <f t="shared" si="329"/>
        <v>0</v>
      </c>
      <c r="BP437" s="54">
        <f t="shared" si="330"/>
        <v>0</v>
      </c>
      <c r="BQ437" s="54">
        <f t="shared" si="331"/>
        <v>0</v>
      </c>
      <c r="BR437" s="55">
        <f t="shared" si="332"/>
        <v>0</v>
      </c>
      <c r="BS437" s="53">
        <f t="shared" si="333"/>
        <v>0</v>
      </c>
      <c r="BT437" s="54">
        <f t="shared" si="334"/>
        <v>0</v>
      </c>
      <c r="BU437" s="54">
        <f t="shared" si="335"/>
        <v>0</v>
      </c>
      <c r="BV437" s="54">
        <f t="shared" si="336"/>
        <v>0</v>
      </c>
      <c r="BW437" s="54">
        <f t="shared" si="337"/>
        <v>0</v>
      </c>
      <c r="BX437" s="54">
        <f t="shared" si="338"/>
        <v>0</v>
      </c>
      <c r="BY437" s="54">
        <f t="shared" si="339"/>
        <v>0</v>
      </c>
      <c r="BZ437" s="54">
        <f t="shared" si="340"/>
        <v>0</v>
      </c>
      <c r="CA437" s="54">
        <f t="shared" si="341"/>
        <v>0</v>
      </c>
      <c r="CB437" s="54">
        <f t="shared" si="342"/>
        <v>0</v>
      </c>
      <c r="CC437" s="54">
        <f t="shared" si="343"/>
        <v>0</v>
      </c>
      <c r="CD437" s="55">
        <f t="shared" si="344"/>
        <v>0</v>
      </c>
      <c r="CE437" s="53">
        <f t="shared" si="345"/>
        <v>0</v>
      </c>
      <c r="CF437" s="54">
        <f t="shared" si="346"/>
        <v>0</v>
      </c>
      <c r="CG437" s="54">
        <f t="shared" si="347"/>
        <v>0</v>
      </c>
      <c r="CH437" s="54">
        <f t="shared" si="348"/>
        <v>0</v>
      </c>
      <c r="CI437" s="54">
        <f t="shared" si="349"/>
        <v>0</v>
      </c>
      <c r="CJ437" s="54">
        <f t="shared" si="350"/>
        <v>0</v>
      </c>
      <c r="CK437" s="54">
        <f t="shared" si="351"/>
        <v>0</v>
      </c>
      <c r="CL437" s="54">
        <f t="shared" si="352"/>
        <v>0</v>
      </c>
      <c r="CM437" s="54">
        <f t="shared" si="353"/>
        <v>0</v>
      </c>
      <c r="CN437" s="54">
        <f t="shared" si="354"/>
        <v>0</v>
      </c>
      <c r="CO437" s="54">
        <f t="shared" si="355"/>
        <v>0</v>
      </c>
      <c r="CP437" s="55">
        <f t="shared" si="356"/>
        <v>0</v>
      </c>
    </row>
    <row r="438" spans="2:94" ht="12" customHeight="1">
      <c r="B438" s="1" t="str">
        <f>IF(Q437="","",Q437)</f>
        <v/>
      </c>
      <c r="C438" s="164"/>
      <c r="D438" s="169"/>
      <c r="E438" s="170"/>
      <c r="F438" s="171"/>
      <c r="G438" s="177"/>
      <c r="H438" s="178"/>
      <c r="I438" s="184"/>
      <c r="J438" s="185"/>
      <c r="K438" s="185"/>
      <c r="L438" s="186"/>
      <c r="M438" s="169"/>
      <c r="N438" s="171"/>
      <c r="O438" s="132"/>
      <c r="P438" s="191"/>
      <c r="Q438" s="191"/>
      <c r="R438" s="15" t="s">
        <v>15</v>
      </c>
      <c r="S438" s="94"/>
      <c r="T438" s="94"/>
      <c r="U438" s="94"/>
      <c r="V438" s="94"/>
      <c r="W438" s="94"/>
      <c r="X438" s="94"/>
      <c r="Y438" s="90"/>
      <c r="Z438" s="90"/>
      <c r="AA438" s="90"/>
      <c r="AB438" s="90"/>
      <c r="AC438" s="90"/>
      <c r="AD438" s="90"/>
      <c r="AE438" s="11" t="str">
        <f t="shared" si="358"/>
        <v/>
      </c>
      <c r="AF438" s="21" t="str">
        <f>IF(Q437="","",Q437)</f>
        <v/>
      </c>
      <c r="AG438" s="130"/>
      <c r="AH438" s="130"/>
      <c r="AI438" s="130"/>
      <c r="AJ438" s="130"/>
      <c r="AT438" s="49" t="str">
        <f t="shared" si="308"/>
        <v>B</v>
      </c>
      <c r="AU438" s="53">
        <f t="shared" si="309"/>
        <v>0</v>
      </c>
      <c r="AV438" s="54">
        <f t="shared" si="310"/>
        <v>0</v>
      </c>
      <c r="AW438" s="54">
        <f t="shared" si="311"/>
        <v>0</v>
      </c>
      <c r="AX438" s="54">
        <f t="shared" si="312"/>
        <v>0</v>
      </c>
      <c r="AY438" s="54">
        <f t="shared" si="313"/>
        <v>0</v>
      </c>
      <c r="AZ438" s="54">
        <f t="shared" si="314"/>
        <v>0</v>
      </c>
      <c r="BA438" s="54">
        <f t="shared" si="315"/>
        <v>0</v>
      </c>
      <c r="BB438" s="54">
        <f t="shared" si="316"/>
        <v>0</v>
      </c>
      <c r="BC438" s="54">
        <f t="shared" si="317"/>
        <v>0</v>
      </c>
      <c r="BD438" s="54">
        <f t="shared" si="318"/>
        <v>0</v>
      </c>
      <c r="BE438" s="54">
        <f t="shared" si="319"/>
        <v>0</v>
      </c>
      <c r="BF438" s="55">
        <f t="shared" si="320"/>
        <v>0</v>
      </c>
      <c r="BG438" s="53">
        <f t="shared" si="321"/>
        <v>0</v>
      </c>
      <c r="BH438" s="54">
        <f t="shared" si="322"/>
        <v>0</v>
      </c>
      <c r="BI438" s="54">
        <f t="shared" si="323"/>
        <v>0</v>
      </c>
      <c r="BJ438" s="54">
        <f t="shared" si="324"/>
        <v>0</v>
      </c>
      <c r="BK438" s="54">
        <f t="shared" si="325"/>
        <v>0</v>
      </c>
      <c r="BL438" s="54">
        <f t="shared" si="326"/>
        <v>0</v>
      </c>
      <c r="BM438" s="54">
        <f t="shared" si="327"/>
        <v>0</v>
      </c>
      <c r="BN438" s="54">
        <f t="shared" si="328"/>
        <v>0</v>
      </c>
      <c r="BO438" s="54">
        <f t="shared" si="329"/>
        <v>0</v>
      </c>
      <c r="BP438" s="54">
        <f t="shared" si="330"/>
        <v>0</v>
      </c>
      <c r="BQ438" s="54">
        <f t="shared" si="331"/>
        <v>0</v>
      </c>
      <c r="BR438" s="55">
        <f t="shared" si="332"/>
        <v>0</v>
      </c>
      <c r="BS438" s="53">
        <f t="shared" si="333"/>
        <v>0</v>
      </c>
      <c r="BT438" s="54">
        <f t="shared" si="334"/>
        <v>0</v>
      </c>
      <c r="BU438" s="54">
        <f t="shared" si="335"/>
        <v>0</v>
      </c>
      <c r="BV438" s="54">
        <f t="shared" si="336"/>
        <v>0</v>
      </c>
      <c r="BW438" s="54">
        <f t="shared" si="337"/>
        <v>0</v>
      </c>
      <c r="BX438" s="54">
        <f t="shared" si="338"/>
        <v>0</v>
      </c>
      <c r="BY438" s="54">
        <f t="shared" si="339"/>
        <v>0</v>
      </c>
      <c r="BZ438" s="54">
        <f t="shared" si="340"/>
        <v>0</v>
      </c>
      <c r="CA438" s="54">
        <f t="shared" si="341"/>
        <v>0</v>
      </c>
      <c r="CB438" s="54">
        <f t="shared" si="342"/>
        <v>0</v>
      </c>
      <c r="CC438" s="54">
        <f t="shared" si="343"/>
        <v>0</v>
      </c>
      <c r="CD438" s="55">
        <f t="shared" si="344"/>
        <v>0</v>
      </c>
      <c r="CE438" s="53">
        <f t="shared" si="345"/>
        <v>0</v>
      </c>
      <c r="CF438" s="54">
        <f t="shared" si="346"/>
        <v>0</v>
      </c>
      <c r="CG438" s="54">
        <f t="shared" si="347"/>
        <v>0</v>
      </c>
      <c r="CH438" s="54">
        <f t="shared" si="348"/>
        <v>0</v>
      </c>
      <c r="CI438" s="54">
        <f t="shared" si="349"/>
        <v>0</v>
      </c>
      <c r="CJ438" s="54">
        <f t="shared" si="350"/>
        <v>0</v>
      </c>
      <c r="CK438" s="54">
        <f t="shared" si="351"/>
        <v>0</v>
      </c>
      <c r="CL438" s="54">
        <f t="shared" si="352"/>
        <v>0</v>
      </c>
      <c r="CM438" s="54">
        <f t="shared" si="353"/>
        <v>0</v>
      </c>
      <c r="CN438" s="54">
        <f t="shared" si="354"/>
        <v>0</v>
      </c>
      <c r="CO438" s="54">
        <f t="shared" si="355"/>
        <v>0</v>
      </c>
      <c r="CP438" s="55">
        <f t="shared" si="356"/>
        <v>0</v>
      </c>
    </row>
    <row r="439" spans="2:94" ht="12" customHeight="1" thickBot="1">
      <c r="B439" s="1" t="str">
        <f>IF(Q437="","",Q437)</f>
        <v/>
      </c>
      <c r="C439" s="165"/>
      <c r="D439" s="172"/>
      <c r="E439" s="173"/>
      <c r="F439" s="174"/>
      <c r="G439" s="179"/>
      <c r="H439" s="180"/>
      <c r="I439" s="187"/>
      <c r="J439" s="188"/>
      <c r="K439" s="188"/>
      <c r="L439" s="189"/>
      <c r="M439" s="172"/>
      <c r="N439" s="174"/>
      <c r="O439" s="133"/>
      <c r="P439" s="192"/>
      <c r="Q439" s="192"/>
      <c r="R439" s="15" t="s">
        <v>16</v>
      </c>
      <c r="S439" s="94"/>
      <c r="T439" s="94"/>
      <c r="U439" s="94"/>
      <c r="V439" s="94"/>
      <c r="W439" s="94"/>
      <c r="X439" s="94"/>
      <c r="Y439" s="90"/>
      <c r="Z439" s="90"/>
      <c r="AA439" s="90"/>
      <c r="AB439" s="90"/>
      <c r="AC439" s="90"/>
      <c r="AD439" s="90"/>
      <c r="AE439" s="11" t="str">
        <f t="shared" si="358"/>
        <v/>
      </c>
      <c r="AF439" s="21" t="str">
        <f>IF(Q437="","",Q437)</f>
        <v/>
      </c>
      <c r="AG439" s="130"/>
      <c r="AH439" s="130"/>
      <c r="AI439" s="130"/>
      <c r="AJ439" s="130"/>
      <c r="AT439" s="49" t="str">
        <f t="shared" si="308"/>
        <v>C</v>
      </c>
      <c r="AU439" s="53">
        <f t="shared" si="309"/>
        <v>0</v>
      </c>
      <c r="AV439" s="54">
        <f t="shared" si="310"/>
        <v>0</v>
      </c>
      <c r="AW439" s="54">
        <f t="shared" si="311"/>
        <v>0</v>
      </c>
      <c r="AX439" s="54">
        <f t="shared" si="312"/>
        <v>0</v>
      </c>
      <c r="AY439" s="54">
        <f t="shared" si="313"/>
        <v>0</v>
      </c>
      <c r="AZ439" s="54">
        <f t="shared" si="314"/>
        <v>0</v>
      </c>
      <c r="BA439" s="54">
        <f t="shared" si="315"/>
        <v>0</v>
      </c>
      <c r="BB439" s="54">
        <f t="shared" si="316"/>
        <v>0</v>
      </c>
      <c r="BC439" s="54">
        <f t="shared" si="317"/>
        <v>0</v>
      </c>
      <c r="BD439" s="54">
        <f t="shared" si="318"/>
        <v>0</v>
      </c>
      <c r="BE439" s="54">
        <f t="shared" si="319"/>
        <v>0</v>
      </c>
      <c r="BF439" s="55">
        <f t="shared" si="320"/>
        <v>0</v>
      </c>
      <c r="BG439" s="53">
        <f t="shared" si="321"/>
        <v>0</v>
      </c>
      <c r="BH439" s="54">
        <f t="shared" si="322"/>
        <v>0</v>
      </c>
      <c r="BI439" s="54">
        <f t="shared" si="323"/>
        <v>0</v>
      </c>
      <c r="BJ439" s="54">
        <f t="shared" si="324"/>
        <v>0</v>
      </c>
      <c r="BK439" s="54">
        <f t="shared" si="325"/>
        <v>0</v>
      </c>
      <c r="BL439" s="54">
        <f t="shared" si="326"/>
        <v>0</v>
      </c>
      <c r="BM439" s="54">
        <f t="shared" si="327"/>
        <v>0</v>
      </c>
      <c r="BN439" s="54">
        <f t="shared" si="328"/>
        <v>0</v>
      </c>
      <c r="BO439" s="54">
        <f t="shared" si="329"/>
        <v>0</v>
      </c>
      <c r="BP439" s="54">
        <f t="shared" si="330"/>
        <v>0</v>
      </c>
      <c r="BQ439" s="54">
        <f t="shared" si="331"/>
        <v>0</v>
      </c>
      <c r="BR439" s="55">
        <f t="shared" si="332"/>
        <v>0</v>
      </c>
      <c r="BS439" s="53">
        <f t="shared" si="333"/>
        <v>0</v>
      </c>
      <c r="BT439" s="54">
        <f t="shared" si="334"/>
        <v>0</v>
      </c>
      <c r="BU439" s="54">
        <f t="shared" si="335"/>
        <v>0</v>
      </c>
      <c r="BV439" s="54">
        <f t="shared" si="336"/>
        <v>0</v>
      </c>
      <c r="BW439" s="54">
        <f t="shared" si="337"/>
        <v>0</v>
      </c>
      <c r="BX439" s="54">
        <f t="shared" si="338"/>
        <v>0</v>
      </c>
      <c r="BY439" s="54">
        <f t="shared" si="339"/>
        <v>0</v>
      </c>
      <c r="BZ439" s="54">
        <f t="shared" si="340"/>
        <v>0</v>
      </c>
      <c r="CA439" s="54">
        <f t="shared" si="341"/>
        <v>0</v>
      </c>
      <c r="CB439" s="54">
        <f t="shared" si="342"/>
        <v>0</v>
      </c>
      <c r="CC439" s="54">
        <f t="shared" si="343"/>
        <v>0</v>
      </c>
      <c r="CD439" s="55">
        <f t="shared" si="344"/>
        <v>0</v>
      </c>
      <c r="CE439" s="53">
        <f t="shared" si="345"/>
        <v>0</v>
      </c>
      <c r="CF439" s="54">
        <f t="shared" si="346"/>
        <v>0</v>
      </c>
      <c r="CG439" s="54">
        <f t="shared" si="347"/>
        <v>0</v>
      </c>
      <c r="CH439" s="54">
        <f t="shared" si="348"/>
        <v>0</v>
      </c>
      <c r="CI439" s="54">
        <f t="shared" si="349"/>
        <v>0</v>
      </c>
      <c r="CJ439" s="54">
        <f t="shared" si="350"/>
        <v>0</v>
      </c>
      <c r="CK439" s="54">
        <f t="shared" si="351"/>
        <v>0</v>
      </c>
      <c r="CL439" s="54">
        <f t="shared" si="352"/>
        <v>0</v>
      </c>
      <c r="CM439" s="54">
        <f t="shared" si="353"/>
        <v>0</v>
      </c>
      <c r="CN439" s="54">
        <f t="shared" si="354"/>
        <v>0</v>
      </c>
      <c r="CO439" s="54">
        <f t="shared" si="355"/>
        <v>0</v>
      </c>
      <c r="CP439" s="55">
        <f t="shared" si="356"/>
        <v>0</v>
      </c>
    </row>
    <row r="440" spans="2:94" ht="12" customHeight="1">
      <c r="B440" s="1" t="str">
        <f>IF(Q440="","",Q440)</f>
        <v/>
      </c>
      <c r="C440" s="163">
        <v>143</v>
      </c>
      <c r="D440" s="166"/>
      <c r="E440" s="167"/>
      <c r="F440" s="168"/>
      <c r="G440" s="175"/>
      <c r="H440" s="176"/>
      <c r="I440" s="181"/>
      <c r="J440" s="182"/>
      <c r="K440" s="182"/>
      <c r="L440" s="183"/>
      <c r="M440" s="166"/>
      <c r="N440" s="168"/>
      <c r="O440" s="131"/>
      <c r="P440" s="190"/>
      <c r="Q440" s="190"/>
      <c r="R440" s="17" t="s">
        <v>14</v>
      </c>
      <c r="S440" s="95"/>
      <c r="T440" s="95"/>
      <c r="U440" s="95"/>
      <c r="V440" s="95"/>
      <c r="W440" s="95"/>
      <c r="X440" s="95"/>
      <c r="Y440" s="89"/>
      <c r="Z440" s="89"/>
      <c r="AA440" s="89"/>
      <c r="AB440" s="89"/>
      <c r="AC440" s="89"/>
      <c r="AD440" s="89"/>
      <c r="AE440" s="16" t="str">
        <f t="shared" si="358"/>
        <v/>
      </c>
      <c r="AF440" s="21" t="str">
        <f>IF(Q440="","",Q440)</f>
        <v/>
      </c>
      <c r="AG440" s="130" t="str">
        <f>IFERROR(VLOOKUP(M440,$AP$13:$AQ$16,2,FALSE),"")</f>
        <v/>
      </c>
      <c r="AH440" s="130" t="str">
        <f>IFERROR(VLOOKUP(O440,$AP$18:$AQ$24,2,FALSE),"")</f>
        <v/>
      </c>
      <c r="AI440" s="130" t="str">
        <f>IFERROR(AG440+AH440,"")</f>
        <v/>
      </c>
      <c r="AJ440" s="130" t="str">
        <f>IF(SUM(AE440:AE442)=0,"",SUM(AE440:AE442))</f>
        <v/>
      </c>
      <c r="AT440" s="49" t="str">
        <f t="shared" si="308"/>
        <v>A</v>
      </c>
      <c r="AU440" s="53">
        <f t="shared" si="309"/>
        <v>0</v>
      </c>
      <c r="AV440" s="54">
        <f t="shared" si="310"/>
        <v>0</v>
      </c>
      <c r="AW440" s="54">
        <f t="shared" si="311"/>
        <v>0</v>
      </c>
      <c r="AX440" s="54">
        <f t="shared" si="312"/>
        <v>0</v>
      </c>
      <c r="AY440" s="54">
        <f t="shared" si="313"/>
        <v>0</v>
      </c>
      <c r="AZ440" s="54">
        <f t="shared" si="314"/>
        <v>0</v>
      </c>
      <c r="BA440" s="54">
        <f t="shared" si="315"/>
        <v>0</v>
      </c>
      <c r="BB440" s="54">
        <f t="shared" si="316"/>
        <v>0</v>
      </c>
      <c r="BC440" s="54">
        <f t="shared" si="317"/>
        <v>0</v>
      </c>
      <c r="BD440" s="54">
        <f t="shared" si="318"/>
        <v>0</v>
      </c>
      <c r="BE440" s="54">
        <f t="shared" si="319"/>
        <v>0</v>
      </c>
      <c r="BF440" s="55">
        <f t="shared" si="320"/>
        <v>0</v>
      </c>
      <c r="BG440" s="53">
        <f t="shared" si="321"/>
        <v>0</v>
      </c>
      <c r="BH440" s="54">
        <f t="shared" si="322"/>
        <v>0</v>
      </c>
      <c r="BI440" s="54">
        <f t="shared" si="323"/>
        <v>0</v>
      </c>
      <c r="BJ440" s="54">
        <f t="shared" si="324"/>
        <v>0</v>
      </c>
      <c r="BK440" s="54">
        <f t="shared" si="325"/>
        <v>0</v>
      </c>
      <c r="BL440" s="54">
        <f t="shared" si="326"/>
        <v>0</v>
      </c>
      <c r="BM440" s="54">
        <f t="shared" si="327"/>
        <v>0</v>
      </c>
      <c r="BN440" s="54">
        <f t="shared" si="328"/>
        <v>0</v>
      </c>
      <c r="BO440" s="54">
        <f t="shared" si="329"/>
        <v>0</v>
      </c>
      <c r="BP440" s="54">
        <f t="shared" si="330"/>
        <v>0</v>
      </c>
      <c r="BQ440" s="54">
        <f t="shared" si="331"/>
        <v>0</v>
      </c>
      <c r="BR440" s="55">
        <f t="shared" si="332"/>
        <v>0</v>
      </c>
      <c r="BS440" s="53">
        <f t="shared" si="333"/>
        <v>0</v>
      </c>
      <c r="BT440" s="54">
        <f t="shared" si="334"/>
        <v>0</v>
      </c>
      <c r="BU440" s="54">
        <f t="shared" si="335"/>
        <v>0</v>
      </c>
      <c r="BV440" s="54">
        <f t="shared" si="336"/>
        <v>0</v>
      </c>
      <c r="BW440" s="54">
        <f t="shared" si="337"/>
        <v>0</v>
      </c>
      <c r="BX440" s="54">
        <f t="shared" si="338"/>
        <v>0</v>
      </c>
      <c r="BY440" s="54">
        <f t="shared" si="339"/>
        <v>0</v>
      </c>
      <c r="BZ440" s="54">
        <f t="shared" si="340"/>
        <v>0</v>
      </c>
      <c r="CA440" s="54">
        <f t="shared" si="341"/>
        <v>0</v>
      </c>
      <c r="CB440" s="54">
        <f t="shared" si="342"/>
        <v>0</v>
      </c>
      <c r="CC440" s="54">
        <f t="shared" si="343"/>
        <v>0</v>
      </c>
      <c r="CD440" s="55">
        <f t="shared" si="344"/>
        <v>0</v>
      </c>
      <c r="CE440" s="53">
        <f t="shared" si="345"/>
        <v>0</v>
      </c>
      <c r="CF440" s="54">
        <f t="shared" si="346"/>
        <v>0</v>
      </c>
      <c r="CG440" s="54">
        <f t="shared" si="347"/>
        <v>0</v>
      </c>
      <c r="CH440" s="54">
        <f t="shared" si="348"/>
        <v>0</v>
      </c>
      <c r="CI440" s="54">
        <f t="shared" si="349"/>
        <v>0</v>
      </c>
      <c r="CJ440" s="54">
        <f t="shared" si="350"/>
        <v>0</v>
      </c>
      <c r="CK440" s="54">
        <f t="shared" si="351"/>
        <v>0</v>
      </c>
      <c r="CL440" s="54">
        <f t="shared" si="352"/>
        <v>0</v>
      </c>
      <c r="CM440" s="54">
        <f t="shared" si="353"/>
        <v>0</v>
      </c>
      <c r="CN440" s="54">
        <f t="shared" si="354"/>
        <v>0</v>
      </c>
      <c r="CO440" s="54">
        <f t="shared" si="355"/>
        <v>0</v>
      </c>
      <c r="CP440" s="55">
        <f t="shared" si="356"/>
        <v>0</v>
      </c>
    </row>
    <row r="441" spans="2:94" ht="12" customHeight="1">
      <c r="B441" s="1" t="str">
        <f>IF(Q440="","",Q440)</f>
        <v/>
      </c>
      <c r="C441" s="164"/>
      <c r="D441" s="169"/>
      <c r="E441" s="170"/>
      <c r="F441" s="171"/>
      <c r="G441" s="177"/>
      <c r="H441" s="178"/>
      <c r="I441" s="184"/>
      <c r="J441" s="185"/>
      <c r="K441" s="185"/>
      <c r="L441" s="186"/>
      <c r="M441" s="169"/>
      <c r="N441" s="171"/>
      <c r="O441" s="132"/>
      <c r="P441" s="191"/>
      <c r="Q441" s="191"/>
      <c r="R441" s="15" t="s">
        <v>15</v>
      </c>
      <c r="S441" s="94"/>
      <c r="T441" s="94"/>
      <c r="U441" s="94"/>
      <c r="V441" s="94"/>
      <c r="W441" s="94"/>
      <c r="X441" s="94"/>
      <c r="Y441" s="90"/>
      <c r="Z441" s="90"/>
      <c r="AA441" s="90"/>
      <c r="AB441" s="90"/>
      <c r="AC441" s="90"/>
      <c r="AD441" s="90"/>
      <c r="AE441" s="11" t="str">
        <f t="shared" si="358"/>
        <v/>
      </c>
      <c r="AF441" s="21" t="str">
        <f>IF(Q440="","",Q440)</f>
        <v/>
      </c>
      <c r="AG441" s="130"/>
      <c r="AH441" s="130"/>
      <c r="AI441" s="130"/>
      <c r="AJ441" s="130"/>
      <c r="AT441" s="49" t="str">
        <f t="shared" si="308"/>
        <v>B</v>
      </c>
      <c r="AU441" s="53">
        <f t="shared" si="309"/>
        <v>0</v>
      </c>
      <c r="AV441" s="54">
        <f t="shared" si="310"/>
        <v>0</v>
      </c>
      <c r="AW441" s="54">
        <f t="shared" si="311"/>
        <v>0</v>
      </c>
      <c r="AX441" s="54">
        <f t="shared" si="312"/>
        <v>0</v>
      </c>
      <c r="AY441" s="54">
        <f t="shared" si="313"/>
        <v>0</v>
      </c>
      <c r="AZ441" s="54">
        <f t="shared" si="314"/>
        <v>0</v>
      </c>
      <c r="BA441" s="54">
        <f t="shared" si="315"/>
        <v>0</v>
      </c>
      <c r="BB441" s="54">
        <f t="shared" si="316"/>
        <v>0</v>
      </c>
      <c r="BC441" s="54">
        <f t="shared" si="317"/>
        <v>0</v>
      </c>
      <c r="BD441" s="54">
        <f t="shared" si="318"/>
        <v>0</v>
      </c>
      <c r="BE441" s="54">
        <f t="shared" si="319"/>
        <v>0</v>
      </c>
      <c r="BF441" s="55">
        <f t="shared" si="320"/>
        <v>0</v>
      </c>
      <c r="BG441" s="53">
        <f t="shared" si="321"/>
        <v>0</v>
      </c>
      <c r="BH441" s="54">
        <f t="shared" si="322"/>
        <v>0</v>
      </c>
      <c r="BI441" s="54">
        <f t="shared" si="323"/>
        <v>0</v>
      </c>
      <c r="BJ441" s="54">
        <f t="shared" si="324"/>
        <v>0</v>
      </c>
      <c r="BK441" s="54">
        <f t="shared" si="325"/>
        <v>0</v>
      </c>
      <c r="BL441" s="54">
        <f t="shared" si="326"/>
        <v>0</v>
      </c>
      <c r="BM441" s="54">
        <f t="shared" si="327"/>
        <v>0</v>
      </c>
      <c r="BN441" s="54">
        <f t="shared" si="328"/>
        <v>0</v>
      </c>
      <c r="BO441" s="54">
        <f t="shared" si="329"/>
        <v>0</v>
      </c>
      <c r="BP441" s="54">
        <f t="shared" si="330"/>
        <v>0</v>
      </c>
      <c r="BQ441" s="54">
        <f t="shared" si="331"/>
        <v>0</v>
      </c>
      <c r="BR441" s="55">
        <f t="shared" si="332"/>
        <v>0</v>
      </c>
      <c r="BS441" s="53">
        <f t="shared" si="333"/>
        <v>0</v>
      </c>
      <c r="BT441" s="54">
        <f t="shared" si="334"/>
        <v>0</v>
      </c>
      <c r="BU441" s="54">
        <f t="shared" si="335"/>
        <v>0</v>
      </c>
      <c r="BV441" s="54">
        <f t="shared" si="336"/>
        <v>0</v>
      </c>
      <c r="BW441" s="54">
        <f t="shared" si="337"/>
        <v>0</v>
      </c>
      <c r="BX441" s="54">
        <f t="shared" si="338"/>
        <v>0</v>
      </c>
      <c r="BY441" s="54">
        <f t="shared" si="339"/>
        <v>0</v>
      </c>
      <c r="BZ441" s="54">
        <f t="shared" si="340"/>
        <v>0</v>
      </c>
      <c r="CA441" s="54">
        <f t="shared" si="341"/>
        <v>0</v>
      </c>
      <c r="CB441" s="54">
        <f t="shared" si="342"/>
        <v>0</v>
      </c>
      <c r="CC441" s="54">
        <f t="shared" si="343"/>
        <v>0</v>
      </c>
      <c r="CD441" s="55">
        <f t="shared" si="344"/>
        <v>0</v>
      </c>
      <c r="CE441" s="53">
        <f t="shared" si="345"/>
        <v>0</v>
      </c>
      <c r="CF441" s="54">
        <f t="shared" si="346"/>
        <v>0</v>
      </c>
      <c r="CG441" s="54">
        <f t="shared" si="347"/>
        <v>0</v>
      </c>
      <c r="CH441" s="54">
        <f t="shared" si="348"/>
        <v>0</v>
      </c>
      <c r="CI441" s="54">
        <f t="shared" si="349"/>
        <v>0</v>
      </c>
      <c r="CJ441" s="54">
        <f t="shared" si="350"/>
        <v>0</v>
      </c>
      <c r="CK441" s="54">
        <f t="shared" si="351"/>
        <v>0</v>
      </c>
      <c r="CL441" s="54">
        <f t="shared" si="352"/>
        <v>0</v>
      </c>
      <c r="CM441" s="54">
        <f t="shared" si="353"/>
        <v>0</v>
      </c>
      <c r="CN441" s="54">
        <f t="shared" si="354"/>
        <v>0</v>
      </c>
      <c r="CO441" s="54">
        <f t="shared" si="355"/>
        <v>0</v>
      </c>
      <c r="CP441" s="55">
        <f t="shared" si="356"/>
        <v>0</v>
      </c>
    </row>
    <row r="442" spans="2:94" ht="12" customHeight="1" thickBot="1">
      <c r="B442" s="1" t="str">
        <f>IF(Q440="","",Q440)</f>
        <v/>
      </c>
      <c r="C442" s="165"/>
      <c r="D442" s="172"/>
      <c r="E442" s="173"/>
      <c r="F442" s="174"/>
      <c r="G442" s="179"/>
      <c r="H442" s="180"/>
      <c r="I442" s="187"/>
      <c r="J442" s="188"/>
      <c r="K442" s="188"/>
      <c r="L442" s="189"/>
      <c r="M442" s="172"/>
      <c r="N442" s="174"/>
      <c r="O442" s="133"/>
      <c r="P442" s="192"/>
      <c r="Q442" s="192"/>
      <c r="R442" s="15" t="s">
        <v>16</v>
      </c>
      <c r="S442" s="94"/>
      <c r="T442" s="94"/>
      <c r="U442" s="94"/>
      <c r="V442" s="94"/>
      <c r="W442" s="94"/>
      <c r="X442" s="94"/>
      <c r="Y442" s="90"/>
      <c r="Z442" s="90"/>
      <c r="AA442" s="90"/>
      <c r="AB442" s="90"/>
      <c r="AC442" s="90"/>
      <c r="AD442" s="90"/>
      <c r="AE442" s="11" t="str">
        <f t="shared" si="358"/>
        <v/>
      </c>
      <c r="AF442" s="21" t="str">
        <f>IF(Q440="","",Q440)</f>
        <v/>
      </c>
      <c r="AG442" s="130"/>
      <c r="AH442" s="130"/>
      <c r="AI442" s="130"/>
      <c r="AJ442" s="130"/>
      <c r="AT442" s="49" t="str">
        <f t="shared" si="308"/>
        <v>C</v>
      </c>
      <c r="AU442" s="53">
        <f t="shared" si="309"/>
        <v>0</v>
      </c>
      <c r="AV442" s="54">
        <f t="shared" si="310"/>
        <v>0</v>
      </c>
      <c r="AW442" s="54">
        <f t="shared" si="311"/>
        <v>0</v>
      </c>
      <c r="AX442" s="54">
        <f t="shared" si="312"/>
        <v>0</v>
      </c>
      <c r="AY442" s="54">
        <f t="shared" si="313"/>
        <v>0</v>
      </c>
      <c r="AZ442" s="54">
        <f t="shared" si="314"/>
        <v>0</v>
      </c>
      <c r="BA442" s="54">
        <f t="shared" si="315"/>
        <v>0</v>
      </c>
      <c r="BB442" s="54">
        <f t="shared" si="316"/>
        <v>0</v>
      </c>
      <c r="BC442" s="54">
        <f t="shared" si="317"/>
        <v>0</v>
      </c>
      <c r="BD442" s="54">
        <f t="shared" si="318"/>
        <v>0</v>
      </c>
      <c r="BE442" s="54">
        <f t="shared" si="319"/>
        <v>0</v>
      </c>
      <c r="BF442" s="55">
        <f t="shared" si="320"/>
        <v>0</v>
      </c>
      <c r="BG442" s="53">
        <f t="shared" si="321"/>
        <v>0</v>
      </c>
      <c r="BH442" s="54">
        <f t="shared" si="322"/>
        <v>0</v>
      </c>
      <c r="BI442" s="54">
        <f t="shared" si="323"/>
        <v>0</v>
      </c>
      <c r="BJ442" s="54">
        <f t="shared" si="324"/>
        <v>0</v>
      </c>
      <c r="BK442" s="54">
        <f t="shared" si="325"/>
        <v>0</v>
      </c>
      <c r="BL442" s="54">
        <f t="shared" si="326"/>
        <v>0</v>
      </c>
      <c r="BM442" s="54">
        <f t="shared" si="327"/>
        <v>0</v>
      </c>
      <c r="BN442" s="54">
        <f t="shared" si="328"/>
        <v>0</v>
      </c>
      <c r="BO442" s="54">
        <f t="shared" si="329"/>
        <v>0</v>
      </c>
      <c r="BP442" s="54">
        <f t="shared" si="330"/>
        <v>0</v>
      </c>
      <c r="BQ442" s="54">
        <f t="shared" si="331"/>
        <v>0</v>
      </c>
      <c r="BR442" s="55">
        <f t="shared" si="332"/>
        <v>0</v>
      </c>
      <c r="BS442" s="53">
        <f t="shared" si="333"/>
        <v>0</v>
      </c>
      <c r="BT442" s="54">
        <f t="shared" si="334"/>
        <v>0</v>
      </c>
      <c r="BU442" s="54">
        <f t="shared" si="335"/>
        <v>0</v>
      </c>
      <c r="BV442" s="54">
        <f t="shared" si="336"/>
        <v>0</v>
      </c>
      <c r="BW442" s="54">
        <f t="shared" si="337"/>
        <v>0</v>
      </c>
      <c r="BX442" s="54">
        <f t="shared" si="338"/>
        <v>0</v>
      </c>
      <c r="BY442" s="54">
        <f t="shared" si="339"/>
        <v>0</v>
      </c>
      <c r="BZ442" s="54">
        <f t="shared" si="340"/>
        <v>0</v>
      </c>
      <c r="CA442" s="54">
        <f t="shared" si="341"/>
        <v>0</v>
      </c>
      <c r="CB442" s="54">
        <f t="shared" si="342"/>
        <v>0</v>
      </c>
      <c r="CC442" s="54">
        <f t="shared" si="343"/>
        <v>0</v>
      </c>
      <c r="CD442" s="55">
        <f t="shared" si="344"/>
        <v>0</v>
      </c>
      <c r="CE442" s="53">
        <f t="shared" si="345"/>
        <v>0</v>
      </c>
      <c r="CF442" s="54">
        <f t="shared" si="346"/>
        <v>0</v>
      </c>
      <c r="CG442" s="54">
        <f t="shared" si="347"/>
        <v>0</v>
      </c>
      <c r="CH442" s="54">
        <f t="shared" si="348"/>
        <v>0</v>
      </c>
      <c r="CI442" s="54">
        <f t="shared" si="349"/>
        <v>0</v>
      </c>
      <c r="CJ442" s="54">
        <f t="shared" si="350"/>
        <v>0</v>
      </c>
      <c r="CK442" s="54">
        <f t="shared" si="351"/>
        <v>0</v>
      </c>
      <c r="CL442" s="54">
        <f t="shared" si="352"/>
        <v>0</v>
      </c>
      <c r="CM442" s="54">
        <f t="shared" si="353"/>
        <v>0</v>
      </c>
      <c r="CN442" s="54">
        <f t="shared" si="354"/>
        <v>0</v>
      </c>
      <c r="CO442" s="54">
        <f t="shared" si="355"/>
        <v>0</v>
      </c>
      <c r="CP442" s="55">
        <f t="shared" si="356"/>
        <v>0</v>
      </c>
    </row>
    <row r="443" spans="2:94" ht="12" customHeight="1">
      <c r="B443" s="1" t="str">
        <f>IF(Q443="","",Q443)</f>
        <v/>
      </c>
      <c r="C443" s="163">
        <v>144</v>
      </c>
      <c r="D443" s="166"/>
      <c r="E443" s="167"/>
      <c r="F443" s="168"/>
      <c r="G443" s="175"/>
      <c r="H443" s="176"/>
      <c r="I443" s="181"/>
      <c r="J443" s="182"/>
      <c r="K443" s="182"/>
      <c r="L443" s="183"/>
      <c r="M443" s="166"/>
      <c r="N443" s="168"/>
      <c r="O443" s="131"/>
      <c r="P443" s="190"/>
      <c r="Q443" s="190"/>
      <c r="R443" s="17" t="s">
        <v>14</v>
      </c>
      <c r="S443" s="95"/>
      <c r="T443" s="95"/>
      <c r="U443" s="95"/>
      <c r="V443" s="95"/>
      <c r="W443" s="95"/>
      <c r="X443" s="95"/>
      <c r="Y443" s="89"/>
      <c r="Z443" s="89"/>
      <c r="AA443" s="89"/>
      <c r="AB443" s="89"/>
      <c r="AC443" s="89"/>
      <c r="AD443" s="89"/>
      <c r="AE443" s="16" t="str">
        <f t="shared" si="358"/>
        <v/>
      </c>
      <c r="AF443" s="21" t="str">
        <f>IF(Q443="","",Q443)</f>
        <v/>
      </c>
      <c r="AG443" s="130" t="str">
        <f>IFERROR(VLOOKUP(M443,$AP$13:$AQ$16,2,FALSE),"")</f>
        <v/>
      </c>
      <c r="AH443" s="130" t="str">
        <f>IFERROR(VLOOKUP(O443,$AP$18:$AQ$24,2,FALSE),"")</f>
        <v/>
      </c>
      <c r="AI443" s="130" t="str">
        <f>IFERROR(AG443+AH443,"")</f>
        <v/>
      </c>
      <c r="AJ443" s="130" t="str">
        <f>IF(SUM(AE443:AE445)=0,"",SUM(AE443:AE445))</f>
        <v/>
      </c>
      <c r="AT443" s="49" t="str">
        <f t="shared" si="308"/>
        <v>A</v>
      </c>
      <c r="AU443" s="53">
        <f t="shared" si="309"/>
        <v>0</v>
      </c>
      <c r="AV443" s="54">
        <f t="shared" si="310"/>
        <v>0</v>
      </c>
      <c r="AW443" s="54">
        <f t="shared" si="311"/>
        <v>0</v>
      </c>
      <c r="AX443" s="54">
        <f t="shared" si="312"/>
        <v>0</v>
      </c>
      <c r="AY443" s="54">
        <f t="shared" si="313"/>
        <v>0</v>
      </c>
      <c r="AZ443" s="54">
        <f t="shared" si="314"/>
        <v>0</v>
      </c>
      <c r="BA443" s="54">
        <f t="shared" si="315"/>
        <v>0</v>
      </c>
      <c r="BB443" s="54">
        <f t="shared" si="316"/>
        <v>0</v>
      </c>
      <c r="BC443" s="54">
        <f t="shared" si="317"/>
        <v>0</v>
      </c>
      <c r="BD443" s="54">
        <f t="shared" si="318"/>
        <v>0</v>
      </c>
      <c r="BE443" s="54">
        <f t="shared" si="319"/>
        <v>0</v>
      </c>
      <c r="BF443" s="55">
        <f t="shared" si="320"/>
        <v>0</v>
      </c>
      <c r="BG443" s="53">
        <f t="shared" si="321"/>
        <v>0</v>
      </c>
      <c r="BH443" s="54">
        <f t="shared" si="322"/>
        <v>0</v>
      </c>
      <c r="BI443" s="54">
        <f t="shared" si="323"/>
        <v>0</v>
      </c>
      <c r="BJ443" s="54">
        <f t="shared" si="324"/>
        <v>0</v>
      </c>
      <c r="BK443" s="54">
        <f t="shared" si="325"/>
        <v>0</v>
      </c>
      <c r="BL443" s="54">
        <f t="shared" si="326"/>
        <v>0</v>
      </c>
      <c r="BM443" s="54">
        <f t="shared" si="327"/>
        <v>0</v>
      </c>
      <c r="BN443" s="54">
        <f t="shared" si="328"/>
        <v>0</v>
      </c>
      <c r="BO443" s="54">
        <f t="shared" si="329"/>
        <v>0</v>
      </c>
      <c r="BP443" s="54">
        <f t="shared" si="330"/>
        <v>0</v>
      </c>
      <c r="BQ443" s="54">
        <f t="shared" si="331"/>
        <v>0</v>
      </c>
      <c r="BR443" s="55">
        <f t="shared" si="332"/>
        <v>0</v>
      </c>
      <c r="BS443" s="53">
        <f t="shared" si="333"/>
        <v>0</v>
      </c>
      <c r="BT443" s="54">
        <f t="shared" si="334"/>
        <v>0</v>
      </c>
      <c r="BU443" s="54">
        <f t="shared" si="335"/>
        <v>0</v>
      </c>
      <c r="BV443" s="54">
        <f t="shared" si="336"/>
        <v>0</v>
      </c>
      <c r="BW443" s="54">
        <f t="shared" si="337"/>
        <v>0</v>
      </c>
      <c r="BX443" s="54">
        <f t="shared" si="338"/>
        <v>0</v>
      </c>
      <c r="BY443" s="54">
        <f t="shared" si="339"/>
        <v>0</v>
      </c>
      <c r="BZ443" s="54">
        <f t="shared" si="340"/>
        <v>0</v>
      </c>
      <c r="CA443" s="54">
        <f t="shared" si="341"/>
        <v>0</v>
      </c>
      <c r="CB443" s="54">
        <f t="shared" si="342"/>
        <v>0</v>
      </c>
      <c r="CC443" s="54">
        <f t="shared" si="343"/>
        <v>0</v>
      </c>
      <c r="CD443" s="55">
        <f t="shared" si="344"/>
        <v>0</v>
      </c>
      <c r="CE443" s="53">
        <f t="shared" si="345"/>
        <v>0</v>
      </c>
      <c r="CF443" s="54">
        <f t="shared" si="346"/>
        <v>0</v>
      </c>
      <c r="CG443" s="54">
        <f t="shared" si="347"/>
        <v>0</v>
      </c>
      <c r="CH443" s="54">
        <f t="shared" si="348"/>
        <v>0</v>
      </c>
      <c r="CI443" s="54">
        <f t="shared" si="349"/>
        <v>0</v>
      </c>
      <c r="CJ443" s="54">
        <f t="shared" si="350"/>
        <v>0</v>
      </c>
      <c r="CK443" s="54">
        <f t="shared" si="351"/>
        <v>0</v>
      </c>
      <c r="CL443" s="54">
        <f t="shared" si="352"/>
        <v>0</v>
      </c>
      <c r="CM443" s="54">
        <f t="shared" si="353"/>
        <v>0</v>
      </c>
      <c r="CN443" s="54">
        <f t="shared" si="354"/>
        <v>0</v>
      </c>
      <c r="CO443" s="54">
        <f t="shared" si="355"/>
        <v>0</v>
      </c>
      <c r="CP443" s="55">
        <f t="shared" si="356"/>
        <v>0</v>
      </c>
    </row>
    <row r="444" spans="2:94" ht="12" customHeight="1">
      <c r="B444" s="1" t="str">
        <f>IF(Q443="","",Q443)</f>
        <v/>
      </c>
      <c r="C444" s="164"/>
      <c r="D444" s="169"/>
      <c r="E444" s="170"/>
      <c r="F444" s="171"/>
      <c r="G444" s="177"/>
      <c r="H444" s="178"/>
      <c r="I444" s="184"/>
      <c r="J444" s="185"/>
      <c r="K444" s="185"/>
      <c r="L444" s="186"/>
      <c r="M444" s="169"/>
      <c r="N444" s="171"/>
      <c r="O444" s="132"/>
      <c r="P444" s="191"/>
      <c r="Q444" s="191"/>
      <c r="R444" s="15" t="s">
        <v>15</v>
      </c>
      <c r="S444" s="94"/>
      <c r="T444" s="94"/>
      <c r="U444" s="94"/>
      <c r="V444" s="94"/>
      <c r="W444" s="94"/>
      <c r="X444" s="94"/>
      <c r="Y444" s="90"/>
      <c r="Z444" s="90"/>
      <c r="AA444" s="90"/>
      <c r="AB444" s="90"/>
      <c r="AC444" s="90"/>
      <c r="AD444" s="90"/>
      <c r="AE444" s="11" t="str">
        <f t="shared" si="358"/>
        <v/>
      </c>
      <c r="AF444" s="21" t="str">
        <f>IF(Q443="","",Q443)</f>
        <v/>
      </c>
      <c r="AG444" s="130"/>
      <c r="AH444" s="130"/>
      <c r="AI444" s="130"/>
      <c r="AJ444" s="130"/>
      <c r="AT444" s="49" t="str">
        <f t="shared" si="308"/>
        <v>B</v>
      </c>
      <c r="AU444" s="53">
        <f t="shared" si="309"/>
        <v>0</v>
      </c>
      <c r="AV444" s="54">
        <f t="shared" si="310"/>
        <v>0</v>
      </c>
      <c r="AW444" s="54">
        <f t="shared" si="311"/>
        <v>0</v>
      </c>
      <c r="AX444" s="54">
        <f t="shared" si="312"/>
        <v>0</v>
      </c>
      <c r="AY444" s="54">
        <f t="shared" si="313"/>
        <v>0</v>
      </c>
      <c r="AZ444" s="54">
        <f t="shared" si="314"/>
        <v>0</v>
      </c>
      <c r="BA444" s="54">
        <f t="shared" si="315"/>
        <v>0</v>
      </c>
      <c r="BB444" s="54">
        <f t="shared" si="316"/>
        <v>0</v>
      </c>
      <c r="BC444" s="54">
        <f t="shared" si="317"/>
        <v>0</v>
      </c>
      <c r="BD444" s="54">
        <f t="shared" si="318"/>
        <v>0</v>
      </c>
      <c r="BE444" s="54">
        <f t="shared" si="319"/>
        <v>0</v>
      </c>
      <c r="BF444" s="55">
        <f t="shared" si="320"/>
        <v>0</v>
      </c>
      <c r="BG444" s="53">
        <f t="shared" si="321"/>
        <v>0</v>
      </c>
      <c r="BH444" s="54">
        <f t="shared" si="322"/>
        <v>0</v>
      </c>
      <c r="BI444" s="54">
        <f t="shared" si="323"/>
        <v>0</v>
      </c>
      <c r="BJ444" s="54">
        <f t="shared" si="324"/>
        <v>0</v>
      </c>
      <c r="BK444" s="54">
        <f t="shared" si="325"/>
        <v>0</v>
      </c>
      <c r="BL444" s="54">
        <f t="shared" si="326"/>
        <v>0</v>
      </c>
      <c r="BM444" s="54">
        <f t="shared" si="327"/>
        <v>0</v>
      </c>
      <c r="BN444" s="54">
        <f t="shared" si="328"/>
        <v>0</v>
      </c>
      <c r="BO444" s="54">
        <f t="shared" si="329"/>
        <v>0</v>
      </c>
      <c r="BP444" s="54">
        <f t="shared" si="330"/>
        <v>0</v>
      </c>
      <c r="BQ444" s="54">
        <f t="shared" si="331"/>
        <v>0</v>
      </c>
      <c r="BR444" s="55">
        <f t="shared" si="332"/>
        <v>0</v>
      </c>
      <c r="BS444" s="53">
        <f t="shared" si="333"/>
        <v>0</v>
      </c>
      <c r="BT444" s="54">
        <f t="shared" si="334"/>
        <v>0</v>
      </c>
      <c r="BU444" s="54">
        <f t="shared" si="335"/>
        <v>0</v>
      </c>
      <c r="BV444" s="54">
        <f t="shared" si="336"/>
        <v>0</v>
      </c>
      <c r="BW444" s="54">
        <f t="shared" si="337"/>
        <v>0</v>
      </c>
      <c r="BX444" s="54">
        <f t="shared" si="338"/>
        <v>0</v>
      </c>
      <c r="BY444" s="54">
        <f t="shared" si="339"/>
        <v>0</v>
      </c>
      <c r="BZ444" s="54">
        <f t="shared" si="340"/>
        <v>0</v>
      </c>
      <c r="CA444" s="54">
        <f t="shared" si="341"/>
        <v>0</v>
      </c>
      <c r="CB444" s="54">
        <f t="shared" si="342"/>
        <v>0</v>
      </c>
      <c r="CC444" s="54">
        <f t="shared" si="343"/>
        <v>0</v>
      </c>
      <c r="CD444" s="55">
        <f t="shared" si="344"/>
        <v>0</v>
      </c>
      <c r="CE444" s="53">
        <f t="shared" si="345"/>
        <v>0</v>
      </c>
      <c r="CF444" s="54">
        <f t="shared" si="346"/>
        <v>0</v>
      </c>
      <c r="CG444" s="54">
        <f t="shared" si="347"/>
        <v>0</v>
      </c>
      <c r="CH444" s="54">
        <f t="shared" si="348"/>
        <v>0</v>
      </c>
      <c r="CI444" s="54">
        <f t="shared" si="349"/>
        <v>0</v>
      </c>
      <c r="CJ444" s="54">
        <f t="shared" si="350"/>
        <v>0</v>
      </c>
      <c r="CK444" s="54">
        <f t="shared" si="351"/>
        <v>0</v>
      </c>
      <c r="CL444" s="54">
        <f t="shared" si="352"/>
        <v>0</v>
      </c>
      <c r="CM444" s="54">
        <f t="shared" si="353"/>
        <v>0</v>
      </c>
      <c r="CN444" s="54">
        <f t="shared" si="354"/>
        <v>0</v>
      </c>
      <c r="CO444" s="54">
        <f t="shared" si="355"/>
        <v>0</v>
      </c>
      <c r="CP444" s="55">
        <f t="shared" si="356"/>
        <v>0</v>
      </c>
    </row>
    <row r="445" spans="2:94" ht="12" customHeight="1" thickBot="1">
      <c r="B445" s="1" t="str">
        <f>IF(Q443="","",Q443)</f>
        <v/>
      </c>
      <c r="C445" s="165"/>
      <c r="D445" s="172"/>
      <c r="E445" s="173"/>
      <c r="F445" s="174"/>
      <c r="G445" s="179"/>
      <c r="H445" s="180"/>
      <c r="I445" s="187"/>
      <c r="J445" s="188"/>
      <c r="K445" s="188"/>
      <c r="L445" s="189"/>
      <c r="M445" s="172"/>
      <c r="N445" s="174"/>
      <c r="O445" s="133"/>
      <c r="P445" s="192"/>
      <c r="Q445" s="192"/>
      <c r="R445" s="15" t="s">
        <v>16</v>
      </c>
      <c r="S445" s="94"/>
      <c r="T445" s="94"/>
      <c r="U445" s="94"/>
      <c r="V445" s="94"/>
      <c r="W445" s="94"/>
      <c r="X445" s="94"/>
      <c r="Y445" s="90"/>
      <c r="Z445" s="90"/>
      <c r="AA445" s="90"/>
      <c r="AB445" s="90"/>
      <c r="AC445" s="90"/>
      <c r="AD445" s="90"/>
      <c r="AE445" s="11" t="str">
        <f t="shared" si="358"/>
        <v/>
      </c>
      <c r="AF445" s="21" t="str">
        <f>IF(Q443="","",Q443)</f>
        <v/>
      </c>
      <c r="AG445" s="130"/>
      <c r="AH445" s="130"/>
      <c r="AI445" s="130"/>
      <c r="AJ445" s="130"/>
      <c r="AT445" s="49" t="str">
        <f t="shared" si="308"/>
        <v>C</v>
      </c>
      <c r="AU445" s="53">
        <f t="shared" si="309"/>
        <v>0</v>
      </c>
      <c r="AV445" s="54">
        <f t="shared" si="310"/>
        <v>0</v>
      </c>
      <c r="AW445" s="54">
        <f t="shared" si="311"/>
        <v>0</v>
      </c>
      <c r="AX445" s="54">
        <f t="shared" si="312"/>
        <v>0</v>
      </c>
      <c r="AY445" s="54">
        <f t="shared" si="313"/>
        <v>0</v>
      </c>
      <c r="AZ445" s="54">
        <f t="shared" si="314"/>
        <v>0</v>
      </c>
      <c r="BA445" s="54">
        <f t="shared" si="315"/>
        <v>0</v>
      </c>
      <c r="BB445" s="54">
        <f t="shared" si="316"/>
        <v>0</v>
      </c>
      <c r="BC445" s="54">
        <f t="shared" si="317"/>
        <v>0</v>
      </c>
      <c r="BD445" s="54">
        <f t="shared" si="318"/>
        <v>0</v>
      </c>
      <c r="BE445" s="54">
        <f t="shared" si="319"/>
        <v>0</v>
      </c>
      <c r="BF445" s="55">
        <f t="shared" si="320"/>
        <v>0</v>
      </c>
      <c r="BG445" s="53">
        <f t="shared" si="321"/>
        <v>0</v>
      </c>
      <c r="BH445" s="54">
        <f t="shared" si="322"/>
        <v>0</v>
      </c>
      <c r="BI445" s="54">
        <f t="shared" si="323"/>
        <v>0</v>
      </c>
      <c r="BJ445" s="54">
        <f t="shared" si="324"/>
        <v>0</v>
      </c>
      <c r="BK445" s="54">
        <f t="shared" si="325"/>
        <v>0</v>
      </c>
      <c r="BL445" s="54">
        <f t="shared" si="326"/>
        <v>0</v>
      </c>
      <c r="BM445" s="54">
        <f t="shared" si="327"/>
        <v>0</v>
      </c>
      <c r="BN445" s="54">
        <f t="shared" si="328"/>
        <v>0</v>
      </c>
      <c r="BO445" s="54">
        <f t="shared" si="329"/>
        <v>0</v>
      </c>
      <c r="BP445" s="54">
        <f t="shared" si="330"/>
        <v>0</v>
      </c>
      <c r="BQ445" s="54">
        <f t="shared" si="331"/>
        <v>0</v>
      </c>
      <c r="BR445" s="55">
        <f t="shared" si="332"/>
        <v>0</v>
      </c>
      <c r="BS445" s="53">
        <f t="shared" si="333"/>
        <v>0</v>
      </c>
      <c r="BT445" s="54">
        <f t="shared" si="334"/>
        <v>0</v>
      </c>
      <c r="BU445" s="54">
        <f t="shared" si="335"/>
        <v>0</v>
      </c>
      <c r="BV445" s="54">
        <f t="shared" si="336"/>
        <v>0</v>
      </c>
      <c r="BW445" s="54">
        <f t="shared" si="337"/>
        <v>0</v>
      </c>
      <c r="BX445" s="54">
        <f t="shared" si="338"/>
        <v>0</v>
      </c>
      <c r="BY445" s="54">
        <f t="shared" si="339"/>
        <v>0</v>
      </c>
      <c r="BZ445" s="54">
        <f t="shared" si="340"/>
        <v>0</v>
      </c>
      <c r="CA445" s="54">
        <f t="shared" si="341"/>
        <v>0</v>
      </c>
      <c r="CB445" s="54">
        <f t="shared" si="342"/>
        <v>0</v>
      </c>
      <c r="CC445" s="54">
        <f t="shared" si="343"/>
        <v>0</v>
      </c>
      <c r="CD445" s="55">
        <f t="shared" si="344"/>
        <v>0</v>
      </c>
      <c r="CE445" s="53">
        <f t="shared" si="345"/>
        <v>0</v>
      </c>
      <c r="CF445" s="54">
        <f t="shared" si="346"/>
        <v>0</v>
      </c>
      <c r="CG445" s="54">
        <f t="shared" si="347"/>
        <v>0</v>
      </c>
      <c r="CH445" s="54">
        <f t="shared" si="348"/>
        <v>0</v>
      </c>
      <c r="CI445" s="54">
        <f t="shared" si="349"/>
        <v>0</v>
      </c>
      <c r="CJ445" s="54">
        <f t="shared" si="350"/>
        <v>0</v>
      </c>
      <c r="CK445" s="54">
        <f t="shared" si="351"/>
        <v>0</v>
      </c>
      <c r="CL445" s="54">
        <f t="shared" si="352"/>
        <v>0</v>
      </c>
      <c r="CM445" s="54">
        <f t="shared" si="353"/>
        <v>0</v>
      </c>
      <c r="CN445" s="54">
        <f t="shared" si="354"/>
        <v>0</v>
      </c>
      <c r="CO445" s="54">
        <f t="shared" si="355"/>
        <v>0</v>
      </c>
      <c r="CP445" s="55">
        <f t="shared" si="356"/>
        <v>0</v>
      </c>
    </row>
    <row r="446" spans="2:94" ht="12" customHeight="1">
      <c r="B446" s="1" t="str">
        <f>IF(Q446="","",Q446)</f>
        <v/>
      </c>
      <c r="C446" s="163">
        <v>145</v>
      </c>
      <c r="D446" s="166"/>
      <c r="E446" s="167"/>
      <c r="F446" s="168"/>
      <c r="G446" s="175"/>
      <c r="H446" s="176"/>
      <c r="I446" s="181"/>
      <c r="J446" s="182"/>
      <c r="K446" s="182"/>
      <c r="L446" s="183"/>
      <c r="M446" s="166"/>
      <c r="N446" s="168"/>
      <c r="O446" s="131"/>
      <c r="P446" s="190"/>
      <c r="Q446" s="190"/>
      <c r="R446" s="17" t="s">
        <v>14</v>
      </c>
      <c r="S446" s="95"/>
      <c r="T446" s="95"/>
      <c r="U446" s="95"/>
      <c r="V446" s="95"/>
      <c r="W446" s="95"/>
      <c r="X446" s="95"/>
      <c r="Y446" s="89"/>
      <c r="Z446" s="89"/>
      <c r="AA446" s="89"/>
      <c r="AB446" s="89"/>
      <c r="AC446" s="89"/>
      <c r="AD446" s="89"/>
      <c r="AE446" s="16" t="str">
        <f t="shared" si="358"/>
        <v/>
      </c>
      <c r="AF446" s="21" t="str">
        <f>IF(Q446="","",Q446)</f>
        <v/>
      </c>
      <c r="AG446" s="130" t="str">
        <f>IFERROR(VLOOKUP(M446,$AP$13:$AQ$16,2,FALSE),"")</f>
        <v/>
      </c>
      <c r="AH446" s="130" t="str">
        <f>IFERROR(VLOOKUP(O446,$AP$18:$AQ$24,2,FALSE),"")</f>
        <v/>
      </c>
      <c r="AI446" s="130" t="str">
        <f>IFERROR(AG446+AH446,"")</f>
        <v/>
      </c>
      <c r="AJ446" s="130" t="str">
        <f>IF(SUM(AE446:AE448)=0,"",SUM(AE446:AE448))</f>
        <v/>
      </c>
      <c r="AT446" s="49" t="str">
        <f t="shared" si="308"/>
        <v>A</v>
      </c>
      <c r="AU446" s="53">
        <f t="shared" si="309"/>
        <v>0</v>
      </c>
      <c r="AV446" s="54">
        <f t="shared" si="310"/>
        <v>0</v>
      </c>
      <c r="AW446" s="54">
        <f t="shared" si="311"/>
        <v>0</v>
      </c>
      <c r="AX446" s="54">
        <f t="shared" si="312"/>
        <v>0</v>
      </c>
      <c r="AY446" s="54">
        <f t="shared" si="313"/>
        <v>0</v>
      </c>
      <c r="AZ446" s="54">
        <f t="shared" si="314"/>
        <v>0</v>
      </c>
      <c r="BA446" s="54">
        <f t="shared" si="315"/>
        <v>0</v>
      </c>
      <c r="BB446" s="54">
        <f t="shared" si="316"/>
        <v>0</v>
      </c>
      <c r="BC446" s="54">
        <f t="shared" si="317"/>
        <v>0</v>
      </c>
      <c r="BD446" s="54">
        <f t="shared" si="318"/>
        <v>0</v>
      </c>
      <c r="BE446" s="54">
        <f t="shared" si="319"/>
        <v>0</v>
      </c>
      <c r="BF446" s="55">
        <f t="shared" si="320"/>
        <v>0</v>
      </c>
      <c r="BG446" s="53">
        <f t="shared" si="321"/>
        <v>0</v>
      </c>
      <c r="BH446" s="54">
        <f t="shared" si="322"/>
        <v>0</v>
      </c>
      <c r="BI446" s="54">
        <f t="shared" si="323"/>
        <v>0</v>
      </c>
      <c r="BJ446" s="54">
        <f t="shared" si="324"/>
        <v>0</v>
      </c>
      <c r="BK446" s="54">
        <f t="shared" si="325"/>
        <v>0</v>
      </c>
      <c r="BL446" s="54">
        <f t="shared" si="326"/>
        <v>0</v>
      </c>
      <c r="BM446" s="54">
        <f t="shared" si="327"/>
        <v>0</v>
      </c>
      <c r="BN446" s="54">
        <f t="shared" si="328"/>
        <v>0</v>
      </c>
      <c r="BO446" s="54">
        <f t="shared" si="329"/>
        <v>0</v>
      </c>
      <c r="BP446" s="54">
        <f t="shared" si="330"/>
        <v>0</v>
      </c>
      <c r="BQ446" s="54">
        <f t="shared" si="331"/>
        <v>0</v>
      </c>
      <c r="BR446" s="55">
        <f t="shared" si="332"/>
        <v>0</v>
      </c>
      <c r="BS446" s="53">
        <f t="shared" si="333"/>
        <v>0</v>
      </c>
      <c r="BT446" s="54">
        <f t="shared" si="334"/>
        <v>0</v>
      </c>
      <c r="BU446" s="54">
        <f t="shared" si="335"/>
        <v>0</v>
      </c>
      <c r="BV446" s="54">
        <f t="shared" si="336"/>
        <v>0</v>
      </c>
      <c r="BW446" s="54">
        <f t="shared" si="337"/>
        <v>0</v>
      </c>
      <c r="BX446" s="54">
        <f t="shared" si="338"/>
        <v>0</v>
      </c>
      <c r="BY446" s="54">
        <f t="shared" si="339"/>
        <v>0</v>
      </c>
      <c r="BZ446" s="54">
        <f t="shared" si="340"/>
        <v>0</v>
      </c>
      <c r="CA446" s="54">
        <f t="shared" si="341"/>
        <v>0</v>
      </c>
      <c r="CB446" s="54">
        <f t="shared" si="342"/>
        <v>0</v>
      </c>
      <c r="CC446" s="54">
        <f t="shared" si="343"/>
        <v>0</v>
      </c>
      <c r="CD446" s="55">
        <f t="shared" si="344"/>
        <v>0</v>
      </c>
      <c r="CE446" s="53">
        <f t="shared" si="345"/>
        <v>0</v>
      </c>
      <c r="CF446" s="54">
        <f t="shared" si="346"/>
        <v>0</v>
      </c>
      <c r="CG446" s="54">
        <f t="shared" si="347"/>
        <v>0</v>
      </c>
      <c r="CH446" s="54">
        <f t="shared" si="348"/>
        <v>0</v>
      </c>
      <c r="CI446" s="54">
        <f t="shared" si="349"/>
        <v>0</v>
      </c>
      <c r="CJ446" s="54">
        <f t="shared" si="350"/>
        <v>0</v>
      </c>
      <c r="CK446" s="54">
        <f t="shared" si="351"/>
        <v>0</v>
      </c>
      <c r="CL446" s="54">
        <f t="shared" si="352"/>
        <v>0</v>
      </c>
      <c r="CM446" s="54">
        <f t="shared" si="353"/>
        <v>0</v>
      </c>
      <c r="CN446" s="54">
        <f t="shared" si="354"/>
        <v>0</v>
      </c>
      <c r="CO446" s="54">
        <f t="shared" si="355"/>
        <v>0</v>
      </c>
      <c r="CP446" s="55">
        <f t="shared" si="356"/>
        <v>0</v>
      </c>
    </row>
    <row r="447" spans="2:94" ht="12" customHeight="1">
      <c r="B447" s="1" t="str">
        <f>IF(Q446="","",Q446)</f>
        <v/>
      </c>
      <c r="C447" s="164"/>
      <c r="D447" s="169"/>
      <c r="E447" s="170"/>
      <c r="F447" s="171"/>
      <c r="G447" s="177"/>
      <c r="H447" s="178"/>
      <c r="I447" s="184"/>
      <c r="J447" s="185"/>
      <c r="K447" s="185"/>
      <c r="L447" s="186"/>
      <c r="M447" s="169"/>
      <c r="N447" s="171"/>
      <c r="O447" s="132"/>
      <c r="P447" s="191"/>
      <c r="Q447" s="191"/>
      <c r="R447" s="15" t="s">
        <v>15</v>
      </c>
      <c r="S447" s="94"/>
      <c r="T447" s="94"/>
      <c r="U447" s="94"/>
      <c r="V447" s="94"/>
      <c r="W447" s="94"/>
      <c r="X447" s="94"/>
      <c r="Y447" s="90"/>
      <c r="Z447" s="90"/>
      <c r="AA447" s="90"/>
      <c r="AB447" s="90"/>
      <c r="AC447" s="90"/>
      <c r="AD447" s="90"/>
      <c r="AE447" s="11" t="str">
        <f t="shared" si="358"/>
        <v/>
      </c>
      <c r="AF447" s="21" t="str">
        <f>IF(Q446="","",Q446)</f>
        <v/>
      </c>
      <c r="AG447" s="130"/>
      <c r="AH447" s="130"/>
      <c r="AI447" s="130"/>
      <c r="AJ447" s="130"/>
      <c r="AT447" s="49" t="str">
        <f t="shared" si="308"/>
        <v>B</v>
      </c>
      <c r="AU447" s="53">
        <f t="shared" si="309"/>
        <v>0</v>
      </c>
      <c r="AV447" s="54">
        <f t="shared" si="310"/>
        <v>0</v>
      </c>
      <c r="AW447" s="54">
        <f t="shared" si="311"/>
        <v>0</v>
      </c>
      <c r="AX447" s="54">
        <f t="shared" si="312"/>
        <v>0</v>
      </c>
      <c r="AY447" s="54">
        <f t="shared" si="313"/>
        <v>0</v>
      </c>
      <c r="AZ447" s="54">
        <f t="shared" si="314"/>
        <v>0</v>
      </c>
      <c r="BA447" s="54">
        <f t="shared" si="315"/>
        <v>0</v>
      </c>
      <c r="BB447" s="54">
        <f t="shared" si="316"/>
        <v>0</v>
      </c>
      <c r="BC447" s="54">
        <f t="shared" si="317"/>
        <v>0</v>
      </c>
      <c r="BD447" s="54">
        <f t="shared" si="318"/>
        <v>0</v>
      </c>
      <c r="BE447" s="54">
        <f t="shared" si="319"/>
        <v>0</v>
      </c>
      <c r="BF447" s="55">
        <f t="shared" si="320"/>
        <v>0</v>
      </c>
      <c r="BG447" s="53">
        <f t="shared" si="321"/>
        <v>0</v>
      </c>
      <c r="BH447" s="54">
        <f t="shared" si="322"/>
        <v>0</v>
      </c>
      <c r="BI447" s="54">
        <f t="shared" si="323"/>
        <v>0</v>
      </c>
      <c r="BJ447" s="54">
        <f t="shared" si="324"/>
        <v>0</v>
      </c>
      <c r="BK447" s="54">
        <f t="shared" si="325"/>
        <v>0</v>
      </c>
      <c r="BL447" s="54">
        <f t="shared" si="326"/>
        <v>0</v>
      </c>
      <c r="BM447" s="54">
        <f t="shared" si="327"/>
        <v>0</v>
      </c>
      <c r="BN447" s="54">
        <f t="shared" si="328"/>
        <v>0</v>
      </c>
      <c r="BO447" s="54">
        <f t="shared" si="329"/>
        <v>0</v>
      </c>
      <c r="BP447" s="54">
        <f t="shared" si="330"/>
        <v>0</v>
      </c>
      <c r="BQ447" s="54">
        <f t="shared" si="331"/>
        <v>0</v>
      </c>
      <c r="BR447" s="55">
        <f t="shared" si="332"/>
        <v>0</v>
      </c>
      <c r="BS447" s="53">
        <f t="shared" si="333"/>
        <v>0</v>
      </c>
      <c r="BT447" s="54">
        <f t="shared" si="334"/>
        <v>0</v>
      </c>
      <c r="BU447" s="54">
        <f t="shared" si="335"/>
        <v>0</v>
      </c>
      <c r="BV447" s="54">
        <f t="shared" si="336"/>
        <v>0</v>
      </c>
      <c r="BW447" s="54">
        <f t="shared" si="337"/>
        <v>0</v>
      </c>
      <c r="BX447" s="54">
        <f t="shared" si="338"/>
        <v>0</v>
      </c>
      <c r="BY447" s="54">
        <f t="shared" si="339"/>
        <v>0</v>
      </c>
      <c r="BZ447" s="54">
        <f t="shared" si="340"/>
        <v>0</v>
      </c>
      <c r="CA447" s="54">
        <f t="shared" si="341"/>
        <v>0</v>
      </c>
      <c r="CB447" s="54">
        <f t="shared" si="342"/>
        <v>0</v>
      </c>
      <c r="CC447" s="54">
        <f t="shared" si="343"/>
        <v>0</v>
      </c>
      <c r="CD447" s="55">
        <f t="shared" si="344"/>
        <v>0</v>
      </c>
      <c r="CE447" s="53">
        <f t="shared" si="345"/>
        <v>0</v>
      </c>
      <c r="CF447" s="54">
        <f t="shared" si="346"/>
        <v>0</v>
      </c>
      <c r="CG447" s="54">
        <f t="shared" si="347"/>
        <v>0</v>
      </c>
      <c r="CH447" s="54">
        <f t="shared" si="348"/>
        <v>0</v>
      </c>
      <c r="CI447" s="54">
        <f t="shared" si="349"/>
        <v>0</v>
      </c>
      <c r="CJ447" s="54">
        <f t="shared" si="350"/>
        <v>0</v>
      </c>
      <c r="CK447" s="54">
        <f t="shared" si="351"/>
        <v>0</v>
      </c>
      <c r="CL447" s="54">
        <f t="shared" si="352"/>
        <v>0</v>
      </c>
      <c r="CM447" s="54">
        <f t="shared" si="353"/>
        <v>0</v>
      </c>
      <c r="CN447" s="54">
        <f t="shared" si="354"/>
        <v>0</v>
      </c>
      <c r="CO447" s="54">
        <f t="shared" si="355"/>
        <v>0</v>
      </c>
      <c r="CP447" s="55">
        <f t="shared" si="356"/>
        <v>0</v>
      </c>
    </row>
    <row r="448" spans="2:94" ht="12" customHeight="1" thickBot="1">
      <c r="B448" s="1" t="str">
        <f>IF(Q446="","",Q446)</f>
        <v/>
      </c>
      <c r="C448" s="165"/>
      <c r="D448" s="172"/>
      <c r="E448" s="173"/>
      <c r="F448" s="174"/>
      <c r="G448" s="179"/>
      <c r="H448" s="180"/>
      <c r="I448" s="187"/>
      <c r="J448" s="188"/>
      <c r="K448" s="188"/>
      <c r="L448" s="189"/>
      <c r="M448" s="172"/>
      <c r="N448" s="174"/>
      <c r="O448" s="133"/>
      <c r="P448" s="192"/>
      <c r="Q448" s="192"/>
      <c r="R448" s="15" t="s">
        <v>16</v>
      </c>
      <c r="S448" s="94"/>
      <c r="T448" s="94"/>
      <c r="U448" s="94"/>
      <c r="V448" s="94"/>
      <c r="W448" s="94"/>
      <c r="X448" s="94"/>
      <c r="Y448" s="90"/>
      <c r="Z448" s="90"/>
      <c r="AA448" s="90"/>
      <c r="AB448" s="90"/>
      <c r="AC448" s="90"/>
      <c r="AD448" s="90"/>
      <c r="AE448" s="11" t="str">
        <f t="shared" si="358"/>
        <v/>
      </c>
      <c r="AF448" s="21" t="str">
        <f>IF(Q446="","",Q446)</f>
        <v/>
      </c>
      <c r="AG448" s="130"/>
      <c r="AH448" s="130"/>
      <c r="AI448" s="130"/>
      <c r="AJ448" s="130"/>
      <c r="AT448" s="49" t="str">
        <f t="shared" si="308"/>
        <v>C</v>
      </c>
      <c r="AU448" s="53">
        <f t="shared" si="309"/>
        <v>0</v>
      </c>
      <c r="AV448" s="54">
        <f t="shared" si="310"/>
        <v>0</v>
      </c>
      <c r="AW448" s="54">
        <f t="shared" si="311"/>
        <v>0</v>
      </c>
      <c r="AX448" s="54">
        <f t="shared" si="312"/>
        <v>0</v>
      </c>
      <c r="AY448" s="54">
        <f t="shared" si="313"/>
        <v>0</v>
      </c>
      <c r="AZ448" s="54">
        <f t="shared" si="314"/>
        <v>0</v>
      </c>
      <c r="BA448" s="54">
        <f t="shared" si="315"/>
        <v>0</v>
      </c>
      <c r="BB448" s="54">
        <f t="shared" si="316"/>
        <v>0</v>
      </c>
      <c r="BC448" s="54">
        <f t="shared" si="317"/>
        <v>0</v>
      </c>
      <c r="BD448" s="54">
        <f t="shared" si="318"/>
        <v>0</v>
      </c>
      <c r="BE448" s="54">
        <f t="shared" si="319"/>
        <v>0</v>
      </c>
      <c r="BF448" s="55">
        <f t="shared" si="320"/>
        <v>0</v>
      </c>
      <c r="BG448" s="53">
        <f t="shared" si="321"/>
        <v>0</v>
      </c>
      <c r="BH448" s="54">
        <f t="shared" si="322"/>
        <v>0</v>
      </c>
      <c r="BI448" s="54">
        <f t="shared" si="323"/>
        <v>0</v>
      </c>
      <c r="BJ448" s="54">
        <f t="shared" si="324"/>
        <v>0</v>
      </c>
      <c r="BK448" s="54">
        <f t="shared" si="325"/>
        <v>0</v>
      </c>
      <c r="BL448" s="54">
        <f t="shared" si="326"/>
        <v>0</v>
      </c>
      <c r="BM448" s="54">
        <f t="shared" si="327"/>
        <v>0</v>
      </c>
      <c r="BN448" s="54">
        <f t="shared" si="328"/>
        <v>0</v>
      </c>
      <c r="BO448" s="54">
        <f t="shared" si="329"/>
        <v>0</v>
      </c>
      <c r="BP448" s="54">
        <f t="shared" si="330"/>
        <v>0</v>
      </c>
      <c r="BQ448" s="54">
        <f t="shared" si="331"/>
        <v>0</v>
      </c>
      <c r="BR448" s="55">
        <f t="shared" si="332"/>
        <v>0</v>
      </c>
      <c r="BS448" s="53">
        <f t="shared" si="333"/>
        <v>0</v>
      </c>
      <c r="BT448" s="54">
        <f t="shared" si="334"/>
        <v>0</v>
      </c>
      <c r="BU448" s="54">
        <f t="shared" si="335"/>
        <v>0</v>
      </c>
      <c r="BV448" s="54">
        <f t="shared" si="336"/>
        <v>0</v>
      </c>
      <c r="BW448" s="54">
        <f t="shared" si="337"/>
        <v>0</v>
      </c>
      <c r="BX448" s="54">
        <f t="shared" si="338"/>
        <v>0</v>
      </c>
      <c r="BY448" s="54">
        <f t="shared" si="339"/>
        <v>0</v>
      </c>
      <c r="BZ448" s="54">
        <f t="shared" si="340"/>
        <v>0</v>
      </c>
      <c r="CA448" s="54">
        <f t="shared" si="341"/>
        <v>0</v>
      </c>
      <c r="CB448" s="54">
        <f t="shared" si="342"/>
        <v>0</v>
      </c>
      <c r="CC448" s="54">
        <f t="shared" si="343"/>
        <v>0</v>
      </c>
      <c r="CD448" s="55">
        <f t="shared" si="344"/>
        <v>0</v>
      </c>
      <c r="CE448" s="53">
        <f t="shared" si="345"/>
        <v>0</v>
      </c>
      <c r="CF448" s="54">
        <f t="shared" si="346"/>
        <v>0</v>
      </c>
      <c r="CG448" s="54">
        <f t="shared" si="347"/>
        <v>0</v>
      </c>
      <c r="CH448" s="54">
        <f t="shared" si="348"/>
        <v>0</v>
      </c>
      <c r="CI448" s="54">
        <f t="shared" si="349"/>
        <v>0</v>
      </c>
      <c r="CJ448" s="54">
        <f t="shared" si="350"/>
        <v>0</v>
      </c>
      <c r="CK448" s="54">
        <f t="shared" si="351"/>
        <v>0</v>
      </c>
      <c r="CL448" s="54">
        <f t="shared" si="352"/>
        <v>0</v>
      </c>
      <c r="CM448" s="54">
        <f t="shared" si="353"/>
        <v>0</v>
      </c>
      <c r="CN448" s="54">
        <f t="shared" si="354"/>
        <v>0</v>
      </c>
      <c r="CO448" s="54">
        <f t="shared" si="355"/>
        <v>0</v>
      </c>
      <c r="CP448" s="55">
        <f t="shared" si="356"/>
        <v>0</v>
      </c>
    </row>
    <row r="449" spans="2:94" ht="12" customHeight="1">
      <c r="B449" s="1" t="str">
        <f>IF(Q449="","",Q449)</f>
        <v/>
      </c>
      <c r="C449" s="163">
        <v>146</v>
      </c>
      <c r="D449" s="166"/>
      <c r="E449" s="167"/>
      <c r="F449" s="168"/>
      <c r="G449" s="175"/>
      <c r="H449" s="176"/>
      <c r="I449" s="181"/>
      <c r="J449" s="182"/>
      <c r="K449" s="182"/>
      <c r="L449" s="183"/>
      <c r="M449" s="166"/>
      <c r="N449" s="168"/>
      <c r="O449" s="131"/>
      <c r="P449" s="190"/>
      <c r="Q449" s="190"/>
      <c r="R449" s="17" t="s">
        <v>14</v>
      </c>
      <c r="S449" s="95"/>
      <c r="T449" s="95"/>
      <c r="U449" s="95"/>
      <c r="V449" s="95"/>
      <c r="W449" s="95"/>
      <c r="X449" s="95"/>
      <c r="Y449" s="89"/>
      <c r="Z449" s="89"/>
      <c r="AA449" s="89"/>
      <c r="AB449" s="89"/>
      <c r="AC449" s="89"/>
      <c r="AD449" s="89"/>
      <c r="AE449" s="16" t="str">
        <f t="shared" si="358"/>
        <v/>
      </c>
      <c r="AF449" s="21" t="str">
        <f>IF(Q449="","",Q449)</f>
        <v/>
      </c>
      <c r="AG449" s="130" t="str">
        <f>IFERROR(VLOOKUP(M449,$AP$13:$AQ$16,2,FALSE),"")</f>
        <v/>
      </c>
      <c r="AH449" s="130" t="str">
        <f>IFERROR(VLOOKUP(O449,$AP$18:$AQ$24,2,FALSE),"")</f>
        <v/>
      </c>
      <c r="AI449" s="130" t="str">
        <f>IFERROR(AG449+AH449,"")</f>
        <v/>
      </c>
      <c r="AJ449" s="130" t="str">
        <f>IF(SUM(AE449:AE451)=0,"",SUM(AE449:AE451))</f>
        <v/>
      </c>
      <c r="AT449" s="49" t="str">
        <f t="shared" si="308"/>
        <v>A</v>
      </c>
      <c r="AU449" s="53">
        <f t="shared" si="309"/>
        <v>0</v>
      </c>
      <c r="AV449" s="54">
        <f t="shared" si="310"/>
        <v>0</v>
      </c>
      <c r="AW449" s="54">
        <f t="shared" si="311"/>
        <v>0</v>
      </c>
      <c r="AX449" s="54">
        <f t="shared" si="312"/>
        <v>0</v>
      </c>
      <c r="AY449" s="54">
        <f t="shared" si="313"/>
        <v>0</v>
      </c>
      <c r="AZ449" s="54">
        <f t="shared" si="314"/>
        <v>0</v>
      </c>
      <c r="BA449" s="54">
        <f t="shared" si="315"/>
        <v>0</v>
      </c>
      <c r="BB449" s="54">
        <f t="shared" si="316"/>
        <v>0</v>
      </c>
      <c r="BC449" s="54">
        <f t="shared" si="317"/>
        <v>0</v>
      </c>
      <c r="BD449" s="54">
        <f t="shared" si="318"/>
        <v>0</v>
      </c>
      <c r="BE449" s="54">
        <f t="shared" si="319"/>
        <v>0</v>
      </c>
      <c r="BF449" s="55">
        <f t="shared" si="320"/>
        <v>0</v>
      </c>
      <c r="BG449" s="53">
        <f t="shared" si="321"/>
        <v>0</v>
      </c>
      <c r="BH449" s="54">
        <f t="shared" si="322"/>
        <v>0</v>
      </c>
      <c r="BI449" s="54">
        <f t="shared" si="323"/>
        <v>0</v>
      </c>
      <c r="BJ449" s="54">
        <f t="shared" si="324"/>
        <v>0</v>
      </c>
      <c r="BK449" s="54">
        <f t="shared" si="325"/>
        <v>0</v>
      </c>
      <c r="BL449" s="54">
        <f t="shared" si="326"/>
        <v>0</v>
      </c>
      <c r="BM449" s="54">
        <f t="shared" si="327"/>
        <v>0</v>
      </c>
      <c r="BN449" s="54">
        <f t="shared" si="328"/>
        <v>0</v>
      </c>
      <c r="BO449" s="54">
        <f t="shared" si="329"/>
        <v>0</v>
      </c>
      <c r="BP449" s="54">
        <f t="shared" si="330"/>
        <v>0</v>
      </c>
      <c r="BQ449" s="54">
        <f t="shared" si="331"/>
        <v>0</v>
      </c>
      <c r="BR449" s="55">
        <f t="shared" si="332"/>
        <v>0</v>
      </c>
      <c r="BS449" s="53">
        <f t="shared" si="333"/>
        <v>0</v>
      </c>
      <c r="BT449" s="54">
        <f t="shared" si="334"/>
        <v>0</v>
      </c>
      <c r="BU449" s="54">
        <f t="shared" si="335"/>
        <v>0</v>
      </c>
      <c r="BV449" s="54">
        <f t="shared" si="336"/>
        <v>0</v>
      </c>
      <c r="BW449" s="54">
        <f t="shared" si="337"/>
        <v>0</v>
      </c>
      <c r="BX449" s="54">
        <f t="shared" si="338"/>
        <v>0</v>
      </c>
      <c r="BY449" s="54">
        <f t="shared" si="339"/>
        <v>0</v>
      </c>
      <c r="BZ449" s="54">
        <f t="shared" si="340"/>
        <v>0</v>
      </c>
      <c r="CA449" s="54">
        <f t="shared" si="341"/>
        <v>0</v>
      </c>
      <c r="CB449" s="54">
        <f t="shared" si="342"/>
        <v>0</v>
      </c>
      <c r="CC449" s="54">
        <f t="shared" si="343"/>
        <v>0</v>
      </c>
      <c r="CD449" s="55">
        <f t="shared" si="344"/>
        <v>0</v>
      </c>
      <c r="CE449" s="53">
        <f t="shared" si="345"/>
        <v>0</v>
      </c>
      <c r="CF449" s="54">
        <f t="shared" si="346"/>
        <v>0</v>
      </c>
      <c r="CG449" s="54">
        <f t="shared" si="347"/>
        <v>0</v>
      </c>
      <c r="CH449" s="54">
        <f t="shared" si="348"/>
        <v>0</v>
      </c>
      <c r="CI449" s="54">
        <f t="shared" si="349"/>
        <v>0</v>
      </c>
      <c r="CJ449" s="54">
        <f t="shared" si="350"/>
        <v>0</v>
      </c>
      <c r="CK449" s="54">
        <f t="shared" si="351"/>
        <v>0</v>
      </c>
      <c r="CL449" s="54">
        <f t="shared" si="352"/>
        <v>0</v>
      </c>
      <c r="CM449" s="54">
        <f t="shared" si="353"/>
        <v>0</v>
      </c>
      <c r="CN449" s="54">
        <f t="shared" si="354"/>
        <v>0</v>
      </c>
      <c r="CO449" s="54">
        <f t="shared" si="355"/>
        <v>0</v>
      </c>
      <c r="CP449" s="55">
        <f t="shared" si="356"/>
        <v>0</v>
      </c>
    </row>
    <row r="450" spans="2:94" ht="12" customHeight="1">
      <c r="B450" s="1" t="str">
        <f>IF(Q449="","",Q449)</f>
        <v/>
      </c>
      <c r="C450" s="164"/>
      <c r="D450" s="169"/>
      <c r="E450" s="170"/>
      <c r="F450" s="171"/>
      <c r="G450" s="177"/>
      <c r="H450" s="178"/>
      <c r="I450" s="184"/>
      <c r="J450" s="185"/>
      <c r="K450" s="185"/>
      <c r="L450" s="186"/>
      <c r="M450" s="169"/>
      <c r="N450" s="171"/>
      <c r="O450" s="132"/>
      <c r="P450" s="191"/>
      <c r="Q450" s="191"/>
      <c r="R450" s="15" t="s">
        <v>15</v>
      </c>
      <c r="S450" s="94"/>
      <c r="T450" s="94"/>
      <c r="U450" s="94"/>
      <c r="V450" s="94"/>
      <c r="W450" s="94"/>
      <c r="X450" s="94"/>
      <c r="Y450" s="90"/>
      <c r="Z450" s="90"/>
      <c r="AA450" s="90"/>
      <c r="AB450" s="90"/>
      <c r="AC450" s="90"/>
      <c r="AD450" s="90"/>
      <c r="AE450" s="11" t="str">
        <f t="shared" si="358"/>
        <v/>
      </c>
      <c r="AF450" s="21" t="str">
        <f>IF(Q449="","",Q449)</f>
        <v/>
      </c>
      <c r="AG450" s="130"/>
      <c r="AH450" s="130"/>
      <c r="AI450" s="130"/>
      <c r="AJ450" s="130"/>
      <c r="AT450" s="49" t="str">
        <f t="shared" si="308"/>
        <v>B</v>
      </c>
      <c r="AU450" s="53">
        <f t="shared" si="309"/>
        <v>0</v>
      </c>
      <c r="AV450" s="54">
        <f t="shared" si="310"/>
        <v>0</v>
      </c>
      <c r="AW450" s="54">
        <f t="shared" si="311"/>
        <v>0</v>
      </c>
      <c r="AX450" s="54">
        <f t="shared" si="312"/>
        <v>0</v>
      </c>
      <c r="AY450" s="54">
        <f t="shared" si="313"/>
        <v>0</v>
      </c>
      <c r="AZ450" s="54">
        <f t="shared" si="314"/>
        <v>0</v>
      </c>
      <c r="BA450" s="54">
        <f t="shared" si="315"/>
        <v>0</v>
      </c>
      <c r="BB450" s="54">
        <f t="shared" si="316"/>
        <v>0</v>
      </c>
      <c r="BC450" s="54">
        <f t="shared" si="317"/>
        <v>0</v>
      </c>
      <c r="BD450" s="54">
        <f t="shared" si="318"/>
        <v>0</v>
      </c>
      <c r="BE450" s="54">
        <f t="shared" si="319"/>
        <v>0</v>
      </c>
      <c r="BF450" s="55">
        <f t="shared" si="320"/>
        <v>0</v>
      </c>
      <c r="BG450" s="53">
        <f t="shared" si="321"/>
        <v>0</v>
      </c>
      <c r="BH450" s="54">
        <f t="shared" si="322"/>
        <v>0</v>
      </c>
      <c r="BI450" s="54">
        <f t="shared" si="323"/>
        <v>0</v>
      </c>
      <c r="BJ450" s="54">
        <f t="shared" si="324"/>
        <v>0</v>
      </c>
      <c r="BK450" s="54">
        <f t="shared" si="325"/>
        <v>0</v>
      </c>
      <c r="BL450" s="54">
        <f t="shared" si="326"/>
        <v>0</v>
      </c>
      <c r="BM450" s="54">
        <f t="shared" si="327"/>
        <v>0</v>
      </c>
      <c r="BN450" s="54">
        <f t="shared" si="328"/>
        <v>0</v>
      </c>
      <c r="BO450" s="54">
        <f t="shared" si="329"/>
        <v>0</v>
      </c>
      <c r="BP450" s="54">
        <f t="shared" si="330"/>
        <v>0</v>
      </c>
      <c r="BQ450" s="54">
        <f t="shared" si="331"/>
        <v>0</v>
      </c>
      <c r="BR450" s="55">
        <f t="shared" si="332"/>
        <v>0</v>
      </c>
      <c r="BS450" s="53">
        <f t="shared" si="333"/>
        <v>0</v>
      </c>
      <c r="BT450" s="54">
        <f t="shared" si="334"/>
        <v>0</v>
      </c>
      <c r="BU450" s="54">
        <f t="shared" si="335"/>
        <v>0</v>
      </c>
      <c r="BV450" s="54">
        <f t="shared" si="336"/>
        <v>0</v>
      </c>
      <c r="BW450" s="54">
        <f t="shared" si="337"/>
        <v>0</v>
      </c>
      <c r="BX450" s="54">
        <f t="shared" si="338"/>
        <v>0</v>
      </c>
      <c r="BY450" s="54">
        <f t="shared" si="339"/>
        <v>0</v>
      </c>
      <c r="BZ450" s="54">
        <f t="shared" si="340"/>
        <v>0</v>
      </c>
      <c r="CA450" s="54">
        <f t="shared" si="341"/>
        <v>0</v>
      </c>
      <c r="CB450" s="54">
        <f t="shared" si="342"/>
        <v>0</v>
      </c>
      <c r="CC450" s="54">
        <f t="shared" si="343"/>
        <v>0</v>
      </c>
      <c r="CD450" s="55">
        <f t="shared" si="344"/>
        <v>0</v>
      </c>
      <c r="CE450" s="53">
        <f t="shared" si="345"/>
        <v>0</v>
      </c>
      <c r="CF450" s="54">
        <f t="shared" si="346"/>
        <v>0</v>
      </c>
      <c r="CG450" s="54">
        <f t="shared" si="347"/>
        <v>0</v>
      </c>
      <c r="CH450" s="54">
        <f t="shared" si="348"/>
        <v>0</v>
      </c>
      <c r="CI450" s="54">
        <f t="shared" si="349"/>
        <v>0</v>
      </c>
      <c r="CJ450" s="54">
        <f t="shared" si="350"/>
        <v>0</v>
      </c>
      <c r="CK450" s="54">
        <f t="shared" si="351"/>
        <v>0</v>
      </c>
      <c r="CL450" s="54">
        <f t="shared" si="352"/>
        <v>0</v>
      </c>
      <c r="CM450" s="54">
        <f t="shared" si="353"/>
        <v>0</v>
      </c>
      <c r="CN450" s="54">
        <f t="shared" si="354"/>
        <v>0</v>
      </c>
      <c r="CO450" s="54">
        <f t="shared" si="355"/>
        <v>0</v>
      </c>
      <c r="CP450" s="55">
        <f t="shared" si="356"/>
        <v>0</v>
      </c>
    </row>
    <row r="451" spans="2:94" ht="12" customHeight="1" thickBot="1">
      <c r="B451" s="1" t="str">
        <f>IF(Q449="","",Q449)</f>
        <v/>
      </c>
      <c r="C451" s="165"/>
      <c r="D451" s="172"/>
      <c r="E451" s="173"/>
      <c r="F451" s="174"/>
      <c r="G451" s="179"/>
      <c r="H451" s="180"/>
      <c r="I451" s="187"/>
      <c r="J451" s="188"/>
      <c r="K451" s="188"/>
      <c r="L451" s="189"/>
      <c r="M451" s="172"/>
      <c r="N451" s="174"/>
      <c r="O451" s="133"/>
      <c r="P451" s="192"/>
      <c r="Q451" s="192"/>
      <c r="R451" s="15" t="s">
        <v>16</v>
      </c>
      <c r="S451" s="94"/>
      <c r="T451" s="94"/>
      <c r="U451" s="94"/>
      <c r="V451" s="94"/>
      <c r="W451" s="94"/>
      <c r="X451" s="94"/>
      <c r="Y451" s="90"/>
      <c r="Z451" s="90"/>
      <c r="AA451" s="90"/>
      <c r="AB451" s="90"/>
      <c r="AC451" s="90"/>
      <c r="AD451" s="90"/>
      <c r="AE451" s="11" t="str">
        <f t="shared" si="358"/>
        <v/>
      </c>
      <c r="AF451" s="21" t="str">
        <f>IF(Q449="","",Q449)</f>
        <v/>
      </c>
      <c r="AG451" s="130"/>
      <c r="AH451" s="130"/>
      <c r="AI451" s="130"/>
      <c r="AJ451" s="130"/>
      <c r="AT451" s="49" t="str">
        <f t="shared" si="308"/>
        <v>C</v>
      </c>
      <c r="AU451" s="53">
        <f t="shared" si="309"/>
        <v>0</v>
      </c>
      <c r="AV451" s="54">
        <f t="shared" si="310"/>
        <v>0</v>
      </c>
      <c r="AW451" s="54">
        <f t="shared" si="311"/>
        <v>0</v>
      </c>
      <c r="AX451" s="54">
        <f t="shared" si="312"/>
        <v>0</v>
      </c>
      <c r="AY451" s="54">
        <f t="shared" si="313"/>
        <v>0</v>
      </c>
      <c r="AZ451" s="54">
        <f t="shared" si="314"/>
        <v>0</v>
      </c>
      <c r="BA451" s="54">
        <f t="shared" si="315"/>
        <v>0</v>
      </c>
      <c r="BB451" s="54">
        <f t="shared" si="316"/>
        <v>0</v>
      </c>
      <c r="BC451" s="54">
        <f t="shared" si="317"/>
        <v>0</v>
      </c>
      <c r="BD451" s="54">
        <f t="shared" si="318"/>
        <v>0</v>
      </c>
      <c r="BE451" s="54">
        <f t="shared" si="319"/>
        <v>0</v>
      </c>
      <c r="BF451" s="55">
        <f t="shared" si="320"/>
        <v>0</v>
      </c>
      <c r="BG451" s="53">
        <f t="shared" si="321"/>
        <v>0</v>
      </c>
      <c r="BH451" s="54">
        <f t="shared" si="322"/>
        <v>0</v>
      </c>
      <c r="BI451" s="54">
        <f t="shared" si="323"/>
        <v>0</v>
      </c>
      <c r="BJ451" s="54">
        <f t="shared" si="324"/>
        <v>0</v>
      </c>
      <c r="BK451" s="54">
        <f t="shared" si="325"/>
        <v>0</v>
      </c>
      <c r="BL451" s="54">
        <f t="shared" si="326"/>
        <v>0</v>
      </c>
      <c r="BM451" s="54">
        <f t="shared" si="327"/>
        <v>0</v>
      </c>
      <c r="BN451" s="54">
        <f t="shared" si="328"/>
        <v>0</v>
      </c>
      <c r="BO451" s="54">
        <f t="shared" si="329"/>
        <v>0</v>
      </c>
      <c r="BP451" s="54">
        <f t="shared" si="330"/>
        <v>0</v>
      </c>
      <c r="BQ451" s="54">
        <f t="shared" si="331"/>
        <v>0</v>
      </c>
      <c r="BR451" s="55">
        <f t="shared" si="332"/>
        <v>0</v>
      </c>
      <c r="BS451" s="53">
        <f t="shared" si="333"/>
        <v>0</v>
      </c>
      <c r="BT451" s="54">
        <f t="shared" si="334"/>
        <v>0</v>
      </c>
      <c r="BU451" s="54">
        <f t="shared" si="335"/>
        <v>0</v>
      </c>
      <c r="BV451" s="54">
        <f t="shared" si="336"/>
        <v>0</v>
      </c>
      <c r="BW451" s="54">
        <f t="shared" si="337"/>
        <v>0</v>
      </c>
      <c r="BX451" s="54">
        <f t="shared" si="338"/>
        <v>0</v>
      </c>
      <c r="BY451" s="54">
        <f t="shared" si="339"/>
        <v>0</v>
      </c>
      <c r="BZ451" s="54">
        <f t="shared" si="340"/>
        <v>0</v>
      </c>
      <c r="CA451" s="54">
        <f t="shared" si="341"/>
        <v>0</v>
      </c>
      <c r="CB451" s="54">
        <f t="shared" si="342"/>
        <v>0</v>
      </c>
      <c r="CC451" s="54">
        <f t="shared" si="343"/>
        <v>0</v>
      </c>
      <c r="CD451" s="55">
        <f t="shared" si="344"/>
        <v>0</v>
      </c>
      <c r="CE451" s="53">
        <f t="shared" si="345"/>
        <v>0</v>
      </c>
      <c r="CF451" s="54">
        <f t="shared" si="346"/>
        <v>0</v>
      </c>
      <c r="CG451" s="54">
        <f t="shared" si="347"/>
        <v>0</v>
      </c>
      <c r="CH451" s="54">
        <f t="shared" si="348"/>
        <v>0</v>
      </c>
      <c r="CI451" s="54">
        <f t="shared" si="349"/>
        <v>0</v>
      </c>
      <c r="CJ451" s="54">
        <f t="shared" si="350"/>
        <v>0</v>
      </c>
      <c r="CK451" s="54">
        <f t="shared" si="351"/>
        <v>0</v>
      </c>
      <c r="CL451" s="54">
        <f t="shared" si="352"/>
        <v>0</v>
      </c>
      <c r="CM451" s="54">
        <f t="shared" si="353"/>
        <v>0</v>
      </c>
      <c r="CN451" s="54">
        <f t="shared" si="354"/>
        <v>0</v>
      </c>
      <c r="CO451" s="54">
        <f t="shared" si="355"/>
        <v>0</v>
      </c>
      <c r="CP451" s="55">
        <f t="shared" si="356"/>
        <v>0</v>
      </c>
    </row>
    <row r="452" spans="2:94" ht="12" customHeight="1">
      <c r="B452" s="1" t="str">
        <f>IF(Q452="","",Q452)</f>
        <v/>
      </c>
      <c r="C452" s="163">
        <v>147</v>
      </c>
      <c r="D452" s="166"/>
      <c r="E452" s="167"/>
      <c r="F452" s="168"/>
      <c r="G452" s="175"/>
      <c r="H452" s="176"/>
      <c r="I452" s="181"/>
      <c r="J452" s="182"/>
      <c r="K452" s="182"/>
      <c r="L452" s="183"/>
      <c r="M452" s="166"/>
      <c r="N452" s="168"/>
      <c r="O452" s="131"/>
      <c r="P452" s="190"/>
      <c r="Q452" s="190"/>
      <c r="R452" s="17" t="s">
        <v>14</v>
      </c>
      <c r="S452" s="95"/>
      <c r="T452" s="95"/>
      <c r="U452" s="95"/>
      <c r="V452" s="95"/>
      <c r="W452" s="95"/>
      <c r="X452" s="95"/>
      <c r="Y452" s="89"/>
      <c r="Z452" s="89"/>
      <c r="AA452" s="89"/>
      <c r="AB452" s="89"/>
      <c r="AC452" s="89"/>
      <c r="AD452" s="89"/>
      <c r="AE452" s="16" t="str">
        <f t="shared" si="358"/>
        <v/>
      </c>
      <c r="AF452" s="21" t="str">
        <f>IF(Q452="","",Q452)</f>
        <v/>
      </c>
      <c r="AG452" s="130" t="str">
        <f>IFERROR(VLOOKUP(M452,$AP$13:$AQ$16,2,FALSE),"")</f>
        <v/>
      </c>
      <c r="AH452" s="130" t="str">
        <f>IFERROR(VLOOKUP(O452,$AP$18:$AQ$24,2,FALSE),"")</f>
        <v/>
      </c>
      <c r="AI452" s="130" t="str">
        <f>IFERROR(AG452+AH452,"")</f>
        <v/>
      </c>
      <c r="AJ452" s="130" t="str">
        <f>IF(SUM(AE452:AE454)=0,"",SUM(AE452:AE454))</f>
        <v/>
      </c>
      <c r="AT452" s="49" t="str">
        <f t="shared" si="308"/>
        <v>A</v>
      </c>
      <c r="AU452" s="53">
        <f t="shared" si="309"/>
        <v>0</v>
      </c>
      <c r="AV452" s="54">
        <f t="shared" si="310"/>
        <v>0</v>
      </c>
      <c r="AW452" s="54">
        <f t="shared" si="311"/>
        <v>0</v>
      </c>
      <c r="AX452" s="54">
        <f t="shared" si="312"/>
        <v>0</v>
      </c>
      <c r="AY452" s="54">
        <f t="shared" si="313"/>
        <v>0</v>
      </c>
      <c r="AZ452" s="54">
        <f t="shared" si="314"/>
        <v>0</v>
      </c>
      <c r="BA452" s="54">
        <f t="shared" si="315"/>
        <v>0</v>
      </c>
      <c r="BB452" s="54">
        <f t="shared" si="316"/>
        <v>0</v>
      </c>
      <c r="BC452" s="54">
        <f t="shared" si="317"/>
        <v>0</v>
      </c>
      <c r="BD452" s="54">
        <f t="shared" si="318"/>
        <v>0</v>
      </c>
      <c r="BE452" s="54">
        <f t="shared" si="319"/>
        <v>0</v>
      </c>
      <c r="BF452" s="55">
        <f t="shared" si="320"/>
        <v>0</v>
      </c>
      <c r="BG452" s="53">
        <f t="shared" si="321"/>
        <v>0</v>
      </c>
      <c r="BH452" s="54">
        <f t="shared" si="322"/>
        <v>0</v>
      </c>
      <c r="BI452" s="54">
        <f t="shared" si="323"/>
        <v>0</v>
      </c>
      <c r="BJ452" s="54">
        <f t="shared" si="324"/>
        <v>0</v>
      </c>
      <c r="BK452" s="54">
        <f t="shared" si="325"/>
        <v>0</v>
      </c>
      <c r="BL452" s="54">
        <f t="shared" si="326"/>
        <v>0</v>
      </c>
      <c r="BM452" s="54">
        <f t="shared" si="327"/>
        <v>0</v>
      </c>
      <c r="BN452" s="54">
        <f t="shared" si="328"/>
        <v>0</v>
      </c>
      <c r="BO452" s="54">
        <f t="shared" si="329"/>
        <v>0</v>
      </c>
      <c r="BP452" s="54">
        <f t="shared" si="330"/>
        <v>0</v>
      </c>
      <c r="BQ452" s="54">
        <f t="shared" si="331"/>
        <v>0</v>
      </c>
      <c r="BR452" s="55">
        <f t="shared" si="332"/>
        <v>0</v>
      </c>
      <c r="BS452" s="53">
        <f t="shared" si="333"/>
        <v>0</v>
      </c>
      <c r="BT452" s="54">
        <f t="shared" si="334"/>
        <v>0</v>
      </c>
      <c r="BU452" s="54">
        <f t="shared" si="335"/>
        <v>0</v>
      </c>
      <c r="BV452" s="54">
        <f t="shared" si="336"/>
        <v>0</v>
      </c>
      <c r="BW452" s="54">
        <f t="shared" si="337"/>
        <v>0</v>
      </c>
      <c r="BX452" s="54">
        <f t="shared" si="338"/>
        <v>0</v>
      </c>
      <c r="BY452" s="54">
        <f t="shared" si="339"/>
        <v>0</v>
      </c>
      <c r="BZ452" s="54">
        <f t="shared" si="340"/>
        <v>0</v>
      </c>
      <c r="CA452" s="54">
        <f t="shared" si="341"/>
        <v>0</v>
      </c>
      <c r="CB452" s="54">
        <f t="shared" si="342"/>
        <v>0</v>
      </c>
      <c r="CC452" s="54">
        <f t="shared" si="343"/>
        <v>0</v>
      </c>
      <c r="CD452" s="55">
        <f t="shared" si="344"/>
        <v>0</v>
      </c>
      <c r="CE452" s="53">
        <f t="shared" si="345"/>
        <v>0</v>
      </c>
      <c r="CF452" s="54">
        <f t="shared" si="346"/>
        <v>0</v>
      </c>
      <c r="CG452" s="54">
        <f t="shared" si="347"/>
        <v>0</v>
      </c>
      <c r="CH452" s="54">
        <f t="shared" si="348"/>
        <v>0</v>
      </c>
      <c r="CI452" s="54">
        <f t="shared" si="349"/>
        <v>0</v>
      </c>
      <c r="CJ452" s="54">
        <f t="shared" si="350"/>
        <v>0</v>
      </c>
      <c r="CK452" s="54">
        <f t="shared" si="351"/>
        <v>0</v>
      </c>
      <c r="CL452" s="54">
        <f t="shared" si="352"/>
        <v>0</v>
      </c>
      <c r="CM452" s="54">
        <f t="shared" si="353"/>
        <v>0</v>
      </c>
      <c r="CN452" s="54">
        <f t="shared" si="354"/>
        <v>0</v>
      </c>
      <c r="CO452" s="54">
        <f t="shared" si="355"/>
        <v>0</v>
      </c>
      <c r="CP452" s="55">
        <f t="shared" si="356"/>
        <v>0</v>
      </c>
    </row>
    <row r="453" spans="2:94" ht="12" customHeight="1">
      <c r="B453" s="1" t="str">
        <f>IF(Q452="","",Q452)</f>
        <v/>
      </c>
      <c r="C453" s="164"/>
      <c r="D453" s="169"/>
      <c r="E453" s="170"/>
      <c r="F453" s="171"/>
      <c r="G453" s="177"/>
      <c r="H453" s="178"/>
      <c r="I453" s="184"/>
      <c r="J453" s="185"/>
      <c r="K453" s="185"/>
      <c r="L453" s="186"/>
      <c r="M453" s="169"/>
      <c r="N453" s="171"/>
      <c r="O453" s="132"/>
      <c r="P453" s="191"/>
      <c r="Q453" s="191"/>
      <c r="R453" s="15" t="s">
        <v>15</v>
      </c>
      <c r="S453" s="94"/>
      <c r="T453" s="94"/>
      <c r="U453" s="94"/>
      <c r="V453" s="94"/>
      <c r="W453" s="94"/>
      <c r="X453" s="94"/>
      <c r="Y453" s="90"/>
      <c r="Z453" s="90"/>
      <c r="AA453" s="90"/>
      <c r="AB453" s="90"/>
      <c r="AC453" s="90"/>
      <c r="AD453" s="90"/>
      <c r="AE453" s="11" t="str">
        <f t="shared" si="358"/>
        <v/>
      </c>
      <c r="AF453" s="21" t="str">
        <f>IF(Q452="","",Q452)</f>
        <v/>
      </c>
      <c r="AG453" s="130"/>
      <c r="AH453" s="130"/>
      <c r="AI453" s="130"/>
      <c r="AJ453" s="130"/>
      <c r="AT453" s="49" t="str">
        <f t="shared" si="308"/>
        <v>B</v>
      </c>
      <c r="AU453" s="53">
        <f t="shared" si="309"/>
        <v>0</v>
      </c>
      <c r="AV453" s="54">
        <f t="shared" si="310"/>
        <v>0</v>
      </c>
      <c r="AW453" s="54">
        <f t="shared" si="311"/>
        <v>0</v>
      </c>
      <c r="AX453" s="54">
        <f t="shared" si="312"/>
        <v>0</v>
      </c>
      <c r="AY453" s="54">
        <f t="shared" si="313"/>
        <v>0</v>
      </c>
      <c r="AZ453" s="54">
        <f t="shared" si="314"/>
        <v>0</v>
      </c>
      <c r="BA453" s="54">
        <f t="shared" si="315"/>
        <v>0</v>
      </c>
      <c r="BB453" s="54">
        <f t="shared" si="316"/>
        <v>0</v>
      </c>
      <c r="BC453" s="54">
        <f t="shared" si="317"/>
        <v>0</v>
      </c>
      <c r="BD453" s="54">
        <f t="shared" si="318"/>
        <v>0</v>
      </c>
      <c r="BE453" s="54">
        <f t="shared" si="319"/>
        <v>0</v>
      </c>
      <c r="BF453" s="55">
        <f t="shared" si="320"/>
        <v>0</v>
      </c>
      <c r="BG453" s="53">
        <f t="shared" si="321"/>
        <v>0</v>
      </c>
      <c r="BH453" s="54">
        <f t="shared" si="322"/>
        <v>0</v>
      </c>
      <c r="BI453" s="54">
        <f t="shared" si="323"/>
        <v>0</v>
      </c>
      <c r="BJ453" s="54">
        <f t="shared" si="324"/>
        <v>0</v>
      </c>
      <c r="BK453" s="54">
        <f t="shared" si="325"/>
        <v>0</v>
      </c>
      <c r="BL453" s="54">
        <f t="shared" si="326"/>
        <v>0</v>
      </c>
      <c r="BM453" s="54">
        <f t="shared" si="327"/>
        <v>0</v>
      </c>
      <c r="BN453" s="54">
        <f t="shared" si="328"/>
        <v>0</v>
      </c>
      <c r="BO453" s="54">
        <f t="shared" si="329"/>
        <v>0</v>
      </c>
      <c r="BP453" s="54">
        <f t="shared" si="330"/>
        <v>0</v>
      </c>
      <c r="BQ453" s="54">
        <f t="shared" si="331"/>
        <v>0</v>
      </c>
      <c r="BR453" s="55">
        <f t="shared" si="332"/>
        <v>0</v>
      </c>
      <c r="BS453" s="53">
        <f t="shared" si="333"/>
        <v>0</v>
      </c>
      <c r="BT453" s="54">
        <f t="shared" si="334"/>
        <v>0</v>
      </c>
      <c r="BU453" s="54">
        <f t="shared" si="335"/>
        <v>0</v>
      </c>
      <c r="BV453" s="54">
        <f t="shared" si="336"/>
        <v>0</v>
      </c>
      <c r="BW453" s="54">
        <f t="shared" si="337"/>
        <v>0</v>
      </c>
      <c r="BX453" s="54">
        <f t="shared" si="338"/>
        <v>0</v>
      </c>
      <c r="BY453" s="54">
        <f t="shared" si="339"/>
        <v>0</v>
      </c>
      <c r="BZ453" s="54">
        <f t="shared" si="340"/>
        <v>0</v>
      </c>
      <c r="CA453" s="54">
        <f t="shared" si="341"/>
        <v>0</v>
      </c>
      <c r="CB453" s="54">
        <f t="shared" si="342"/>
        <v>0</v>
      </c>
      <c r="CC453" s="54">
        <f t="shared" si="343"/>
        <v>0</v>
      </c>
      <c r="CD453" s="55">
        <f t="shared" si="344"/>
        <v>0</v>
      </c>
      <c r="CE453" s="53">
        <f t="shared" si="345"/>
        <v>0</v>
      </c>
      <c r="CF453" s="54">
        <f t="shared" si="346"/>
        <v>0</v>
      </c>
      <c r="CG453" s="54">
        <f t="shared" si="347"/>
        <v>0</v>
      </c>
      <c r="CH453" s="54">
        <f t="shared" si="348"/>
        <v>0</v>
      </c>
      <c r="CI453" s="54">
        <f t="shared" si="349"/>
        <v>0</v>
      </c>
      <c r="CJ453" s="54">
        <f t="shared" si="350"/>
        <v>0</v>
      </c>
      <c r="CK453" s="54">
        <f t="shared" si="351"/>
        <v>0</v>
      </c>
      <c r="CL453" s="54">
        <f t="shared" si="352"/>
        <v>0</v>
      </c>
      <c r="CM453" s="54">
        <f t="shared" si="353"/>
        <v>0</v>
      </c>
      <c r="CN453" s="54">
        <f t="shared" si="354"/>
        <v>0</v>
      </c>
      <c r="CO453" s="54">
        <f t="shared" si="355"/>
        <v>0</v>
      </c>
      <c r="CP453" s="55">
        <f t="shared" si="356"/>
        <v>0</v>
      </c>
    </row>
    <row r="454" spans="2:94" ht="12" customHeight="1" thickBot="1">
      <c r="B454" s="1" t="str">
        <f>IF(Q452="","",Q452)</f>
        <v/>
      </c>
      <c r="C454" s="165"/>
      <c r="D454" s="172"/>
      <c r="E454" s="173"/>
      <c r="F454" s="174"/>
      <c r="G454" s="179"/>
      <c r="H454" s="180"/>
      <c r="I454" s="187"/>
      <c r="J454" s="188"/>
      <c r="K454" s="188"/>
      <c r="L454" s="189"/>
      <c r="M454" s="172"/>
      <c r="N454" s="174"/>
      <c r="O454" s="133"/>
      <c r="P454" s="192"/>
      <c r="Q454" s="192"/>
      <c r="R454" s="15" t="s">
        <v>16</v>
      </c>
      <c r="S454" s="94"/>
      <c r="T454" s="94"/>
      <c r="U454" s="94"/>
      <c r="V454" s="94"/>
      <c r="W454" s="94"/>
      <c r="X454" s="94"/>
      <c r="Y454" s="90"/>
      <c r="Z454" s="90"/>
      <c r="AA454" s="90"/>
      <c r="AB454" s="90"/>
      <c r="AC454" s="90"/>
      <c r="AD454" s="90"/>
      <c r="AE454" s="11" t="str">
        <f t="shared" si="358"/>
        <v/>
      </c>
      <c r="AF454" s="21" t="str">
        <f>IF(Q452="","",Q452)</f>
        <v/>
      </c>
      <c r="AG454" s="130"/>
      <c r="AH454" s="130"/>
      <c r="AI454" s="130"/>
      <c r="AJ454" s="130"/>
      <c r="AT454" s="49" t="str">
        <f t="shared" si="308"/>
        <v>C</v>
      </c>
      <c r="AU454" s="53">
        <f t="shared" si="309"/>
        <v>0</v>
      </c>
      <c r="AV454" s="54">
        <f t="shared" si="310"/>
        <v>0</v>
      </c>
      <c r="AW454" s="54">
        <f t="shared" si="311"/>
        <v>0</v>
      </c>
      <c r="AX454" s="54">
        <f t="shared" si="312"/>
        <v>0</v>
      </c>
      <c r="AY454" s="54">
        <f t="shared" si="313"/>
        <v>0</v>
      </c>
      <c r="AZ454" s="54">
        <f t="shared" si="314"/>
        <v>0</v>
      </c>
      <c r="BA454" s="54">
        <f t="shared" si="315"/>
        <v>0</v>
      </c>
      <c r="BB454" s="54">
        <f t="shared" si="316"/>
        <v>0</v>
      </c>
      <c r="BC454" s="54">
        <f t="shared" si="317"/>
        <v>0</v>
      </c>
      <c r="BD454" s="54">
        <f t="shared" si="318"/>
        <v>0</v>
      </c>
      <c r="BE454" s="54">
        <f t="shared" si="319"/>
        <v>0</v>
      </c>
      <c r="BF454" s="55">
        <f t="shared" si="320"/>
        <v>0</v>
      </c>
      <c r="BG454" s="53">
        <f t="shared" si="321"/>
        <v>0</v>
      </c>
      <c r="BH454" s="54">
        <f t="shared" si="322"/>
        <v>0</v>
      </c>
      <c r="BI454" s="54">
        <f t="shared" si="323"/>
        <v>0</v>
      </c>
      <c r="BJ454" s="54">
        <f t="shared" si="324"/>
        <v>0</v>
      </c>
      <c r="BK454" s="54">
        <f t="shared" si="325"/>
        <v>0</v>
      </c>
      <c r="BL454" s="54">
        <f t="shared" si="326"/>
        <v>0</v>
      </c>
      <c r="BM454" s="54">
        <f t="shared" si="327"/>
        <v>0</v>
      </c>
      <c r="BN454" s="54">
        <f t="shared" si="328"/>
        <v>0</v>
      </c>
      <c r="BO454" s="54">
        <f t="shared" si="329"/>
        <v>0</v>
      </c>
      <c r="BP454" s="54">
        <f t="shared" si="330"/>
        <v>0</v>
      </c>
      <c r="BQ454" s="54">
        <f t="shared" si="331"/>
        <v>0</v>
      </c>
      <c r="BR454" s="55">
        <f t="shared" si="332"/>
        <v>0</v>
      </c>
      <c r="BS454" s="53">
        <f t="shared" si="333"/>
        <v>0</v>
      </c>
      <c r="BT454" s="54">
        <f t="shared" si="334"/>
        <v>0</v>
      </c>
      <c r="BU454" s="54">
        <f t="shared" si="335"/>
        <v>0</v>
      </c>
      <c r="BV454" s="54">
        <f t="shared" si="336"/>
        <v>0</v>
      </c>
      <c r="BW454" s="54">
        <f t="shared" si="337"/>
        <v>0</v>
      </c>
      <c r="BX454" s="54">
        <f t="shared" si="338"/>
        <v>0</v>
      </c>
      <c r="BY454" s="54">
        <f t="shared" si="339"/>
        <v>0</v>
      </c>
      <c r="BZ454" s="54">
        <f t="shared" si="340"/>
        <v>0</v>
      </c>
      <c r="CA454" s="54">
        <f t="shared" si="341"/>
        <v>0</v>
      </c>
      <c r="CB454" s="54">
        <f t="shared" si="342"/>
        <v>0</v>
      </c>
      <c r="CC454" s="54">
        <f t="shared" si="343"/>
        <v>0</v>
      </c>
      <c r="CD454" s="55">
        <f t="shared" si="344"/>
        <v>0</v>
      </c>
      <c r="CE454" s="53">
        <f t="shared" si="345"/>
        <v>0</v>
      </c>
      <c r="CF454" s="54">
        <f t="shared" si="346"/>
        <v>0</v>
      </c>
      <c r="CG454" s="54">
        <f t="shared" si="347"/>
        <v>0</v>
      </c>
      <c r="CH454" s="54">
        <f t="shared" si="348"/>
        <v>0</v>
      </c>
      <c r="CI454" s="54">
        <f t="shared" si="349"/>
        <v>0</v>
      </c>
      <c r="CJ454" s="54">
        <f t="shared" si="350"/>
        <v>0</v>
      </c>
      <c r="CK454" s="54">
        <f t="shared" si="351"/>
        <v>0</v>
      </c>
      <c r="CL454" s="54">
        <f t="shared" si="352"/>
        <v>0</v>
      </c>
      <c r="CM454" s="54">
        <f t="shared" si="353"/>
        <v>0</v>
      </c>
      <c r="CN454" s="54">
        <f t="shared" si="354"/>
        <v>0</v>
      </c>
      <c r="CO454" s="54">
        <f t="shared" si="355"/>
        <v>0</v>
      </c>
      <c r="CP454" s="55">
        <f t="shared" si="356"/>
        <v>0</v>
      </c>
    </row>
    <row r="455" spans="2:94" ht="12" customHeight="1">
      <c r="B455" s="1" t="str">
        <f>IF(Q455="","",Q455)</f>
        <v/>
      </c>
      <c r="C455" s="163">
        <v>148</v>
      </c>
      <c r="D455" s="166"/>
      <c r="E455" s="167"/>
      <c r="F455" s="168"/>
      <c r="G455" s="175"/>
      <c r="H455" s="176"/>
      <c r="I455" s="181"/>
      <c r="J455" s="182"/>
      <c r="K455" s="182"/>
      <c r="L455" s="183"/>
      <c r="M455" s="166"/>
      <c r="N455" s="168"/>
      <c r="O455" s="131"/>
      <c r="P455" s="190"/>
      <c r="Q455" s="190"/>
      <c r="R455" s="17" t="s">
        <v>14</v>
      </c>
      <c r="S455" s="95"/>
      <c r="T455" s="95"/>
      <c r="U455" s="95"/>
      <c r="V455" s="95"/>
      <c r="W455" s="95"/>
      <c r="X455" s="95"/>
      <c r="Y455" s="89"/>
      <c r="Z455" s="89"/>
      <c r="AA455" s="89"/>
      <c r="AB455" s="89"/>
      <c r="AC455" s="89"/>
      <c r="AD455" s="89"/>
      <c r="AE455" s="16" t="str">
        <f t="shared" si="358"/>
        <v/>
      </c>
      <c r="AF455" s="21" t="str">
        <f>IF(Q455="","",Q455)</f>
        <v/>
      </c>
      <c r="AG455" s="130" t="str">
        <f>IFERROR(VLOOKUP(M455,$AP$13:$AQ$16,2,FALSE),"")</f>
        <v/>
      </c>
      <c r="AH455" s="130" t="str">
        <f>IFERROR(VLOOKUP(O455,$AP$18:$AQ$24,2,FALSE),"")</f>
        <v/>
      </c>
      <c r="AI455" s="130" t="str">
        <f>IFERROR(AG455+AH455,"")</f>
        <v/>
      </c>
      <c r="AJ455" s="130" t="str">
        <f>IF(SUM(AE455:AE457)=0,"",SUM(AE455:AE457))</f>
        <v/>
      </c>
      <c r="AT455" s="49" t="str">
        <f t="shared" si="308"/>
        <v>A</v>
      </c>
      <c r="AU455" s="53">
        <f t="shared" si="309"/>
        <v>0</v>
      </c>
      <c r="AV455" s="54">
        <f t="shared" si="310"/>
        <v>0</v>
      </c>
      <c r="AW455" s="54">
        <f t="shared" si="311"/>
        <v>0</v>
      </c>
      <c r="AX455" s="54">
        <f t="shared" si="312"/>
        <v>0</v>
      </c>
      <c r="AY455" s="54">
        <f t="shared" si="313"/>
        <v>0</v>
      </c>
      <c r="AZ455" s="54">
        <f t="shared" si="314"/>
        <v>0</v>
      </c>
      <c r="BA455" s="54">
        <f t="shared" si="315"/>
        <v>0</v>
      </c>
      <c r="BB455" s="54">
        <f t="shared" si="316"/>
        <v>0</v>
      </c>
      <c r="BC455" s="54">
        <f t="shared" si="317"/>
        <v>0</v>
      </c>
      <c r="BD455" s="54">
        <f t="shared" si="318"/>
        <v>0</v>
      </c>
      <c r="BE455" s="54">
        <f t="shared" si="319"/>
        <v>0</v>
      </c>
      <c r="BF455" s="55">
        <f t="shared" si="320"/>
        <v>0</v>
      </c>
      <c r="BG455" s="53">
        <f t="shared" si="321"/>
        <v>0</v>
      </c>
      <c r="BH455" s="54">
        <f t="shared" si="322"/>
        <v>0</v>
      </c>
      <c r="BI455" s="54">
        <f t="shared" si="323"/>
        <v>0</v>
      </c>
      <c r="BJ455" s="54">
        <f t="shared" si="324"/>
        <v>0</v>
      </c>
      <c r="BK455" s="54">
        <f t="shared" si="325"/>
        <v>0</v>
      </c>
      <c r="BL455" s="54">
        <f t="shared" si="326"/>
        <v>0</v>
      </c>
      <c r="BM455" s="54">
        <f t="shared" si="327"/>
        <v>0</v>
      </c>
      <c r="BN455" s="54">
        <f t="shared" si="328"/>
        <v>0</v>
      </c>
      <c r="BO455" s="54">
        <f t="shared" si="329"/>
        <v>0</v>
      </c>
      <c r="BP455" s="54">
        <f t="shared" si="330"/>
        <v>0</v>
      </c>
      <c r="BQ455" s="54">
        <f t="shared" si="331"/>
        <v>0</v>
      </c>
      <c r="BR455" s="55">
        <f t="shared" si="332"/>
        <v>0</v>
      </c>
      <c r="BS455" s="53">
        <f t="shared" si="333"/>
        <v>0</v>
      </c>
      <c r="BT455" s="54">
        <f t="shared" si="334"/>
        <v>0</v>
      </c>
      <c r="BU455" s="54">
        <f t="shared" si="335"/>
        <v>0</v>
      </c>
      <c r="BV455" s="54">
        <f t="shared" si="336"/>
        <v>0</v>
      </c>
      <c r="BW455" s="54">
        <f t="shared" si="337"/>
        <v>0</v>
      </c>
      <c r="BX455" s="54">
        <f t="shared" si="338"/>
        <v>0</v>
      </c>
      <c r="BY455" s="54">
        <f t="shared" si="339"/>
        <v>0</v>
      </c>
      <c r="BZ455" s="54">
        <f t="shared" si="340"/>
        <v>0</v>
      </c>
      <c r="CA455" s="54">
        <f t="shared" si="341"/>
        <v>0</v>
      </c>
      <c r="CB455" s="54">
        <f t="shared" si="342"/>
        <v>0</v>
      </c>
      <c r="CC455" s="54">
        <f t="shared" si="343"/>
        <v>0</v>
      </c>
      <c r="CD455" s="55">
        <f t="shared" si="344"/>
        <v>0</v>
      </c>
      <c r="CE455" s="53">
        <f t="shared" si="345"/>
        <v>0</v>
      </c>
      <c r="CF455" s="54">
        <f t="shared" si="346"/>
        <v>0</v>
      </c>
      <c r="CG455" s="54">
        <f t="shared" si="347"/>
        <v>0</v>
      </c>
      <c r="CH455" s="54">
        <f t="shared" si="348"/>
        <v>0</v>
      </c>
      <c r="CI455" s="54">
        <f t="shared" si="349"/>
        <v>0</v>
      </c>
      <c r="CJ455" s="54">
        <f t="shared" si="350"/>
        <v>0</v>
      </c>
      <c r="CK455" s="54">
        <f t="shared" si="351"/>
        <v>0</v>
      </c>
      <c r="CL455" s="54">
        <f t="shared" si="352"/>
        <v>0</v>
      </c>
      <c r="CM455" s="54">
        <f t="shared" si="353"/>
        <v>0</v>
      </c>
      <c r="CN455" s="54">
        <f t="shared" si="354"/>
        <v>0</v>
      </c>
      <c r="CO455" s="54">
        <f t="shared" si="355"/>
        <v>0</v>
      </c>
      <c r="CP455" s="55">
        <f t="shared" si="356"/>
        <v>0</v>
      </c>
    </row>
    <row r="456" spans="2:94" ht="12" customHeight="1">
      <c r="B456" s="1" t="str">
        <f>IF(Q455="","",Q455)</f>
        <v/>
      </c>
      <c r="C456" s="164"/>
      <c r="D456" s="169"/>
      <c r="E456" s="170"/>
      <c r="F456" s="171"/>
      <c r="G456" s="177"/>
      <c r="H456" s="178"/>
      <c r="I456" s="184"/>
      <c r="J456" s="185"/>
      <c r="K456" s="185"/>
      <c r="L456" s="186"/>
      <c r="M456" s="169"/>
      <c r="N456" s="171"/>
      <c r="O456" s="132"/>
      <c r="P456" s="191"/>
      <c r="Q456" s="191"/>
      <c r="R456" s="15" t="s">
        <v>15</v>
      </c>
      <c r="S456" s="94"/>
      <c r="T456" s="94"/>
      <c r="U456" s="94"/>
      <c r="V456" s="94"/>
      <c r="W456" s="94"/>
      <c r="X456" s="94"/>
      <c r="Y456" s="90"/>
      <c r="Z456" s="90"/>
      <c r="AA456" s="90"/>
      <c r="AB456" s="90"/>
      <c r="AC456" s="90"/>
      <c r="AD456" s="90"/>
      <c r="AE456" s="11" t="str">
        <f t="shared" si="358"/>
        <v/>
      </c>
      <c r="AF456" s="21" t="str">
        <f>IF(Q455="","",Q455)</f>
        <v/>
      </c>
      <c r="AG456" s="130"/>
      <c r="AH456" s="130"/>
      <c r="AI456" s="130"/>
      <c r="AJ456" s="130"/>
      <c r="AT456" s="49" t="str">
        <f t="shared" si="308"/>
        <v>B</v>
      </c>
      <c r="AU456" s="53">
        <f t="shared" si="309"/>
        <v>0</v>
      </c>
      <c r="AV456" s="54">
        <f t="shared" si="310"/>
        <v>0</v>
      </c>
      <c r="AW456" s="54">
        <f t="shared" si="311"/>
        <v>0</v>
      </c>
      <c r="AX456" s="54">
        <f t="shared" si="312"/>
        <v>0</v>
      </c>
      <c r="AY456" s="54">
        <f t="shared" si="313"/>
        <v>0</v>
      </c>
      <c r="AZ456" s="54">
        <f t="shared" si="314"/>
        <v>0</v>
      </c>
      <c r="BA456" s="54">
        <f t="shared" si="315"/>
        <v>0</v>
      </c>
      <c r="BB456" s="54">
        <f t="shared" si="316"/>
        <v>0</v>
      </c>
      <c r="BC456" s="54">
        <f t="shared" si="317"/>
        <v>0</v>
      </c>
      <c r="BD456" s="54">
        <f t="shared" si="318"/>
        <v>0</v>
      </c>
      <c r="BE456" s="54">
        <f t="shared" si="319"/>
        <v>0</v>
      </c>
      <c r="BF456" s="55">
        <f t="shared" si="320"/>
        <v>0</v>
      </c>
      <c r="BG456" s="53">
        <f t="shared" si="321"/>
        <v>0</v>
      </c>
      <c r="BH456" s="54">
        <f t="shared" si="322"/>
        <v>0</v>
      </c>
      <c r="BI456" s="54">
        <f t="shared" si="323"/>
        <v>0</v>
      </c>
      <c r="BJ456" s="54">
        <f t="shared" si="324"/>
        <v>0</v>
      </c>
      <c r="BK456" s="54">
        <f t="shared" si="325"/>
        <v>0</v>
      </c>
      <c r="BL456" s="54">
        <f t="shared" si="326"/>
        <v>0</v>
      </c>
      <c r="BM456" s="54">
        <f t="shared" si="327"/>
        <v>0</v>
      </c>
      <c r="BN456" s="54">
        <f t="shared" si="328"/>
        <v>0</v>
      </c>
      <c r="BO456" s="54">
        <f t="shared" si="329"/>
        <v>0</v>
      </c>
      <c r="BP456" s="54">
        <f t="shared" si="330"/>
        <v>0</v>
      </c>
      <c r="BQ456" s="54">
        <f t="shared" si="331"/>
        <v>0</v>
      </c>
      <c r="BR456" s="55">
        <f t="shared" si="332"/>
        <v>0</v>
      </c>
      <c r="BS456" s="53">
        <f t="shared" si="333"/>
        <v>0</v>
      </c>
      <c r="BT456" s="54">
        <f t="shared" si="334"/>
        <v>0</v>
      </c>
      <c r="BU456" s="54">
        <f t="shared" si="335"/>
        <v>0</v>
      </c>
      <c r="BV456" s="54">
        <f t="shared" si="336"/>
        <v>0</v>
      </c>
      <c r="BW456" s="54">
        <f t="shared" si="337"/>
        <v>0</v>
      </c>
      <c r="BX456" s="54">
        <f t="shared" si="338"/>
        <v>0</v>
      </c>
      <c r="BY456" s="54">
        <f t="shared" si="339"/>
        <v>0</v>
      </c>
      <c r="BZ456" s="54">
        <f t="shared" si="340"/>
        <v>0</v>
      </c>
      <c r="CA456" s="54">
        <f t="shared" si="341"/>
        <v>0</v>
      </c>
      <c r="CB456" s="54">
        <f t="shared" si="342"/>
        <v>0</v>
      </c>
      <c r="CC456" s="54">
        <f t="shared" si="343"/>
        <v>0</v>
      </c>
      <c r="CD456" s="55">
        <f t="shared" si="344"/>
        <v>0</v>
      </c>
      <c r="CE456" s="53">
        <f t="shared" si="345"/>
        <v>0</v>
      </c>
      <c r="CF456" s="54">
        <f t="shared" si="346"/>
        <v>0</v>
      </c>
      <c r="CG456" s="54">
        <f t="shared" si="347"/>
        <v>0</v>
      </c>
      <c r="CH456" s="54">
        <f t="shared" si="348"/>
        <v>0</v>
      </c>
      <c r="CI456" s="54">
        <f t="shared" si="349"/>
        <v>0</v>
      </c>
      <c r="CJ456" s="54">
        <f t="shared" si="350"/>
        <v>0</v>
      </c>
      <c r="CK456" s="54">
        <f t="shared" si="351"/>
        <v>0</v>
      </c>
      <c r="CL456" s="54">
        <f t="shared" si="352"/>
        <v>0</v>
      </c>
      <c r="CM456" s="54">
        <f t="shared" si="353"/>
        <v>0</v>
      </c>
      <c r="CN456" s="54">
        <f t="shared" si="354"/>
        <v>0</v>
      </c>
      <c r="CO456" s="54">
        <f t="shared" si="355"/>
        <v>0</v>
      </c>
      <c r="CP456" s="55">
        <f t="shared" si="356"/>
        <v>0</v>
      </c>
    </row>
    <row r="457" spans="2:94" ht="12" customHeight="1" thickBot="1">
      <c r="B457" s="1" t="str">
        <f>IF(Q455="","",Q455)</f>
        <v/>
      </c>
      <c r="C457" s="165"/>
      <c r="D457" s="172"/>
      <c r="E457" s="173"/>
      <c r="F457" s="174"/>
      <c r="G457" s="179"/>
      <c r="H457" s="180"/>
      <c r="I457" s="187"/>
      <c r="J457" s="188"/>
      <c r="K457" s="188"/>
      <c r="L457" s="189"/>
      <c r="M457" s="172"/>
      <c r="N457" s="174"/>
      <c r="O457" s="133"/>
      <c r="P457" s="192"/>
      <c r="Q457" s="192"/>
      <c r="R457" s="15" t="s">
        <v>16</v>
      </c>
      <c r="S457" s="94"/>
      <c r="T457" s="94"/>
      <c r="U457" s="94"/>
      <c r="V457" s="94"/>
      <c r="W457" s="94"/>
      <c r="X457" s="94"/>
      <c r="Y457" s="90"/>
      <c r="Z457" s="90"/>
      <c r="AA457" s="90"/>
      <c r="AB457" s="90"/>
      <c r="AC457" s="90"/>
      <c r="AD457" s="90"/>
      <c r="AE457" s="11" t="str">
        <f t="shared" si="358"/>
        <v/>
      </c>
      <c r="AF457" s="21" t="str">
        <f>IF(Q455="","",Q455)</f>
        <v/>
      </c>
      <c r="AG457" s="130"/>
      <c r="AH457" s="130"/>
      <c r="AI457" s="130"/>
      <c r="AJ457" s="130"/>
      <c r="AT457" s="49" t="str">
        <f t="shared" si="308"/>
        <v>C</v>
      </c>
      <c r="AU457" s="53">
        <f t="shared" si="309"/>
        <v>0</v>
      </c>
      <c r="AV457" s="54">
        <f t="shared" si="310"/>
        <v>0</v>
      </c>
      <c r="AW457" s="54">
        <f t="shared" si="311"/>
        <v>0</v>
      </c>
      <c r="AX457" s="54">
        <f t="shared" si="312"/>
        <v>0</v>
      </c>
      <c r="AY457" s="54">
        <f t="shared" si="313"/>
        <v>0</v>
      </c>
      <c r="AZ457" s="54">
        <f t="shared" si="314"/>
        <v>0</v>
      </c>
      <c r="BA457" s="54">
        <f t="shared" si="315"/>
        <v>0</v>
      </c>
      <c r="BB457" s="54">
        <f t="shared" si="316"/>
        <v>0</v>
      </c>
      <c r="BC457" s="54">
        <f t="shared" si="317"/>
        <v>0</v>
      </c>
      <c r="BD457" s="54">
        <f t="shared" si="318"/>
        <v>0</v>
      </c>
      <c r="BE457" s="54">
        <f t="shared" si="319"/>
        <v>0</v>
      </c>
      <c r="BF457" s="55">
        <f t="shared" si="320"/>
        <v>0</v>
      </c>
      <c r="BG457" s="53">
        <f t="shared" si="321"/>
        <v>0</v>
      </c>
      <c r="BH457" s="54">
        <f t="shared" si="322"/>
        <v>0</v>
      </c>
      <c r="BI457" s="54">
        <f t="shared" si="323"/>
        <v>0</v>
      </c>
      <c r="BJ457" s="54">
        <f t="shared" si="324"/>
        <v>0</v>
      </c>
      <c r="BK457" s="54">
        <f t="shared" si="325"/>
        <v>0</v>
      </c>
      <c r="BL457" s="54">
        <f t="shared" si="326"/>
        <v>0</v>
      </c>
      <c r="BM457" s="54">
        <f t="shared" si="327"/>
        <v>0</v>
      </c>
      <c r="BN457" s="54">
        <f t="shared" si="328"/>
        <v>0</v>
      </c>
      <c r="BO457" s="54">
        <f t="shared" si="329"/>
        <v>0</v>
      </c>
      <c r="BP457" s="54">
        <f t="shared" si="330"/>
        <v>0</v>
      </c>
      <c r="BQ457" s="54">
        <f t="shared" si="331"/>
        <v>0</v>
      </c>
      <c r="BR457" s="55">
        <f t="shared" si="332"/>
        <v>0</v>
      </c>
      <c r="BS457" s="53">
        <f t="shared" si="333"/>
        <v>0</v>
      </c>
      <c r="BT457" s="54">
        <f t="shared" si="334"/>
        <v>0</v>
      </c>
      <c r="BU457" s="54">
        <f t="shared" si="335"/>
        <v>0</v>
      </c>
      <c r="BV457" s="54">
        <f t="shared" si="336"/>
        <v>0</v>
      </c>
      <c r="BW457" s="54">
        <f t="shared" si="337"/>
        <v>0</v>
      </c>
      <c r="BX457" s="54">
        <f t="shared" si="338"/>
        <v>0</v>
      </c>
      <c r="BY457" s="54">
        <f t="shared" si="339"/>
        <v>0</v>
      </c>
      <c r="BZ457" s="54">
        <f t="shared" si="340"/>
        <v>0</v>
      </c>
      <c r="CA457" s="54">
        <f t="shared" si="341"/>
        <v>0</v>
      </c>
      <c r="CB457" s="54">
        <f t="shared" si="342"/>
        <v>0</v>
      </c>
      <c r="CC457" s="54">
        <f t="shared" si="343"/>
        <v>0</v>
      </c>
      <c r="CD457" s="55">
        <f t="shared" si="344"/>
        <v>0</v>
      </c>
      <c r="CE457" s="53">
        <f t="shared" si="345"/>
        <v>0</v>
      </c>
      <c r="CF457" s="54">
        <f t="shared" si="346"/>
        <v>0</v>
      </c>
      <c r="CG457" s="54">
        <f t="shared" si="347"/>
        <v>0</v>
      </c>
      <c r="CH457" s="54">
        <f t="shared" si="348"/>
        <v>0</v>
      </c>
      <c r="CI457" s="54">
        <f t="shared" si="349"/>
        <v>0</v>
      </c>
      <c r="CJ457" s="54">
        <f t="shared" si="350"/>
        <v>0</v>
      </c>
      <c r="CK457" s="54">
        <f t="shared" si="351"/>
        <v>0</v>
      </c>
      <c r="CL457" s="54">
        <f t="shared" si="352"/>
        <v>0</v>
      </c>
      <c r="CM457" s="54">
        <f t="shared" si="353"/>
        <v>0</v>
      </c>
      <c r="CN457" s="54">
        <f t="shared" si="354"/>
        <v>0</v>
      </c>
      <c r="CO457" s="54">
        <f t="shared" si="355"/>
        <v>0</v>
      </c>
      <c r="CP457" s="55">
        <f t="shared" si="356"/>
        <v>0</v>
      </c>
    </row>
    <row r="458" spans="2:94" ht="12" customHeight="1">
      <c r="B458" s="1" t="str">
        <f>IF(Q458="","",Q458)</f>
        <v/>
      </c>
      <c r="C458" s="163">
        <v>149</v>
      </c>
      <c r="D458" s="166"/>
      <c r="E458" s="167"/>
      <c r="F458" s="168"/>
      <c r="G458" s="175"/>
      <c r="H458" s="176"/>
      <c r="I458" s="181"/>
      <c r="J458" s="182"/>
      <c r="K458" s="182"/>
      <c r="L458" s="183"/>
      <c r="M458" s="166"/>
      <c r="N458" s="168"/>
      <c r="O458" s="131"/>
      <c r="P458" s="190"/>
      <c r="Q458" s="190"/>
      <c r="R458" s="17" t="s">
        <v>14</v>
      </c>
      <c r="S458" s="95"/>
      <c r="T458" s="95"/>
      <c r="U458" s="95"/>
      <c r="V458" s="95"/>
      <c r="W458" s="95"/>
      <c r="X458" s="95"/>
      <c r="Y458" s="89"/>
      <c r="Z458" s="89"/>
      <c r="AA458" s="89"/>
      <c r="AB458" s="89"/>
      <c r="AC458" s="89"/>
      <c r="AD458" s="89"/>
      <c r="AE458" s="16" t="str">
        <f t="shared" si="358"/>
        <v/>
      </c>
      <c r="AF458" s="21" t="str">
        <f>IF(Q458="","",Q458)</f>
        <v/>
      </c>
      <c r="AG458" s="130" t="str">
        <f>IFERROR(VLOOKUP(M458,$AP$13:$AQ$16,2,FALSE),"")</f>
        <v/>
      </c>
      <c r="AH458" s="130" t="str">
        <f>IFERROR(VLOOKUP(O458,$AP$18:$AQ$24,2,FALSE),"")</f>
        <v/>
      </c>
      <c r="AI458" s="130" t="str">
        <f>IFERROR(AG458+AH458,"")</f>
        <v/>
      </c>
      <c r="AJ458" s="130" t="str">
        <f>IF(SUM(AE458:AE460)=0,"",SUM(AE458:AE460))</f>
        <v/>
      </c>
      <c r="AT458" s="49" t="str">
        <f t="shared" si="308"/>
        <v>A</v>
      </c>
      <c r="AU458" s="53">
        <f t="shared" si="309"/>
        <v>0</v>
      </c>
      <c r="AV458" s="54">
        <f t="shared" si="310"/>
        <v>0</v>
      </c>
      <c r="AW458" s="54">
        <f t="shared" si="311"/>
        <v>0</v>
      </c>
      <c r="AX458" s="54">
        <f t="shared" si="312"/>
        <v>0</v>
      </c>
      <c r="AY458" s="54">
        <f t="shared" si="313"/>
        <v>0</v>
      </c>
      <c r="AZ458" s="54">
        <f t="shared" si="314"/>
        <v>0</v>
      </c>
      <c r="BA458" s="54">
        <f t="shared" si="315"/>
        <v>0</v>
      </c>
      <c r="BB458" s="54">
        <f t="shared" si="316"/>
        <v>0</v>
      </c>
      <c r="BC458" s="54">
        <f t="shared" si="317"/>
        <v>0</v>
      </c>
      <c r="BD458" s="54">
        <f t="shared" si="318"/>
        <v>0</v>
      </c>
      <c r="BE458" s="54">
        <f t="shared" si="319"/>
        <v>0</v>
      </c>
      <c r="BF458" s="55">
        <f t="shared" si="320"/>
        <v>0</v>
      </c>
      <c r="BG458" s="53">
        <f t="shared" si="321"/>
        <v>0</v>
      </c>
      <c r="BH458" s="54">
        <f t="shared" si="322"/>
        <v>0</v>
      </c>
      <c r="BI458" s="54">
        <f t="shared" si="323"/>
        <v>0</v>
      </c>
      <c r="BJ458" s="54">
        <f t="shared" si="324"/>
        <v>0</v>
      </c>
      <c r="BK458" s="54">
        <f t="shared" si="325"/>
        <v>0</v>
      </c>
      <c r="BL458" s="54">
        <f t="shared" si="326"/>
        <v>0</v>
      </c>
      <c r="BM458" s="54">
        <f t="shared" si="327"/>
        <v>0</v>
      </c>
      <c r="BN458" s="54">
        <f t="shared" si="328"/>
        <v>0</v>
      </c>
      <c r="BO458" s="54">
        <f t="shared" si="329"/>
        <v>0</v>
      </c>
      <c r="BP458" s="54">
        <f t="shared" si="330"/>
        <v>0</v>
      </c>
      <c r="BQ458" s="54">
        <f t="shared" si="331"/>
        <v>0</v>
      </c>
      <c r="BR458" s="55">
        <f t="shared" si="332"/>
        <v>0</v>
      </c>
      <c r="BS458" s="53">
        <f t="shared" si="333"/>
        <v>0</v>
      </c>
      <c r="BT458" s="54">
        <f t="shared" si="334"/>
        <v>0</v>
      </c>
      <c r="BU458" s="54">
        <f t="shared" si="335"/>
        <v>0</v>
      </c>
      <c r="BV458" s="54">
        <f t="shared" si="336"/>
        <v>0</v>
      </c>
      <c r="BW458" s="54">
        <f t="shared" si="337"/>
        <v>0</v>
      </c>
      <c r="BX458" s="54">
        <f t="shared" si="338"/>
        <v>0</v>
      </c>
      <c r="BY458" s="54">
        <f t="shared" si="339"/>
        <v>0</v>
      </c>
      <c r="BZ458" s="54">
        <f t="shared" si="340"/>
        <v>0</v>
      </c>
      <c r="CA458" s="54">
        <f t="shared" si="341"/>
        <v>0</v>
      </c>
      <c r="CB458" s="54">
        <f t="shared" si="342"/>
        <v>0</v>
      </c>
      <c r="CC458" s="54">
        <f t="shared" si="343"/>
        <v>0</v>
      </c>
      <c r="CD458" s="55">
        <f t="shared" si="344"/>
        <v>0</v>
      </c>
      <c r="CE458" s="53">
        <f t="shared" si="345"/>
        <v>0</v>
      </c>
      <c r="CF458" s="54">
        <f t="shared" si="346"/>
        <v>0</v>
      </c>
      <c r="CG458" s="54">
        <f t="shared" si="347"/>
        <v>0</v>
      </c>
      <c r="CH458" s="54">
        <f t="shared" si="348"/>
        <v>0</v>
      </c>
      <c r="CI458" s="54">
        <f t="shared" si="349"/>
        <v>0</v>
      </c>
      <c r="CJ458" s="54">
        <f t="shared" si="350"/>
        <v>0</v>
      </c>
      <c r="CK458" s="54">
        <f t="shared" si="351"/>
        <v>0</v>
      </c>
      <c r="CL458" s="54">
        <f t="shared" si="352"/>
        <v>0</v>
      </c>
      <c r="CM458" s="54">
        <f t="shared" si="353"/>
        <v>0</v>
      </c>
      <c r="CN458" s="54">
        <f t="shared" si="354"/>
        <v>0</v>
      </c>
      <c r="CO458" s="54">
        <f t="shared" si="355"/>
        <v>0</v>
      </c>
      <c r="CP458" s="55">
        <f t="shared" si="356"/>
        <v>0</v>
      </c>
    </row>
    <row r="459" spans="2:94" ht="12" customHeight="1">
      <c r="B459" s="1" t="str">
        <f>IF(Q458="","",Q458)</f>
        <v/>
      </c>
      <c r="C459" s="164"/>
      <c r="D459" s="169"/>
      <c r="E459" s="170"/>
      <c r="F459" s="171"/>
      <c r="G459" s="177"/>
      <c r="H459" s="178"/>
      <c r="I459" s="184"/>
      <c r="J459" s="185"/>
      <c r="K459" s="185"/>
      <c r="L459" s="186"/>
      <c r="M459" s="169"/>
      <c r="N459" s="171"/>
      <c r="O459" s="132"/>
      <c r="P459" s="191"/>
      <c r="Q459" s="191"/>
      <c r="R459" s="15" t="s">
        <v>15</v>
      </c>
      <c r="S459" s="94"/>
      <c r="T459" s="94"/>
      <c r="U459" s="94"/>
      <c r="V459" s="94"/>
      <c r="W459" s="94"/>
      <c r="X459" s="94"/>
      <c r="Y459" s="90"/>
      <c r="Z459" s="90"/>
      <c r="AA459" s="90"/>
      <c r="AB459" s="90"/>
      <c r="AC459" s="90"/>
      <c r="AD459" s="90"/>
      <c r="AE459" s="11" t="str">
        <f t="shared" si="358"/>
        <v/>
      </c>
      <c r="AF459" s="21" t="str">
        <f>IF(Q458="","",Q458)</f>
        <v/>
      </c>
      <c r="AG459" s="130"/>
      <c r="AH459" s="130"/>
      <c r="AI459" s="130"/>
      <c r="AJ459" s="130"/>
      <c r="AT459" s="49" t="str">
        <f t="shared" si="308"/>
        <v>B</v>
      </c>
      <c r="AU459" s="53">
        <f t="shared" si="309"/>
        <v>0</v>
      </c>
      <c r="AV459" s="54">
        <f t="shared" si="310"/>
        <v>0</v>
      </c>
      <c r="AW459" s="54">
        <f t="shared" si="311"/>
        <v>0</v>
      </c>
      <c r="AX459" s="54">
        <f t="shared" si="312"/>
        <v>0</v>
      </c>
      <c r="AY459" s="54">
        <f t="shared" si="313"/>
        <v>0</v>
      </c>
      <c r="AZ459" s="54">
        <f t="shared" si="314"/>
        <v>0</v>
      </c>
      <c r="BA459" s="54">
        <f t="shared" si="315"/>
        <v>0</v>
      </c>
      <c r="BB459" s="54">
        <f t="shared" si="316"/>
        <v>0</v>
      </c>
      <c r="BC459" s="54">
        <f t="shared" si="317"/>
        <v>0</v>
      </c>
      <c r="BD459" s="54">
        <f t="shared" si="318"/>
        <v>0</v>
      </c>
      <c r="BE459" s="54">
        <f t="shared" si="319"/>
        <v>0</v>
      </c>
      <c r="BF459" s="55">
        <f t="shared" si="320"/>
        <v>0</v>
      </c>
      <c r="BG459" s="53">
        <f t="shared" si="321"/>
        <v>0</v>
      </c>
      <c r="BH459" s="54">
        <f t="shared" si="322"/>
        <v>0</v>
      </c>
      <c r="BI459" s="54">
        <f t="shared" si="323"/>
        <v>0</v>
      </c>
      <c r="BJ459" s="54">
        <f t="shared" si="324"/>
        <v>0</v>
      </c>
      <c r="BK459" s="54">
        <f t="shared" si="325"/>
        <v>0</v>
      </c>
      <c r="BL459" s="54">
        <f t="shared" si="326"/>
        <v>0</v>
      </c>
      <c r="BM459" s="54">
        <f t="shared" si="327"/>
        <v>0</v>
      </c>
      <c r="BN459" s="54">
        <f t="shared" si="328"/>
        <v>0</v>
      </c>
      <c r="BO459" s="54">
        <f t="shared" si="329"/>
        <v>0</v>
      </c>
      <c r="BP459" s="54">
        <f t="shared" si="330"/>
        <v>0</v>
      </c>
      <c r="BQ459" s="54">
        <f t="shared" si="331"/>
        <v>0</v>
      </c>
      <c r="BR459" s="55">
        <f t="shared" si="332"/>
        <v>0</v>
      </c>
      <c r="BS459" s="53">
        <f t="shared" si="333"/>
        <v>0</v>
      </c>
      <c r="BT459" s="54">
        <f t="shared" si="334"/>
        <v>0</v>
      </c>
      <c r="BU459" s="54">
        <f t="shared" si="335"/>
        <v>0</v>
      </c>
      <c r="BV459" s="54">
        <f t="shared" si="336"/>
        <v>0</v>
      </c>
      <c r="BW459" s="54">
        <f t="shared" si="337"/>
        <v>0</v>
      </c>
      <c r="BX459" s="54">
        <f t="shared" si="338"/>
        <v>0</v>
      </c>
      <c r="BY459" s="54">
        <f t="shared" si="339"/>
        <v>0</v>
      </c>
      <c r="BZ459" s="54">
        <f t="shared" si="340"/>
        <v>0</v>
      </c>
      <c r="CA459" s="54">
        <f t="shared" si="341"/>
        <v>0</v>
      </c>
      <c r="CB459" s="54">
        <f t="shared" si="342"/>
        <v>0</v>
      </c>
      <c r="CC459" s="54">
        <f t="shared" si="343"/>
        <v>0</v>
      </c>
      <c r="CD459" s="55">
        <f t="shared" si="344"/>
        <v>0</v>
      </c>
      <c r="CE459" s="53">
        <f t="shared" si="345"/>
        <v>0</v>
      </c>
      <c r="CF459" s="54">
        <f t="shared" si="346"/>
        <v>0</v>
      </c>
      <c r="CG459" s="54">
        <f t="shared" si="347"/>
        <v>0</v>
      </c>
      <c r="CH459" s="54">
        <f t="shared" si="348"/>
        <v>0</v>
      </c>
      <c r="CI459" s="54">
        <f t="shared" si="349"/>
        <v>0</v>
      </c>
      <c r="CJ459" s="54">
        <f t="shared" si="350"/>
        <v>0</v>
      </c>
      <c r="CK459" s="54">
        <f t="shared" si="351"/>
        <v>0</v>
      </c>
      <c r="CL459" s="54">
        <f t="shared" si="352"/>
        <v>0</v>
      </c>
      <c r="CM459" s="54">
        <f t="shared" si="353"/>
        <v>0</v>
      </c>
      <c r="CN459" s="54">
        <f t="shared" si="354"/>
        <v>0</v>
      </c>
      <c r="CO459" s="54">
        <f t="shared" si="355"/>
        <v>0</v>
      </c>
      <c r="CP459" s="55">
        <f t="shared" si="356"/>
        <v>0</v>
      </c>
    </row>
    <row r="460" spans="2:94" ht="12" customHeight="1" thickBot="1">
      <c r="B460" s="1" t="str">
        <f>IF(Q458="","",Q458)</f>
        <v/>
      </c>
      <c r="C460" s="165"/>
      <c r="D460" s="172"/>
      <c r="E460" s="173"/>
      <c r="F460" s="174"/>
      <c r="G460" s="179"/>
      <c r="H460" s="180"/>
      <c r="I460" s="187"/>
      <c r="J460" s="188"/>
      <c r="K460" s="188"/>
      <c r="L460" s="189"/>
      <c r="M460" s="172"/>
      <c r="N460" s="174"/>
      <c r="O460" s="133"/>
      <c r="P460" s="192"/>
      <c r="Q460" s="192"/>
      <c r="R460" s="15" t="s">
        <v>16</v>
      </c>
      <c r="S460" s="94"/>
      <c r="T460" s="94"/>
      <c r="U460" s="94"/>
      <c r="V460" s="94"/>
      <c r="W460" s="94"/>
      <c r="X460" s="94"/>
      <c r="Y460" s="90"/>
      <c r="Z460" s="90"/>
      <c r="AA460" s="90"/>
      <c r="AB460" s="90"/>
      <c r="AC460" s="90"/>
      <c r="AD460" s="90"/>
      <c r="AE460" s="11" t="str">
        <f t="shared" si="358"/>
        <v/>
      </c>
      <c r="AF460" s="21" t="str">
        <f>IF(Q458="","",Q458)</f>
        <v/>
      </c>
      <c r="AG460" s="130"/>
      <c r="AH460" s="130"/>
      <c r="AI460" s="130"/>
      <c r="AJ460" s="130"/>
      <c r="AT460" s="49" t="str">
        <f t="shared" si="308"/>
        <v>C</v>
      </c>
      <c r="AU460" s="53">
        <f t="shared" si="309"/>
        <v>0</v>
      </c>
      <c r="AV460" s="54">
        <f t="shared" si="310"/>
        <v>0</v>
      </c>
      <c r="AW460" s="54">
        <f t="shared" si="311"/>
        <v>0</v>
      </c>
      <c r="AX460" s="54">
        <f t="shared" si="312"/>
        <v>0</v>
      </c>
      <c r="AY460" s="54">
        <f t="shared" si="313"/>
        <v>0</v>
      </c>
      <c r="AZ460" s="54">
        <f t="shared" si="314"/>
        <v>0</v>
      </c>
      <c r="BA460" s="54">
        <f t="shared" si="315"/>
        <v>0</v>
      </c>
      <c r="BB460" s="54">
        <f t="shared" si="316"/>
        <v>0</v>
      </c>
      <c r="BC460" s="54">
        <f t="shared" si="317"/>
        <v>0</v>
      </c>
      <c r="BD460" s="54">
        <f t="shared" si="318"/>
        <v>0</v>
      </c>
      <c r="BE460" s="54">
        <f t="shared" si="319"/>
        <v>0</v>
      </c>
      <c r="BF460" s="55">
        <f t="shared" si="320"/>
        <v>0</v>
      </c>
      <c r="BG460" s="53">
        <f t="shared" si="321"/>
        <v>0</v>
      </c>
      <c r="BH460" s="54">
        <f t="shared" si="322"/>
        <v>0</v>
      </c>
      <c r="BI460" s="54">
        <f t="shared" si="323"/>
        <v>0</v>
      </c>
      <c r="BJ460" s="54">
        <f t="shared" si="324"/>
        <v>0</v>
      </c>
      <c r="BK460" s="54">
        <f t="shared" si="325"/>
        <v>0</v>
      </c>
      <c r="BL460" s="54">
        <f t="shared" si="326"/>
        <v>0</v>
      </c>
      <c r="BM460" s="54">
        <f t="shared" si="327"/>
        <v>0</v>
      </c>
      <c r="BN460" s="54">
        <f t="shared" si="328"/>
        <v>0</v>
      </c>
      <c r="BO460" s="54">
        <f t="shared" si="329"/>
        <v>0</v>
      </c>
      <c r="BP460" s="54">
        <f t="shared" si="330"/>
        <v>0</v>
      </c>
      <c r="BQ460" s="54">
        <f t="shared" si="331"/>
        <v>0</v>
      </c>
      <c r="BR460" s="55">
        <f t="shared" si="332"/>
        <v>0</v>
      </c>
      <c r="BS460" s="53">
        <f t="shared" si="333"/>
        <v>0</v>
      </c>
      <c r="BT460" s="54">
        <f t="shared" si="334"/>
        <v>0</v>
      </c>
      <c r="BU460" s="54">
        <f t="shared" si="335"/>
        <v>0</v>
      </c>
      <c r="BV460" s="54">
        <f t="shared" si="336"/>
        <v>0</v>
      </c>
      <c r="BW460" s="54">
        <f t="shared" si="337"/>
        <v>0</v>
      </c>
      <c r="BX460" s="54">
        <f t="shared" si="338"/>
        <v>0</v>
      </c>
      <c r="BY460" s="54">
        <f t="shared" si="339"/>
        <v>0</v>
      </c>
      <c r="BZ460" s="54">
        <f t="shared" si="340"/>
        <v>0</v>
      </c>
      <c r="CA460" s="54">
        <f t="shared" si="341"/>
        <v>0</v>
      </c>
      <c r="CB460" s="54">
        <f t="shared" si="342"/>
        <v>0</v>
      </c>
      <c r="CC460" s="54">
        <f t="shared" si="343"/>
        <v>0</v>
      </c>
      <c r="CD460" s="55">
        <f t="shared" si="344"/>
        <v>0</v>
      </c>
      <c r="CE460" s="53">
        <f t="shared" si="345"/>
        <v>0</v>
      </c>
      <c r="CF460" s="54">
        <f t="shared" si="346"/>
        <v>0</v>
      </c>
      <c r="CG460" s="54">
        <f t="shared" si="347"/>
        <v>0</v>
      </c>
      <c r="CH460" s="54">
        <f t="shared" si="348"/>
        <v>0</v>
      </c>
      <c r="CI460" s="54">
        <f t="shared" si="349"/>
        <v>0</v>
      </c>
      <c r="CJ460" s="54">
        <f t="shared" si="350"/>
        <v>0</v>
      </c>
      <c r="CK460" s="54">
        <f t="shared" si="351"/>
        <v>0</v>
      </c>
      <c r="CL460" s="54">
        <f t="shared" si="352"/>
        <v>0</v>
      </c>
      <c r="CM460" s="54">
        <f t="shared" si="353"/>
        <v>0</v>
      </c>
      <c r="CN460" s="54">
        <f t="shared" si="354"/>
        <v>0</v>
      </c>
      <c r="CO460" s="54">
        <f t="shared" si="355"/>
        <v>0</v>
      </c>
      <c r="CP460" s="55">
        <f t="shared" si="356"/>
        <v>0</v>
      </c>
    </row>
    <row r="461" spans="2:94" ht="12" customHeight="1">
      <c r="B461" s="1" t="str">
        <f>IF(Q461="","",Q461)</f>
        <v/>
      </c>
      <c r="C461" s="163">
        <v>150</v>
      </c>
      <c r="D461" s="166"/>
      <c r="E461" s="167"/>
      <c r="F461" s="168"/>
      <c r="G461" s="175"/>
      <c r="H461" s="176"/>
      <c r="I461" s="181"/>
      <c r="J461" s="182"/>
      <c r="K461" s="182"/>
      <c r="L461" s="183"/>
      <c r="M461" s="166"/>
      <c r="N461" s="168"/>
      <c r="O461" s="131"/>
      <c r="P461" s="190"/>
      <c r="Q461" s="190"/>
      <c r="R461" s="17" t="s">
        <v>14</v>
      </c>
      <c r="S461" s="95"/>
      <c r="T461" s="95"/>
      <c r="U461" s="95"/>
      <c r="V461" s="95"/>
      <c r="W461" s="95"/>
      <c r="X461" s="95"/>
      <c r="Y461" s="89"/>
      <c r="Z461" s="89"/>
      <c r="AA461" s="89"/>
      <c r="AB461" s="89"/>
      <c r="AC461" s="89"/>
      <c r="AD461" s="89"/>
      <c r="AE461" s="16" t="str">
        <f t="shared" si="358"/>
        <v/>
      </c>
      <c r="AF461" s="21" t="str">
        <f>IF(Q461="","",Q461)</f>
        <v/>
      </c>
      <c r="AG461" s="130" t="str">
        <f>IFERROR(VLOOKUP(M461,$AP$13:$AQ$16,2,FALSE),"")</f>
        <v/>
      </c>
      <c r="AH461" s="130" t="str">
        <f>IFERROR(VLOOKUP(O461,$AP$18:$AQ$24,2,FALSE),"")</f>
        <v/>
      </c>
      <c r="AI461" s="130" t="str">
        <f>IFERROR(AG461+AH461,"")</f>
        <v/>
      </c>
      <c r="AJ461" s="130" t="str">
        <f>IF(SUM(AE461:AE463)=0,"",SUM(AE461:AE463))</f>
        <v/>
      </c>
      <c r="AT461" s="49" t="str">
        <f t="shared" si="308"/>
        <v>A</v>
      </c>
      <c r="AU461" s="53">
        <f t="shared" si="309"/>
        <v>0</v>
      </c>
      <c r="AV461" s="54">
        <f t="shared" si="310"/>
        <v>0</v>
      </c>
      <c r="AW461" s="54">
        <f t="shared" si="311"/>
        <v>0</v>
      </c>
      <c r="AX461" s="54">
        <f t="shared" si="312"/>
        <v>0</v>
      </c>
      <c r="AY461" s="54">
        <f t="shared" si="313"/>
        <v>0</v>
      </c>
      <c r="AZ461" s="54">
        <f t="shared" si="314"/>
        <v>0</v>
      </c>
      <c r="BA461" s="54">
        <f t="shared" si="315"/>
        <v>0</v>
      </c>
      <c r="BB461" s="54">
        <f t="shared" si="316"/>
        <v>0</v>
      </c>
      <c r="BC461" s="54">
        <f t="shared" si="317"/>
        <v>0</v>
      </c>
      <c r="BD461" s="54">
        <f t="shared" si="318"/>
        <v>0</v>
      </c>
      <c r="BE461" s="54">
        <f t="shared" si="319"/>
        <v>0</v>
      </c>
      <c r="BF461" s="55">
        <f t="shared" si="320"/>
        <v>0</v>
      </c>
      <c r="BG461" s="53">
        <f t="shared" si="321"/>
        <v>0</v>
      </c>
      <c r="BH461" s="54">
        <f t="shared" si="322"/>
        <v>0</v>
      </c>
      <c r="BI461" s="54">
        <f t="shared" si="323"/>
        <v>0</v>
      </c>
      <c r="BJ461" s="54">
        <f t="shared" si="324"/>
        <v>0</v>
      </c>
      <c r="BK461" s="54">
        <f t="shared" si="325"/>
        <v>0</v>
      </c>
      <c r="BL461" s="54">
        <f t="shared" si="326"/>
        <v>0</v>
      </c>
      <c r="BM461" s="54">
        <f t="shared" si="327"/>
        <v>0</v>
      </c>
      <c r="BN461" s="54">
        <f t="shared" si="328"/>
        <v>0</v>
      </c>
      <c r="BO461" s="54">
        <f t="shared" si="329"/>
        <v>0</v>
      </c>
      <c r="BP461" s="54">
        <f t="shared" si="330"/>
        <v>0</v>
      </c>
      <c r="BQ461" s="54">
        <f t="shared" si="331"/>
        <v>0</v>
      </c>
      <c r="BR461" s="55">
        <f t="shared" si="332"/>
        <v>0</v>
      </c>
      <c r="BS461" s="53">
        <f t="shared" si="333"/>
        <v>0</v>
      </c>
      <c r="BT461" s="54">
        <f t="shared" si="334"/>
        <v>0</v>
      </c>
      <c r="BU461" s="54">
        <f t="shared" si="335"/>
        <v>0</v>
      </c>
      <c r="BV461" s="54">
        <f t="shared" si="336"/>
        <v>0</v>
      </c>
      <c r="BW461" s="54">
        <f t="shared" si="337"/>
        <v>0</v>
      </c>
      <c r="BX461" s="54">
        <f t="shared" si="338"/>
        <v>0</v>
      </c>
      <c r="BY461" s="54">
        <f t="shared" si="339"/>
        <v>0</v>
      </c>
      <c r="BZ461" s="54">
        <f t="shared" si="340"/>
        <v>0</v>
      </c>
      <c r="CA461" s="54">
        <f t="shared" si="341"/>
        <v>0</v>
      </c>
      <c r="CB461" s="54">
        <f t="shared" si="342"/>
        <v>0</v>
      </c>
      <c r="CC461" s="54">
        <f t="shared" si="343"/>
        <v>0</v>
      </c>
      <c r="CD461" s="55">
        <f t="shared" si="344"/>
        <v>0</v>
      </c>
      <c r="CE461" s="53">
        <f t="shared" si="345"/>
        <v>0</v>
      </c>
      <c r="CF461" s="54">
        <f t="shared" si="346"/>
        <v>0</v>
      </c>
      <c r="CG461" s="54">
        <f t="shared" si="347"/>
        <v>0</v>
      </c>
      <c r="CH461" s="54">
        <f t="shared" si="348"/>
        <v>0</v>
      </c>
      <c r="CI461" s="54">
        <f t="shared" si="349"/>
        <v>0</v>
      </c>
      <c r="CJ461" s="54">
        <f t="shared" si="350"/>
        <v>0</v>
      </c>
      <c r="CK461" s="54">
        <f t="shared" si="351"/>
        <v>0</v>
      </c>
      <c r="CL461" s="54">
        <f t="shared" si="352"/>
        <v>0</v>
      </c>
      <c r="CM461" s="54">
        <f t="shared" si="353"/>
        <v>0</v>
      </c>
      <c r="CN461" s="54">
        <f t="shared" si="354"/>
        <v>0</v>
      </c>
      <c r="CO461" s="54">
        <f t="shared" si="355"/>
        <v>0</v>
      </c>
      <c r="CP461" s="55">
        <f t="shared" si="356"/>
        <v>0</v>
      </c>
    </row>
    <row r="462" spans="2:94" ht="12" customHeight="1">
      <c r="B462" s="1" t="str">
        <f>IF(Q461="","",Q461)</f>
        <v/>
      </c>
      <c r="C462" s="164"/>
      <c r="D462" s="169"/>
      <c r="E462" s="170"/>
      <c r="F462" s="171"/>
      <c r="G462" s="177"/>
      <c r="H462" s="178"/>
      <c r="I462" s="184"/>
      <c r="J462" s="185"/>
      <c r="K462" s="185"/>
      <c r="L462" s="186"/>
      <c r="M462" s="169"/>
      <c r="N462" s="171"/>
      <c r="O462" s="132"/>
      <c r="P462" s="191"/>
      <c r="Q462" s="191"/>
      <c r="R462" s="15" t="s">
        <v>15</v>
      </c>
      <c r="S462" s="94"/>
      <c r="T462" s="94"/>
      <c r="U462" s="94"/>
      <c r="V462" s="94"/>
      <c r="W462" s="94"/>
      <c r="X462" s="94"/>
      <c r="Y462" s="90"/>
      <c r="Z462" s="90"/>
      <c r="AA462" s="90"/>
      <c r="AB462" s="90"/>
      <c r="AC462" s="90"/>
      <c r="AD462" s="90"/>
      <c r="AE462" s="11" t="str">
        <f t="shared" si="358"/>
        <v/>
      </c>
      <c r="AF462" s="21" t="str">
        <f>IF(Q461="","",Q461)</f>
        <v/>
      </c>
      <c r="AG462" s="130"/>
      <c r="AH462" s="130"/>
      <c r="AI462" s="130"/>
      <c r="AJ462" s="130"/>
      <c r="AT462" s="49" t="str">
        <f t="shared" si="308"/>
        <v>B</v>
      </c>
      <c r="AU462" s="53">
        <f t="shared" si="309"/>
        <v>0</v>
      </c>
      <c r="AV462" s="54">
        <f t="shared" si="310"/>
        <v>0</v>
      </c>
      <c r="AW462" s="54">
        <f t="shared" si="311"/>
        <v>0</v>
      </c>
      <c r="AX462" s="54">
        <f t="shared" si="312"/>
        <v>0</v>
      </c>
      <c r="AY462" s="54">
        <f t="shared" si="313"/>
        <v>0</v>
      </c>
      <c r="AZ462" s="54">
        <f t="shared" si="314"/>
        <v>0</v>
      </c>
      <c r="BA462" s="54">
        <f t="shared" si="315"/>
        <v>0</v>
      </c>
      <c r="BB462" s="54">
        <f t="shared" si="316"/>
        <v>0</v>
      </c>
      <c r="BC462" s="54">
        <f t="shared" si="317"/>
        <v>0</v>
      </c>
      <c r="BD462" s="54">
        <f t="shared" si="318"/>
        <v>0</v>
      </c>
      <c r="BE462" s="54">
        <f t="shared" si="319"/>
        <v>0</v>
      </c>
      <c r="BF462" s="55">
        <f t="shared" si="320"/>
        <v>0</v>
      </c>
      <c r="BG462" s="53">
        <f t="shared" si="321"/>
        <v>0</v>
      </c>
      <c r="BH462" s="54">
        <f t="shared" si="322"/>
        <v>0</v>
      </c>
      <c r="BI462" s="54">
        <f t="shared" si="323"/>
        <v>0</v>
      </c>
      <c r="BJ462" s="54">
        <f t="shared" si="324"/>
        <v>0</v>
      </c>
      <c r="BK462" s="54">
        <f t="shared" si="325"/>
        <v>0</v>
      </c>
      <c r="BL462" s="54">
        <f t="shared" si="326"/>
        <v>0</v>
      </c>
      <c r="BM462" s="54">
        <f t="shared" si="327"/>
        <v>0</v>
      </c>
      <c r="BN462" s="54">
        <f t="shared" si="328"/>
        <v>0</v>
      </c>
      <c r="BO462" s="54">
        <f t="shared" si="329"/>
        <v>0</v>
      </c>
      <c r="BP462" s="54">
        <f t="shared" si="330"/>
        <v>0</v>
      </c>
      <c r="BQ462" s="54">
        <f t="shared" si="331"/>
        <v>0</v>
      </c>
      <c r="BR462" s="55">
        <f t="shared" si="332"/>
        <v>0</v>
      </c>
      <c r="BS462" s="53">
        <f t="shared" si="333"/>
        <v>0</v>
      </c>
      <c r="BT462" s="54">
        <f t="shared" si="334"/>
        <v>0</v>
      </c>
      <c r="BU462" s="54">
        <f t="shared" si="335"/>
        <v>0</v>
      </c>
      <c r="BV462" s="54">
        <f t="shared" si="336"/>
        <v>0</v>
      </c>
      <c r="BW462" s="54">
        <f t="shared" si="337"/>
        <v>0</v>
      </c>
      <c r="BX462" s="54">
        <f t="shared" si="338"/>
        <v>0</v>
      </c>
      <c r="BY462" s="54">
        <f t="shared" si="339"/>
        <v>0</v>
      </c>
      <c r="BZ462" s="54">
        <f t="shared" si="340"/>
        <v>0</v>
      </c>
      <c r="CA462" s="54">
        <f t="shared" si="341"/>
        <v>0</v>
      </c>
      <c r="CB462" s="54">
        <f t="shared" si="342"/>
        <v>0</v>
      </c>
      <c r="CC462" s="54">
        <f t="shared" si="343"/>
        <v>0</v>
      </c>
      <c r="CD462" s="55">
        <f t="shared" si="344"/>
        <v>0</v>
      </c>
      <c r="CE462" s="53">
        <f t="shared" si="345"/>
        <v>0</v>
      </c>
      <c r="CF462" s="54">
        <f t="shared" si="346"/>
        <v>0</v>
      </c>
      <c r="CG462" s="54">
        <f t="shared" si="347"/>
        <v>0</v>
      </c>
      <c r="CH462" s="54">
        <f t="shared" si="348"/>
        <v>0</v>
      </c>
      <c r="CI462" s="54">
        <f t="shared" si="349"/>
        <v>0</v>
      </c>
      <c r="CJ462" s="54">
        <f t="shared" si="350"/>
        <v>0</v>
      </c>
      <c r="CK462" s="54">
        <f t="shared" si="351"/>
        <v>0</v>
      </c>
      <c r="CL462" s="54">
        <f t="shared" si="352"/>
        <v>0</v>
      </c>
      <c r="CM462" s="54">
        <f t="shared" si="353"/>
        <v>0</v>
      </c>
      <c r="CN462" s="54">
        <f t="shared" si="354"/>
        <v>0</v>
      </c>
      <c r="CO462" s="54">
        <f t="shared" si="355"/>
        <v>0</v>
      </c>
      <c r="CP462" s="55">
        <f t="shared" si="356"/>
        <v>0</v>
      </c>
    </row>
    <row r="463" spans="2:94" ht="12" customHeight="1" thickBot="1">
      <c r="B463" s="1" t="str">
        <f>IF(Q461="","",Q461)</f>
        <v/>
      </c>
      <c r="C463" s="165"/>
      <c r="D463" s="172"/>
      <c r="E463" s="173"/>
      <c r="F463" s="174"/>
      <c r="G463" s="179"/>
      <c r="H463" s="180"/>
      <c r="I463" s="187"/>
      <c r="J463" s="188"/>
      <c r="K463" s="188"/>
      <c r="L463" s="189"/>
      <c r="M463" s="172"/>
      <c r="N463" s="174"/>
      <c r="O463" s="133"/>
      <c r="P463" s="192"/>
      <c r="Q463" s="192"/>
      <c r="R463" s="9" t="s">
        <v>16</v>
      </c>
      <c r="S463" s="96"/>
      <c r="T463" s="96"/>
      <c r="U463" s="96"/>
      <c r="V463" s="96"/>
      <c r="W463" s="96"/>
      <c r="X463" s="96"/>
      <c r="Y463" s="91"/>
      <c r="Z463" s="91"/>
      <c r="AA463" s="91"/>
      <c r="AB463" s="91"/>
      <c r="AC463" s="91"/>
      <c r="AD463" s="91"/>
      <c r="AE463" s="8" t="str">
        <f t="shared" si="358"/>
        <v/>
      </c>
      <c r="AF463" s="21" t="str">
        <f>IF(Q461="","",Q461)</f>
        <v/>
      </c>
      <c r="AG463" s="130"/>
      <c r="AH463" s="130"/>
      <c r="AI463" s="130"/>
      <c r="AJ463" s="130"/>
      <c r="AT463" s="49" t="str">
        <f t="shared" ref="AT463:AT526" si="359">R463</f>
        <v>C</v>
      </c>
      <c r="AU463" s="53">
        <f t="shared" ref="AU463:AU526" si="360">IF(OR(AF463=$AP$3,AF463=$AP$4,AF463=$AP$9),S463,0)</f>
        <v>0</v>
      </c>
      <c r="AV463" s="54">
        <f t="shared" ref="AV463:AV526" si="361">IF(OR(AF463=$AP$3,AF463=$AP$4,AF463=$AP$9),T463,0)</f>
        <v>0</v>
      </c>
      <c r="AW463" s="54">
        <f t="shared" ref="AW463:AW526" si="362">IF(OR(AF463=$AP$3,AF463=$AP$4,AF463=$AP$9),U463,0)</f>
        <v>0</v>
      </c>
      <c r="AX463" s="54">
        <f t="shared" ref="AX463:AX526" si="363">IF(OR(AF463=$AP$3,AF463=$AP$4,AF463=$AP$9),V463,0)</f>
        <v>0</v>
      </c>
      <c r="AY463" s="54">
        <f t="shared" ref="AY463:AY526" si="364">IF(OR(AF463=$AP$3,AF463=$AP$4,AF463=$AP$9),W463,0)</f>
        <v>0</v>
      </c>
      <c r="AZ463" s="54">
        <f t="shared" ref="AZ463:AZ526" si="365">IF(OR(AF463=$AP$3,AF463=$AP$4,AF463=$AP$9),X463,0)</f>
        <v>0</v>
      </c>
      <c r="BA463" s="54">
        <f t="shared" ref="BA463:BA526" si="366">IF(OR(AF463=$AP$3,AF463=$AP$4,AF463=$AP$9),Y463,0)</f>
        <v>0</v>
      </c>
      <c r="BB463" s="54">
        <f t="shared" ref="BB463:BB526" si="367">IF(OR(AF463=$AP$3,AF463=$AP$4,AF463=$AP$9),Z463,0)</f>
        <v>0</v>
      </c>
      <c r="BC463" s="54">
        <f t="shared" ref="BC463:BC526" si="368">IF(OR(AF463=$AP$3,AF463=$AP$4,AF463=$AP$9),AA463,0)</f>
        <v>0</v>
      </c>
      <c r="BD463" s="54">
        <f t="shared" ref="BD463:BD526" si="369">IF(OR(AF463=$AP$3,AF463=$AP$4,AF463=$AP$9),AB463,0)</f>
        <v>0</v>
      </c>
      <c r="BE463" s="54">
        <f t="shared" ref="BE463:BE526" si="370">IF(OR(AF463=$AP$3,AF463=$AP$4,AF463=$AP$9),AC463,0)</f>
        <v>0</v>
      </c>
      <c r="BF463" s="55">
        <f t="shared" ref="BF463:BF526" si="371">IF(OR(AF463=$AP$3,AF463=$AP$4,AF463=$AP$9),AD463,0)</f>
        <v>0</v>
      </c>
      <c r="BG463" s="53">
        <f t="shared" ref="BG463:BG526" si="372">IF(OR(AF463=$AP$5,AF463=$AP$6,AF463=$AP$10),S463,0)</f>
        <v>0</v>
      </c>
      <c r="BH463" s="54">
        <f t="shared" ref="BH463:BH526" si="373">IF(OR(AF463=$AP$5,AF463=$AP$6,AF463=$AP$10),T463,0)</f>
        <v>0</v>
      </c>
      <c r="BI463" s="54">
        <f t="shared" ref="BI463:BI526" si="374">IF(OR(AF463=$AP$5,AF463=$AP$6,AF463=$AP$10),U463,0)</f>
        <v>0</v>
      </c>
      <c r="BJ463" s="54">
        <f t="shared" ref="BJ463:BJ526" si="375">IF(OR(AF463=$AP$5,AF463=$AP$6,AF463=$AP$10),V463,0)</f>
        <v>0</v>
      </c>
      <c r="BK463" s="54">
        <f t="shared" ref="BK463:BK526" si="376">IF(OR(AF463=$AP$5,AF463=$AP$6,AF463=$AP$10),W463,0)</f>
        <v>0</v>
      </c>
      <c r="BL463" s="54">
        <f t="shared" ref="BL463:BL526" si="377">IF(OR(AF463=$AP$5,AF463=$AP$6,AF463=$AP$10),X463,0)</f>
        <v>0</v>
      </c>
      <c r="BM463" s="54">
        <f t="shared" ref="BM463:BM526" si="378">IF(OR(AF463=$AP$5,AF463=$AP$6,AF463=$AP$10),Y463,0)</f>
        <v>0</v>
      </c>
      <c r="BN463" s="54">
        <f t="shared" ref="BN463:BN526" si="379">IF(OR(AF463=$AP$5,AF463=$AP$6,AF463=$AP$10),Z463,0)</f>
        <v>0</v>
      </c>
      <c r="BO463" s="54">
        <f t="shared" ref="BO463:BO526" si="380">IF(OR(AF463=$AP$5,AF463=$AP$6,AF463=$AP$10),AA463,0)</f>
        <v>0</v>
      </c>
      <c r="BP463" s="54">
        <f t="shared" ref="BP463:BP526" si="381">IF(OR(AF463=$AP$5,AF463=$AP$6,AF463=$AP$10),AB463,0)</f>
        <v>0</v>
      </c>
      <c r="BQ463" s="54">
        <f t="shared" ref="BQ463:BQ526" si="382">IF(OR(AF463=$AP$5,AF463=$AP$6,AF463=$AP$10),AC463,0)</f>
        <v>0</v>
      </c>
      <c r="BR463" s="55">
        <f t="shared" ref="BR463:BR526" si="383">IF(OR(AF463=$AP$5,AF463=$AP$6,AF463=$AP$10),AD463,0)</f>
        <v>0</v>
      </c>
      <c r="BS463" s="53">
        <f t="shared" ref="BS463:BS526" si="384">IF(OR(AF463=$AP$7,AF463=$AP$8,AF463=$AP$11),S463,0)</f>
        <v>0</v>
      </c>
      <c r="BT463" s="54">
        <f t="shared" ref="BT463:BT526" si="385">IF(OR(AF463=$AP$7,AF463=$AP$8,AF463=$AP$11),T463,0)</f>
        <v>0</v>
      </c>
      <c r="BU463" s="54">
        <f t="shared" ref="BU463:BU526" si="386">IF(OR(AF463=$AP$7,AF463=$AP$8,AF463=$AP$11),U463,0)</f>
        <v>0</v>
      </c>
      <c r="BV463" s="54">
        <f t="shared" ref="BV463:BV526" si="387">IF(OR(AF463=$AP$7,AF463=$AP$8,AF463=$AP$11),V463,0)</f>
        <v>0</v>
      </c>
      <c r="BW463" s="54">
        <f t="shared" ref="BW463:BW526" si="388">IF(OR(AF463=$AP$7,AF463=$AP$8,AF463=$AP$11),W463,0)</f>
        <v>0</v>
      </c>
      <c r="BX463" s="54">
        <f t="shared" ref="BX463:BX526" si="389">IF(OR(AF463=$AP$7,AF463=$AP$8,AF463=$AP$11),X463,0)</f>
        <v>0</v>
      </c>
      <c r="BY463" s="54">
        <f t="shared" ref="BY463:BY526" si="390">IF(OR(AF463=$AP$7,AF463=$AP$8,AF463=$AP$11),Y463,0)</f>
        <v>0</v>
      </c>
      <c r="BZ463" s="54">
        <f t="shared" ref="BZ463:BZ526" si="391">IF(OR(AF463=$AP$7,AF463=$AP$8,AF463=$AP$11),Z463,0)</f>
        <v>0</v>
      </c>
      <c r="CA463" s="54">
        <f t="shared" ref="CA463:CA526" si="392">IF(OR(AF463=$AP$7,AF463=$AP$8,AF463=$AP$11),AA463,0)</f>
        <v>0</v>
      </c>
      <c r="CB463" s="54">
        <f t="shared" ref="CB463:CB526" si="393">IF(OR(AF463=$AP$7,AF463=$AP$8,AF463=$AP$11),AB463,0)</f>
        <v>0</v>
      </c>
      <c r="CC463" s="54">
        <f t="shared" ref="CC463:CC526" si="394">IF(OR(AF463=$AP$7,AF463=$AP$8,AF463=$AP$11),AC463,0)</f>
        <v>0</v>
      </c>
      <c r="CD463" s="55">
        <f t="shared" ref="CD463:CD526" si="395">IF(OR(AF463=$AP$7,AF463=$AP$8,AF463=$AP$11),AD463,0)</f>
        <v>0</v>
      </c>
      <c r="CE463" s="53">
        <f t="shared" ref="CE463:CE526" si="396">IF(AF463=$AP$12,S463,0)</f>
        <v>0</v>
      </c>
      <c r="CF463" s="54">
        <f t="shared" ref="CF463:CF526" si="397">IF(AF463=$AP$12,T463,0)</f>
        <v>0</v>
      </c>
      <c r="CG463" s="54">
        <f t="shared" ref="CG463:CG526" si="398">IF(AF463=$AP$12,U463,0)</f>
        <v>0</v>
      </c>
      <c r="CH463" s="54">
        <f t="shared" ref="CH463:CH526" si="399">IF(AF463=$AP$12,V463,0)</f>
        <v>0</v>
      </c>
      <c r="CI463" s="54">
        <f t="shared" ref="CI463:CI526" si="400">IF(AF463=$AP$12,W463,0)</f>
        <v>0</v>
      </c>
      <c r="CJ463" s="54">
        <f t="shared" ref="CJ463:CJ526" si="401">IF(AF463=$AP$12,X463,0)</f>
        <v>0</v>
      </c>
      <c r="CK463" s="54">
        <f t="shared" ref="CK463:CK526" si="402">IF(AF463=$AP$12,Y463,0)</f>
        <v>0</v>
      </c>
      <c r="CL463" s="54">
        <f t="shared" ref="CL463:CL526" si="403">IF(AF463=$AP$12,Z463,0)</f>
        <v>0</v>
      </c>
      <c r="CM463" s="54">
        <f t="shared" ref="CM463:CM526" si="404">IF(AF463=$AP$12,AA463,0)</f>
        <v>0</v>
      </c>
      <c r="CN463" s="54">
        <f t="shared" ref="CN463:CN526" si="405">IF(AF463=$AP$12,AB463,0)</f>
        <v>0</v>
      </c>
      <c r="CO463" s="54">
        <f t="shared" ref="CO463:CO526" si="406">IF(AF463=$AP$12,AC463,0)</f>
        <v>0</v>
      </c>
      <c r="CP463" s="55">
        <f t="shared" ref="CP463:CP526" si="407">IF(AF463=$AP$12,AD463,0)</f>
        <v>0</v>
      </c>
    </row>
    <row r="464" spans="2:94" ht="12" customHeight="1">
      <c r="B464" s="1" t="str">
        <f>IF(Q464="","",Q464)</f>
        <v/>
      </c>
      <c r="C464" s="163">
        <v>151</v>
      </c>
      <c r="D464" s="166"/>
      <c r="E464" s="167"/>
      <c r="F464" s="168"/>
      <c r="G464" s="175"/>
      <c r="H464" s="176"/>
      <c r="I464" s="181"/>
      <c r="J464" s="182"/>
      <c r="K464" s="182"/>
      <c r="L464" s="183"/>
      <c r="M464" s="166"/>
      <c r="N464" s="168"/>
      <c r="O464" s="131"/>
      <c r="P464" s="190"/>
      <c r="Q464" s="190"/>
      <c r="R464" s="17" t="s">
        <v>14</v>
      </c>
      <c r="S464" s="89"/>
      <c r="T464" s="89"/>
      <c r="U464" s="89"/>
      <c r="V464" s="89"/>
      <c r="W464" s="89"/>
      <c r="X464" s="95"/>
      <c r="Y464" s="95"/>
      <c r="Z464" s="95"/>
      <c r="AA464" s="95"/>
      <c r="AB464" s="95"/>
      <c r="AC464" s="95"/>
      <c r="AD464" s="95"/>
      <c r="AE464" s="16" t="str">
        <f t="shared" ref="AE464:AE493" si="408">IF(SUM(S464:AD464)=0,"",SUM(S464:AD464))</f>
        <v/>
      </c>
      <c r="AF464" s="21" t="str">
        <f>IF(Q464="","",Q464)</f>
        <v/>
      </c>
      <c r="AG464" s="130" t="str">
        <f>IFERROR(VLOOKUP(M464,$AP$13:$AQ$16,2,FALSE),"")</f>
        <v/>
      </c>
      <c r="AH464" s="130" t="str">
        <f>IFERROR(VLOOKUP(O464,$AP$18:$AQ$24,2,FALSE),"")</f>
        <v/>
      </c>
      <c r="AI464" s="130" t="str">
        <f>IFERROR(AG464+AH464,"")</f>
        <v/>
      </c>
      <c r="AJ464" s="130" t="str">
        <f>IF(SUM(AE464:AE466)=0,"",SUM(AE464:AE466))</f>
        <v/>
      </c>
      <c r="AT464" s="49" t="str">
        <f t="shared" si="359"/>
        <v>A</v>
      </c>
      <c r="AU464" s="53">
        <f t="shared" si="360"/>
        <v>0</v>
      </c>
      <c r="AV464" s="54">
        <f t="shared" si="361"/>
        <v>0</v>
      </c>
      <c r="AW464" s="54">
        <f t="shared" si="362"/>
        <v>0</v>
      </c>
      <c r="AX464" s="54">
        <f t="shared" si="363"/>
        <v>0</v>
      </c>
      <c r="AY464" s="54">
        <f t="shared" si="364"/>
        <v>0</v>
      </c>
      <c r="AZ464" s="54">
        <f t="shared" si="365"/>
        <v>0</v>
      </c>
      <c r="BA464" s="54">
        <f t="shared" si="366"/>
        <v>0</v>
      </c>
      <c r="BB464" s="54">
        <f t="shared" si="367"/>
        <v>0</v>
      </c>
      <c r="BC464" s="54">
        <f t="shared" si="368"/>
        <v>0</v>
      </c>
      <c r="BD464" s="54">
        <f t="shared" si="369"/>
        <v>0</v>
      </c>
      <c r="BE464" s="54">
        <f t="shared" si="370"/>
        <v>0</v>
      </c>
      <c r="BF464" s="55">
        <f t="shared" si="371"/>
        <v>0</v>
      </c>
      <c r="BG464" s="53">
        <f t="shared" si="372"/>
        <v>0</v>
      </c>
      <c r="BH464" s="54">
        <f t="shared" si="373"/>
        <v>0</v>
      </c>
      <c r="BI464" s="54">
        <f t="shared" si="374"/>
        <v>0</v>
      </c>
      <c r="BJ464" s="54">
        <f t="shared" si="375"/>
        <v>0</v>
      </c>
      <c r="BK464" s="54">
        <f t="shared" si="376"/>
        <v>0</v>
      </c>
      <c r="BL464" s="54">
        <f t="shared" si="377"/>
        <v>0</v>
      </c>
      <c r="BM464" s="54">
        <f t="shared" si="378"/>
        <v>0</v>
      </c>
      <c r="BN464" s="54">
        <f t="shared" si="379"/>
        <v>0</v>
      </c>
      <c r="BO464" s="54">
        <f t="shared" si="380"/>
        <v>0</v>
      </c>
      <c r="BP464" s="54">
        <f t="shared" si="381"/>
        <v>0</v>
      </c>
      <c r="BQ464" s="54">
        <f t="shared" si="382"/>
        <v>0</v>
      </c>
      <c r="BR464" s="55">
        <f t="shared" si="383"/>
        <v>0</v>
      </c>
      <c r="BS464" s="53">
        <f t="shared" si="384"/>
        <v>0</v>
      </c>
      <c r="BT464" s="54">
        <f t="shared" si="385"/>
        <v>0</v>
      </c>
      <c r="BU464" s="54">
        <f t="shared" si="386"/>
        <v>0</v>
      </c>
      <c r="BV464" s="54">
        <f t="shared" si="387"/>
        <v>0</v>
      </c>
      <c r="BW464" s="54">
        <f t="shared" si="388"/>
        <v>0</v>
      </c>
      <c r="BX464" s="54">
        <f t="shared" si="389"/>
        <v>0</v>
      </c>
      <c r="BY464" s="54">
        <f t="shared" si="390"/>
        <v>0</v>
      </c>
      <c r="BZ464" s="54">
        <f t="shared" si="391"/>
        <v>0</v>
      </c>
      <c r="CA464" s="54">
        <f t="shared" si="392"/>
        <v>0</v>
      </c>
      <c r="CB464" s="54">
        <f t="shared" si="393"/>
        <v>0</v>
      </c>
      <c r="CC464" s="54">
        <f t="shared" si="394"/>
        <v>0</v>
      </c>
      <c r="CD464" s="55">
        <f t="shared" si="395"/>
        <v>0</v>
      </c>
      <c r="CE464" s="53">
        <f t="shared" si="396"/>
        <v>0</v>
      </c>
      <c r="CF464" s="54">
        <f t="shared" si="397"/>
        <v>0</v>
      </c>
      <c r="CG464" s="54">
        <f t="shared" si="398"/>
        <v>0</v>
      </c>
      <c r="CH464" s="54">
        <f t="shared" si="399"/>
        <v>0</v>
      </c>
      <c r="CI464" s="54">
        <f t="shared" si="400"/>
        <v>0</v>
      </c>
      <c r="CJ464" s="54">
        <f t="shared" si="401"/>
        <v>0</v>
      </c>
      <c r="CK464" s="54">
        <f t="shared" si="402"/>
        <v>0</v>
      </c>
      <c r="CL464" s="54">
        <f t="shared" si="403"/>
        <v>0</v>
      </c>
      <c r="CM464" s="54">
        <f t="shared" si="404"/>
        <v>0</v>
      </c>
      <c r="CN464" s="54">
        <f t="shared" si="405"/>
        <v>0</v>
      </c>
      <c r="CO464" s="54">
        <f t="shared" si="406"/>
        <v>0</v>
      </c>
      <c r="CP464" s="55">
        <f t="shared" si="407"/>
        <v>0</v>
      </c>
    </row>
    <row r="465" spans="2:94" ht="12" customHeight="1">
      <c r="B465" s="1" t="str">
        <f>IF(Q464="","",Q464)</f>
        <v/>
      </c>
      <c r="C465" s="164"/>
      <c r="D465" s="169"/>
      <c r="E465" s="170"/>
      <c r="F465" s="171"/>
      <c r="G465" s="177"/>
      <c r="H465" s="178"/>
      <c r="I465" s="184"/>
      <c r="J465" s="185"/>
      <c r="K465" s="185"/>
      <c r="L465" s="186"/>
      <c r="M465" s="169"/>
      <c r="N465" s="171"/>
      <c r="O465" s="132"/>
      <c r="P465" s="191"/>
      <c r="Q465" s="191"/>
      <c r="R465" s="15" t="s">
        <v>15</v>
      </c>
      <c r="S465" s="90"/>
      <c r="T465" s="90"/>
      <c r="U465" s="90"/>
      <c r="V465" s="90"/>
      <c r="W465" s="90"/>
      <c r="X465" s="94"/>
      <c r="Y465" s="94"/>
      <c r="Z465" s="94"/>
      <c r="AA465" s="94"/>
      <c r="AB465" s="94"/>
      <c r="AC465" s="94"/>
      <c r="AD465" s="94"/>
      <c r="AE465" s="11" t="str">
        <f t="shared" si="408"/>
        <v/>
      </c>
      <c r="AF465" s="21" t="str">
        <f>IF(Q464="","",Q464)</f>
        <v/>
      </c>
      <c r="AG465" s="130"/>
      <c r="AH465" s="130"/>
      <c r="AI465" s="130"/>
      <c r="AJ465" s="130"/>
      <c r="AT465" s="49" t="str">
        <f t="shared" si="359"/>
        <v>B</v>
      </c>
      <c r="AU465" s="53">
        <f t="shared" si="360"/>
        <v>0</v>
      </c>
      <c r="AV465" s="54">
        <f t="shared" si="361"/>
        <v>0</v>
      </c>
      <c r="AW465" s="54">
        <f t="shared" si="362"/>
        <v>0</v>
      </c>
      <c r="AX465" s="54">
        <f t="shared" si="363"/>
        <v>0</v>
      </c>
      <c r="AY465" s="54">
        <f t="shared" si="364"/>
        <v>0</v>
      </c>
      <c r="AZ465" s="54">
        <f t="shared" si="365"/>
        <v>0</v>
      </c>
      <c r="BA465" s="54">
        <f t="shared" si="366"/>
        <v>0</v>
      </c>
      <c r="BB465" s="54">
        <f t="shared" si="367"/>
        <v>0</v>
      </c>
      <c r="BC465" s="54">
        <f t="shared" si="368"/>
        <v>0</v>
      </c>
      <c r="BD465" s="54">
        <f t="shared" si="369"/>
        <v>0</v>
      </c>
      <c r="BE465" s="54">
        <f t="shared" si="370"/>
        <v>0</v>
      </c>
      <c r="BF465" s="55">
        <f t="shared" si="371"/>
        <v>0</v>
      </c>
      <c r="BG465" s="53">
        <f t="shared" si="372"/>
        <v>0</v>
      </c>
      <c r="BH465" s="54">
        <f t="shared" si="373"/>
        <v>0</v>
      </c>
      <c r="BI465" s="54">
        <f t="shared" si="374"/>
        <v>0</v>
      </c>
      <c r="BJ465" s="54">
        <f t="shared" si="375"/>
        <v>0</v>
      </c>
      <c r="BK465" s="54">
        <f t="shared" si="376"/>
        <v>0</v>
      </c>
      <c r="BL465" s="54">
        <f t="shared" si="377"/>
        <v>0</v>
      </c>
      <c r="BM465" s="54">
        <f t="shared" si="378"/>
        <v>0</v>
      </c>
      <c r="BN465" s="54">
        <f t="shared" si="379"/>
        <v>0</v>
      </c>
      <c r="BO465" s="54">
        <f t="shared" si="380"/>
        <v>0</v>
      </c>
      <c r="BP465" s="54">
        <f t="shared" si="381"/>
        <v>0</v>
      </c>
      <c r="BQ465" s="54">
        <f t="shared" si="382"/>
        <v>0</v>
      </c>
      <c r="BR465" s="55">
        <f t="shared" si="383"/>
        <v>0</v>
      </c>
      <c r="BS465" s="53">
        <f t="shared" si="384"/>
        <v>0</v>
      </c>
      <c r="BT465" s="54">
        <f t="shared" si="385"/>
        <v>0</v>
      </c>
      <c r="BU465" s="54">
        <f t="shared" si="386"/>
        <v>0</v>
      </c>
      <c r="BV465" s="54">
        <f t="shared" si="387"/>
        <v>0</v>
      </c>
      <c r="BW465" s="54">
        <f t="shared" si="388"/>
        <v>0</v>
      </c>
      <c r="BX465" s="54">
        <f t="shared" si="389"/>
        <v>0</v>
      </c>
      <c r="BY465" s="54">
        <f t="shared" si="390"/>
        <v>0</v>
      </c>
      <c r="BZ465" s="54">
        <f t="shared" si="391"/>
        <v>0</v>
      </c>
      <c r="CA465" s="54">
        <f t="shared" si="392"/>
        <v>0</v>
      </c>
      <c r="CB465" s="54">
        <f t="shared" si="393"/>
        <v>0</v>
      </c>
      <c r="CC465" s="54">
        <f t="shared" si="394"/>
        <v>0</v>
      </c>
      <c r="CD465" s="55">
        <f t="shared" si="395"/>
        <v>0</v>
      </c>
      <c r="CE465" s="53">
        <f t="shared" si="396"/>
        <v>0</v>
      </c>
      <c r="CF465" s="54">
        <f t="shared" si="397"/>
        <v>0</v>
      </c>
      <c r="CG465" s="54">
        <f t="shared" si="398"/>
        <v>0</v>
      </c>
      <c r="CH465" s="54">
        <f t="shared" si="399"/>
        <v>0</v>
      </c>
      <c r="CI465" s="54">
        <f t="shared" si="400"/>
        <v>0</v>
      </c>
      <c r="CJ465" s="54">
        <f t="shared" si="401"/>
        <v>0</v>
      </c>
      <c r="CK465" s="54">
        <f t="shared" si="402"/>
        <v>0</v>
      </c>
      <c r="CL465" s="54">
        <f t="shared" si="403"/>
        <v>0</v>
      </c>
      <c r="CM465" s="54">
        <f t="shared" si="404"/>
        <v>0</v>
      </c>
      <c r="CN465" s="54">
        <f t="shared" si="405"/>
        <v>0</v>
      </c>
      <c r="CO465" s="54">
        <f t="shared" si="406"/>
        <v>0</v>
      </c>
      <c r="CP465" s="55">
        <f t="shared" si="407"/>
        <v>0</v>
      </c>
    </row>
    <row r="466" spans="2:94" ht="12" customHeight="1" thickBot="1">
      <c r="B466" s="1" t="str">
        <f>IF(Q464="","",Q464)</f>
        <v/>
      </c>
      <c r="C466" s="165"/>
      <c r="D466" s="172"/>
      <c r="E466" s="173"/>
      <c r="F466" s="174"/>
      <c r="G466" s="179"/>
      <c r="H466" s="180"/>
      <c r="I466" s="187"/>
      <c r="J466" s="188"/>
      <c r="K466" s="188"/>
      <c r="L466" s="189"/>
      <c r="M466" s="172"/>
      <c r="N466" s="174"/>
      <c r="O466" s="133"/>
      <c r="P466" s="192"/>
      <c r="Q466" s="192"/>
      <c r="R466" s="9" t="s">
        <v>16</v>
      </c>
      <c r="S466" s="91"/>
      <c r="T466" s="91"/>
      <c r="U466" s="91"/>
      <c r="V466" s="91"/>
      <c r="W466" s="91"/>
      <c r="X466" s="96"/>
      <c r="Y466" s="96"/>
      <c r="Z466" s="96"/>
      <c r="AA466" s="96"/>
      <c r="AB466" s="96"/>
      <c r="AC466" s="96"/>
      <c r="AD466" s="96"/>
      <c r="AE466" s="11" t="str">
        <f t="shared" si="408"/>
        <v/>
      </c>
      <c r="AF466" s="21" t="str">
        <f>IF(Q464="","",Q464)</f>
        <v/>
      </c>
      <c r="AG466" s="130"/>
      <c r="AH466" s="130"/>
      <c r="AI466" s="130"/>
      <c r="AJ466" s="130"/>
      <c r="AT466" s="49" t="str">
        <f t="shared" si="359"/>
        <v>C</v>
      </c>
      <c r="AU466" s="53">
        <f t="shared" si="360"/>
        <v>0</v>
      </c>
      <c r="AV466" s="54">
        <f t="shared" si="361"/>
        <v>0</v>
      </c>
      <c r="AW466" s="54">
        <f t="shared" si="362"/>
        <v>0</v>
      </c>
      <c r="AX466" s="54">
        <f t="shared" si="363"/>
        <v>0</v>
      </c>
      <c r="AY466" s="54">
        <f t="shared" si="364"/>
        <v>0</v>
      </c>
      <c r="AZ466" s="54">
        <f t="shared" si="365"/>
        <v>0</v>
      </c>
      <c r="BA466" s="54">
        <f t="shared" si="366"/>
        <v>0</v>
      </c>
      <c r="BB466" s="54">
        <f t="shared" si="367"/>
        <v>0</v>
      </c>
      <c r="BC466" s="54">
        <f t="shared" si="368"/>
        <v>0</v>
      </c>
      <c r="BD466" s="54">
        <f t="shared" si="369"/>
        <v>0</v>
      </c>
      <c r="BE466" s="54">
        <f t="shared" si="370"/>
        <v>0</v>
      </c>
      <c r="BF466" s="55">
        <f t="shared" si="371"/>
        <v>0</v>
      </c>
      <c r="BG466" s="53">
        <f t="shared" si="372"/>
        <v>0</v>
      </c>
      <c r="BH466" s="54">
        <f t="shared" si="373"/>
        <v>0</v>
      </c>
      <c r="BI466" s="54">
        <f t="shared" si="374"/>
        <v>0</v>
      </c>
      <c r="BJ466" s="54">
        <f t="shared" si="375"/>
        <v>0</v>
      </c>
      <c r="BK466" s="54">
        <f t="shared" si="376"/>
        <v>0</v>
      </c>
      <c r="BL466" s="54">
        <f t="shared" si="377"/>
        <v>0</v>
      </c>
      <c r="BM466" s="54">
        <f t="shared" si="378"/>
        <v>0</v>
      </c>
      <c r="BN466" s="54">
        <f t="shared" si="379"/>
        <v>0</v>
      </c>
      <c r="BO466" s="54">
        <f t="shared" si="380"/>
        <v>0</v>
      </c>
      <c r="BP466" s="54">
        <f t="shared" si="381"/>
        <v>0</v>
      </c>
      <c r="BQ466" s="54">
        <f t="shared" si="382"/>
        <v>0</v>
      </c>
      <c r="BR466" s="55">
        <f t="shared" si="383"/>
        <v>0</v>
      </c>
      <c r="BS466" s="53">
        <f t="shared" si="384"/>
        <v>0</v>
      </c>
      <c r="BT466" s="54">
        <f t="shared" si="385"/>
        <v>0</v>
      </c>
      <c r="BU466" s="54">
        <f t="shared" si="386"/>
        <v>0</v>
      </c>
      <c r="BV466" s="54">
        <f t="shared" si="387"/>
        <v>0</v>
      </c>
      <c r="BW466" s="54">
        <f t="shared" si="388"/>
        <v>0</v>
      </c>
      <c r="BX466" s="54">
        <f t="shared" si="389"/>
        <v>0</v>
      </c>
      <c r="BY466" s="54">
        <f t="shared" si="390"/>
        <v>0</v>
      </c>
      <c r="BZ466" s="54">
        <f t="shared" si="391"/>
        <v>0</v>
      </c>
      <c r="CA466" s="54">
        <f t="shared" si="392"/>
        <v>0</v>
      </c>
      <c r="CB466" s="54">
        <f t="shared" si="393"/>
        <v>0</v>
      </c>
      <c r="CC466" s="54">
        <f t="shared" si="394"/>
        <v>0</v>
      </c>
      <c r="CD466" s="55">
        <f t="shared" si="395"/>
        <v>0</v>
      </c>
      <c r="CE466" s="53">
        <f t="shared" si="396"/>
        <v>0</v>
      </c>
      <c r="CF466" s="54">
        <f t="shared" si="397"/>
        <v>0</v>
      </c>
      <c r="CG466" s="54">
        <f t="shared" si="398"/>
        <v>0</v>
      </c>
      <c r="CH466" s="54">
        <f t="shared" si="399"/>
        <v>0</v>
      </c>
      <c r="CI466" s="54">
        <f t="shared" si="400"/>
        <v>0</v>
      </c>
      <c r="CJ466" s="54">
        <f t="shared" si="401"/>
        <v>0</v>
      </c>
      <c r="CK466" s="54">
        <f t="shared" si="402"/>
        <v>0</v>
      </c>
      <c r="CL466" s="54">
        <f t="shared" si="403"/>
        <v>0</v>
      </c>
      <c r="CM466" s="54">
        <f t="shared" si="404"/>
        <v>0</v>
      </c>
      <c r="CN466" s="54">
        <f t="shared" si="405"/>
        <v>0</v>
      </c>
      <c r="CO466" s="54">
        <f t="shared" si="406"/>
        <v>0</v>
      </c>
      <c r="CP466" s="55">
        <f t="shared" si="407"/>
        <v>0</v>
      </c>
    </row>
    <row r="467" spans="2:94" ht="12" customHeight="1">
      <c r="B467" s="1" t="str">
        <f>IF(Q467="","",Q467)</f>
        <v/>
      </c>
      <c r="C467" s="163">
        <v>152</v>
      </c>
      <c r="D467" s="166"/>
      <c r="E467" s="167"/>
      <c r="F467" s="168"/>
      <c r="G467" s="175"/>
      <c r="H467" s="176"/>
      <c r="I467" s="181"/>
      <c r="J467" s="182"/>
      <c r="K467" s="182"/>
      <c r="L467" s="183"/>
      <c r="M467" s="166"/>
      <c r="N467" s="168"/>
      <c r="O467" s="131"/>
      <c r="P467" s="190"/>
      <c r="Q467" s="190"/>
      <c r="R467" s="12" t="s">
        <v>14</v>
      </c>
      <c r="S467" s="92"/>
      <c r="T467" s="92"/>
      <c r="U467" s="92"/>
      <c r="V467" s="92"/>
      <c r="W467" s="92"/>
      <c r="X467" s="92"/>
      <c r="Y467" s="93"/>
      <c r="Z467" s="93"/>
      <c r="AA467" s="93"/>
      <c r="AB467" s="93"/>
      <c r="AC467" s="93"/>
      <c r="AD467" s="93"/>
      <c r="AE467" s="16" t="str">
        <f t="shared" si="408"/>
        <v/>
      </c>
      <c r="AF467" s="21" t="str">
        <f>IF(Q467="","",Q467)</f>
        <v/>
      </c>
      <c r="AG467" s="130" t="str">
        <f>IFERROR(VLOOKUP(M467,$AP$13:$AQ$16,2,FALSE),"")</f>
        <v/>
      </c>
      <c r="AH467" s="130" t="str">
        <f>IFERROR(VLOOKUP(O467,$AP$18:$AQ$24,2,FALSE),"")</f>
        <v/>
      </c>
      <c r="AI467" s="130" t="str">
        <f>IFERROR(AG467+AH467,"")</f>
        <v/>
      </c>
      <c r="AJ467" s="130" t="str">
        <f>IF(SUM(AE467:AE469)=0,"",SUM(AE467:AE469))</f>
        <v/>
      </c>
      <c r="AT467" s="49" t="str">
        <f t="shared" si="359"/>
        <v>A</v>
      </c>
      <c r="AU467" s="53">
        <f t="shared" si="360"/>
        <v>0</v>
      </c>
      <c r="AV467" s="54">
        <f t="shared" si="361"/>
        <v>0</v>
      </c>
      <c r="AW467" s="54">
        <f t="shared" si="362"/>
        <v>0</v>
      </c>
      <c r="AX467" s="54">
        <f t="shared" si="363"/>
        <v>0</v>
      </c>
      <c r="AY467" s="54">
        <f t="shared" si="364"/>
        <v>0</v>
      </c>
      <c r="AZ467" s="54">
        <f t="shared" si="365"/>
        <v>0</v>
      </c>
      <c r="BA467" s="54">
        <f t="shared" si="366"/>
        <v>0</v>
      </c>
      <c r="BB467" s="54">
        <f t="shared" si="367"/>
        <v>0</v>
      </c>
      <c r="BC467" s="54">
        <f t="shared" si="368"/>
        <v>0</v>
      </c>
      <c r="BD467" s="54">
        <f t="shared" si="369"/>
        <v>0</v>
      </c>
      <c r="BE467" s="54">
        <f t="shared" si="370"/>
        <v>0</v>
      </c>
      <c r="BF467" s="55">
        <f t="shared" si="371"/>
        <v>0</v>
      </c>
      <c r="BG467" s="53">
        <f t="shared" si="372"/>
        <v>0</v>
      </c>
      <c r="BH467" s="54">
        <f t="shared" si="373"/>
        <v>0</v>
      </c>
      <c r="BI467" s="54">
        <f t="shared" si="374"/>
        <v>0</v>
      </c>
      <c r="BJ467" s="54">
        <f t="shared" si="375"/>
        <v>0</v>
      </c>
      <c r="BK467" s="54">
        <f t="shared" si="376"/>
        <v>0</v>
      </c>
      <c r="BL467" s="54">
        <f t="shared" si="377"/>
        <v>0</v>
      </c>
      <c r="BM467" s="54">
        <f t="shared" si="378"/>
        <v>0</v>
      </c>
      <c r="BN467" s="54">
        <f t="shared" si="379"/>
        <v>0</v>
      </c>
      <c r="BO467" s="54">
        <f t="shared" si="380"/>
        <v>0</v>
      </c>
      <c r="BP467" s="54">
        <f t="shared" si="381"/>
        <v>0</v>
      </c>
      <c r="BQ467" s="54">
        <f t="shared" si="382"/>
        <v>0</v>
      </c>
      <c r="BR467" s="55">
        <f t="shared" si="383"/>
        <v>0</v>
      </c>
      <c r="BS467" s="53">
        <f t="shared" si="384"/>
        <v>0</v>
      </c>
      <c r="BT467" s="54">
        <f t="shared" si="385"/>
        <v>0</v>
      </c>
      <c r="BU467" s="54">
        <f t="shared" si="386"/>
        <v>0</v>
      </c>
      <c r="BV467" s="54">
        <f t="shared" si="387"/>
        <v>0</v>
      </c>
      <c r="BW467" s="54">
        <f t="shared" si="388"/>
        <v>0</v>
      </c>
      <c r="BX467" s="54">
        <f t="shared" si="389"/>
        <v>0</v>
      </c>
      <c r="BY467" s="54">
        <f t="shared" si="390"/>
        <v>0</v>
      </c>
      <c r="BZ467" s="54">
        <f t="shared" si="391"/>
        <v>0</v>
      </c>
      <c r="CA467" s="54">
        <f t="shared" si="392"/>
        <v>0</v>
      </c>
      <c r="CB467" s="54">
        <f t="shared" si="393"/>
        <v>0</v>
      </c>
      <c r="CC467" s="54">
        <f t="shared" si="394"/>
        <v>0</v>
      </c>
      <c r="CD467" s="55">
        <f t="shared" si="395"/>
        <v>0</v>
      </c>
      <c r="CE467" s="53">
        <f t="shared" si="396"/>
        <v>0</v>
      </c>
      <c r="CF467" s="54">
        <f t="shared" si="397"/>
        <v>0</v>
      </c>
      <c r="CG467" s="54">
        <f t="shared" si="398"/>
        <v>0</v>
      </c>
      <c r="CH467" s="54">
        <f t="shared" si="399"/>
        <v>0</v>
      </c>
      <c r="CI467" s="54">
        <f t="shared" si="400"/>
        <v>0</v>
      </c>
      <c r="CJ467" s="54">
        <f t="shared" si="401"/>
        <v>0</v>
      </c>
      <c r="CK467" s="54">
        <f t="shared" si="402"/>
        <v>0</v>
      </c>
      <c r="CL467" s="54">
        <f t="shared" si="403"/>
        <v>0</v>
      </c>
      <c r="CM467" s="54">
        <f t="shared" si="404"/>
        <v>0</v>
      </c>
      <c r="CN467" s="54">
        <f t="shared" si="405"/>
        <v>0</v>
      </c>
      <c r="CO467" s="54">
        <f t="shared" si="406"/>
        <v>0</v>
      </c>
      <c r="CP467" s="55">
        <f t="shared" si="407"/>
        <v>0</v>
      </c>
    </row>
    <row r="468" spans="2:94" ht="12" customHeight="1">
      <c r="B468" s="1" t="str">
        <f>IF(Q467="","",Q467)</f>
        <v/>
      </c>
      <c r="C468" s="164"/>
      <c r="D468" s="169"/>
      <c r="E468" s="170"/>
      <c r="F468" s="171"/>
      <c r="G468" s="177"/>
      <c r="H468" s="178"/>
      <c r="I468" s="184"/>
      <c r="J468" s="185"/>
      <c r="K468" s="185"/>
      <c r="L468" s="186"/>
      <c r="M468" s="169"/>
      <c r="N468" s="171"/>
      <c r="O468" s="132"/>
      <c r="P468" s="191"/>
      <c r="Q468" s="191"/>
      <c r="R468" s="15" t="s">
        <v>15</v>
      </c>
      <c r="S468" s="94"/>
      <c r="T468" s="94"/>
      <c r="U468" s="94"/>
      <c r="V468" s="94"/>
      <c r="W468" s="94"/>
      <c r="X468" s="94"/>
      <c r="Y468" s="90"/>
      <c r="Z468" s="90"/>
      <c r="AA468" s="90"/>
      <c r="AB468" s="90"/>
      <c r="AC468" s="90"/>
      <c r="AD468" s="90"/>
      <c r="AE468" s="11" t="str">
        <f t="shared" si="408"/>
        <v/>
      </c>
      <c r="AF468" s="21" t="str">
        <f>IF(Q467="","",Q467)</f>
        <v/>
      </c>
      <c r="AG468" s="130"/>
      <c r="AH468" s="130"/>
      <c r="AI468" s="130"/>
      <c r="AJ468" s="130"/>
      <c r="AT468" s="49" t="str">
        <f t="shared" si="359"/>
        <v>B</v>
      </c>
      <c r="AU468" s="53">
        <f t="shared" si="360"/>
        <v>0</v>
      </c>
      <c r="AV468" s="54">
        <f t="shared" si="361"/>
        <v>0</v>
      </c>
      <c r="AW468" s="54">
        <f t="shared" si="362"/>
        <v>0</v>
      </c>
      <c r="AX468" s="54">
        <f t="shared" si="363"/>
        <v>0</v>
      </c>
      <c r="AY468" s="54">
        <f t="shared" si="364"/>
        <v>0</v>
      </c>
      <c r="AZ468" s="54">
        <f t="shared" si="365"/>
        <v>0</v>
      </c>
      <c r="BA468" s="54">
        <f t="shared" si="366"/>
        <v>0</v>
      </c>
      <c r="BB468" s="54">
        <f t="shared" si="367"/>
        <v>0</v>
      </c>
      <c r="BC468" s="54">
        <f t="shared" si="368"/>
        <v>0</v>
      </c>
      <c r="BD468" s="54">
        <f t="shared" si="369"/>
        <v>0</v>
      </c>
      <c r="BE468" s="54">
        <f t="shared" si="370"/>
        <v>0</v>
      </c>
      <c r="BF468" s="55">
        <f t="shared" si="371"/>
        <v>0</v>
      </c>
      <c r="BG468" s="53">
        <f t="shared" si="372"/>
        <v>0</v>
      </c>
      <c r="BH468" s="54">
        <f t="shared" si="373"/>
        <v>0</v>
      </c>
      <c r="BI468" s="54">
        <f t="shared" si="374"/>
        <v>0</v>
      </c>
      <c r="BJ468" s="54">
        <f t="shared" si="375"/>
        <v>0</v>
      </c>
      <c r="BK468" s="54">
        <f t="shared" si="376"/>
        <v>0</v>
      </c>
      <c r="BL468" s="54">
        <f t="shared" si="377"/>
        <v>0</v>
      </c>
      <c r="BM468" s="54">
        <f t="shared" si="378"/>
        <v>0</v>
      </c>
      <c r="BN468" s="54">
        <f t="shared" si="379"/>
        <v>0</v>
      </c>
      <c r="BO468" s="54">
        <f t="shared" si="380"/>
        <v>0</v>
      </c>
      <c r="BP468" s="54">
        <f t="shared" si="381"/>
        <v>0</v>
      </c>
      <c r="BQ468" s="54">
        <f t="shared" si="382"/>
        <v>0</v>
      </c>
      <c r="BR468" s="55">
        <f t="shared" si="383"/>
        <v>0</v>
      </c>
      <c r="BS468" s="53">
        <f t="shared" si="384"/>
        <v>0</v>
      </c>
      <c r="BT468" s="54">
        <f t="shared" si="385"/>
        <v>0</v>
      </c>
      <c r="BU468" s="54">
        <f t="shared" si="386"/>
        <v>0</v>
      </c>
      <c r="BV468" s="54">
        <f t="shared" si="387"/>
        <v>0</v>
      </c>
      <c r="BW468" s="54">
        <f t="shared" si="388"/>
        <v>0</v>
      </c>
      <c r="BX468" s="54">
        <f t="shared" si="389"/>
        <v>0</v>
      </c>
      <c r="BY468" s="54">
        <f t="shared" si="390"/>
        <v>0</v>
      </c>
      <c r="BZ468" s="54">
        <f t="shared" si="391"/>
        <v>0</v>
      </c>
      <c r="CA468" s="54">
        <f t="shared" si="392"/>
        <v>0</v>
      </c>
      <c r="CB468" s="54">
        <f t="shared" si="393"/>
        <v>0</v>
      </c>
      <c r="CC468" s="54">
        <f t="shared" si="394"/>
        <v>0</v>
      </c>
      <c r="CD468" s="55">
        <f t="shared" si="395"/>
        <v>0</v>
      </c>
      <c r="CE468" s="53">
        <f t="shared" si="396"/>
        <v>0</v>
      </c>
      <c r="CF468" s="54">
        <f t="shared" si="397"/>
        <v>0</v>
      </c>
      <c r="CG468" s="54">
        <f t="shared" si="398"/>
        <v>0</v>
      </c>
      <c r="CH468" s="54">
        <f t="shared" si="399"/>
        <v>0</v>
      </c>
      <c r="CI468" s="54">
        <f t="shared" si="400"/>
        <v>0</v>
      </c>
      <c r="CJ468" s="54">
        <f t="shared" si="401"/>
        <v>0</v>
      </c>
      <c r="CK468" s="54">
        <f t="shared" si="402"/>
        <v>0</v>
      </c>
      <c r="CL468" s="54">
        <f t="shared" si="403"/>
        <v>0</v>
      </c>
      <c r="CM468" s="54">
        <f t="shared" si="404"/>
        <v>0</v>
      </c>
      <c r="CN468" s="54">
        <f t="shared" si="405"/>
        <v>0</v>
      </c>
      <c r="CO468" s="54">
        <f t="shared" si="406"/>
        <v>0</v>
      </c>
      <c r="CP468" s="55">
        <f t="shared" si="407"/>
        <v>0</v>
      </c>
    </row>
    <row r="469" spans="2:94" ht="12" customHeight="1" thickBot="1">
      <c r="B469" s="1" t="str">
        <f>IF(Q467="","",Q467)</f>
        <v/>
      </c>
      <c r="C469" s="165"/>
      <c r="D469" s="172"/>
      <c r="E469" s="173"/>
      <c r="F469" s="174"/>
      <c r="G469" s="179"/>
      <c r="H469" s="180"/>
      <c r="I469" s="187"/>
      <c r="J469" s="188"/>
      <c r="K469" s="188"/>
      <c r="L469" s="189"/>
      <c r="M469" s="172"/>
      <c r="N469" s="174"/>
      <c r="O469" s="133"/>
      <c r="P469" s="192"/>
      <c r="Q469" s="192"/>
      <c r="R469" s="15" t="s">
        <v>16</v>
      </c>
      <c r="S469" s="94"/>
      <c r="T469" s="94"/>
      <c r="U469" s="94"/>
      <c r="V469" s="94"/>
      <c r="W469" s="94"/>
      <c r="X469" s="94"/>
      <c r="Y469" s="90"/>
      <c r="Z469" s="90"/>
      <c r="AA469" s="90"/>
      <c r="AB469" s="90"/>
      <c r="AC469" s="90"/>
      <c r="AD469" s="90"/>
      <c r="AE469" s="11" t="str">
        <f t="shared" si="408"/>
        <v/>
      </c>
      <c r="AF469" s="21" t="str">
        <f>IF(Q467="","",Q467)</f>
        <v/>
      </c>
      <c r="AG469" s="130"/>
      <c r="AH469" s="130"/>
      <c r="AI469" s="130"/>
      <c r="AJ469" s="130"/>
      <c r="AT469" s="49" t="str">
        <f t="shared" si="359"/>
        <v>C</v>
      </c>
      <c r="AU469" s="53">
        <f t="shared" si="360"/>
        <v>0</v>
      </c>
      <c r="AV469" s="54">
        <f t="shared" si="361"/>
        <v>0</v>
      </c>
      <c r="AW469" s="54">
        <f t="shared" si="362"/>
        <v>0</v>
      </c>
      <c r="AX469" s="54">
        <f t="shared" si="363"/>
        <v>0</v>
      </c>
      <c r="AY469" s="54">
        <f t="shared" si="364"/>
        <v>0</v>
      </c>
      <c r="AZ469" s="54">
        <f t="shared" si="365"/>
        <v>0</v>
      </c>
      <c r="BA469" s="54">
        <f t="shared" si="366"/>
        <v>0</v>
      </c>
      <c r="BB469" s="54">
        <f t="shared" si="367"/>
        <v>0</v>
      </c>
      <c r="BC469" s="54">
        <f t="shared" si="368"/>
        <v>0</v>
      </c>
      <c r="BD469" s="54">
        <f t="shared" si="369"/>
        <v>0</v>
      </c>
      <c r="BE469" s="54">
        <f t="shared" si="370"/>
        <v>0</v>
      </c>
      <c r="BF469" s="55">
        <f t="shared" si="371"/>
        <v>0</v>
      </c>
      <c r="BG469" s="53">
        <f t="shared" si="372"/>
        <v>0</v>
      </c>
      <c r="BH469" s="54">
        <f t="shared" si="373"/>
        <v>0</v>
      </c>
      <c r="BI469" s="54">
        <f t="shared" si="374"/>
        <v>0</v>
      </c>
      <c r="BJ469" s="54">
        <f t="shared" si="375"/>
        <v>0</v>
      </c>
      <c r="BK469" s="54">
        <f t="shared" si="376"/>
        <v>0</v>
      </c>
      <c r="BL469" s="54">
        <f t="shared" si="377"/>
        <v>0</v>
      </c>
      <c r="BM469" s="54">
        <f t="shared" si="378"/>
        <v>0</v>
      </c>
      <c r="BN469" s="54">
        <f t="shared" si="379"/>
        <v>0</v>
      </c>
      <c r="BO469" s="54">
        <f t="shared" si="380"/>
        <v>0</v>
      </c>
      <c r="BP469" s="54">
        <f t="shared" si="381"/>
        <v>0</v>
      </c>
      <c r="BQ469" s="54">
        <f t="shared" si="382"/>
        <v>0</v>
      </c>
      <c r="BR469" s="55">
        <f t="shared" si="383"/>
        <v>0</v>
      </c>
      <c r="BS469" s="53">
        <f t="shared" si="384"/>
        <v>0</v>
      </c>
      <c r="BT469" s="54">
        <f t="shared" si="385"/>
        <v>0</v>
      </c>
      <c r="BU469" s="54">
        <f t="shared" si="386"/>
        <v>0</v>
      </c>
      <c r="BV469" s="54">
        <f t="shared" si="387"/>
        <v>0</v>
      </c>
      <c r="BW469" s="54">
        <f t="shared" si="388"/>
        <v>0</v>
      </c>
      <c r="BX469" s="54">
        <f t="shared" si="389"/>
        <v>0</v>
      </c>
      <c r="BY469" s="54">
        <f t="shared" si="390"/>
        <v>0</v>
      </c>
      <c r="BZ469" s="54">
        <f t="shared" si="391"/>
        <v>0</v>
      </c>
      <c r="CA469" s="54">
        <f t="shared" si="392"/>
        <v>0</v>
      </c>
      <c r="CB469" s="54">
        <f t="shared" si="393"/>
        <v>0</v>
      </c>
      <c r="CC469" s="54">
        <f t="shared" si="394"/>
        <v>0</v>
      </c>
      <c r="CD469" s="55">
        <f t="shared" si="395"/>
        <v>0</v>
      </c>
      <c r="CE469" s="53">
        <f t="shared" si="396"/>
        <v>0</v>
      </c>
      <c r="CF469" s="54">
        <f t="shared" si="397"/>
        <v>0</v>
      </c>
      <c r="CG469" s="54">
        <f t="shared" si="398"/>
        <v>0</v>
      </c>
      <c r="CH469" s="54">
        <f t="shared" si="399"/>
        <v>0</v>
      </c>
      <c r="CI469" s="54">
        <f t="shared" si="400"/>
        <v>0</v>
      </c>
      <c r="CJ469" s="54">
        <f t="shared" si="401"/>
        <v>0</v>
      </c>
      <c r="CK469" s="54">
        <f t="shared" si="402"/>
        <v>0</v>
      </c>
      <c r="CL469" s="54">
        <f t="shared" si="403"/>
        <v>0</v>
      </c>
      <c r="CM469" s="54">
        <f t="shared" si="404"/>
        <v>0</v>
      </c>
      <c r="CN469" s="54">
        <f t="shared" si="405"/>
        <v>0</v>
      </c>
      <c r="CO469" s="54">
        <f t="shared" si="406"/>
        <v>0</v>
      </c>
      <c r="CP469" s="55">
        <f t="shared" si="407"/>
        <v>0</v>
      </c>
    </row>
    <row r="470" spans="2:94" ht="12" customHeight="1">
      <c r="B470" s="1" t="str">
        <f>IF(Q470="","",Q470)</f>
        <v/>
      </c>
      <c r="C470" s="163">
        <v>153</v>
      </c>
      <c r="D470" s="166"/>
      <c r="E470" s="167"/>
      <c r="F470" s="168"/>
      <c r="G470" s="175"/>
      <c r="H470" s="176"/>
      <c r="I470" s="181"/>
      <c r="J470" s="182"/>
      <c r="K470" s="182"/>
      <c r="L470" s="183"/>
      <c r="M470" s="166"/>
      <c r="N470" s="168"/>
      <c r="O470" s="131"/>
      <c r="P470" s="190"/>
      <c r="Q470" s="190"/>
      <c r="R470" s="17" t="s">
        <v>14</v>
      </c>
      <c r="S470" s="95"/>
      <c r="T470" s="95"/>
      <c r="U470" s="95"/>
      <c r="V470" s="95"/>
      <c r="W470" s="95"/>
      <c r="X470" s="95"/>
      <c r="Y470" s="89"/>
      <c r="Z470" s="89"/>
      <c r="AA470" s="89"/>
      <c r="AB470" s="89"/>
      <c r="AC470" s="89"/>
      <c r="AD470" s="89"/>
      <c r="AE470" s="16" t="str">
        <f t="shared" si="408"/>
        <v/>
      </c>
      <c r="AF470" s="21" t="str">
        <f>IF(Q470="","",Q470)</f>
        <v/>
      </c>
      <c r="AG470" s="130" t="str">
        <f>IFERROR(VLOOKUP(M470,$AP$13:$AQ$16,2,FALSE),"")</f>
        <v/>
      </c>
      <c r="AH470" s="130" t="str">
        <f>IFERROR(VLOOKUP(O470,$AP$18:$AQ$24,2,FALSE),"")</f>
        <v/>
      </c>
      <c r="AI470" s="130" t="str">
        <f>IFERROR(AG470+AH470,"")</f>
        <v/>
      </c>
      <c r="AJ470" s="130" t="str">
        <f>IF(SUM(AE470:AE472)=0,"",SUM(AE470:AE472))</f>
        <v/>
      </c>
      <c r="AT470" s="49" t="str">
        <f t="shared" si="359"/>
        <v>A</v>
      </c>
      <c r="AU470" s="53">
        <f t="shared" si="360"/>
        <v>0</v>
      </c>
      <c r="AV470" s="54">
        <f t="shared" si="361"/>
        <v>0</v>
      </c>
      <c r="AW470" s="54">
        <f t="shared" si="362"/>
        <v>0</v>
      </c>
      <c r="AX470" s="54">
        <f t="shared" si="363"/>
        <v>0</v>
      </c>
      <c r="AY470" s="54">
        <f t="shared" si="364"/>
        <v>0</v>
      </c>
      <c r="AZ470" s="54">
        <f t="shared" si="365"/>
        <v>0</v>
      </c>
      <c r="BA470" s="54">
        <f t="shared" si="366"/>
        <v>0</v>
      </c>
      <c r="BB470" s="54">
        <f t="shared" si="367"/>
        <v>0</v>
      </c>
      <c r="BC470" s="54">
        <f t="shared" si="368"/>
        <v>0</v>
      </c>
      <c r="BD470" s="54">
        <f t="shared" si="369"/>
        <v>0</v>
      </c>
      <c r="BE470" s="54">
        <f t="shared" si="370"/>
        <v>0</v>
      </c>
      <c r="BF470" s="55">
        <f t="shared" si="371"/>
        <v>0</v>
      </c>
      <c r="BG470" s="53">
        <f t="shared" si="372"/>
        <v>0</v>
      </c>
      <c r="BH470" s="54">
        <f t="shared" si="373"/>
        <v>0</v>
      </c>
      <c r="BI470" s="54">
        <f t="shared" si="374"/>
        <v>0</v>
      </c>
      <c r="BJ470" s="54">
        <f t="shared" si="375"/>
        <v>0</v>
      </c>
      <c r="BK470" s="54">
        <f t="shared" si="376"/>
        <v>0</v>
      </c>
      <c r="BL470" s="54">
        <f t="shared" si="377"/>
        <v>0</v>
      </c>
      <c r="BM470" s="54">
        <f t="shared" si="378"/>
        <v>0</v>
      </c>
      <c r="BN470" s="54">
        <f t="shared" si="379"/>
        <v>0</v>
      </c>
      <c r="BO470" s="54">
        <f t="shared" si="380"/>
        <v>0</v>
      </c>
      <c r="BP470" s="54">
        <f t="shared" si="381"/>
        <v>0</v>
      </c>
      <c r="BQ470" s="54">
        <f t="shared" si="382"/>
        <v>0</v>
      </c>
      <c r="BR470" s="55">
        <f t="shared" si="383"/>
        <v>0</v>
      </c>
      <c r="BS470" s="53">
        <f t="shared" si="384"/>
        <v>0</v>
      </c>
      <c r="BT470" s="54">
        <f t="shared" si="385"/>
        <v>0</v>
      </c>
      <c r="BU470" s="54">
        <f t="shared" si="386"/>
        <v>0</v>
      </c>
      <c r="BV470" s="54">
        <f t="shared" si="387"/>
        <v>0</v>
      </c>
      <c r="BW470" s="54">
        <f t="shared" si="388"/>
        <v>0</v>
      </c>
      <c r="BX470" s="54">
        <f t="shared" si="389"/>
        <v>0</v>
      </c>
      <c r="BY470" s="54">
        <f t="shared" si="390"/>
        <v>0</v>
      </c>
      <c r="BZ470" s="54">
        <f t="shared" si="391"/>
        <v>0</v>
      </c>
      <c r="CA470" s="54">
        <f t="shared" si="392"/>
        <v>0</v>
      </c>
      <c r="CB470" s="54">
        <f t="shared" si="393"/>
        <v>0</v>
      </c>
      <c r="CC470" s="54">
        <f t="shared" si="394"/>
        <v>0</v>
      </c>
      <c r="CD470" s="55">
        <f t="shared" si="395"/>
        <v>0</v>
      </c>
      <c r="CE470" s="53">
        <f t="shared" si="396"/>
        <v>0</v>
      </c>
      <c r="CF470" s="54">
        <f t="shared" si="397"/>
        <v>0</v>
      </c>
      <c r="CG470" s="54">
        <f t="shared" si="398"/>
        <v>0</v>
      </c>
      <c r="CH470" s="54">
        <f t="shared" si="399"/>
        <v>0</v>
      </c>
      <c r="CI470" s="54">
        <f t="shared" si="400"/>
        <v>0</v>
      </c>
      <c r="CJ470" s="54">
        <f t="shared" si="401"/>
        <v>0</v>
      </c>
      <c r="CK470" s="54">
        <f t="shared" si="402"/>
        <v>0</v>
      </c>
      <c r="CL470" s="54">
        <f t="shared" si="403"/>
        <v>0</v>
      </c>
      <c r="CM470" s="54">
        <f t="shared" si="404"/>
        <v>0</v>
      </c>
      <c r="CN470" s="54">
        <f t="shared" si="405"/>
        <v>0</v>
      </c>
      <c r="CO470" s="54">
        <f t="shared" si="406"/>
        <v>0</v>
      </c>
      <c r="CP470" s="55">
        <f t="shared" si="407"/>
        <v>0</v>
      </c>
    </row>
    <row r="471" spans="2:94" ht="12" customHeight="1">
      <c r="B471" s="1" t="str">
        <f>IF(Q470="","",Q470)</f>
        <v/>
      </c>
      <c r="C471" s="164"/>
      <c r="D471" s="169"/>
      <c r="E471" s="170"/>
      <c r="F471" s="171"/>
      <c r="G471" s="177"/>
      <c r="H471" s="178"/>
      <c r="I471" s="184"/>
      <c r="J471" s="185"/>
      <c r="K471" s="185"/>
      <c r="L471" s="186"/>
      <c r="M471" s="169"/>
      <c r="N471" s="171"/>
      <c r="O471" s="132"/>
      <c r="P471" s="191"/>
      <c r="Q471" s="191"/>
      <c r="R471" s="15" t="s">
        <v>15</v>
      </c>
      <c r="S471" s="94"/>
      <c r="T471" s="94"/>
      <c r="U471" s="94"/>
      <c r="V471" s="94"/>
      <c r="W471" s="94"/>
      <c r="X471" s="94"/>
      <c r="Y471" s="90"/>
      <c r="Z471" s="90"/>
      <c r="AA471" s="90"/>
      <c r="AB471" s="90"/>
      <c r="AC471" s="90"/>
      <c r="AD471" s="90"/>
      <c r="AE471" s="11" t="str">
        <f t="shared" si="408"/>
        <v/>
      </c>
      <c r="AF471" s="21" t="str">
        <f>IF(Q470="","",Q470)</f>
        <v/>
      </c>
      <c r="AG471" s="130"/>
      <c r="AH471" s="130"/>
      <c r="AI471" s="130"/>
      <c r="AJ471" s="130"/>
      <c r="AT471" s="49" t="str">
        <f t="shared" si="359"/>
        <v>B</v>
      </c>
      <c r="AU471" s="53">
        <f t="shared" si="360"/>
        <v>0</v>
      </c>
      <c r="AV471" s="54">
        <f t="shared" si="361"/>
        <v>0</v>
      </c>
      <c r="AW471" s="54">
        <f t="shared" si="362"/>
        <v>0</v>
      </c>
      <c r="AX471" s="54">
        <f t="shared" si="363"/>
        <v>0</v>
      </c>
      <c r="AY471" s="54">
        <f t="shared" si="364"/>
        <v>0</v>
      </c>
      <c r="AZ471" s="54">
        <f t="shared" si="365"/>
        <v>0</v>
      </c>
      <c r="BA471" s="54">
        <f t="shared" si="366"/>
        <v>0</v>
      </c>
      <c r="BB471" s="54">
        <f t="shared" si="367"/>
        <v>0</v>
      </c>
      <c r="BC471" s="54">
        <f t="shared" si="368"/>
        <v>0</v>
      </c>
      <c r="BD471" s="54">
        <f t="shared" si="369"/>
        <v>0</v>
      </c>
      <c r="BE471" s="54">
        <f t="shared" si="370"/>
        <v>0</v>
      </c>
      <c r="BF471" s="55">
        <f t="shared" si="371"/>
        <v>0</v>
      </c>
      <c r="BG471" s="53">
        <f t="shared" si="372"/>
        <v>0</v>
      </c>
      <c r="BH471" s="54">
        <f t="shared" si="373"/>
        <v>0</v>
      </c>
      <c r="BI471" s="54">
        <f t="shared" si="374"/>
        <v>0</v>
      </c>
      <c r="BJ471" s="54">
        <f t="shared" si="375"/>
        <v>0</v>
      </c>
      <c r="BK471" s="54">
        <f t="shared" si="376"/>
        <v>0</v>
      </c>
      <c r="BL471" s="54">
        <f t="shared" si="377"/>
        <v>0</v>
      </c>
      <c r="BM471" s="54">
        <f t="shared" si="378"/>
        <v>0</v>
      </c>
      <c r="BN471" s="54">
        <f t="shared" si="379"/>
        <v>0</v>
      </c>
      <c r="BO471" s="54">
        <f t="shared" si="380"/>
        <v>0</v>
      </c>
      <c r="BP471" s="54">
        <f t="shared" si="381"/>
        <v>0</v>
      </c>
      <c r="BQ471" s="54">
        <f t="shared" si="382"/>
        <v>0</v>
      </c>
      <c r="BR471" s="55">
        <f t="shared" si="383"/>
        <v>0</v>
      </c>
      <c r="BS471" s="53">
        <f t="shared" si="384"/>
        <v>0</v>
      </c>
      <c r="BT471" s="54">
        <f t="shared" si="385"/>
        <v>0</v>
      </c>
      <c r="BU471" s="54">
        <f t="shared" si="386"/>
        <v>0</v>
      </c>
      <c r="BV471" s="54">
        <f t="shared" si="387"/>
        <v>0</v>
      </c>
      <c r="BW471" s="54">
        <f t="shared" si="388"/>
        <v>0</v>
      </c>
      <c r="BX471" s="54">
        <f t="shared" si="389"/>
        <v>0</v>
      </c>
      <c r="BY471" s="54">
        <f t="shared" si="390"/>
        <v>0</v>
      </c>
      <c r="BZ471" s="54">
        <f t="shared" si="391"/>
        <v>0</v>
      </c>
      <c r="CA471" s="54">
        <f t="shared" si="392"/>
        <v>0</v>
      </c>
      <c r="CB471" s="54">
        <f t="shared" si="393"/>
        <v>0</v>
      </c>
      <c r="CC471" s="54">
        <f t="shared" si="394"/>
        <v>0</v>
      </c>
      <c r="CD471" s="55">
        <f t="shared" si="395"/>
        <v>0</v>
      </c>
      <c r="CE471" s="53">
        <f t="shared" si="396"/>
        <v>0</v>
      </c>
      <c r="CF471" s="54">
        <f t="shared" si="397"/>
        <v>0</v>
      </c>
      <c r="CG471" s="54">
        <f t="shared" si="398"/>
        <v>0</v>
      </c>
      <c r="CH471" s="54">
        <f t="shared" si="399"/>
        <v>0</v>
      </c>
      <c r="CI471" s="54">
        <f t="shared" si="400"/>
        <v>0</v>
      </c>
      <c r="CJ471" s="54">
        <f t="shared" si="401"/>
        <v>0</v>
      </c>
      <c r="CK471" s="54">
        <f t="shared" si="402"/>
        <v>0</v>
      </c>
      <c r="CL471" s="54">
        <f t="shared" si="403"/>
        <v>0</v>
      </c>
      <c r="CM471" s="54">
        <f t="shared" si="404"/>
        <v>0</v>
      </c>
      <c r="CN471" s="54">
        <f t="shared" si="405"/>
        <v>0</v>
      </c>
      <c r="CO471" s="54">
        <f t="shared" si="406"/>
        <v>0</v>
      </c>
      <c r="CP471" s="55">
        <f t="shared" si="407"/>
        <v>0</v>
      </c>
    </row>
    <row r="472" spans="2:94" ht="12" customHeight="1" thickBot="1">
      <c r="B472" s="1" t="str">
        <f>IF(Q470="","",Q470)</f>
        <v/>
      </c>
      <c r="C472" s="165"/>
      <c r="D472" s="172"/>
      <c r="E472" s="173"/>
      <c r="F472" s="174"/>
      <c r="G472" s="179"/>
      <c r="H472" s="180"/>
      <c r="I472" s="187"/>
      <c r="J472" s="188"/>
      <c r="K472" s="188"/>
      <c r="L472" s="189"/>
      <c r="M472" s="172"/>
      <c r="N472" s="174"/>
      <c r="O472" s="133"/>
      <c r="P472" s="192"/>
      <c r="Q472" s="192"/>
      <c r="R472" s="15" t="s">
        <v>16</v>
      </c>
      <c r="S472" s="94"/>
      <c r="T472" s="94"/>
      <c r="U472" s="94"/>
      <c r="V472" s="94"/>
      <c r="W472" s="94"/>
      <c r="X472" s="94"/>
      <c r="Y472" s="90"/>
      <c r="Z472" s="90"/>
      <c r="AA472" s="90"/>
      <c r="AB472" s="90"/>
      <c r="AC472" s="90"/>
      <c r="AD472" s="90"/>
      <c r="AE472" s="11" t="str">
        <f t="shared" si="408"/>
        <v/>
      </c>
      <c r="AF472" s="21" t="str">
        <f>IF(Q470="","",Q470)</f>
        <v/>
      </c>
      <c r="AG472" s="130"/>
      <c r="AH472" s="130"/>
      <c r="AI472" s="130"/>
      <c r="AJ472" s="130"/>
      <c r="AT472" s="49" t="str">
        <f t="shared" si="359"/>
        <v>C</v>
      </c>
      <c r="AU472" s="53">
        <f t="shared" si="360"/>
        <v>0</v>
      </c>
      <c r="AV472" s="54">
        <f t="shared" si="361"/>
        <v>0</v>
      </c>
      <c r="AW472" s="54">
        <f t="shared" si="362"/>
        <v>0</v>
      </c>
      <c r="AX472" s="54">
        <f t="shared" si="363"/>
        <v>0</v>
      </c>
      <c r="AY472" s="54">
        <f t="shared" si="364"/>
        <v>0</v>
      </c>
      <c r="AZ472" s="54">
        <f t="shared" si="365"/>
        <v>0</v>
      </c>
      <c r="BA472" s="54">
        <f t="shared" si="366"/>
        <v>0</v>
      </c>
      <c r="BB472" s="54">
        <f t="shared" si="367"/>
        <v>0</v>
      </c>
      <c r="BC472" s="54">
        <f t="shared" si="368"/>
        <v>0</v>
      </c>
      <c r="BD472" s="54">
        <f t="shared" si="369"/>
        <v>0</v>
      </c>
      <c r="BE472" s="54">
        <f t="shared" si="370"/>
        <v>0</v>
      </c>
      <c r="BF472" s="55">
        <f t="shared" si="371"/>
        <v>0</v>
      </c>
      <c r="BG472" s="53">
        <f t="shared" si="372"/>
        <v>0</v>
      </c>
      <c r="BH472" s="54">
        <f t="shared" si="373"/>
        <v>0</v>
      </c>
      <c r="BI472" s="54">
        <f t="shared" si="374"/>
        <v>0</v>
      </c>
      <c r="BJ472" s="54">
        <f t="shared" si="375"/>
        <v>0</v>
      </c>
      <c r="BK472" s="54">
        <f t="shared" si="376"/>
        <v>0</v>
      </c>
      <c r="BL472" s="54">
        <f t="shared" si="377"/>
        <v>0</v>
      </c>
      <c r="BM472" s="54">
        <f t="shared" si="378"/>
        <v>0</v>
      </c>
      <c r="BN472" s="54">
        <f t="shared" si="379"/>
        <v>0</v>
      </c>
      <c r="BO472" s="54">
        <f t="shared" si="380"/>
        <v>0</v>
      </c>
      <c r="BP472" s="54">
        <f t="shared" si="381"/>
        <v>0</v>
      </c>
      <c r="BQ472" s="54">
        <f t="shared" si="382"/>
        <v>0</v>
      </c>
      <c r="BR472" s="55">
        <f t="shared" si="383"/>
        <v>0</v>
      </c>
      <c r="BS472" s="53">
        <f t="shared" si="384"/>
        <v>0</v>
      </c>
      <c r="BT472" s="54">
        <f t="shared" si="385"/>
        <v>0</v>
      </c>
      <c r="BU472" s="54">
        <f t="shared" si="386"/>
        <v>0</v>
      </c>
      <c r="BV472" s="54">
        <f t="shared" si="387"/>
        <v>0</v>
      </c>
      <c r="BW472" s="54">
        <f t="shared" si="388"/>
        <v>0</v>
      </c>
      <c r="BX472" s="54">
        <f t="shared" si="389"/>
        <v>0</v>
      </c>
      <c r="BY472" s="54">
        <f t="shared" si="390"/>
        <v>0</v>
      </c>
      <c r="BZ472" s="54">
        <f t="shared" si="391"/>
        <v>0</v>
      </c>
      <c r="CA472" s="54">
        <f t="shared" si="392"/>
        <v>0</v>
      </c>
      <c r="CB472" s="54">
        <f t="shared" si="393"/>
        <v>0</v>
      </c>
      <c r="CC472" s="54">
        <f t="shared" si="394"/>
        <v>0</v>
      </c>
      <c r="CD472" s="55">
        <f t="shared" si="395"/>
        <v>0</v>
      </c>
      <c r="CE472" s="53">
        <f t="shared" si="396"/>
        <v>0</v>
      </c>
      <c r="CF472" s="54">
        <f t="shared" si="397"/>
        <v>0</v>
      </c>
      <c r="CG472" s="54">
        <f t="shared" si="398"/>
        <v>0</v>
      </c>
      <c r="CH472" s="54">
        <f t="shared" si="399"/>
        <v>0</v>
      </c>
      <c r="CI472" s="54">
        <f t="shared" si="400"/>
        <v>0</v>
      </c>
      <c r="CJ472" s="54">
        <f t="shared" si="401"/>
        <v>0</v>
      </c>
      <c r="CK472" s="54">
        <f t="shared" si="402"/>
        <v>0</v>
      </c>
      <c r="CL472" s="54">
        <f t="shared" si="403"/>
        <v>0</v>
      </c>
      <c r="CM472" s="54">
        <f t="shared" si="404"/>
        <v>0</v>
      </c>
      <c r="CN472" s="54">
        <f t="shared" si="405"/>
        <v>0</v>
      </c>
      <c r="CO472" s="54">
        <f t="shared" si="406"/>
        <v>0</v>
      </c>
      <c r="CP472" s="55">
        <f t="shared" si="407"/>
        <v>0</v>
      </c>
    </row>
    <row r="473" spans="2:94" ht="12" customHeight="1">
      <c r="B473" s="1" t="str">
        <f>IF(Q473="","",Q473)</f>
        <v/>
      </c>
      <c r="C473" s="163">
        <v>154</v>
      </c>
      <c r="D473" s="166"/>
      <c r="E473" s="167"/>
      <c r="F473" s="168"/>
      <c r="G473" s="175"/>
      <c r="H473" s="176"/>
      <c r="I473" s="181"/>
      <c r="J473" s="182"/>
      <c r="K473" s="182"/>
      <c r="L473" s="183"/>
      <c r="M473" s="166"/>
      <c r="N473" s="168"/>
      <c r="O473" s="131"/>
      <c r="P473" s="190"/>
      <c r="Q473" s="190"/>
      <c r="R473" s="17" t="s">
        <v>14</v>
      </c>
      <c r="S473" s="95"/>
      <c r="T473" s="95"/>
      <c r="U473" s="95"/>
      <c r="V473" s="95"/>
      <c r="W473" s="95"/>
      <c r="X473" s="95"/>
      <c r="Y473" s="89"/>
      <c r="Z473" s="89"/>
      <c r="AA473" s="89"/>
      <c r="AB473" s="89"/>
      <c r="AC473" s="89"/>
      <c r="AD473" s="89"/>
      <c r="AE473" s="16" t="str">
        <f t="shared" si="408"/>
        <v/>
      </c>
      <c r="AF473" s="21" t="str">
        <f>IF(Q473="","",Q473)</f>
        <v/>
      </c>
      <c r="AG473" s="130" t="str">
        <f>IFERROR(VLOOKUP(M473,$AP$13:$AQ$16,2,FALSE),"")</f>
        <v/>
      </c>
      <c r="AH473" s="130" t="str">
        <f>IFERROR(VLOOKUP(O473,$AP$18:$AQ$24,2,FALSE),"")</f>
        <v/>
      </c>
      <c r="AI473" s="130" t="str">
        <f>IFERROR(AG473+AH473,"")</f>
        <v/>
      </c>
      <c r="AJ473" s="130" t="str">
        <f>IF(SUM(AE473:AE475)=0,"",SUM(AE473:AE475))</f>
        <v/>
      </c>
      <c r="AT473" s="49" t="str">
        <f t="shared" si="359"/>
        <v>A</v>
      </c>
      <c r="AU473" s="53">
        <f t="shared" si="360"/>
        <v>0</v>
      </c>
      <c r="AV473" s="54">
        <f t="shared" si="361"/>
        <v>0</v>
      </c>
      <c r="AW473" s="54">
        <f t="shared" si="362"/>
        <v>0</v>
      </c>
      <c r="AX473" s="54">
        <f t="shared" si="363"/>
        <v>0</v>
      </c>
      <c r="AY473" s="54">
        <f t="shared" si="364"/>
        <v>0</v>
      </c>
      <c r="AZ473" s="54">
        <f t="shared" si="365"/>
        <v>0</v>
      </c>
      <c r="BA473" s="54">
        <f t="shared" si="366"/>
        <v>0</v>
      </c>
      <c r="BB473" s="54">
        <f t="shared" si="367"/>
        <v>0</v>
      </c>
      <c r="BC473" s="54">
        <f t="shared" si="368"/>
        <v>0</v>
      </c>
      <c r="BD473" s="54">
        <f t="shared" si="369"/>
        <v>0</v>
      </c>
      <c r="BE473" s="54">
        <f t="shared" si="370"/>
        <v>0</v>
      </c>
      <c r="BF473" s="55">
        <f t="shared" si="371"/>
        <v>0</v>
      </c>
      <c r="BG473" s="53">
        <f t="shared" si="372"/>
        <v>0</v>
      </c>
      <c r="BH473" s="54">
        <f t="shared" si="373"/>
        <v>0</v>
      </c>
      <c r="BI473" s="54">
        <f t="shared" si="374"/>
        <v>0</v>
      </c>
      <c r="BJ473" s="54">
        <f t="shared" si="375"/>
        <v>0</v>
      </c>
      <c r="BK473" s="54">
        <f t="shared" si="376"/>
        <v>0</v>
      </c>
      <c r="BL473" s="54">
        <f t="shared" si="377"/>
        <v>0</v>
      </c>
      <c r="BM473" s="54">
        <f t="shared" si="378"/>
        <v>0</v>
      </c>
      <c r="BN473" s="54">
        <f t="shared" si="379"/>
        <v>0</v>
      </c>
      <c r="BO473" s="54">
        <f t="shared" si="380"/>
        <v>0</v>
      </c>
      <c r="BP473" s="54">
        <f t="shared" si="381"/>
        <v>0</v>
      </c>
      <c r="BQ473" s="54">
        <f t="shared" si="382"/>
        <v>0</v>
      </c>
      <c r="BR473" s="55">
        <f t="shared" si="383"/>
        <v>0</v>
      </c>
      <c r="BS473" s="53">
        <f t="shared" si="384"/>
        <v>0</v>
      </c>
      <c r="BT473" s="54">
        <f t="shared" si="385"/>
        <v>0</v>
      </c>
      <c r="BU473" s="54">
        <f t="shared" si="386"/>
        <v>0</v>
      </c>
      <c r="BV473" s="54">
        <f t="shared" si="387"/>
        <v>0</v>
      </c>
      <c r="BW473" s="54">
        <f t="shared" si="388"/>
        <v>0</v>
      </c>
      <c r="BX473" s="54">
        <f t="shared" si="389"/>
        <v>0</v>
      </c>
      <c r="BY473" s="54">
        <f t="shared" si="390"/>
        <v>0</v>
      </c>
      <c r="BZ473" s="54">
        <f t="shared" si="391"/>
        <v>0</v>
      </c>
      <c r="CA473" s="54">
        <f t="shared" si="392"/>
        <v>0</v>
      </c>
      <c r="CB473" s="54">
        <f t="shared" si="393"/>
        <v>0</v>
      </c>
      <c r="CC473" s="54">
        <f t="shared" si="394"/>
        <v>0</v>
      </c>
      <c r="CD473" s="55">
        <f t="shared" si="395"/>
        <v>0</v>
      </c>
      <c r="CE473" s="53">
        <f t="shared" si="396"/>
        <v>0</v>
      </c>
      <c r="CF473" s="54">
        <f t="shared" si="397"/>
        <v>0</v>
      </c>
      <c r="CG473" s="54">
        <f t="shared" si="398"/>
        <v>0</v>
      </c>
      <c r="CH473" s="54">
        <f t="shared" si="399"/>
        <v>0</v>
      </c>
      <c r="CI473" s="54">
        <f t="shared" si="400"/>
        <v>0</v>
      </c>
      <c r="CJ473" s="54">
        <f t="shared" si="401"/>
        <v>0</v>
      </c>
      <c r="CK473" s="54">
        <f t="shared" si="402"/>
        <v>0</v>
      </c>
      <c r="CL473" s="54">
        <f t="shared" si="403"/>
        <v>0</v>
      </c>
      <c r="CM473" s="54">
        <f t="shared" si="404"/>
        <v>0</v>
      </c>
      <c r="CN473" s="54">
        <f t="shared" si="405"/>
        <v>0</v>
      </c>
      <c r="CO473" s="54">
        <f t="shared" si="406"/>
        <v>0</v>
      </c>
      <c r="CP473" s="55">
        <f t="shared" si="407"/>
        <v>0</v>
      </c>
    </row>
    <row r="474" spans="2:94" ht="12" customHeight="1">
      <c r="B474" s="1" t="str">
        <f>IF(Q473="","",Q473)</f>
        <v/>
      </c>
      <c r="C474" s="164"/>
      <c r="D474" s="169"/>
      <c r="E474" s="170"/>
      <c r="F474" s="171"/>
      <c r="G474" s="177"/>
      <c r="H474" s="178"/>
      <c r="I474" s="184"/>
      <c r="J474" s="185"/>
      <c r="K474" s="185"/>
      <c r="L474" s="186"/>
      <c r="M474" s="169"/>
      <c r="N474" s="171"/>
      <c r="O474" s="132"/>
      <c r="P474" s="191"/>
      <c r="Q474" s="191"/>
      <c r="R474" s="15" t="s">
        <v>15</v>
      </c>
      <c r="S474" s="94"/>
      <c r="T474" s="94"/>
      <c r="U474" s="94"/>
      <c r="V474" s="94"/>
      <c r="W474" s="94"/>
      <c r="X474" s="94"/>
      <c r="Y474" s="90"/>
      <c r="Z474" s="90"/>
      <c r="AA474" s="90"/>
      <c r="AB474" s="90"/>
      <c r="AC474" s="90"/>
      <c r="AD474" s="90"/>
      <c r="AE474" s="11" t="str">
        <f t="shared" si="408"/>
        <v/>
      </c>
      <c r="AF474" s="21" t="str">
        <f>IF(Q473="","",Q473)</f>
        <v/>
      </c>
      <c r="AG474" s="130"/>
      <c r="AH474" s="130"/>
      <c r="AI474" s="130"/>
      <c r="AJ474" s="130"/>
      <c r="AT474" s="49" t="str">
        <f t="shared" si="359"/>
        <v>B</v>
      </c>
      <c r="AU474" s="53">
        <f t="shared" si="360"/>
        <v>0</v>
      </c>
      <c r="AV474" s="54">
        <f t="shared" si="361"/>
        <v>0</v>
      </c>
      <c r="AW474" s="54">
        <f t="shared" si="362"/>
        <v>0</v>
      </c>
      <c r="AX474" s="54">
        <f t="shared" si="363"/>
        <v>0</v>
      </c>
      <c r="AY474" s="54">
        <f t="shared" si="364"/>
        <v>0</v>
      </c>
      <c r="AZ474" s="54">
        <f t="shared" si="365"/>
        <v>0</v>
      </c>
      <c r="BA474" s="54">
        <f t="shared" si="366"/>
        <v>0</v>
      </c>
      <c r="BB474" s="54">
        <f t="shared" si="367"/>
        <v>0</v>
      </c>
      <c r="BC474" s="54">
        <f t="shared" si="368"/>
        <v>0</v>
      </c>
      <c r="BD474" s="54">
        <f t="shared" si="369"/>
        <v>0</v>
      </c>
      <c r="BE474" s="54">
        <f t="shared" si="370"/>
        <v>0</v>
      </c>
      <c r="BF474" s="55">
        <f t="shared" si="371"/>
        <v>0</v>
      </c>
      <c r="BG474" s="53">
        <f t="shared" si="372"/>
        <v>0</v>
      </c>
      <c r="BH474" s="54">
        <f t="shared" si="373"/>
        <v>0</v>
      </c>
      <c r="BI474" s="54">
        <f t="shared" si="374"/>
        <v>0</v>
      </c>
      <c r="BJ474" s="54">
        <f t="shared" si="375"/>
        <v>0</v>
      </c>
      <c r="BK474" s="54">
        <f t="shared" si="376"/>
        <v>0</v>
      </c>
      <c r="BL474" s="54">
        <f t="shared" si="377"/>
        <v>0</v>
      </c>
      <c r="BM474" s="54">
        <f t="shared" si="378"/>
        <v>0</v>
      </c>
      <c r="BN474" s="54">
        <f t="shared" si="379"/>
        <v>0</v>
      </c>
      <c r="BO474" s="54">
        <f t="shared" si="380"/>
        <v>0</v>
      </c>
      <c r="BP474" s="54">
        <f t="shared" si="381"/>
        <v>0</v>
      </c>
      <c r="BQ474" s="54">
        <f t="shared" si="382"/>
        <v>0</v>
      </c>
      <c r="BR474" s="55">
        <f t="shared" si="383"/>
        <v>0</v>
      </c>
      <c r="BS474" s="53">
        <f t="shared" si="384"/>
        <v>0</v>
      </c>
      <c r="BT474" s="54">
        <f t="shared" si="385"/>
        <v>0</v>
      </c>
      <c r="BU474" s="54">
        <f t="shared" si="386"/>
        <v>0</v>
      </c>
      <c r="BV474" s="54">
        <f t="shared" si="387"/>
        <v>0</v>
      </c>
      <c r="BW474" s="54">
        <f t="shared" si="388"/>
        <v>0</v>
      </c>
      <c r="BX474" s="54">
        <f t="shared" si="389"/>
        <v>0</v>
      </c>
      <c r="BY474" s="54">
        <f t="shared" si="390"/>
        <v>0</v>
      </c>
      <c r="BZ474" s="54">
        <f t="shared" si="391"/>
        <v>0</v>
      </c>
      <c r="CA474" s="54">
        <f t="shared" si="392"/>
        <v>0</v>
      </c>
      <c r="CB474" s="54">
        <f t="shared" si="393"/>
        <v>0</v>
      </c>
      <c r="CC474" s="54">
        <f t="shared" si="394"/>
        <v>0</v>
      </c>
      <c r="CD474" s="55">
        <f t="shared" si="395"/>
        <v>0</v>
      </c>
      <c r="CE474" s="53">
        <f t="shared" si="396"/>
        <v>0</v>
      </c>
      <c r="CF474" s="54">
        <f t="shared" si="397"/>
        <v>0</v>
      </c>
      <c r="CG474" s="54">
        <f t="shared" si="398"/>
        <v>0</v>
      </c>
      <c r="CH474" s="54">
        <f t="shared" si="399"/>
        <v>0</v>
      </c>
      <c r="CI474" s="54">
        <f t="shared" si="400"/>
        <v>0</v>
      </c>
      <c r="CJ474" s="54">
        <f t="shared" si="401"/>
        <v>0</v>
      </c>
      <c r="CK474" s="54">
        <f t="shared" si="402"/>
        <v>0</v>
      </c>
      <c r="CL474" s="54">
        <f t="shared" si="403"/>
        <v>0</v>
      </c>
      <c r="CM474" s="54">
        <f t="shared" si="404"/>
        <v>0</v>
      </c>
      <c r="CN474" s="54">
        <f t="shared" si="405"/>
        <v>0</v>
      </c>
      <c r="CO474" s="54">
        <f t="shared" si="406"/>
        <v>0</v>
      </c>
      <c r="CP474" s="55">
        <f t="shared" si="407"/>
        <v>0</v>
      </c>
    </row>
    <row r="475" spans="2:94" ht="12" customHeight="1" thickBot="1">
      <c r="B475" s="1" t="str">
        <f>IF(Q473="","",Q473)</f>
        <v/>
      </c>
      <c r="C475" s="165"/>
      <c r="D475" s="172"/>
      <c r="E475" s="173"/>
      <c r="F475" s="174"/>
      <c r="G475" s="179"/>
      <c r="H475" s="180"/>
      <c r="I475" s="187"/>
      <c r="J475" s="188"/>
      <c r="K475" s="188"/>
      <c r="L475" s="189"/>
      <c r="M475" s="172"/>
      <c r="N475" s="174"/>
      <c r="O475" s="133"/>
      <c r="P475" s="192"/>
      <c r="Q475" s="192"/>
      <c r="R475" s="15" t="s">
        <v>16</v>
      </c>
      <c r="S475" s="94"/>
      <c r="T475" s="94"/>
      <c r="U475" s="94"/>
      <c r="V475" s="94"/>
      <c r="W475" s="94"/>
      <c r="X475" s="94"/>
      <c r="Y475" s="90"/>
      <c r="Z475" s="90"/>
      <c r="AA475" s="90"/>
      <c r="AB475" s="90"/>
      <c r="AC475" s="90"/>
      <c r="AD475" s="90"/>
      <c r="AE475" s="11" t="str">
        <f t="shared" si="408"/>
        <v/>
      </c>
      <c r="AF475" s="21" t="str">
        <f>IF(Q473="","",Q473)</f>
        <v/>
      </c>
      <c r="AG475" s="130"/>
      <c r="AH475" s="130"/>
      <c r="AI475" s="130"/>
      <c r="AJ475" s="130"/>
      <c r="AT475" s="49" t="str">
        <f t="shared" si="359"/>
        <v>C</v>
      </c>
      <c r="AU475" s="53">
        <f t="shared" si="360"/>
        <v>0</v>
      </c>
      <c r="AV475" s="54">
        <f t="shared" si="361"/>
        <v>0</v>
      </c>
      <c r="AW475" s="54">
        <f t="shared" si="362"/>
        <v>0</v>
      </c>
      <c r="AX475" s="54">
        <f t="shared" si="363"/>
        <v>0</v>
      </c>
      <c r="AY475" s="54">
        <f t="shared" si="364"/>
        <v>0</v>
      </c>
      <c r="AZ475" s="54">
        <f t="shared" si="365"/>
        <v>0</v>
      </c>
      <c r="BA475" s="54">
        <f t="shared" si="366"/>
        <v>0</v>
      </c>
      <c r="BB475" s="54">
        <f t="shared" si="367"/>
        <v>0</v>
      </c>
      <c r="BC475" s="54">
        <f t="shared" si="368"/>
        <v>0</v>
      </c>
      <c r="BD475" s="54">
        <f t="shared" si="369"/>
        <v>0</v>
      </c>
      <c r="BE475" s="54">
        <f t="shared" si="370"/>
        <v>0</v>
      </c>
      <c r="BF475" s="55">
        <f t="shared" si="371"/>
        <v>0</v>
      </c>
      <c r="BG475" s="53">
        <f t="shared" si="372"/>
        <v>0</v>
      </c>
      <c r="BH475" s="54">
        <f t="shared" si="373"/>
        <v>0</v>
      </c>
      <c r="BI475" s="54">
        <f t="shared" si="374"/>
        <v>0</v>
      </c>
      <c r="BJ475" s="54">
        <f t="shared" si="375"/>
        <v>0</v>
      </c>
      <c r="BK475" s="54">
        <f t="shared" si="376"/>
        <v>0</v>
      </c>
      <c r="BL475" s="54">
        <f t="shared" si="377"/>
        <v>0</v>
      </c>
      <c r="BM475" s="54">
        <f t="shared" si="378"/>
        <v>0</v>
      </c>
      <c r="BN475" s="54">
        <f t="shared" si="379"/>
        <v>0</v>
      </c>
      <c r="BO475" s="54">
        <f t="shared" si="380"/>
        <v>0</v>
      </c>
      <c r="BP475" s="54">
        <f t="shared" si="381"/>
        <v>0</v>
      </c>
      <c r="BQ475" s="54">
        <f t="shared" si="382"/>
        <v>0</v>
      </c>
      <c r="BR475" s="55">
        <f t="shared" si="383"/>
        <v>0</v>
      </c>
      <c r="BS475" s="53">
        <f t="shared" si="384"/>
        <v>0</v>
      </c>
      <c r="BT475" s="54">
        <f t="shared" si="385"/>
        <v>0</v>
      </c>
      <c r="BU475" s="54">
        <f t="shared" si="386"/>
        <v>0</v>
      </c>
      <c r="BV475" s="54">
        <f t="shared" si="387"/>
        <v>0</v>
      </c>
      <c r="BW475" s="54">
        <f t="shared" si="388"/>
        <v>0</v>
      </c>
      <c r="BX475" s="54">
        <f t="shared" si="389"/>
        <v>0</v>
      </c>
      <c r="BY475" s="54">
        <f t="shared" si="390"/>
        <v>0</v>
      </c>
      <c r="BZ475" s="54">
        <f t="shared" si="391"/>
        <v>0</v>
      </c>
      <c r="CA475" s="54">
        <f t="shared" si="392"/>
        <v>0</v>
      </c>
      <c r="CB475" s="54">
        <f t="shared" si="393"/>
        <v>0</v>
      </c>
      <c r="CC475" s="54">
        <f t="shared" si="394"/>
        <v>0</v>
      </c>
      <c r="CD475" s="55">
        <f t="shared" si="395"/>
        <v>0</v>
      </c>
      <c r="CE475" s="53">
        <f t="shared" si="396"/>
        <v>0</v>
      </c>
      <c r="CF475" s="54">
        <f t="shared" si="397"/>
        <v>0</v>
      </c>
      <c r="CG475" s="54">
        <f t="shared" si="398"/>
        <v>0</v>
      </c>
      <c r="CH475" s="54">
        <f t="shared" si="399"/>
        <v>0</v>
      </c>
      <c r="CI475" s="54">
        <f t="shared" si="400"/>
        <v>0</v>
      </c>
      <c r="CJ475" s="54">
        <f t="shared" si="401"/>
        <v>0</v>
      </c>
      <c r="CK475" s="54">
        <f t="shared" si="402"/>
        <v>0</v>
      </c>
      <c r="CL475" s="54">
        <f t="shared" si="403"/>
        <v>0</v>
      </c>
      <c r="CM475" s="54">
        <f t="shared" si="404"/>
        <v>0</v>
      </c>
      <c r="CN475" s="54">
        <f t="shared" si="405"/>
        <v>0</v>
      </c>
      <c r="CO475" s="54">
        <f t="shared" si="406"/>
        <v>0</v>
      </c>
      <c r="CP475" s="55">
        <f t="shared" si="407"/>
        <v>0</v>
      </c>
    </row>
    <row r="476" spans="2:94" ht="12" customHeight="1">
      <c r="B476" s="1" t="str">
        <f>IF(Q476="","",Q476)</f>
        <v/>
      </c>
      <c r="C476" s="163">
        <v>155</v>
      </c>
      <c r="D476" s="166"/>
      <c r="E476" s="167"/>
      <c r="F476" s="168"/>
      <c r="G476" s="175"/>
      <c r="H476" s="176"/>
      <c r="I476" s="181"/>
      <c r="J476" s="182"/>
      <c r="K476" s="182"/>
      <c r="L476" s="183"/>
      <c r="M476" s="166"/>
      <c r="N476" s="168"/>
      <c r="O476" s="131"/>
      <c r="P476" s="190"/>
      <c r="Q476" s="190"/>
      <c r="R476" s="17" t="s">
        <v>14</v>
      </c>
      <c r="S476" s="95"/>
      <c r="T476" s="95"/>
      <c r="U476" s="95"/>
      <c r="V476" s="95"/>
      <c r="W476" s="95"/>
      <c r="X476" s="95"/>
      <c r="Y476" s="89"/>
      <c r="Z476" s="89"/>
      <c r="AA476" s="89"/>
      <c r="AB476" s="89"/>
      <c r="AC476" s="89"/>
      <c r="AD476" s="89"/>
      <c r="AE476" s="16" t="str">
        <f t="shared" si="408"/>
        <v/>
      </c>
      <c r="AF476" s="21" t="str">
        <f>IF(Q476="","",Q476)</f>
        <v/>
      </c>
      <c r="AG476" s="130" t="str">
        <f>IFERROR(VLOOKUP(M476,$AP$13:$AQ$16,2,FALSE),"")</f>
        <v/>
      </c>
      <c r="AH476" s="130" t="str">
        <f>IFERROR(VLOOKUP(O476,$AP$18:$AQ$24,2,FALSE),"")</f>
        <v/>
      </c>
      <c r="AI476" s="130" t="str">
        <f>IFERROR(AG476+AH476,"")</f>
        <v/>
      </c>
      <c r="AJ476" s="130" t="str">
        <f>IF(SUM(AE476:AE478)=0,"",SUM(AE476:AE478))</f>
        <v/>
      </c>
      <c r="AT476" s="49" t="str">
        <f t="shared" si="359"/>
        <v>A</v>
      </c>
      <c r="AU476" s="53">
        <f t="shared" si="360"/>
        <v>0</v>
      </c>
      <c r="AV476" s="54">
        <f t="shared" si="361"/>
        <v>0</v>
      </c>
      <c r="AW476" s="54">
        <f t="shared" si="362"/>
        <v>0</v>
      </c>
      <c r="AX476" s="54">
        <f t="shared" si="363"/>
        <v>0</v>
      </c>
      <c r="AY476" s="54">
        <f t="shared" si="364"/>
        <v>0</v>
      </c>
      <c r="AZ476" s="54">
        <f t="shared" si="365"/>
        <v>0</v>
      </c>
      <c r="BA476" s="54">
        <f t="shared" si="366"/>
        <v>0</v>
      </c>
      <c r="BB476" s="54">
        <f t="shared" si="367"/>
        <v>0</v>
      </c>
      <c r="BC476" s="54">
        <f t="shared" si="368"/>
        <v>0</v>
      </c>
      <c r="BD476" s="54">
        <f t="shared" si="369"/>
        <v>0</v>
      </c>
      <c r="BE476" s="54">
        <f t="shared" si="370"/>
        <v>0</v>
      </c>
      <c r="BF476" s="55">
        <f t="shared" si="371"/>
        <v>0</v>
      </c>
      <c r="BG476" s="53">
        <f t="shared" si="372"/>
        <v>0</v>
      </c>
      <c r="BH476" s="54">
        <f t="shared" si="373"/>
        <v>0</v>
      </c>
      <c r="BI476" s="54">
        <f t="shared" si="374"/>
        <v>0</v>
      </c>
      <c r="BJ476" s="54">
        <f t="shared" si="375"/>
        <v>0</v>
      </c>
      <c r="BK476" s="54">
        <f t="shared" si="376"/>
        <v>0</v>
      </c>
      <c r="BL476" s="54">
        <f t="shared" si="377"/>
        <v>0</v>
      </c>
      <c r="BM476" s="54">
        <f t="shared" si="378"/>
        <v>0</v>
      </c>
      <c r="BN476" s="54">
        <f t="shared" si="379"/>
        <v>0</v>
      </c>
      <c r="BO476" s="54">
        <f t="shared" si="380"/>
        <v>0</v>
      </c>
      <c r="BP476" s="54">
        <f t="shared" si="381"/>
        <v>0</v>
      </c>
      <c r="BQ476" s="54">
        <f t="shared" si="382"/>
        <v>0</v>
      </c>
      <c r="BR476" s="55">
        <f t="shared" si="383"/>
        <v>0</v>
      </c>
      <c r="BS476" s="53">
        <f t="shared" si="384"/>
        <v>0</v>
      </c>
      <c r="BT476" s="54">
        <f t="shared" si="385"/>
        <v>0</v>
      </c>
      <c r="BU476" s="54">
        <f t="shared" si="386"/>
        <v>0</v>
      </c>
      <c r="BV476" s="54">
        <f t="shared" si="387"/>
        <v>0</v>
      </c>
      <c r="BW476" s="54">
        <f t="shared" si="388"/>
        <v>0</v>
      </c>
      <c r="BX476" s="54">
        <f t="shared" si="389"/>
        <v>0</v>
      </c>
      <c r="BY476" s="54">
        <f t="shared" si="390"/>
        <v>0</v>
      </c>
      <c r="BZ476" s="54">
        <f t="shared" si="391"/>
        <v>0</v>
      </c>
      <c r="CA476" s="54">
        <f t="shared" si="392"/>
        <v>0</v>
      </c>
      <c r="CB476" s="54">
        <f t="shared" si="393"/>
        <v>0</v>
      </c>
      <c r="CC476" s="54">
        <f t="shared" si="394"/>
        <v>0</v>
      </c>
      <c r="CD476" s="55">
        <f t="shared" si="395"/>
        <v>0</v>
      </c>
      <c r="CE476" s="53">
        <f t="shared" si="396"/>
        <v>0</v>
      </c>
      <c r="CF476" s="54">
        <f t="shared" si="397"/>
        <v>0</v>
      </c>
      <c r="CG476" s="54">
        <f t="shared" si="398"/>
        <v>0</v>
      </c>
      <c r="CH476" s="54">
        <f t="shared" si="399"/>
        <v>0</v>
      </c>
      <c r="CI476" s="54">
        <f t="shared" si="400"/>
        <v>0</v>
      </c>
      <c r="CJ476" s="54">
        <f t="shared" si="401"/>
        <v>0</v>
      </c>
      <c r="CK476" s="54">
        <f t="shared" si="402"/>
        <v>0</v>
      </c>
      <c r="CL476" s="54">
        <f t="shared" si="403"/>
        <v>0</v>
      </c>
      <c r="CM476" s="54">
        <f t="shared" si="404"/>
        <v>0</v>
      </c>
      <c r="CN476" s="54">
        <f t="shared" si="405"/>
        <v>0</v>
      </c>
      <c r="CO476" s="54">
        <f t="shared" si="406"/>
        <v>0</v>
      </c>
      <c r="CP476" s="55">
        <f t="shared" si="407"/>
        <v>0</v>
      </c>
    </row>
    <row r="477" spans="2:94" ht="12" customHeight="1">
      <c r="B477" s="1" t="str">
        <f>IF(Q476="","",Q476)</f>
        <v/>
      </c>
      <c r="C477" s="164"/>
      <c r="D477" s="169"/>
      <c r="E477" s="170"/>
      <c r="F477" s="171"/>
      <c r="G477" s="177"/>
      <c r="H477" s="178"/>
      <c r="I477" s="184"/>
      <c r="J477" s="185"/>
      <c r="K477" s="185"/>
      <c r="L477" s="186"/>
      <c r="M477" s="169"/>
      <c r="N477" s="171"/>
      <c r="O477" s="132"/>
      <c r="P477" s="191"/>
      <c r="Q477" s="191"/>
      <c r="R477" s="15" t="s">
        <v>15</v>
      </c>
      <c r="S477" s="94"/>
      <c r="T477" s="94"/>
      <c r="U477" s="94"/>
      <c r="V477" s="94"/>
      <c r="W477" s="94"/>
      <c r="X477" s="94"/>
      <c r="Y477" s="90"/>
      <c r="Z477" s="90"/>
      <c r="AA477" s="90"/>
      <c r="AB477" s="90"/>
      <c r="AC477" s="90"/>
      <c r="AD477" s="90"/>
      <c r="AE477" s="11" t="str">
        <f t="shared" si="408"/>
        <v/>
      </c>
      <c r="AF477" s="21" t="str">
        <f>IF(Q476="","",Q476)</f>
        <v/>
      </c>
      <c r="AG477" s="130"/>
      <c r="AH477" s="130"/>
      <c r="AI477" s="130"/>
      <c r="AJ477" s="130"/>
      <c r="AT477" s="49" t="str">
        <f t="shared" si="359"/>
        <v>B</v>
      </c>
      <c r="AU477" s="53">
        <f t="shared" si="360"/>
        <v>0</v>
      </c>
      <c r="AV477" s="54">
        <f t="shared" si="361"/>
        <v>0</v>
      </c>
      <c r="AW477" s="54">
        <f t="shared" si="362"/>
        <v>0</v>
      </c>
      <c r="AX477" s="54">
        <f t="shared" si="363"/>
        <v>0</v>
      </c>
      <c r="AY477" s="54">
        <f t="shared" si="364"/>
        <v>0</v>
      </c>
      <c r="AZ477" s="54">
        <f t="shared" si="365"/>
        <v>0</v>
      </c>
      <c r="BA477" s="54">
        <f t="shared" si="366"/>
        <v>0</v>
      </c>
      <c r="BB477" s="54">
        <f t="shared" si="367"/>
        <v>0</v>
      </c>
      <c r="BC477" s="54">
        <f t="shared" si="368"/>
        <v>0</v>
      </c>
      <c r="BD477" s="54">
        <f t="shared" si="369"/>
        <v>0</v>
      </c>
      <c r="BE477" s="54">
        <f t="shared" si="370"/>
        <v>0</v>
      </c>
      <c r="BF477" s="55">
        <f t="shared" si="371"/>
        <v>0</v>
      </c>
      <c r="BG477" s="53">
        <f t="shared" si="372"/>
        <v>0</v>
      </c>
      <c r="BH477" s="54">
        <f t="shared" si="373"/>
        <v>0</v>
      </c>
      <c r="BI477" s="54">
        <f t="shared" si="374"/>
        <v>0</v>
      </c>
      <c r="BJ477" s="54">
        <f t="shared" si="375"/>
        <v>0</v>
      </c>
      <c r="BK477" s="54">
        <f t="shared" si="376"/>
        <v>0</v>
      </c>
      <c r="BL477" s="54">
        <f t="shared" si="377"/>
        <v>0</v>
      </c>
      <c r="BM477" s="54">
        <f t="shared" si="378"/>
        <v>0</v>
      </c>
      <c r="BN477" s="54">
        <f t="shared" si="379"/>
        <v>0</v>
      </c>
      <c r="BO477" s="54">
        <f t="shared" si="380"/>
        <v>0</v>
      </c>
      <c r="BP477" s="54">
        <f t="shared" si="381"/>
        <v>0</v>
      </c>
      <c r="BQ477" s="54">
        <f t="shared" si="382"/>
        <v>0</v>
      </c>
      <c r="BR477" s="55">
        <f t="shared" si="383"/>
        <v>0</v>
      </c>
      <c r="BS477" s="53">
        <f t="shared" si="384"/>
        <v>0</v>
      </c>
      <c r="BT477" s="54">
        <f t="shared" si="385"/>
        <v>0</v>
      </c>
      <c r="BU477" s="54">
        <f t="shared" si="386"/>
        <v>0</v>
      </c>
      <c r="BV477" s="54">
        <f t="shared" si="387"/>
        <v>0</v>
      </c>
      <c r="BW477" s="54">
        <f t="shared" si="388"/>
        <v>0</v>
      </c>
      <c r="BX477" s="54">
        <f t="shared" si="389"/>
        <v>0</v>
      </c>
      <c r="BY477" s="54">
        <f t="shared" si="390"/>
        <v>0</v>
      </c>
      <c r="BZ477" s="54">
        <f t="shared" si="391"/>
        <v>0</v>
      </c>
      <c r="CA477" s="54">
        <f t="shared" si="392"/>
        <v>0</v>
      </c>
      <c r="CB477" s="54">
        <f t="shared" si="393"/>
        <v>0</v>
      </c>
      <c r="CC477" s="54">
        <f t="shared" si="394"/>
        <v>0</v>
      </c>
      <c r="CD477" s="55">
        <f t="shared" si="395"/>
        <v>0</v>
      </c>
      <c r="CE477" s="53">
        <f t="shared" si="396"/>
        <v>0</v>
      </c>
      <c r="CF477" s="54">
        <f t="shared" si="397"/>
        <v>0</v>
      </c>
      <c r="CG477" s="54">
        <f t="shared" si="398"/>
        <v>0</v>
      </c>
      <c r="CH477" s="54">
        <f t="shared" si="399"/>
        <v>0</v>
      </c>
      <c r="CI477" s="54">
        <f t="shared" si="400"/>
        <v>0</v>
      </c>
      <c r="CJ477" s="54">
        <f t="shared" si="401"/>
        <v>0</v>
      </c>
      <c r="CK477" s="54">
        <f t="shared" si="402"/>
        <v>0</v>
      </c>
      <c r="CL477" s="54">
        <f t="shared" si="403"/>
        <v>0</v>
      </c>
      <c r="CM477" s="54">
        <f t="shared" si="404"/>
        <v>0</v>
      </c>
      <c r="CN477" s="54">
        <f t="shared" si="405"/>
        <v>0</v>
      </c>
      <c r="CO477" s="54">
        <f t="shared" si="406"/>
        <v>0</v>
      </c>
      <c r="CP477" s="55">
        <f t="shared" si="407"/>
        <v>0</v>
      </c>
    </row>
    <row r="478" spans="2:94" ht="12" customHeight="1" thickBot="1">
      <c r="B478" s="1" t="str">
        <f>IF(Q476="","",Q476)</f>
        <v/>
      </c>
      <c r="C478" s="165"/>
      <c r="D478" s="172"/>
      <c r="E478" s="173"/>
      <c r="F478" s="174"/>
      <c r="G478" s="179"/>
      <c r="H478" s="180"/>
      <c r="I478" s="187"/>
      <c r="J478" s="188"/>
      <c r="K478" s="188"/>
      <c r="L478" s="189"/>
      <c r="M478" s="172"/>
      <c r="N478" s="174"/>
      <c r="O478" s="133"/>
      <c r="P478" s="192"/>
      <c r="Q478" s="192"/>
      <c r="R478" s="15" t="s">
        <v>16</v>
      </c>
      <c r="S478" s="94"/>
      <c r="T478" s="94"/>
      <c r="U478" s="94"/>
      <c r="V478" s="94"/>
      <c r="W478" s="94"/>
      <c r="X478" s="94"/>
      <c r="Y478" s="90"/>
      <c r="Z478" s="90"/>
      <c r="AA478" s="90"/>
      <c r="AB478" s="90"/>
      <c r="AC478" s="90"/>
      <c r="AD478" s="90"/>
      <c r="AE478" s="11" t="str">
        <f t="shared" si="408"/>
        <v/>
      </c>
      <c r="AF478" s="21" t="str">
        <f>IF(Q476="","",Q476)</f>
        <v/>
      </c>
      <c r="AG478" s="130"/>
      <c r="AH478" s="130"/>
      <c r="AI478" s="130"/>
      <c r="AJ478" s="130"/>
      <c r="AT478" s="49" t="str">
        <f t="shared" si="359"/>
        <v>C</v>
      </c>
      <c r="AU478" s="53">
        <f t="shared" si="360"/>
        <v>0</v>
      </c>
      <c r="AV478" s="54">
        <f t="shared" si="361"/>
        <v>0</v>
      </c>
      <c r="AW478" s="54">
        <f t="shared" si="362"/>
        <v>0</v>
      </c>
      <c r="AX478" s="54">
        <f t="shared" si="363"/>
        <v>0</v>
      </c>
      <c r="AY478" s="54">
        <f t="shared" si="364"/>
        <v>0</v>
      </c>
      <c r="AZ478" s="54">
        <f t="shared" si="365"/>
        <v>0</v>
      </c>
      <c r="BA478" s="54">
        <f t="shared" si="366"/>
        <v>0</v>
      </c>
      <c r="BB478" s="54">
        <f t="shared" si="367"/>
        <v>0</v>
      </c>
      <c r="BC478" s="54">
        <f t="shared" si="368"/>
        <v>0</v>
      </c>
      <c r="BD478" s="54">
        <f t="shared" si="369"/>
        <v>0</v>
      </c>
      <c r="BE478" s="54">
        <f t="shared" si="370"/>
        <v>0</v>
      </c>
      <c r="BF478" s="55">
        <f t="shared" si="371"/>
        <v>0</v>
      </c>
      <c r="BG478" s="53">
        <f t="shared" si="372"/>
        <v>0</v>
      </c>
      <c r="BH478" s="54">
        <f t="shared" si="373"/>
        <v>0</v>
      </c>
      <c r="BI478" s="54">
        <f t="shared" si="374"/>
        <v>0</v>
      </c>
      <c r="BJ478" s="54">
        <f t="shared" si="375"/>
        <v>0</v>
      </c>
      <c r="BK478" s="54">
        <f t="shared" si="376"/>
        <v>0</v>
      </c>
      <c r="BL478" s="54">
        <f t="shared" si="377"/>
        <v>0</v>
      </c>
      <c r="BM478" s="54">
        <f t="shared" si="378"/>
        <v>0</v>
      </c>
      <c r="BN478" s="54">
        <f t="shared" si="379"/>
        <v>0</v>
      </c>
      <c r="BO478" s="54">
        <f t="shared" si="380"/>
        <v>0</v>
      </c>
      <c r="BP478" s="54">
        <f t="shared" si="381"/>
        <v>0</v>
      </c>
      <c r="BQ478" s="54">
        <f t="shared" si="382"/>
        <v>0</v>
      </c>
      <c r="BR478" s="55">
        <f t="shared" si="383"/>
        <v>0</v>
      </c>
      <c r="BS478" s="53">
        <f t="shared" si="384"/>
        <v>0</v>
      </c>
      <c r="BT478" s="54">
        <f t="shared" si="385"/>
        <v>0</v>
      </c>
      <c r="BU478" s="54">
        <f t="shared" si="386"/>
        <v>0</v>
      </c>
      <c r="BV478" s="54">
        <f t="shared" si="387"/>
        <v>0</v>
      </c>
      <c r="BW478" s="54">
        <f t="shared" si="388"/>
        <v>0</v>
      </c>
      <c r="BX478" s="54">
        <f t="shared" si="389"/>
        <v>0</v>
      </c>
      <c r="BY478" s="54">
        <f t="shared" si="390"/>
        <v>0</v>
      </c>
      <c r="BZ478" s="54">
        <f t="shared" si="391"/>
        <v>0</v>
      </c>
      <c r="CA478" s="54">
        <f t="shared" si="392"/>
        <v>0</v>
      </c>
      <c r="CB478" s="54">
        <f t="shared" si="393"/>
        <v>0</v>
      </c>
      <c r="CC478" s="54">
        <f t="shared" si="394"/>
        <v>0</v>
      </c>
      <c r="CD478" s="55">
        <f t="shared" si="395"/>
        <v>0</v>
      </c>
      <c r="CE478" s="53">
        <f t="shared" si="396"/>
        <v>0</v>
      </c>
      <c r="CF478" s="54">
        <f t="shared" si="397"/>
        <v>0</v>
      </c>
      <c r="CG478" s="54">
        <f t="shared" si="398"/>
        <v>0</v>
      </c>
      <c r="CH478" s="54">
        <f t="shared" si="399"/>
        <v>0</v>
      </c>
      <c r="CI478" s="54">
        <f t="shared" si="400"/>
        <v>0</v>
      </c>
      <c r="CJ478" s="54">
        <f t="shared" si="401"/>
        <v>0</v>
      </c>
      <c r="CK478" s="54">
        <f t="shared" si="402"/>
        <v>0</v>
      </c>
      <c r="CL478" s="54">
        <f t="shared" si="403"/>
        <v>0</v>
      </c>
      <c r="CM478" s="54">
        <f t="shared" si="404"/>
        <v>0</v>
      </c>
      <c r="CN478" s="54">
        <f t="shared" si="405"/>
        <v>0</v>
      </c>
      <c r="CO478" s="54">
        <f t="shared" si="406"/>
        <v>0</v>
      </c>
      <c r="CP478" s="55">
        <f t="shared" si="407"/>
        <v>0</v>
      </c>
    </row>
    <row r="479" spans="2:94" ht="12" customHeight="1">
      <c r="B479" s="1" t="str">
        <f>IF(Q479="","",Q479)</f>
        <v/>
      </c>
      <c r="C479" s="163">
        <v>156</v>
      </c>
      <c r="D479" s="166"/>
      <c r="E479" s="167"/>
      <c r="F479" s="168"/>
      <c r="G479" s="175"/>
      <c r="H479" s="176"/>
      <c r="I479" s="181"/>
      <c r="J479" s="182"/>
      <c r="K479" s="182"/>
      <c r="L479" s="183"/>
      <c r="M479" s="166"/>
      <c r="N479" s="168"/>
      <c r="O479" s="131"/>
      <c r="P479" s="190"/>
      <c r="Q479" s="190"/>
      <c r="R479" s="17" t="s">
        <v>14</v>
      </c>
      <c r="S479" s="95"/>
      <c r="T479" s="95"/>
      <c r="U479" s="95"/>
      <c r="V479" s="95"/>
      <c r="W479" s="95"/>
      <c r="X479" s="95"/>
      <c r="Y479" s="89"/>
      <c r="Z479" s="89"/>
      <c r="AA479" s="89"/>
      <c r="AB479" s="89"/>
      <c r="AC479" s="89"/>
      <c r="AD479" s="89"/>
      <c r="AE479" s="16" t="str">
        <f t="shared" si="408"/>
        <v/>
      </c>
      <c r="AF479" s="21" t="str">
        <f>IF(Q479="","",Q479)</f>
        <v/>
      </c>
      <c r="AG479" s="130" t="str">
        <f>IFERROR(VLOOKUP(M479,$AP$13:$AQ$16,2,FALSE),"")</f>
        <v/>
      </c>
      <c r="AH479" s="130" t="str">
        <f>IFERROR(VLOOKUP(O479,$AP$18:$AQ$24,2,FALSE),"")</f>
        <v/>
      </c>
      <c r="AI479" s="130" t="str">
        <f>IFERROR(AG479+AH479,"")</f>
        <v/>
      </c>
      <c r="AJ479" s="130" t="str">
        <f>IF(SUM(AE479:AE481)=0,"",SUM(AE479:AE481))</f>
        <v/>
      </c>
      <c r="AT479" s="49" t="str">
        <f t="shared" si="359"/>
        <v>A</v>
      </c>
      <c r="AU479" s="53">
        <f t="shared" si="360"/>
        <v>0</v>
      </c>
      <c r="AV479" s="54">
        <f t="shared" si="361"/>
        <v>0</v>
      </c>
      <c r="AW479" s="54">
        <f t="shared" si="362"/>
        <v>0</v>
      </c>
      <c r="AX479" s="54">
        <f t="shared" si="363"/>
        <v>0</v>
      </c>
      <c r="AY479" s="54">
        <f t="shared" si="364"/>
        <v>0</v>
      </c>
      <c r="AZ479" s="54">
        <f t="shared" si="365"/>
        <v>0</v>
      </c>
      <c r="BA479" s="54">
        <f t="shared" si="366"/>
        <v>0</v>
      </c>
      <c r="BB479" s="54">
        <f t="shared" si="367"/>
        <v>0</v>
      </c>
      <c r="BC479" s="54">
        <f t="shared" si="368"/>
        <v>0</v>
      </c>
      <c r="BD479" s="54">
        <f t="shared" si="369"/>
        <v>0</v>
      </c>
      <c r="BE479" s="54">
        <f t="shared" si="370"/>
        <v>0</v>
      </c>
      <c r="BF479" s="55">
        <f t="shared" si="371"/>
        <v>0</v>
      </c>
      <c r="BG479" s="53">
        <f t="shared" si="372"/>
        <v>0</v>
      </c>
      <c r="BH479" s="54">
        <f t="shared" si="373"/>
        <v>0</v>
      </c>
      <c r="BI479" s="54">
        <f t="shared" si="374"/>
        <v>0</v>
      </c>
      <c r="BJ479" s="54">
        <f t="shared" si="375"/>
        <v>0</v>
      </c>
      <c r="BK479" s="54">
        <f t="shared" si="376"/>
        <v>0</v>
      </c>
      <c r="BL479" s="54">
        <f t="shared" si="377"/>
        <v>0</v>
      </c>
      <c r="BM479" s="54">
        <f t="shared" si="378"/>
        <v>0</v>
      </c>
      <c r="BN479" s="54">
        <f t="shared" si="379"/>
        <v>0</v>
      </c>
      <c r="BO479" s="54">
        <f t="shared" si="380"/>
        <v>0</v>
      </c>
      <c r="BP479" s="54">
        <f t="shared" si="381"/>
        <v>0</v>
      </c>
      <c r="BQ479" s="54">
        <f t="shared" si="382"/>
        <v>0</v>
      </c>
      <c r="BR479" s="55">
        <f t="shared" si="383"/>
        <v>0</v>
      </c>
      <c r="BS479" s="53">
        <f t="shared" si="384"/>
        <v>0</v>
      </c>
      <c r="BT479" s="54">
        <f t="shared" si="385"/>
        <v>0</v>
      </c>
      <c r="BU479" s="54">
        <f t="shared" si="386"/>
        <v>0</v>
      </c>
      <c r="BV479" s="54">
        <f t="shared" si="387"/>
        <v>0</v>
      </c>
      <c r="BW479" s="54">
        <f t="shared" si="388"/>
        <v>0</v>
      </c>
      <c r="BX479" s="54">
        <f t="shared" si="389"/>
        <v>0</v>
      </c>
      <c r="BY479" s="54">
        <f t="shared" si="390"/>
        <v>0</v>
      </c>
      <c r="BZ479" s="54">
        <f t="shared" si="391"/>
        <v>0</v>
      </c>
      <c r="CA479" s="54">
        <f t="shared" si="392"/>
        <v>0</v>
      </c>
      <c r="CB479" s="54">
        <f t="shared" si="393"/>
        <v>0</v>
      </c>
      <c r="CC479" s="54">
        <f t="shared" si="394"/>
        <v>0</v>
      </c>
      <c r="CD479" s="55">
        <f t="shared" si="395"/>
        <v>0</v>
      </c>
      <c r="CE479" s="53">
        <f t="shared" si="396"/>
        <v>0</v>
      </c>
      <c r="CF479" s="54">
        <f t="shared" si="397"/>
        <v>0</v>
      </c>
      <c r="CG479" s="54">
        <f t="shared" si="398"/>
        <v>0</v>
      </c>
      <c r="CH479" s="54">
        <f t="shared" si="399"/>
        <v>0</v>
      </c>
      <c r="CI479" s="54">
        <f t="shared" si="400"/>
        <v>0</v>
      </c>
      <c r="CJ479" s="54">
        <f t="shared" si="401"/>
        <v>0</v>
      </c>
      <c r="CK479" s="54">
        <f t="shared" si="402"/>
        <v>0</v>
      </c>
      <c r="CL479" s="54">
        <f t="shared" si="403"/>
        <v>0</v>
      </c>
      <c r="CM479" s="54">
        <f t="shared" si="404"/>
        <v>0</v>
      </c>
      <c r="CN479" s="54">
        <f t="shared" si="405"/>
        <v>0</v>
      </c>
      <c r="CO479" s="54">
        <f t="shared" si="406"/>
        <v>0</v>
      </c>
      <c r="CP479" s="55">
        <f t="shared" si="407"/>
        <v>0</v>
      </c>
    </row>
    <row r="480" spans="2:94" ht="12" customHeight="1">
      <c r="B480" s="1" t="str">
        <f>IF(Q479="","",Q479)</f>
        <v/>
      </c>
      <c r="C480" s="164"/>
      <c r="D480" s="169"/>
      <c r="E480" s="170"/>
      <c r="F480" s="171"/>
      <c r="G480" s="177"/>
      <c r="H480" s="178"/>
      <c r="I480" s="184"/>
      <c r="J480" s="185"/>
      <c r="K480" s="185"/>
      <c r="L480" s="186"/>
      <c r="M480" s="169"/>
      <c r="N480" s="171"/>
      <c r="O480" s="132"/>
      <c r="P480" s="191"/>
      <c r="Q480" s="191"/>
      <c r="R480" s="15" t="s">
        <v>15</v>
      </c>
      <c r="S480" s="94"/>
      <c r="T480" s="94"/>
      <c r="U480" s="94"/>
      <c r="V480" s="94"/>
      <c r="W480" s="94"/>
      <c r="X480" s="94"/>
      <c r="Y480" s="90"/>
      <c r="Z480" s="90"/>
      <c r="AA480" s="90"/>
      <c r="AB480" s="90"/>
      <c r="AC480" s="90"/>
      <c r="AD480" s="90"/>
      <c r="AE480" s="11" t="str">
        <f t="shared" si="408"/>
        <v/>
      </c>
      <c r="AF480" s="21" t="str">
        <f>IF(Q479="","",Q479)</f>
        <v/>
      </c>
      <c r="AG480" s="130"/>
      <c r="AH480" s="130"/>
      <c r="AI480" s="130"/>
      <c r="AJ480" s="130"/>
      <c r="AT480" s="49" t="str">
        <f t="shared" si="359"/>
        <v>B</v>
      </c>
      <c r="AU480" s="53">
        <f t="shared" si="360"/>
        <v>0</v>
      </c>
      <c r="AV480" s="54">
        <f t="shared" si="361"/>
        <v>0</v>
      </c>
      <c r="AW480" s="54">
        <f t="shared" si="362"/>
        <v>0</v>
      </c>
      <c r="AX480" s="54">
        <f t="shared" si="363"/>
        <v>0</v>
      </c>
      <c r="AY480" s="54">
        <f t="shared" si="364"/>
        <v>0</v>
      </c>
      <c r="AZ480" s="54">
        <f t="shared" si="365"/>
        <v>0</v>
      </c>
      <c r="BA480" s="54">
        <f t="shared" si="366"/>
        <v>0</v>
      </c>
      <c r="BB480" s="54">
        <f t="shared" si="367"/>
        <v>0</v>
      </c>
      <c r="BC480" s="54">
        <f t="shared" si="368"/>
        <v>0</v>
      </c>
      <c r="BD480" s="54">
        <f t="shared" si="369"/>
        <v>0</v>
      </c>
      <c r="BE480" s="54">
        <f t="shared" si="370"/>
        <v>0</v>
      </c>
      <c r="BF480" s="55">
        <f t="shared" si="371"/>
        <v>0</v>
      </c>
      <c r="BG480" s="53">
        <f t="shared" si="372"/>
        <v>0</v>
      </c>
      <c r="BH480" s="54">
        <f t="shared" si="373"/>
        <v>0</v>
      </c>
      <c r="BI480" s="54">
        <f t="shared" si="374"/>
        <v>0</v>
      </c>
      <c r="BJ480" s="54">
        <f t="shared" si="375"/>
        <v>0</v>
      </c>
      <c r="BK480" s="54">
        <f t="shared" si="376"/>
        <v>0</v>
      </c>
      <c r="BL480" s="54">
        <f t="shared" si="377"/>
        <v>0</v>
      </c>
      <c r="BM480" s="54">
        <f t="shared" si="378"/>
        <v>0</v>
      </c>
      <c r="BN480" s="54">
        <f t="shared" si="379"/>
        <v>0</v>
      </c>
      <c r="BO480" s="54">
        <f t="shared" si="380"/>
        <v>0</v>
      </c>
      <c r="BP480" s="54">
        <f t="shared" si="381"/>
        <v>0</v>
      </c>
      <c r="BQ480" s="54">
        <f t="shared" si="382"/>
        <v>0</v>
      </c>
      <c r="BR480" s="55">
        <f t="shared" si="383"/>
        <v>0</v>
      </c>
      <c r="BS480" s="53">
        <f t="shared" si="384"/>
        <v>0</v>
      </c>
      <c r="BT480" s="54">
        <f t="shared" si="385"/>
        <v>0</v>
      </c>
      <c r="BU480" s="54">
        <f t="shared" si="386"/>
        <v>0</v>
      </c>
      <c r="BV480" s="54">
        <f t="shared" si="387"/>
        <v>0</v>
      </c>
      <c r="BW480" s="54">
        <f t="shared" si="388"/>
        <v>0</v>
      </c>
      <c r="BX480" s="54">
        <f t="shared" si="389"/>
        <v>0</v>
      </c>
      <c r="BY480" s="54">
        <f t="shared" si="390"/>
        <v>0</v>
      </c>
      <c r="BZ480" s="54">
        <f t="shared" si="391"/>
        <v>0</v>
      </c>
      <c r="CA480" s="54">
        <f t="shared" si="392"/>
        <v>0</v>
      </c>
      <c r="CB480" s="54">
        <f t="shared" si="393"/>
        <v>0</v>
      </c>
      <c r="CC480" s="54">
        <f t="shared" si="394"/>
        <v>0</v>
      </c>
      <c r="CD480" s="55">
        <f t="shared" si="395"/>
        <v>0</v>
      </c>
      <c r="CE480" s="53">
        <f t="shared" si="396"/>
        <v>0</v>
      </c>
      <c r="CF480" s="54">
        <f t="shared" si="397"/>
        <v>0</v>
      </c>
      <c r="CG480" s="54">
        <f t="shared" si="398"/>
        <v>0</v>
      </c>
      <c r="CH480" s="54">
        <f t="shared" si="399"/>
        <v>0</v>
      </c>
      <c r="CI480" s="54">
        <f t="shared" si="400"/>
        <v>0</v>
      </c>
      <c r="CJ480" s="54">
        <f t="shared" si="401"/>
        <v>0</v>
      </c>
      <c r="CK480" s="54">
        <f t="shared" si="402"/>
        <v>0</v>
      </c>
      <c r="CL480" s="54">
        <f t="shared" si="403"/>
        <v>0</v>
      </c>
      <c r="CM480" s="54">
        <f t="shared" si="404"/>
        <v>0</v>
      </c>
      <c r="CN480" s="54">
        <f t="shared" si="405"/>
        <v>0</v>
      </c>
      <c r="CO480" s="54">
        <f t="shared" si="406"/>
        <v>0</v>
      </c>
      <c r="CP480" s="55">
        <f t="shared" si="407"/>
        <v>0</v>
      </c>
    </row>
    <row r="481" spans="2:94" ht="12" customHeight="1" thickBot="1">
      <c r="B481" s="1" t="str">
        <f>IF(Q479="","",Q479)</f>
        <v/>
      </c>
      <c r="C481" s="165"/>
      <c r="D481" s="172"/>
      <c r="E481" s="173"/>
      <c r="F481" s="174"/>
      <c r="G481" s="179"/>
      <c r="H481" s="180"/>
      <c r="I481" s="187"/>
      <c r="J481" s="188"/>
      <c r="K481" s="188"/>
      <c r="L481" s="189"/>
      <c r="M481" s="172"/>
      <c r="N481" s="174"/>
      <c r="O481" s="133"/>
      <c r="P481" s="192"/>
      <c r="Q481" s="192"/>
      <c r="R481" s="15" t="s">
        <v>16</v>
      </c>
      <c r="S481" s="94"/>
      <c r="T481" s="94"/>
      <c r="U481" s="94"/>
      <c r="V481" s="94"/>
      <c r="W481" s="94"/>
      <c r="X481" s="94"/>
      <c r="Y481" s="90"/>
      <c r="Z481" s="90"/>
      <c r="AA481" s="90"/>
      <c r="AB481" s="90"/>
      <c r="AC481" s="90"/>
      <c r="AD481" s="90"/>
      <c r="AE481" s="11" t="str">
        <f t="shared" si="408"/>
        <v/>
      </c>
      <c r="AF481" s="21" t="str">
        <f>IF(Q479="","",Q479)</f>
        <v/>
      </c>
      <c r="AG481" s="130"/>
      <c r="AH481" s="130"/>
      <c r="AI481" s="130"/>
      <c r="AJ481" s="130"/>
      <c r="AT481" s="49" t="str">
        <f t="shared" si="359"/>
        <v>C</v>
      </c>
      <c r="AU481" s="53">
        <f t="shared" si="360"/>
        <v>0</v>
      </c>
      <c r="AV481" s="54">
        <f t="shared" si="361"/>
        <v>0</v>
      </c>
      <c r="AW481" s="54">
        <f t="shared" si="362"/>
        <v>0</v>
      </c>
      <c r="AX481" s="54">
        <f t="shared" si="363"/>
        <v>0</v>
      </c>
      <c r="AY481" s="54">
        <f t="shared" si="364"/>
        <v>0</v>
      </c>
      <c r="AZ481" s="54">
        <f t="shared" si="365"/>
        <v>0</v>
      </c>
      <c r="BA481" s="54">
        <f t="shared" si="366"/>
        <v>0</v>
      </c>
      <c r="BB481" s="54">
        <f t="shared" si="367"/>
        <v>0</v>
      </c>
      <c r="BC481" s="54">
        <f t="shared" si="368"/>
        <v>0</v>
      </c>
      <c r="BD481" s="54">
        <f t="shared" si="369"/>
        <v>0</v>
      </c>
      <c r="BE481" s="54">
        <f t="shared" si="370"/>
        <v>0</v>
      </c>
      <c r="BF481" s="55">
        <f t="shared" si="371"/>
        <v>0</v>
      </c>
      <c r="BG481" s="53">
        <f t="shared" si="372"/>
        <v>0</v>
      </c>
      <c r="BH481" s="54">
        <f t="shared" si="373"/>
        <v>0</v>
      </c>
      <c r="BI481" s="54">
        <f t="shared" si="374"/>
        <v>0</v>
      </c>
      <c r="BJ481" s="54">
        <f t="shared" si="375"/>
        <v>0</v>
      </c>
      <c r="BK481" s="54">
        <f t="shared" si="376"/>
        <v>0</v>
      </c>
      <c r="BL481" s="54">
        <f t="shared" si="377"/>
        <v>0</v>
      </c>
      <c r="BM481" s="54">
        <f t="shared" si="378"/>
        <v>0</v>
      </c>
      <c r="BN481" s="54">
        <f t="shared" si="379"/>
        <v>0</v>
      </c>
      <c r="BO481" s="54">
        <f t="shared" si="380"/>
        <v>0</v>
      </c>
      <c r="BP481" s="54">
        <f t="shared" si="381"/>
        <v>0</v>
      </c>
      <c r="BQ481" s="54">
        <f t="shared" si="382"/>
        <v>0</v>
      </c>
      <c r="BR481" s="55">
        <f t="shared" si="383"/>
        <v>0</v>
      </c>
      <c r="BS481" s="53">
        <f t="shared" si="384"/>
        <v>0</v>
      </c>
      <c r="BT481" s="54">
        <f t="shared" si="385"/>
        <v>0</v>
      </c>
      <c r="BU481" s="54">
        <f t="shared" si="386"/>
        <v>0</v>
      </c>
      <c r="BV481" s="54">
        <f t="shared" si="387"/>
        <v>0</v>
      </c>
      <c r="BW481" s="54">
        <f t="shared" si="388"/>
        <v>0</v>
      </c>
      <c r="BX481" s="54">
        <f t="shared" si="389"/>
        <v>0</v>
      </c>
      <c r="BY481" s="54">
        <f t="shared" si="390"/>
        <v>0</v>
      </c>
      <c r="BZ481" s="54">
        <f t="shared" si="391"/>
        <v>0</v>
      </c>
      <c r="CA481" s="54">
        <f t="shared" si="392"/>
        <v>0</v>
      </c>
      <c r="CB481" s="54">
        <f t="shared" si="393"/>
        <v>0</v>
      </c>
      <c r="CC481" s="54">
        <f t="shared" si="394"/>
        <v>0</v>
      </c>
      <c r="CD481" s="55">
        <f t="shared" si="395"/>
        <v>0</v>
      </c>
      <c r="CE481" s="53">
        <f t="shared" si="396"/>
        <v>0</v>
      </c>
      <c r="CF481" s="54">
        <f t="shared" si="397"/>
        <v>0</v>
      </c>
      <c r="CG481" s="54">
        <f t="shared" si="398"/>
        <v>0</v>
      </c>
      <c r="CH481" s="54">
        <f t="shared" si="399"/>
        <v>0</v>
      </c>
      <c r="CI481" s="54">
        <f t="shared" si="400"/>
        <v>0</v>
      </c>
      <c r="CJ481" s="54">
        <f t="shared" si="401"/>
        <v>0</v>
      </c>
      <c r="CK481" s="54">
        <f t="shared" si="402"/>
        <v>0</v>
      </c>
      <c r="CL481" s="54">
        <f t="shared" si="403"/>
        <v>0</v>
      </c>
      <c r="CM481" s="54">
        <f t="shared" si="404"/>
        <v>0</v>
      </c>
      <c r="CN481" s="54">
        <f t="shared" si="405"/>
        <v>0</v>
      </c>
      <c r="CO481" s="54">
        <f t="shared" si="406"/>
        <v>0</v>
      </c>
      <c r="CP481" s="55">
        <f t="shared" si="407"/>
        <v>0</v>
      </c>
    </row>
    <row r="482" spans="2:94" ht="12" customHeight="1">
      <c r="B482" s="1" t="str">
        <f>IF(Q482="","",Q482)</f>
        <v/>
      </c>
      <c r="C482" s="163">
        <v>157</v>
      </c>
      <c r="D482" s="166"/>
      <c r="E482" s="167"/>
      <c r="F482" s="168"/>
      <c r="G482" s="175"/>
      <c r="H482" s="176"/>
      <c r="I482" s="181"/>
      <c r="J482" s="182"/>
      <c r="K482" s="182"/>
      <c r="L482" s="183"/>
      <c r="M482" s="166"/>
      <c r="N482" s="168"/>
      <c r="O482" s="131"/>
      <c r="P482" s="190"/>
      <c r="Q482" s="190"/>
      <c r="R482" s="17" t="s">
        <v>14</v>
      </c>
      <c r="S482" s="95"/>
      <c r="T482" s="95"/>
      <c r="U482" s="95"/>
      <c r="V482" s="95"/>
      <c r="W482" s="95"/>
      <c r="X482" s="95"/>
      <c r="Y482" s="89"/>
      <c r="Z482" s="89"/>
      <c r="AA482" s="89"/>
      <c r="AB482" s="89"/>
      <c r="AC482" s="89"/>
      <c r="AD482" s="89"/>
      <c r="AE482" s="16" t="str">
        <f t="shared" si="408"/>
        <v/>
      </c>
      <c r="AF482" s="21" t="str">
        <f>IF(Q482="","",Q482)</f>
        <v/>
      </c>
      <c r="AG482" s="130" t="str">
        <f>IFERROR(VLOOKUP(M482,$AP$13:$AQ$16,2,FALSE),"")</f>
        <v/>
      </c>
      <c r="AH482" s="130" t="str">
        <f>IFERROR(VLOOKUP(O482,$AP$18:$AQ$24,2,FALSE),"")</f>
        <v/>
      </c>
      <c r="AI482" s="130" t="str">
        <f>IFERROR(AG482+AH482,"")</f>
        <v/>
      </c>
      <c r="AJ482" s="130" t="str">
        <f>IF(SUM(AE482:AE484)=0,"",SUM(AE482:AE484))</f>
        <v/>
      </c>
      <c r="AT482" s="49" t="str">
        <f t="shared" si="359"/>
        <v>A</v>
      </c>
      <c r="AU482" s="53">
        <f t="shared" si="360"/>
        <v>0</v>
      </c>
      <c r="AV482" s="54">
        <f t="shared" si="361"/>
        <v>0</v>
      </c>
      <c r="AW482" s="54">
        <f t="shared" si="362"/>
        <v>0</v>
      </c>
      <c r="AX482" s="54">
        <f t="shared" si="363"/>
        <v>0</v>
      </c>
      <c r="AY482" s="54">
        <f t="shared" si="364"/>
        <v>0</v>
      </c>
      <c r="AZ482" s="54">
        <f t="shared" si="365"/>
        <v>0</v>
      </c>
      <c r="BA482" s="54">
        <f t="shared" si="366"/>
        <v>0</v>
      </c>
      <c r="BB482" s="54">
        <f t="shared" si="367"/>
        <v>0</v>
      </c>
      <c r="BC482" s="54">
        <f t="shared" si="368"/>
        <v>0</v>
      </c>
      <c r="BD482" s="54">
        <f t="shared" si="369"/>
        <v>0</v>
      </c>
      <c r="BE482" s="54">
        <f t="shared" si="370"/>
        <v>0</v>
      </c>
      <c r="BF482" s="55">
        <f t="shared" si="371"/>
        <v>0</v>
      </c>
      <c r="BG482" s="53">
        <f t="shared" si="372"/>
        <v>0</v>
      </c>
      <c r="BH482" s="54">
        <f t="shared" si="373"/>
        <v>0</v>
      </c>
      <c r="BI482" s="54">
        <f t="shared" si="374"/>
        <v>0</v>
      </c>
      <c r="BJ482" s="54">
        <f t="shared" si="375"/>
        <v>0</v>
      </c>
      <c r="BK482" s="54">
        <f t="shared" si="376"/>
        <v>0</v>
      </c>
      <c r="BL482" s="54">
        <f t="shared" si="377"/>
        <v>0</v>
      </c>
      <c r="BM482" s="54">
        <f t="shared" si="378"/>
        <v>0</v>
      </c>
      <c r="BN482" s="54">
        <f t="shared" si="379"/>
        <v>0</v>
      </c>
      <c r="BO482" s="54">
        <f t="shared" si="380"/>
        <v>0</v>
      </c>
      <c r="BP482" s="54">
        <f t="shared" si="381"/>
        <v>0</v>
      </c>
      <c r="BQ482" s="54">
        <f t="shared" si="382"/>
        <v>0</v>
      </c>
      <c r="BR482" s="55">
        <f t="shared" si="383"/>
        <v>0</v>
      </c>
      <c r="BS482" s="53">
        <f t="shared" si="384"/>
        <v>0</v>
      </c>
      <c r="BT482" s="54">
        <f t="shared" si="385"/>
        <v>0</v>
      </c>
      <c r="BU482" s="54">
        <f t="shared" si="386"/>
        <v>0</v>
      </c>
      <c r="BV482" s="54">
        <f t="shared" si="387"/>
        <v>0</v>
      </c>
      <c r="BW482" s="54">
        <f t="shared" si="388"/>
        <v>0</v>
      </c>
      <c r="BX482" s="54">
        <f t="shared" si="389"/>
        <v>0</v>
      </c>
      <c r="BY482" s="54">
        <f t="shared" si="390"/>
        <v>0</v>
      </c>
      <c r="BZ482" s="54">
        <f t="shared" si="391"/>
        <v>0</v>
      </c>
      <c r="CA482" s="54">
        <f t="shared" si="392"/>
        <v>0</v>
      </c>
      <c r="CB482" s="54">
        <f t="shared" si="393"/>
        <v>0</v>
      </c>
      <c r="CC482" s="54">
        <f t="shared" si="394"/>
        <v>0</v>
      </c>
      <c r="CD482" s="55">
        <f t="shared" si="395"/>
        <v>0</v>
      </c>
      <c r="CE482" s="53">
        <f t="shared" si="396"/>
        <v>0</v>
      </c>
      <c r="CF482" s="54">
        <f t="shared" si="397"/>
        <v>0</v>
      </c>
      <c r="CG482" s="54">
        <f t="shared" si="398"/>
        <v>0</v>
      </c>
      <c r="CH482" s="54">
        <f t="shared" si="399"/>
        <v>0</v>
      </c>
      <c r="CI482" s="54">
        <f t="shared" si="400"/>
        <v>0</v>
      </c>
      <c r="CJ482" s="54">
        <f t="shared" si="401"/>
        <v>0</v>
      </c>
      <c r="CK482" s="54">
        <f t="shared" si="402"/>
        <v>0</v>
      </c>
      <c r="CL482" s="54">
        <f t="shared" si="403"/>
        <v>0</v>
      </c>
      <c r="CM482" s="54">
        <f t="shared" si="404"/>
        <v>0</v>
      </c>
      <c r="CN482" s="54">
        <f t="shared" si="405"/>
        <v>0</v>
      </c>
      <c r="CO482" s="54">
        <f t="shared" si="406"/>
        <v>0</v>
      </c>
      <c r="CP482" s="55">
        <f t="shared" si="407"/>
        <v>0</v>
      </c>
    </row>
    <row r="483" spans="2:94" ht="12" customHeight="1">
      <c r="B483" s="1" t="str">
        <f>IF(Q482="","",Q482)</f>
        <v/>
      </c>
      <c r="C483" s="164"/>
      <c r="D483" s="169"/>
      <c r="E483" s="170"/>
      <c r="F483" s="171"/>
      <c r="G483" s="177"/>
      <c r="H483" s="178"/>
      <c r="I483" s="184"/>
      <c r="J483" s="185"/>
      <c r="K483" s="185"/>
      <c r="L483" s="186"/>
      <c r="M483" s="169"/>
      <c r="N483" s="171"/>
      <c r="O483" s="132"/>
      <c r="P483" s="191"/>
      <c r="Q483" s="191"/>
      <c r="R483" s="15" t="s">
        <v>15</v>
      </c>
      <c r="S483" s="94"/>
      <c r="T483" s="94"/>
      <c r="U483" s="94"/>
      <c r="V483" s="94"/>
      <c r="W483" s="94"/>
      <c r="X483" s="94"/>
      <c r="Y483" s="90"/>
      <c r="Z483" s="90"/>
      <c r="AA483" s="90"/>
      <c r="AB483" s="90"/>
      <c r="AC483" s="90"/>
      <c r="AD483" s="90"/>
      <c r="AE483" s="11" t="str">
        <f t="shared" si="408"/>
        <v/>
      </c>
      <c r="AF483" s="21" t="str">
        <f>IF(Q482="","",Q482)</f>
        <v/>
      </c>
      <c r="AG483" s="130"/>
      <c r="AH483" s="130"/>
      <c r="AI483" s="130"/>
      <c r="AJ483" s="130"/>
      <c r="AT483" s="49" t="str">
        <f t="shared" si="359"/>
        <v>B</v>
      </c>
      <c r="AU483" s="53">
        <f t="shared" si="360"/>
        <v>0</v>
      </c>
      <c r="AV483" s="54">
        <f t="shared" si="361"/>
        <v>0</v>
      </c>
      <c r="AW483" s="54">
        <f t="shared" si="362"/>
        <v>0</v>
      </c>
      <c r="AX483" s="54">
        <f t="shared" si="363"/>
        <v>0</v>
      </c>
      <c r="AY483" s="54">
        <f t="shared" si="364"/>
        <v>0</v>
      </c>
      <c r="AZ483" s="54">
        <f t="shared" si="365"/>
        <v>0</v>
      </c>
      <c r="BA483" s="54">
        <f t="shared" si="366"/>
        <v>0</v>
      </c>
      <c r="BB483" s="54">
        <f t="shared" si="367"/>
        <v>0</v>
      </c>
      <c r="BC483" s="54">
        <f t="shared" si="368"/>
        <v>0</v>
      </c>
      <c r="BD483" s="54">
        <f t="shared" si="369"/>
        <v>0</v>
      </c>
      <c r="BE483" s="54">
        <f t="shared" si="370"/>
        <v>0</v>
      </c>
      <c r="BF483" s="55">
        <f t="shared" si="371"/>
        <v>0</v>
      </c>
      <c r="BG483" s="53">
        <f t="shared" si="372"/>
        <v>0</v>
      </c>
      <c r="BH483" s="54">
        <f t="shared" si="373"/>
        <v>0</v>
      </c>
      <c r="BI483" s="54">
        <f t="shared" si="374"/>
        <v>0</v>
      </c>
      <c r="BJ483" s="54">
        <f t="shared" si="375"/>
        <v>0</v>
      </c>
      <c r="BK483" s="54">
        <f t="shared" si="376"/>
        <v>0</v>
      </c>
      <c r="BL483" s="54">
        <f t="shared" si="377"/>
        <v>0</v>
      </c>
      <c r="BM483" s="54">
        <f t="shared" si="378"/>
        <v>0</v>
      </c>
      <c r="BN483" s="54">
        <f t="shared" si="379"/>
        <v>0</v>
      </c>
      <c r="BO483" s="54">
        <f t="shared" si="380"/>
        <v>0</v>
      </c>
      <c r="BP483" s="54">
        <f t="shared" si="381"/>
        <v>0</v>
      </c>
      <c r="BQ483" s="54">
        <f t="shared" si="382"/>
        <v>0</v>
      </c>
      <c r="BR483" s="55">
        <f t="shared" si="383"/>
        <v>0</v>
      </c>
      <c r="BS483" s="53">
        <f t="shared" si="384"/>
        <v>0</v>
      </c>
      <c r="BT483" s="54">
        <f t="shared" si="385"/>
        <v>0</v>
      </c>
      <c r="BU483" s="54">
        <f t="shared" si="386"/>
        <v>0</v>
      </c>
      <c r="BV483" s="54">
        <f t="shared" si="387"/>
        <v>0</v>
      </c>
      <c r="BW483" s="54">
        <f t="shared" si="388"/>
        <v>0</v>
      </c>
      <c r="BX483" s="54">
        <f t="shared" si="389"/>
        <v>0</v>
      </c>
      <c r="BY483" s="54">
        <f t="shared" si="390"/>
        <v>0</v>
      </c>
      <c r="BZ483" s="54">
        <f t="shared" si="391"/>
        <v>0</v>
      </c>
      <c r="CA483" s="54">
        <f t="shared" si="392"/>
        <v>0</v>
      </c>
      <c r="CB483" s="54">
        <f t="shared" si="393"/>
        <v>0</v>
      </c>
      <c r="CC483" s="54">
        <f t="shared" si="394"/>
        <v>0</v>
      </c>
      <c r="CD483" s="55">
        <f t="shared" si="395"/>
        <v>0</v>
      </c>
      <c r="CE483" s="53">
        <f t="shared" si="396"/>
        <v>0</v>
      </c>
      <c r="CF483" s="54">
        <f t="shared" si="397"/>
        <v>0</v>
      </c>
      <c r="CG483" s="54">
        <f t="shared" si="398"/>
        <v>0</v>
      </c>
      <c r="CH483" s="54">
        <f t="shared" si="399"/>
        <v>0</v>
      </c>
      <c r="CI483" s="54">
        <f t="shared" si="400"/>
        <v>0</v>
      </c>
      <c r="CJ483" s="54">
        <f t="shared" si="401"/>
        <v>0</v>
      </c>
      <c r="CK483" s="54">
        <f t="shared" si="402"/>
        <v>0</v>
      </c>
      <c r="CL483" s="54">
        <f t="shared" si="403"/>
        <v>0</v>
      </c>
      <c r="CM483" s="54">
        <f t="shared" si="404"/>
        <v>0</v>
      </c>
      <c r="CN483" s="54">
        <f t="shared" si="405"/>
        <v>0</v>
      </c>
      <c r="CO483" s="54">
        <f t="shared" si="406"/>
        <v>0</v>
      </c>
      <c r="CP483" s="55">
        <f t="shared" si="407"/>
        <v>0</v>
      </c>
    </row>
    <row r="484" spans="2:94" ht="12" customHeight="1" thickBot="1">
      <c r="B484" s="1" t="str">
        <f>IF(Q482="","",Q482)</f>
        <v/>
      </c>
      <c r="C484" s="165"/>
      <c r="D484" s="172"/>
      <c r="E484" s="173"/>
      <c r="F484" s="174"/>
      <c r="G484" s="179"/>
      <c r="H484" s="180"/>
      <c r="I484" s="187"/>
      <c r="J484" s="188"/>
      <c r="K484" s="188"/>
      <c r="L484" s="189"/>
      <c r="M484" s="172"/>
      <c r="N484" s="174"/>
      <c r="O484" s="133"/>
      <c r="P484" s="192"/>
      <c r="Q484" s="192"/>
      <c r="R484" s="15" t="s">
        <v>16</v>
      </c>
      <c r="S484" s="94"/>
      <c r="T484" s="94"/>
      <c r="U484" s="94"/>
      <c r="V484" s="94"/>
      <c r="W484" s="94"/>
      <c r="X484" s="94"/>
      <c r="Y484" s="90"/>
      <c r="Z484" s="90"/>
      <c r="AA484" s="90"/>
      <c r="AB484" s="90"/>
      <c r="AC484" s="90"/>
      <c r="AD484" s="90"/>
      <c r="AE484" s="11" t="str">
        <f t="shared" si="408"/>
        <v/>
      </c>
      <c r="AF484" s="21" t="str">
        <f>IF(Q482="","",Q482)</f>
        <v/>
      </c>
      <c r="AG484" s="130"/>
      <c r="AH484" s="130"/>
      <c r="AI484" s="130"/>
      <c r="AJ484" s="130"/>
      <c r="AT484" s="49" t="str">
        <f t="shared" si="359"/>
        <v>C</v>
      </c>
      <c r="AU484" s="53">
        <f t="shared" si="360"/>
        <v>0</v>
      </c>
      <c r="AV484" s="54">
        <f t="shared" si="361"/>
        <v>0</v>
      </c>
      <c r="AW484" s="54">
        <f t="shared" si="362"/>
        <v>0</v>
      </c>
      <c r="AX484" s="54">
        <f t="shared" si="363"/>
        <v>0</v>
      </c>
      <c r="AY484" s="54">
        <f t="shared" si="364"/>
        <v>0</v>
      </c>
      <c r="AZ484" s="54">
        <f t="shared" si="365"/>
        <v>0</v>
      </c>
      <c r="BA484" s="54">
        <f t="shared" si="366"/>
        <v>0</v>
      </c>
      <c r="BB484" s="54">
        <f t="shared" si="367"/>
        <v>0</v>
      </c>
      <c r="BC484" s="54">
        <f t="shared" si="368"/>
        <v>0</v>
      </c>
      <c r="BD484" s="54">
        <f t="shared" si="369"/>
        <v>0</v>
      </c>
      <c r="BE484" s="54">
        <f t="shared" si="370"/>
        <v>0</v>
      </c>
      <c r="BF484" s="55">
        <f t="shared" si="371"/>
        <v>0</v>
      </c>
      <c r="BG484" s="53">
        <f t="shared" si="372"/>
        <v>0</v>
      </c>
      <c r="BH484" s="54">
        <f t="shared" si="373"/>
        <v>0</v>
      </c>
      <c r="BI484" s="54">
        <f t="shared" si="374"/>
        <v>0</v>
      </c>
      <c r="BJ484" s="54">
        <f t="shared" si="375"/>
        <v>0</v>
      </c>
      <c r="BK484" s="54">
        <f t="shared" si="376"/>
        <v>0</v>
      </c>
      <c r="BL484" s="54">
        <f t="shared" si="377"/>
        <v>0</v>
      </c>
      <c r="BM484" s="54">
        <f t="shared" si="378"/>
        <v>0</v>
      </c>
      <c r="BN484" s="54">
        <f t="shared" si="379"/>
        <v>0</v>
      </c>
      <c r="BO484" s="54">
        <f t="shared" si="380"/>
        <v>0</v>
      </c>
      <c r="BP484" s="54">
        <f t="shared" si="381"/>
        <v>0</v>
      </c>
      <c r="BQ484" s="54">
        <f t="shared" si="382"/>
        <v>0</v>
      </c>
      <c r="BR484" s="55">
        <f t="shared" si="383"/>
        <v>0</v>
      </c>
      <c r="BS484" s="53">
        <f t="shared" si="384"/>
        <v>0</v>
      </c>
      <c r="BT484" s="54">
        <f t="shared" si="385"/>
        <v>0</v>
      </c>
      <c r="BU484" s="54">
        <f t="shared" si="386"/>
        <v>0</v>
      </c>
      <c r="BV484" s="54">
        <f t="shared" si="387"/>
        <v>0</v>
      </c>
      <c r="BW484" s="54">
        <f t="shared" si="388"/>
        <v>0</v>
      </c>
      <c r="BX484" s="54">
        <f t="shared" si="389"/>
        <v>0</v>
      </c>
      <c r="BY484" s="54">
        <f t="shared" si="390"/>
        <v>0</v>
      </c>
      <c r="BZ484" s="54">
        <f t="shared" si="391"/>
        <v>0</v>
      </c>
      <c r="CA484" s="54">
        <f t="shared" si="392"/>
        <v>0</v>
      </c>
      <c r="CB484" s="54">
        <f t="shared" si="393"/>
        <v>0</v>
      </c>
      <c r="CC484" s="54">
        <f t="shared" si="394"/>
        <v>0</v>
      </c>
      <c r="CD484" s="55">
        <f t="shared" si="395"/>
        <v>0</v>
      </c>
      <c r="CE484" s="53">
        <f t="shared" si="396"/>
        <v>0</v>
      </c>
      <c r="CF484" s="54">
        <f t="shared" si="397"/>
        <v>0</v>
      </c>
      <c r="CG484" s="54">
        <f t="shared" si="398"/>
        <v>0</v>
      </c>
      <c r="CH484" s="54">
        <f t="shared" si="399"/>
        <v>0</v>
      </c>
      <c r="CI484" s="54">
        <f t="shared" si="400"/>
        <v>0</v>
      </c>
      <c r="CJ484" s="54">
        <f t="shared" si="401"/>
        <v>0</v>
      </c>
      <c r="CK484" s="54">
        <f t="shared" si="402"/>
        <v>0</v>
      </c>
      <c r="CL484" s="54">
        <f t="shared" si="403"/>
        <v>0</v>
      </c>
      <c r="CM484" s="54">
        <f t="shared" si="404"/>
        <v>0</v>
      </c>
      <c r="CN484" s="54">
        <f t="shared" si="405"/>
        <v>0</v>
      </c>
      <c r="CO484" s="54">
        <f t="shared" si="406"/>
        <v>0</v>
      </c>
      <c r="CP484" s="55">
        <f t="shared" si="407"/>
        <v>0</v>
      </c>
    </row>
    <row r="485" spans="2:94" ht="12" customHeight="1">
      <c r="B485" s="1" t="str">
        <f>IF(Q485="","",Q485)</f>
        <v/>
      </c>
      <c r="C485" s="163">
        <v>158</v>
      </c>
      <c r="D485" s="166"/>
      <c r="E485" s="167"/>
      <c r="F485" s="168"/>
      <c r="G485" s="175"/>
      <c r="H485" s="176"/>
      <c r="I485" s="181"/>
      <c r="J485" s="182"/>
      <c r="K485" s="182"/>
      <c r="L485" s="183"/>
      <c r="M485" s="166"/>
      <c r="N485" s="168"/>
      <c r="O485" s="131"/>
      <c r="P485" s="190"/>
      <c r="Q485" s="190"/>
      <c r="R485" s="17" t="s">
        <v>14</v>
      </c>
      <c r="S485" s="95"/>
      <c r="T485" s="95"/>
      <c r="U485" s="95"/>
      <c r="V485" s="95"/>
      <c r="W485" s="95"/>
      <c r="X485" s="95"/>
      <c r="Y485" s="89"/>
      <c r="Z485" s="89"/>
      <c r="AA485" s="89"/>
      <c r="AB485" s="89"/>
      <c r="AC485" s="89"/>
      <c r="AD485" s="89"/>
      <c r="AE485" s="16" t="str">
        <f t="shared" si="408"/>
        <v/>
      </c>
      <c r="AF485" s="21" t="str">
        <f>IF(Q485="","",Q485)</f>
        <v/>
      </c>
      <c r="AG485" s="130" t="str">
        <f>IFERROR(VLOOKUP(M485,$AP$13:$AQ$16,2,FALSE),"")</f>
        <v/>
      </c>
      <c r="AH485" s="130" t="str">
        <f>IFERROR(VLOOKUP(O485,$AP$18:$AQ$24,2,FALSE),"")</f>
        <v/>
      </c>
      <c r="AI485" s="130" t="str">
        <f>IFERROR(AG485+AH485,"")</f>
        <v/>
      </c>
      <c r="AJ485" s="130" t="str">
        <f>IF(SUM(AE485:AE487)=0,"",SUM(AE485:AE487))</f>
        <v/>
      </c>
      <c r="AT485" s="49" t="str">
        <f t="shared" si="359"/>
        <v>A</v>
      </c>
      <c r="AU485" s="53">
        <f t="shared" si="360"/>
        <v>0</v>
      </c>
      <c r="AV485" s="54">
        <f t="shared" si="361"/>
        <v>0</v>
      </c>
      <c r="AW485" s="54">
        <f t="shared" si="362"/>
        <v>0</v>
      </c>
      <c r="AX485" s="54">
        <f t="shared" si="363"/>
        <v>0</v>
      </c>
      <c r="AY485" s="54">
        <f t="shared" si="364"/>
        <v>0</v>
      </c>
      <c r="AZ485" s="54">
        <f t="shared" si="365"/>
        <v>0</v>
      </c>
      <c r="BA485" s="54">
        <f t="shared" si="366"/>
        <v>0</v>
      </c>
      <c r="BB485" s="54">
        <f t="shared" si="367"/>
        <v>0</v>
      </c>
      <c r="BC485" s="54">
        <f t="shared" si="368"/>
        <v>0</v>
      </c>
      <c r="BD485" s="54">
        <f t="shared" si="369"/>
        <v>0</v>
      </c>
      <c r="BE485" s="54">
        <f t="shared" si="370"/>
        <v>0</v>
      </c>
      <c r="BF485" s="55">
        <f t="shared" si="371"/>
        <v>0</v>
      </c>
      <c r="BG485" s="53">
        <f t="shared" si="372"/>
        <v>0</v>
      </c>
      <c r="BH485" s="54">
        <f t="shared" si="373"/>
        <v>0</v>
      </c>
      <c r="BI485" s="54">
        <f t="shared" si="374"/>
        <v>0</v>
      </c>
      <c r="BJ485" s="54">
        <f t="shared" si="375"/>
        <v>0</v>
      </c>
      <c r="BK485" s="54">
        <f t="shared" si="376"/>
        <v>0</v>
      </c>
      <c r="BL485" s="54">
        <f t="shared" si="377"/>
        <v>0</v>
      </c>
      <c r="BM485" s="54">
        <f t="shared" si="378"/>
        <v>0</v>
      </c>
      <c r="BN485" s="54">
        <f t="shared" si="379"/>
        <v>0</v>
      </c>
      <c r="BO485" s="54">
        <f t="shared" si="380"/>
        <v>0</v>
      </c>
      <c r="BP485" s="54">
        <f t="shared" si="381"/>
        <v>0</v>
      </c>
      <c r="BQ485" s="54">
        <f t="shared" si="382"/>
        <v>0</v>
      </c>
      <c r="BR485" s="55">
        <f t="shared" si="383"/>
        <v>0</v>
      </c>
      <c r="BS485" s="53">
        <f t="shared" si="384"/>
        <v>0</v>
      </c>
      <c r="BT485" s="54">
        <f t="shared" si="385"/>
        <v>0</v>
      </c>
      <c r="BU485" s="54">
        <f t="shared" si="386"/>
        <v>0</v>
      </c>
      <c r="BV485" s="54">
        <f t="shared" si="387"/>
        <v>0</v>
      </c>
      <c r="BW485" s="54">
        <f t="shared" si="388"/>
        <v>0</v>
      </c>
      <c r="BX485" s="54">
        <f t="shared" si="389"/>
        <v>0</v>
      </c>
      <c r="BY485" s="54">
        <f t="shared" si="390"/>
        <v>0</v>
      </c>
      <c r="BZ485" s="54">
        <f t="shared" si="391"/>
        <v>0</v>
      </c>
      <c r="CA485" s="54">
        <f t="shared" si="392"/>
        <v>0</v>
      </c>
      <c r="CB485" s="54">
        <f t="shared" si="393"/>
        <v>0</v>
      </c>
      <c r="CC485" s="54">
        <f t="shared" si="394"/>
        <v>0</v>
      </c>
      <c r="CD485" s="55">
        <f t="shared" si="395"/>
        <v>0</v>
      </c>
      <c r="CE485" s="53">
        <f t="shared" si="396"/>
        <v>0</v>
      </c>
      <c r="CF485" s="54">
        <f t="shared" si="397"/>
        <v>0</v>
      </c>
      <c r="CG485" s="54">
        <f t="shared" si="398"/>
        <v>0</v>
      </c>
      <c r="CH485" s="54">
        <f t="shared" si="399"/>
        <v>0</v>
      </c>
      <c r="CI485" s="54">
        <f t="shared" si="400"/>
        <v>0</v>
      </c>
      <c r="CJ485" s="54">
        <f t="shared" si="401"/>
        <v>0</v>
      </c>
      <c r="CK485" s="54">
        <f t="shared" si="402"/>
        <v>0</v>
      </c>
      <c r="CL485" s="54">
        <f t="shared" si="403"/>
        <v>0</v>
      </c>
      <c r="CM485" s="54">
        <f t="shared" si="404"/>
        <v>0</v>
      </c>
      <c r="CN485" s="54">
        <f t="shared" si="405"/>
        <v>0</v>
      </c>
      <c r="CO485" s="54">
        <f t="shared" si="406"/>
        <v>0</v>
      </c>
      <c r="CP485" s="55">
        <f t="shared" si="407"/>
        <v>0</v>
      </c>
    </row>
    <row r="486" spans="2:94" ht="12" customHeight="1">
      <c r="B486" s="1" t="str">
        <f>IF(Q485="","",Q485)</f>
        <v/>
      </c>
      <c r="C486" s="164"/>
      <c r="D486" s="169"/>
      <c r="E486" s="170"/>
      <c r="F486" s="171"/>
      <c r="G486" s="177"/>
      <c r="H486" s="178"/>
      <c r="I486" s="184"/>
      <c r="J486" s="185"/>
      <c r="K486" s="185"/>
      <c r="L486" s="186"/>
      <c r="M486" s="169"/>
      <c r="N486" s="171"/>
      <c r="O486" s="132"/>
      <c r="P486" s="191"/>
      <c r="Q486" s="191"/>
      <c r="R486" s="15" t="s">
        <v>15</v>
      </c>
      <c r="S486" s="94"/>
      <c r="T486" s="94"/>
      <c r="U486" s="94"/>
      <c r="V486" s="94"/>
      <c r="W486" s="94"/>
      <c r="X486" s="94"/>
      <c r="Y486" s="90"/>
      <c r="Z486" s="90"/>
      <c r="AA486" s="90"/>
      <c r="AB486" s="90"/>
      <c r="AC486" s="90"/>
      <c r="AD486" s="90"/>
      <c r="AE486" s="11" t="str">
        <f t="shared" si="408"/>
        <v/>
      </c>
      <c r="AF486" s="21" t="str">
        <f>IF(Q485="","",Q485)</f>
        <v/>
      </c>
      <c r="AG486" s="130"/>
      <c r="AH486" s="130"/>
      <c r="AI486" s="130"/>
      <c r="AJ486" s="130"/>
      <c r="AT486" s="49" t="str">
        <f t="shared" si="359"/>
        <v>B</v>
      </c>
      <c r="AU486" s="53">
        <f t="shared" si="360"/>
        <v>0</v>
      </c>
      <c r="AV486" s="54">
        <f t="shared" si="361"/>
        <v>0</v>
      </c>
      <c r="AW486" s="54">
        <f t="shared" si="362"/>
        <v>0</v>
      </c>
      <c r="AX486" s="54">
        <f t="shared" si="363"/>
        <v>0</v>
      </c>
      <c r="AY486" s="54">
        <f t="shared" si="364"/>
        <v>0</v>
      </c>
      <c r="AZ486" s="54">
        <f t="shared" si="365"/>
        <v>0</v>
      </c>
      <c r="BA486" s="54">
        <f t="shared" si="366"/>
        <v>0</v>
      </c>
      <c r="BB486" s="54">
        <f t="shared" si="367"/>
        <v>0</v>
      </c>
      <c r="BC486" s="54">
        <f t="shared" si="368"/>
        <v>0</v>
      </c>
      <c r="BD486" s="54">
        <f t="shared" si="369"/>
        <v>0</v>
      </c>
      <c r="BE486" s="54">
        <f t="shared" si="370"/>
        <v>0</v>
      </c>
      <c r="BF486" s="55">
        <f t="shared" si="371"/>
        <v>0</v>
      </c>
      <c r="BG486" s="53">
        <f t="shared" si="372"/>
        <v>0</v>
      </c>
      <c r="BH486" s="54">
        <f t="shared" si="373"/>
        <v>0</v>
      </c>
      <c r="BI486" s="54">
        <f t="shared" si="374"/>
        <v>0</v>
      </c>
      <c r="BJ486" s="54">
        <f t="shared" si="375"/>
        <v>0</v>
      </c>
      <c r="BK486" s="54">
        <f t="shared" si="376"/>
        <v>0</v>
      </c>
      <c r="BL486" s="54">
        <f t="shared" si="377"/>
        <v>0</v>
      </c>
      <c r="BM486" s="54">
        <f t="shared" si="378"/>
        <v>0</v>
      </c>
      <c r="BN486" s="54">
        <f t="shared" si="379"/>
        <v>0</v>
      </c>
      <c r="BO486" s="54">
        <f t="shared" si="380"/>
        <v>0</v>
      </c>
      <c r="BP486" s="54">
        <f t="shared" si="381"/>
        <v>0</v>
      </c>
      <c r="BQ486" s="54">
        <f t="shared" si="382"/>
        <v>0</v>
      </c>
      <c r="BR486" s="55">
        <f t="shared" si="383"/>
        <v>0</v>
      </c>
      <c r="BS486" s="53">
        <f t="shared" si="384"/>
        <v>0</v>
      </c>
      <c r="BT486" s="54">
        <f t="shared" si="385"/>
        <v>0</v>
      </c>
      <c r="BU486" s="54">
        <f t="shared" si="386"/>
        <v>0</v>
      </c>
      <c r="BV486" s="54">
        <f t="shared" si="387"/>
        <v>0</v>
      </c>
      <c r="BW486" s="54">
        <f t="shared" si="388"/>
        <v>0</v>
      </c>
      <c r="BX486" s="54">
        <f t="shared" si="389"/>
        <v>0</v>
      </c>
      <c r="BY486" s="54">
        <f t="shared" si="390"/>
        <v>0</v>
      </c>
      <c r="BZ486" s="54">
        <f t="shared" si="391"/>
        <v>0</v>
      </c>
      <c r="CA486" s="54">
        <f t="shared" si="392"/>
        <v>0</v>
      </c>
      <c r="CB486" s="54">
        <f t="shared" si="393"/>
        <v>0</v>
      </c>
      <c r="CC486" s="54">
        <f t="shared" si="394"/>
        <v>0</v>
      </c>
      <c r="CD486" s="55">
        <f t="shared" si="395"/>
        <v>0</v>
      </c>
      <c r="CE486" s="53">
        <f t="shared" si="396"/>
        <v>0</v>
      </c>
      <c r="CF486" s="54">
        <f t="shared" si="397"/>
        <v>0</v>
      </c>
      <c r="CG486" s="54">
        <f t="shared" si="398"/>
        <v>0</v>
      </c>
      <c r="CH486" s="54">
        <f t="shared" si="399"/>
        <v>0</v>
      </c>
      <c r="CI486" s="54">
        <f t="shared" si="400"/>
        <v>0</v>
      </c>
      <c r="CJ486" s="54">
        <f t="shared" si="401"/>
        <v>0</v>
      </c>
      <c r="CK486" s="54">
        <f t="shared" si="402"/>
        <v>0</v>
      </c>
      <c r="CL486" s="54">
        <f t="shared" si="403"/>
        <v>0</v>
      </c>
      <c r="CM486" s="54">
        <f t="shared" si="404"/>
        <v>0</v>
      </c>
      <c r="CN486" s="54">
        <f t="shared" si="405"/>
        <v>0</v>
      </c>
      <c r="CO486" s="54">
        <f t="shared" si="406"/>
        <v>0</v>
      </c>
      <c r="CP486" s="55">
        <f t="shared" si="407"/>
        <v>0</v>
      </c>
    </row>
    <row r="487" spans="2:94" ht="12" customHeight="1" thickBot="1">
      <c r="B487" s="1" t="str">
        <f>IF(Q485="","",Q485)</f>
        <v/>
      </c>
      <c r="C487" s="165"/>
      <c r="D487" s="172"/>
      <c r="E487" s="173"/>
      <c r="F487" s="174"/>
      <c r="G487" s="179"/>
      <c r="H487" s="180"/>
      <c r="I487" s="187"/>
      <c r="J487" s="188"/>
      <c r="K487" s="188"/>
      <c r="L487" s="189"/>
      <c r="M487" s="172"/>
      <c r="N487" s="174"/>
      <c r="O487" s="133"/>
      <c r="P487" s="192"/>
      <c r="Q487" s="192"/>
      <c r="R487" s="15" t="s">
        <v>16</v>
      </c>
      <c r="S487" s="94"/>
      <c r="T487" s="94"/>
      <c r="U487" s="94"/>
      <c r="V487" s="94"/>
      <c r="W487" s="94"/>
      <c r="X487" s="94"/>
      <c r="Y487" s="90"/>
      <c r="Z487" s="90"/>
      <c r="AA487" s="90"/>
      <c r="AB487" s="90"/>
      <c r="AC487" s="90"/>
      <c r="AD487" s="90"/>
      <c r="AE487" s="11" t="str">
        <f t="shared" si="408"/>
        <v/>
      </c>
      <c r="AF487" s="21" t="str">
        <f>IF(Q485="","",Q485)</f>
        <v/>
      </c>
      <c r="AG487" s="130"/>
      <c r="AH487" s="130"/>
      <c r="AI487" s="130"/>
      <c r="AJ487" s="130"/>
      <c r="AT487" s="49" t="str">
        <f t="shared" si="359"/>
        <v>C</v>
      </c>
      <c r="AU487" s="53">
        <f t="shared" si="360"/>
        <v>0</v>
      </c>
      <c r="AV487" s="54">
        <f t="shared" si="361"/>
        <v>0</v>
      </c>
      <c r="AW487" s="54">
        <f t="shared" si="362"/>
        <v>0</v>
      </c>
      <c r="AX487" s="54">
        <f t="shared" si="363"/>
        <v>0</v>
      </c>
      <c r="AY487" s="54">
        <f t="shared" si="364"/>
        <v>0</v>
      </c>
      <c r="AZ487" s="54">
        <f t="shared" si="365"/>
        <v>0</v>
      </c>
      <c r="BA487" s="54">
        <f t="shared" si="366"/>
        <v>0</v>
      </c>
      <c r="BB487" s="54">
        <f t="shared" si="367"/>
        <v>0</v>
      </c>
      <c r="BC487" s="54">
        <f t="shared" si="368"/>
        <v>0</v>
      </c>
      <c r="BD487" s="54">
        <f t="shared" si="369"/>
        <v>0</v>
      </c>
      <c r="BE487" s="54">
        <f t="shared" si="370"/>
        <v>0</v>
      </c>
      <c r="BF487" s="55">
        <f t="shared" si="371"/>
        <v>0</v>
      </c>
      <c r="BG487" s="53">
        <f t="shared" si="372"/>
        <v>0</v>
      </c>
      <c r="BH487" s="54">
        <f t="shared" si="373"/>
        <v>0</v>
      </c>
      <c r="BI487" s="54">
        <f t="shared" si="374"/>
        <v>0</v>
      </c>
      <c r="BJ487" s="54">
        <f t="shared" si="375"/>
        <v>0</v>
      </c>
      <c r="BK487" s="54">
        <f t="shared" si="376"/>
        <v>0</v>
      </c>
      <c r="BL487" s="54">
        <f t="shared" si="377"/>
        <v>0</v>
      </c>
      <c r="BM487" s="54">
        <f t="shared" si="378"/>
        <v>0</v>
      </c>
      <c r="BN487" s="54">
        <f t="shared" si="379"/>
        <v>0</v>
      </c>
      <c r="BO487" s="54">
        <f t="shared" si="380"/>
        <v>0</v>
      </c>
      <c r="BP487" s="54">
        <f t="shared" si="381"/>
        <v>0</v>
      </c>
      <c r="BQ487" s="54">
        <f t="shared" si="382"/>
        <v>0</v>
      </c>
      <c r="BR487" s="55">
        <f t="shared" si="383"/>
        <v>0</v>
      </c>
      <c r="BS487" s="53">
        <f t="shared" si="384"/>
        <v>0</v>
      </c>
      <c r="BT487" s="54">
        <f t="shared" si="385"/>
        <v>0</v>
      </c>
      <c r="BU487" s="54">
        <f t="shared" si="386"/>
        <v>0</v>
      </c>
      <c r="BV487" s="54">
        <f t="shared" si="387"/>
        <v>0</v>
      </c>
      <c r="BW487" s="54">
        <f t="shared" si="388"/>
        <v>0</v>
      </c>
      <c r="BX487" s="54">
        <f t="shared" si="389"/>
        <v>0</v>
      </c>
      <c r="BY487" s="54">
        <f t="shared" si="390"/>
        <v>0</v>
      </c>
      <c r="BZ487" s="54">
        <f t="shared" si="391"/>
        <v>0</v>
      </c>
      <c r="CA487" s="54">
        <f t="shared" si="392"/>
        <v>0</v>
      </c>
      <c r="CB487" s="54">
        <f t="shared" si="393"/>
        <v>0</v>
      </c>
      <c r="CC487" s="54">
        <f t="shared" si="394"/>
        <v>0</v>
      </c>
      <c r="CD487" s="55">
        <f t="shared" si="395"/>
        <v>0</v>
      </c>
      <c r="CE487" s="53">
        <f t="shared" si="396"/>
        <v>0</v>
      </c>
      <c r="CF487" s="54">
        <f t="shared" si="397"/>
        <v>0</v>
      </c>
      <c r="CG487" s="54">
        <f t="shared" si="398"/>
        <v>0</v>
      </c>
      <c r="CH487" s="54">
        <f t="shared" si="399"/>
        <v>0</v>
      </c>
      <c r="CI487" s="54">
        <f t="shared" si="400"/>
        <v>0</v>
      </c>
      <c r="CJ487" s="54">
        <f t="shared" si="401"/>
        <v>0</v>
      </c>
      <c r="CK487" s="54">
        <f t="shared" si="402"/>
        <v>0</v>
      </c>
      <c r="CL487" s="54">
        <f t="shared" si="403"/>
        <v>0</v>
      </c>
      <c r="CM487" s="54">
        <f t="shared" si="404"/>
        <v>0</v>
      </c>
      <c r="CN487" s="54">
        <f t="shared" si="405"/>
        <v>0</v>
      </c>
      <c r="CO487" s="54">
        <f t="shared" si="406"/>
        <v>0</v>
      </c>
      <c r="CP487" s="55">
        <f t="shared" si="407"/>
        <v>0</v>
      </c>
    </row>
    <row r="488" spans="2:94" ht="12" customHeight="1">
      <c r="B488" s="1" t="str">
        <f>IF(Q488="","",Q488)</f>
        <v/>
      </c>
      <c r="C488" s="163">
        <v>159</v>
      </c>
      <c r="D488" s="166"/>
      <c r="E488" s="167"/>
      <c r="F488" s="168"/>
      <c r="G488" s="175"/>
      <c r="H488" s="176"/>
      <c r="I488" s="181"/>
      <c r="J488" s="182"/>
      <c r="K488" s="182"/>
      <c r="L488" s="183"/>
      <c r="M488" s="166"/>
      <c r="N488" s="168"/>
      <c r="O488" s="131"/>
      <c r="P488" s="190"/>
      <c r="Q488" s="190"/>
      <c r="R488" s="17" t="s">
        <v>14</v>
      </c>
      <c r="S488" s="95"/>
      <c r="T488" s="95"/>
      <c r="U488" s="95"/>
      <c r="V488" s="95"/>
      <c r="W488" s="95"/>
      <c r="X488" s="95"/>
      <c r="Y488" s="89"/>
      <c r="Z488" s="89"/>
      <c r="AA488" s="89"/>
      <c r="AB488" s="89"/>
      <c r="AC488" s="89"/>
      <c r="AD488" s="89"/>
      <c r="AE488" s="16" t="str">
        <f t="shared" si="408"/>
        <v/>
      </c>
      <c r="AF488" s="21" t="str">
        <f>IF(Q488="","",Q488)</f>
        <v/>
      </c>
      <c r="AG488" s="130" t="str">
        <f>IFERROR(VLOOKUP(M488,$AP$13:$AQ$16,2,FALSE),"")</f>
        <v/>
      </c>
      <c r="AH488" s="130" t="str">
        <f>IFERROR(VLOOKUP(O488,$AP$18:$AQ$24,2,FALSE),"")</f>
        <v/>
      </c>
      <c r="AI488" s="130" t="str">
        <f>IFERROR(AG488+AH488,"")</f>
        <v/>
      </c>
      <c r="AJ488" s="130" t="str">
        <f>IF(SUM(AE488:AE490)=0,"",SUM(AE488:AE490))</f>
        <v/>
      </c>
      <c r="AT488" s="49" t="str">
        <f t="shared" si="359"/>
        <v>A</v>
      </c>
      <c r="AU488" s="53">
        <f t="shared" si="360"/>
        <v>0</v>
      </c>
      <c r="AV488" s="54">
        <f t="shared" si="361"/>
        <v>0</v>
      </c>
      <c r="AW488" s="54">
        <f t="shared" si="362"/>
        <v>0</v>
      </c>
      <c r="AX488" s="54">
        <f t="shared" si="363"/>
        <v>0</v>
      </c>
      <c r="AY488" s="54">
        <f t="shared" si="364"/>
        <v>0</v>
      </c>
      <c r="AZ488" s="54">
        <f t="shared" si="365"/>
        <v>0</v>
      </c>
      <c r="BA488" s="54">
        <f t="shared" si="366"/>
        <v>0</v>
      </c>
      <c r="BB488" s="54">
        <f t="shared" si="367"/>
        <v>0</v>
      </c>
      <c r="BC488" s="54">
        <f t="shared" si="368"/>
        <v>0</v>
      </c>
      <c r="BD488" s="54">
        <f t="shared" si="369"/>
        <v>0</v>
      </c>
      <c r="BE488" s="54">
        <f t="shared" si="370"/>
        <v>0</v>
      </c>
      <c r="BF488" s="55">
        <f t="shared" si="371"/>
        <v>0</v>
      </c>
      <c r="BG488" s="53">
        <f t="shared" si="372"/>
        <v>0</v>
      </c>
      <c r="BH488" s="54">
        <f t="shared" si="373"/>
        <v>0</v>
      </c>
      <c r="BI488" s="54">
        <f t="shared" si="374"/>
        <v>0</v>
      </c>
      <c r="BJ488" s="54">
        <f t="shared" si="375"/>
        <v>0</v>
      </c>
      <c r="BK488" s="54">
        <f t="shared" si="376"/>
        <v>0</v>
      </c>
      <c r="BL488" s="54">
        <f t="shared" si="377"/>
        <v>0</v>
      </c>
      <c r="BM488" s="54">
        <f t="shared" si="378"/>
        <v>0</v>
      </c>
      <c r="BN488" s="54">
        <f t="shared" si="379"/>
        <v>0</v>
      </c>
      <c r="BO488" s="54">
        <f t="shared" si="380"/>
        <v>0</v>
      </c>
      <c r="BP488" s="54">
        <f t="shared" si="381"/>
        <v>0</v>
      </c>
      <c r="BQ488" s="54">
        <f t="shared" si="382"/>
        <v>0</v>
      </c>
      <c r="BR488" s="55">
        <f t="shared" si="383"/>
        <v>0</v>
      </c>
      <c r="BS488" s="53">
        <f t="shared" si="384"/>
        <v>0</v>
      </c>
      <c r="BT488" s="54">
        <f t="shared" si="385"/>
        <v>0</v>
      </c>
      <c r="BU488" s="54">
        <f t="shared" si="386"/>
        <v>0</v>
      </c>
      <c r="BV488" s="54">
        <f t="shared" si="387"/>
        <v>0</v>
      </c>
      <c r="BW488" s="54">
        <f t="shared" si="388"/>
        <v>0</v>
      </c>
      <c r="BX488" s="54">
        <f t="shared" si="389"/>
        <v>0</v>
      </c>
      <c r="BY488" s="54">
        <f t="shared" si="390"/>
        <v>0</v>
      </c>
      <c r="BZ488" s="54">
        <f t="shared" si="391"/>
        <v>0</v>
      </c>
      <c r="CA488" s="54">
        <f t="shared" si="392"/>
        <v>0</v>
      </c>
      <c r="CB488" s="54">
        <f t="shared" si="393"/>
        <v>0</v>
      </c>
      <c r="CC488" s="54">
        <f t="shared" si="394"/>
        <v>0</v>
      </c>
      <c r="CD488" s="55">
        <f t="shared" si="395"/>
        <v>0</v>
      </c>
      <c r="CE488" s="53">
        <f t="shared" si="396"/>
        <v>0</v>
      </c>
      <c r="CF488" s="54">
        <f t="shared" si="397"/>
        <v>0</v>
      </c>
      <c r="CG488" s="54">
        <f t="shared" si="398"/>
        <v>0</v>
      </c>
      <c r="CH488" s="54">
        <f t="shared" si="399"/>
        <v>0</v>
      </c>
      <c r="CI488" s="54">
        <f t="shared" si="400"/>
        <v>0</v>
      </c>
      <c r="CJ488" s="54">
        <f t="shared" si="401"/>
        <v>0</v>
      </c>
      <c r="CK488" s="54">
        <f t="shared" si="402"/>
        <v>0</v>
      </c>
      <c r="CL488" s="54">
        <f t="shared" si="403"/>
        <v>0</v>
      </c>
      <c r="CM488" s="54">
        <f t="shared" si="404"/>
        <v>0</v>
      </c>
      <c r="CN488" s="54">
        <f t="shared" si="405"/>
        <v>0</v>
      </c>
      <c r="CO488" s="54">
        <f t="shared" si="406"/>
        <v>0</v>
      </c>
      <c r="CP488" s="55">
        <f t="shared" si="407"/>
        <v>0</v>
      </c>
    </row>
    <row r="489" spans="2:94" ht="12" customHeight="1">
      <c r="B489" s="1" t="str">
        <f>IF(Q488="","",Q488)</f>
        <v/>
      </c>
      <c r="C489" s="164"/>
      <c r="D489" s="169"/>
      <c r="E489" s="170"/>
      <c r="F489" s="171"/>
      <c r="G489" s="177"/>
      <c r="H489" s="178"/>
      <c r="I489" s="184"/>
      <c r="J489" s="185"/>
      <c r="K489" s="185"/>
      <c r="L489" s="186"/>
      <c r="M489" s="169"/>
      <c r="N489" s="171"/>
      <c r="O489" s="132"/>
      <c r="P489" s="191"/>
      <c r="Q489" s="191"/>
      <c r="R489" s="15" t="s">
        <v>15</v>
      </c>
      <c r="S489" s="94"/>
      <c r="T489" s="94"/>
      <c r="U489" s="94"/>
      <c r="V489" s="94"/>
      <c r="W489" s="94"/>
      <c r="X489" s="94"/>
      <c r="Y489" s="90"/>
      <c r="Z489" s="90"/>
      <c r="AA489" s="90"/>
      <c r="AB489" s="90"/>
      <c r="AC489" s="90"/>
      <c r="AD489" s="90"/>
      <c r="AE489" s="11" t="str">
        <f t="shared" si="408"/>
        <v/>
      </c>
      <c r="AF489" s="21" t="str">
        <f>IF(Q488="","",Q488)</f>
        <v/>
      </c>
      <c r="AG489" s="130"/>
      <c r="AH489" s="130"/>
      <c r="AI489" s="130"/>
      <c r="AJ489" s="130"/>
      <c r="AT489" s="49" t="str">
        <f t="shared" si="359"/>
        <v>B</v>
      </c>
      <c r="AU489" s="53">
        <f t="shared" si="360"/>
        <v>0</v>
      </c>
      <c r="AV489" s="54">
        <f t="shared" si="361"/>
        <v>0</v>
      </c>
      <c r="AW489" s="54">
        <f t="shared" si="362"/>
        <v>0</v>
      </c>
      <c r="AX489" s="54">
        <f t="shared" si="363"/>
        <v>0</v>
      </c>
      <c r="AY489" s="54">
        <f t="shared" si="364"/>
        <v>0</v>
      </c>
      <c r="AZ489" s="54">
        <f t="shared" si="365"/>
        <v>0</v>
      </c>
      <c r="BA489" s="54">
        <f t="shared" si="366"/>
        <v>0</v>
      </c>
      <c r="BB489" s="54">
        <f t="shared" si="367"/>
        <v>0</v>
      </c>
      <c r="BC489" s="54">
        <f t="shared" si="368"/>
        <v>0</v>
      </c>
      <c r="BD489" s="54">
        <f t="shared" si="369"/>
        <v>0</v>
      </c>
      <c r="BE489" s="54">
        <f t="shared" si="370"/>
        <v>0</v>
      </c>
      <c r="BF489" s="55">
        <f t="shared" si="371"/>
        <v>0</v>
      </c>
      <c r="BG489" s="53">
        <f t="shared" si="372"/>
        <v>0</v>
      </c>
      <c r="BH489" s="54">
        <f t="shared" si="373"/>
        <v>0</v>
      </c>
      <c r="BI489" s="54">
        <f t="shared" si="374"/>
        <v>0</v>
      </c>
      <c r="BJ489" s="54">
        <f t="shared" si="375"/>
        <v>0</v>
      </c>
      <c r="BK489" s="54">
        <f t="shared" si="376"/>
        <v>0</v>
      </c>
      <c r="BL489" s="54">
        <f t="shared" si="377"/>
        <v>0</v>
      </c>
      <c r="BM489" s="54">
        <f t="shared" si="378"/>
        <v>0</v>
      </c>
      <c r="BN489" s="54">
        <f t="shared" si="379"/>
        <v>0</v>
      </c>
      <c r="BO489" s="54">
        <f t="shared" si="380"/>
        <v>0</v>
      </c>
      <c r="BP489" s="54">
        <f t="shared" si="381"/>
        <v>0</v>
      </c>
      <c r="BQ489" s="54">
        <f t="shared" si="382"/>
        <v>0</v>
      </c>
      <c r="BR489" s="55">
        <f t="shared" si="383"/>
        <v>0</v>
      </c>
      <c r="BS489" s="53">
        <f t="shared" si="384"/>
        <v>0</v>
      </c>
      <c r="BT489" s="54">
        <f t="shared" si="385"/>
        <v>0</v>
      </c>
      <c r="BU489" s="54">
        <f t="shared" si="386"/>
        <v>0</v>
      </c>
      <c r="BV489" s="54">
        <f t="shared" si="387"/>
        <v>0</v>
      </c>
      <c r="BW489" s="54">
        <f t="shared" si="388"/>
        <v>0</v>
      </c>
      <c r="BX489" s="54">
        <f t="shared" si="389"/>
        <v>0</v>
      </c>
      <c r="BY489" s="54">
        <f t="shared" si="390"/>
        <v>0</v>
      </c>
      <c r="BZ489" s="54">
        <f t="shared" si="391"/>
        <v>0</v>
      </c>
      <c r="CA489" s="54">
        <f t="shared" si="392"/>
        <v>0</v>
      </c>
      <c r="CB489" s="54">
        <f t="shared" si="393"/>
        <v>0</v>
      </c>
      <c r="CC489" s="54">
        <f t="shared" si="394"/>
        <v>0</v>
      </c>
      <c r="CD489" s="55">
        <f t="shared" si="395"/>
        <v>0</v>
      </c>
      <c r="CE489" s="53">
        <f t="shared" si="396"/>
        <v>0</v>
      </c>
      <c r="CF489" s="54">
        <f t="shared" si="397"/>
        <v>0</v>
      </c>
      <c r="CG489" s="54">
        <f t="shared" si="398"/>
        <v>0</v>
      </c>
      <c r="CH489" s="54">
        <f t="shared" si="399"/>
        <v>0</v>
      </c>
      <c r="CI489" s="54">
        <f t="shared" si="400"/>
        <v>0</v>
      </c>
      <c r="CJ489" s="54">
        <f t="shared" si="401"/>
        <v>0</v>
      </c>
      <c r="CK489" s="54">
        <f t="shared" si="402"/>
        <v>0</v>
      </c>
      <c r="CL489" s="54">
        <f t="shared" si="403"/>
        <v>0</v>
      </c>
      <c r="CM489" s="54">
        <f t="shared" si="404"/>
        <v>0</v>
      </c>
      <c r="CN489" s="54">
        <f t="shared" si="405"/>
        <v>0</v>
      </c>
      <c r="CO489" s="54">
        <f t="shared" si="406"/>
        <v>0</v>
      </c>
      <c r="CP489" s="55">
        <f t="shared" si="407"/>
        <v>0</v>
      </c>
    </row>
    <row r="490" spans="2:94" ht="12" customHeight="1" thickBot="1">
      <c r="B490" s="1" t="str">
        <f>IF(Q488="","",Q488)</f>
        <v/>
      </c>
      <c r="C490" s="165"/>
      <c r="D490" s="172"/>
      <c r="E490" s="173"/>
      <c r="F490" s="174"/>
      <c r="G490" s="179"/>
      <c r="H490" s="180"/>
      <c r="I490" s="187"/>
      <c r="J490" s="188"/>
      <c r="K490" s="188"/>
      <c r="L490" s="189"/>
      <c r="M490" s="172"/>
      <c r="N490" s="174"/>
      <c r="O490" s="133"/>
      <c r="P490" s="192"/>
      <c r="Q490" s="192"/>
      <c r="R490" s="15" t="s">
        <v>16</v>
      </c>
      <c r="S490" s="94"/>
      <c r="T490" s="94"/>
      <c r="U490" s="94"/>
      <c r="V490" s="94"/>
      <c r="W490" s="94"/>
      <c r="X490" s="94"/>
      <c r="Y490" s="90"/>
      <c r="Z490" s="90"/>
      <c r="AA490" s="90"/>
      <c r="AB490" s="90"/>
      <c r="AC490" s="90"/>
      <c r="AD490" s="90"/>
      <c r="AE490" s="11" t="str">
        <f t="shared" si="408"/>
        <v/>
      </c>
      <c r="AF490" s="21" t="str">
        <f>IF(Q488="","",Q488)</f>
        <v/>
      </c>
      <c r="AG490" s="130"/>
      <c r="AH490" s="130"/>
      <c r="AI490" s="130"/>
      <c r="AJ490" s="130"/>
      <c r="AT490" s="49" t="str">
        <f t="shared" si="359"/>
        <v>C</v>
      </c>
      <c r="AU490" s="53">
        <f t="shared" si="360"/>
        <v>0</v>
      </c>
      <c r="AV490" s="54">
        <f t="shared" si="361"/>
        <v>0</v>
      </c>
      <c r="AW490" s="54">
        <f t="shared" si="362"/>
        <v>0</v>
      </c>
      <c r="AX490" s="54">
        <f t="shared" si="363"/>
        <v>0</v>
      </c>
      <c r="AY490" s="54">
        <f t="shared" si="364"/>
        <v>0</v>
      </c>
      <c r="AZ490" s="54">
        <f t="shared" si="365"/>
        <v>0</v>
      </c>
      <c r="BA490" s="54">
        <f t="shared" si="366"/>
        <v>0</v>
      </c>
      <c r="BB490" s="54">
        <f t="shared" si="367"/>
        <v>0</v>
      </c>
      <c r="BC490" s="54">
        <f t="shared" si="368"/>
        <v>0</v>
      </c>
      <c r="BD490" s="54">
        <f t="shared" si="369"/>
        <v>0</v>
      </c>
      <c r="BE490" s="54">
        <f t="shared" si="370"/>
        <v>0</v>
      </c>
      <c r="BF490" s="55">
        <f t="shared" si="371"/>
        <v>0</v>
      </c>
      <c r="BG490" s="53">
        <f t="shared" si="372"/>
        <v>0</v>
      </c>
      <c r="BH490" s="54">
        <f t="shared" si="373"/>
        <v>0</v>
      </c>
      <c r="BI490" s="54">
        <f t="shared" si="374"/>
        <v>0</v>
      </c>
      <c r="BJ490" s="54">
        <f t="shared" si="375"/>
        <v>0</v>
      </c>
      <c r="BK490" s="54">
        <f t="shared" si="376"/>
        <v>0</v>
      </c>
      <c r="BL490" s="54">
        <f t="shared" si="377"/>
        <v>0</v>
      </c>
      <c r="BM490" s="54">
        <f t="shared" si="378"/>
        <v>0</v>
      </c>
      <c r="BN490" s="54">
        <f t="shared" si="379"/>
        <v>0</v>
      </c>
      <c r="BO490" s="54">
        <f t="shared" si="380"/>
        <v>0</v>
      </c>
      <c r="BP490" s="54">
        <f t="shared" si="381"/>
        <v>0</v>
      </c>
      <c r="BQ490" s="54">
        <f t="shared" si="382"/>
        <v>0</v>
      </c>
      <c r="BR490" s="55">
        <f t="shared" si="383"/>
        <v>0</v>
      </c>
      <c r="BS490" s="53">
        <f t="shared" si="384"/>
        <v>0</v>
      </c>
      <c r="BT490" s="54">
        <f t="shared" si="385"/>
        <v>0</v>
      </c>
      <c r="BU490" s="54">
        <f t="shared" si="386"/>
        <v>0</v>
      </c>
      <c r="BV490" s="54">
        <f t="shared" si="387"/>
        <v>0</v>
      </c>
      <c r="BW490" s="54">
        <f t="shared" si="388"/>
        <v>0</v>
      </c>
      <c r="BX490" s="54">
        <f t="shared" si="389"/>
        <v>0</v>
      </c>
      <c r="BY490" s="54">
        <f t="shared" si="390"/>
        <v>0</v>
      </c>
      <c r="BZ490" s="54">
        <f t="shared" si="391"/>
        <v>0</v>
      </c>
      <c r="CA490" s="54">
        <f t="shared" si="392"/>
        <v>0</v>
      </c>
      <c r="CB490" s="54">
        <f t="shared" si="393"/>
        <v>0</v>
      </c>
      <c r="CC490" s="54">
        <f t="shared" si="394"/>
        <v>0</v>
      </c>
      <c r="CD490" s="55">
        <f t="shared" si="395"/>
        <v>0</v>
      </c>
      <c r="CE490" s="53">
        <f t="shared" si="396"/>
        <v>0</v>
      </c>
      <c r="CF490" s="54">
        <f t="shared" si="397"/>
        <v>0</v>
      </c>
      <c r="CG490" s="54">
        <f t="shared" si="398"/>
        <v>0</v>
      </c>
      <c r="CH490" s="54">
        <f t="shared" si="399"/>
        <v>0</v>
      </c>
      <c r="CI490" s="54">
        <f t="shared" si="400"/>
        <v>0</v>
      </c>
      <c r="CJ490" s="54">
        <f t="shared" si="401"/>
        <v>0</v>
      </c>
      <c r="CK490" s="54">
        <f t="shared" si="402"/>
        <v>0</v>
      </c>
      <c r="CL490" s="54">
        <f t="shared" si="403"/>
        <v>0</v>
      </c>
      <c r="CM490" s="54">
        <f t="shared" si="404"/>
        <v>0</v>
      </c>
      <c r="CN490" s="54">
        <f t="shared" si="405"/>
        <v>0</v>
      </c>
      <c r="CO490" s="54">
        <f t="shared" si="406"/>
        <v>0</v>
      </c>
      <c r="CP490" s="55">
        <f t="shared" si="407"/>
        <v>0</v>
      </c>
    </row>
    <row r="491" spans="2:94" ht="12" customHeight="1">
      <c r="B491" s="1" t="str">
        <f>IF(Q491="","",Q491)</f>
        <v/>
      </c>
      <c r="C491" s="163">
        <v>160</v>
      </c>
      <c r="D491" s="166"/>
      <c r="E491" s="167"/>
      <c r="F491" s="168"/>
      <c r="G491" s="175"/>
      <c r="H491" s="176"/>
      <c r="I491" s="181"/>
      <c r="J491" s="182"/>
      <c r="K491" s="182"/>
      <c r="L491" s="183"/>
      <c r="M491" s="166"/>
      <c r="N491" s="168"/>
      <c r="O491" s="131"/>
      <c r="P491" s="190"/>
      <c r="Q491" s="190"/>
      <c r="R491" s="17" t="s">
        <v>14</v>
      </c>
      <c r="S491" s="95"/>
      <c r="T491" s="95"/>
      <c r="U491" s="95"/>
      <c r="V491" s="95"/>
      <c r="W491" s="95"/>
      <c r="X491" s="95"/>
      <c r="Y491" s="89"/>
      <c r="Z491" s="89"/>
      <c r="AA491" s="89"/>
      <c r="AB491" s="89"/>
      <c r="AC491" s="89"/>
      <c r="AD491" s="89"/>
      <c r="AE491" s="16" t="str">
        <f t="shared" si="408"/>
        <v/>
      </c>
      <c r="AF491" s="21" t="str">
        <f>IF(Q491="","",Q491)</f>
        <v/>
      </c>
      <c r="AG491" s="130" t="str">
        <f>IFERROR(VLOOKUP(M491,$AP$13:$AQ$16,2,FALSE),"")</f>
        <v/>
      </c>
      <c r="AH491" s="130" t="str">
        <f>IFERROR(VLOOKUP(O491,$AP$18:$AQ$24,2,FALSE),"")</f>
        <v/>
      </c>
      <c r="AI491" s="130" t="str">
        <f>IFERROR(AG491+AH491,"")</f>
        <v/>
      </c>
      <c r="AJ491" s="130" t="str">
        <f>IF(SUM(AE491:AE493)=0,"",SUM(AE491:AE493))</f>
        <v/>
      </c>
      <c r="AT491" s="49" t="str">
        <f t="shared" si="359"/>
        <v>A</v>
      </c>
      <c r="AU491" s="53">
        <f t="shared" si="360"/>
        <v>0</v>
      </c>
      <c r="AV491" s="54">
        <f t="shared" si="361"/>
        <v>0</v>
      </c>
      <c r="AW491" s="54">
        <f t="shared" si="362"/>
        <v>0</v>
      </c>
      <c r="AX491" s="54">
        <f t="shared" si="363"/>
        <v>0</v>
      </c>
      <c r="AY491" s="54">
        <f t="shared" si="364"/>
        <v>0</v>
      </c>
      <c r="AZ491" s="54">
        <f t="shared" si="365"/>
        <v>0</v>
      </c>
      <c r="BA491" s="54">
        <f t="shared" si="366"/>
        <v>0</v>
      </c>
      <c r="BB491" s="54">
        <f t="shared" si="367"/>
        <v>0</v>
      </c>
      <c r="BC491" s="54">
        <f t="shared" si="368"/>
        <v>0</v>
      </c>
      <c r="BD491" s="54">
        <f t="shared" si="369"/>
        <v>0</v>
      </c>
      <c r="BE491" s="54">
        <f t="shared" si="370"/>
        <v>0</v>
      </c>
      <c r="BF491" s="55">
        <f t="shared" si="371"/>
        <v>0</v>
      </c>
      <c r="BG491" s="53">
        <f t="shared" si="372"/>
        <v>0</v>
      </c>
      <c r="BH491" s="54">
        <f t="shared" si="373"/>
        <v>0</v>
      </c>
      <c r="BI491" s="54">
        <f t="shared" si="374"/>
        <v>0</v>
      </c>
      <c r="BJ491" s="54">
        <f t="shared" si="375"/>
        <v>0</v>
      </c>
      <c r="BK491" s="54">
        <f t="shared" si="376"/>
        <v>0</v>
      </c>
      <c r="BL491" s="54">
        <f t="shared" si="377"/>
        <v>0</v>
      </c>
      <c r="BM491" s="54">
        <f t="shared" si="378"/>
        <v>0</v>
      </c>
      <c r="BN491" s="54">
        <f t="shared" si="379"/>
        <v>0</v>
      </c>
      <c r="BO491" s="54">
        <f t="shared" si="380"/>
        <v>0</v>
      </c>
      <c r="BP491" s="54">
        <f t="shared" si="381"/>
        <v>0</v>
      </c>
      <c r="BQ491" s="54">
        <f t="shared" si="382"/>
        <v>0</v>
      </c>
      <c r="BR491" s="55">
        <f t="shared" si="383"/>
        <v>0</v>
      </c>
      <c r="BS491" s="53">
        <f t="shared" si="384"/>
        <v>0</v>
      </c>
      <c r="BT491" s="54">
        <f t="shared" si="385"/>
        <v>0</v>
      </c>
      <c r="BU491" s="54">
        <f t="shared" si="386"/>
        <v>0</v>
      </c>
      <c r="BV491" s="54">
        <f t="shared" si="387"/>
        <v>0</v>
      </c>
      <c r="BW491" s="54">
        <f t="shared" si="388"/>
        <v>0</v>
      </c>
      <c r="BX491" s="54">
        <f t="shared" si="389"/>
        <v>0</v>
      </c>
      <c r="BY491" s="54">
        <f t="shared" si="390"/>
        <v>0</v>
      </c>
      <c r="BZ491" s="54">
        <f t="shared" si="391"/>
        <v>0</v>
      </c>
      <c r="CA491" s="54">
        <f t="shared" si="392"/>
        <v>0</v>
      </c>
      <c r="CB491" s="54">
        <f t="shared" si="393"/>
        <v>0</v>
      </c>
      <c r="CC491" s="54">
        <f t="shared" si="394"/>
        <v>0</v>
      </c>
      <c r="CD491" s="55">
        <f t="shared" si="395"/>
        <v>0</v>
      </c>
      <c r="CE491" s="53">
        <f t="shared" si="396"/>
        <v>0</v>
      </c>
      <c r="CF491" s="54">
        <f t="shared" si="397"/>
        <v>0</v>
      </c>
      <c r="CG491" s="54">
        <f t="shared" si="398"/>
        <v>0</v>
      </c>
      <c r="CH491" s="54">
        <f t="shared" si="399"/>
        <v>0</v>
      </c>
      <c r="CI491" s="54">
        <f t="shared" si="400"/>
        <v>0</v>
      </c>
      <c r="CJ491" s="54">
        <f t="shared" si="401"/>
        <v>0</v>
      </c>
      <c r="CK491" s="54">
        <f t="shared" si="402"/>
        <v>0</v>
      </c>
      <c r="CL491" s="54">
        <f t="shared" si="403"/>
        <v>0</v>
      </c>
      <c r="CM491" s="54">
        <f t="shared" si="404"/>
        <v>0</v>
      </c>
      <c r="CN491" s="54">
        <f t="shared" si="405"/>
        <v>0</v>
      </c>
      <c r="CO491" s="54">
        <f t="shared" si="406"/>
        <v>0</v>
      </c>
      <c r="CP491" s="55">
        <f t="shared" si="407"/>
        <v>0</v>
      </c>
    </row>
    <row r="492" spans="2:94" ht="12" customHeight="1">
      <c r="B492" s="1" t="str">
        <f>IF(Q491="","",Q491)</f>
        <v/>
      </c>
      <c r="C492" s="164"/>
      <c r="D492" s="169"/>
      <c r="E492" s="170"/>
      <c r="F492" s="171"/>
      <c r="G492" s="177"/>
      <c r="H492" s="178"/>
      <c r="I492" s="184"/>
      <c r="J492" s="185"/>
      <c r="K492" s="185"/>
      <c r="L492" s="186"/>
      <c r="M492" s="169"/>
      <c r="N492" s="171"/>
      <c r="O492" s="132"/>
      <c r="P492" s="191"/>
      <c r="Q492" s="191"/>
      <c r="R492" s="15" t="s">
        <v>15</v>
      </c>
      <c r="S492" s="94"/>
      <c r="T492" s="94"/>
      <c r="U492" s="94"/>
      <c r="V492" s="94"/>
      <c r="W492" s="94"/>
      <c r="X492" s="94"/>
      <c r="Y492" s="90"/>
      <c r="Z492" s="90"/>
      <c r="AA492" s="90"/>
      <c r="AB492" s="90"/>
      <c r="AC492" s="90"/>
      <c r="AD492" s="90"/>
      <c r="AE492" s="11" t="str">
        <f t="shared" si="408"/>
        <v/>
      </c>
      <c r="AF492" s="21" t="str">
        <f>IF(Q491="","",Q491)</f>
        <v/>
      </c>
      <c r="AG492" s="130"/>
      <c r="AH492" s="130"/>
      <c r="AI492" s="130"/>
      <c r="AJ492" s="130"/>
      <c r="AT492" s="49" t="str">
        <f t="shared" si="359"/>
        <v>B</v>
      </c>
      <c r="AU492" s="53">
        <f t="shared" si="360"/>
        <v>0</v>
      </c>
      <c r="AV492" s="54">
        <f t="shared" si="361"/>
        <v>0</v>
      </c>
      <c r="AW492" s="54">
        <f t="shared" si="362"/>
        <v>0</v>
      </c>
      <c r="AX492" s="54">
        <f t="shared" si="363"/>
        <v>0</v>
      </c>
      <c r="AY492" s="54">
        <f t="shared" si="364"/>
        <v>0</v>
      </c>
      <c r="AZ492" s="54">
        <f t="shared" si="365"/>
        <v>0</v>
      </c>
      <c r="BA492" s="54">
        <f t="shared" si="366"/>
        <v>0</v>
      </c>
      <c r="BB492" s="54">
        <f t="shared" si="367"/>
        <v>0</v>
      </c>
      <c r="BC492" s="54">
        <f t="shared" si="368"/>
        <v>0</v>
      </c>
      <c r="BD492" s="54">
        <f t="shared" si="369"/>
        <v>0</v>
      </c>
      <c r="BE492" s="54">
        <f t="shared" si="370"/>
        <v>0</v>
      </c>
      <c r="BF492" s="55">
        <f t="shared" si="371"/>
        <v>0</v>
      </c>
      <c r="BG492" s="53">
        <f t="shared" si="372"/>
        <v>0</v>
      </c>
      <c r="BH492" s="54">
        <f t="shared" si="373"/>
        <v>0</v>
      </c>
      <c r="BI492" s="54">
        <f t="shared" si="374"/>
        <v>0</v>
      </c>
      <c r="BJ492" s="54">
        <f t="shared" si="375"/>
        <v>0</v>
      </c>
      <c r="BK492" s="54">
        <f t="shared" si="376"/>
        <v>0</v>
      </c>
      <c r="BL492" s="54">
        <f t="shared" si="377"/>
        <v>0</v>
      </c>
      <c r="BM492" s="54">
        <f t="shared" si="378"/>
        <v>0</v>
      </c>
      <c r="BN492" s="54">
        <f t="shared" si="379"/>
        <v>0</v>
      </c>
      <c r="BO492" s="54">
        <f t="shared" si="380"/>
        <v>0</v>
      </c>
      <c r="BP492" s="54">
        <f t="shared" si="381"/>
        <v>0</v>
      </c>
      <c r="BQ492" s="54">
        <f t="shared" si="382"/>
        <v>0</v>
      </c>
      <c r="BR492" s="55">
        <f t="shared" si="383"/>
        <v>0</v>
      </c>
      <c r="BS492" s="53">
        <f t="shared" si="384"/>
        <v>0</v>
      </c>
      <c r="BT492" s="54">
        <f t="shared" si="385"/>
        <v>0</v>
      </c>
      <c r="BU492" s="54">
        <f t="shared" si="386"/>
        <v>0</v>
      </c>
      <c r="BV492" s="54">
        <f t="shared" si="387"/>
        <v>0</v>
      </c>
      <c r="BW492" s="54">
        <f t="shared" si="388"/>
        <v>0</v>
      </c>
      <c r="BX492" s="54">
        <f t="shared" si="389"/>
        <v>0</v>
      </c>
      <c r="BY492" s="54">
        <f t="shared" si="390"/>
        <v>0</v>
      </c>
      <c r="BZ492" s="54">
        <f t="shared" si="391"/>
        <v>0</v>
      </c>
      <c r="CA492" s="54">
        <f t="shared" si="392"/>
        <v>0</v>
      </c>
      <c r="CB492" s="54">
        <f t="shared" si="393"/>
        <v>0</v>
      </c>
      <c r="CC492" s="54">
        <f t="shared" si="394"/>
        <v>0</v>
      </c>
      <c r="CD492" s="55">
        <f t="shared" si="395"/>
        <v>0</v>
      </c>
      <c r="CE492" s="53">
        <f t="shared" si="396"/>
        <v>0</v>
      </c>
      <c r="CF492" s="54">
        <f t="shared" si="397"/>
        <v>0</v>
      </c>
      <c r="CG492" s="54">
        <f t="shared" si="398"/>
        <v>0</v>
      </c>
      <c r="CH492" s="54">
        <f t="shared" si="399"/>
        <v>0</v>
      </c>
      <c r="CI492" s="54">
        <f t="shared" si="400"/>
        <v>0</v>
      </c>
      <c r="CJ492" s="54">
        <f t="shared" si="401"/>
        <v>0</v>
      </c>
      <c r="CK492" s="54">
        <f t="shared" si="402"/>
        <v>0</v>
      </c>
      <c r="CL492" s="54">
        <f t="shared" si="403"/>
        <v>0</v>
      </c>
      <c r="CM492" s="54">
        <f t="shared" si="404"/>
        <v>0</v>
      </c>
      <c r="CN492" s="54">
        <f t="shared" si="405"/>
        <v>0</v>
      </c>
      <c r="CO492" s="54">
        <f t="shared" si="406"/>
        <v>0</v>
      </c>
      <c r="CP492" s="55">
        <f t="shared" si="407"/>
        <v>0</v>
      </c>
    </row>
    <row r="493" spans="2:94" ht="12" customHeight="1" thickBot="1">
      <c r="B493" s="1" t="str">
        <f>IF(Q491="","",Q491)</f>
        <v/>
      </c>
      <c r="C493" s="165"/>
      <c r="D493" s="172"/>
      <c r="E493" s="173"/>
      <c r="F493" s="174"/>
      <c r="G493" s="179"/>
      <c r="H493" s="180"/>
      <c r="I493" s="187"/>
      <c r="J493" s="188"/>
      <c r="K493" s="188"/>
      <c r="L493" s="189"/>
      <c r="M493" s="172"/>
      <c r="N493" s="174"/>
      <c r="O493" s="133"/>
      <c r="P493" s="192"/>
      <c r="Q493" s="192"/>
      <c r="R493" s="9" t="s">
        <v>16</v>
      </c>
      <c r="S493" s="96"/>
      <c r="T493" s="96"/>
      <c r="U493" s="96"/>
      <c r="V493" s="96"/>
      <c r="W493" s="96"/>
      <c r="X493" s="96"/>
      <c r="Y493" s="91"/>
      <c r="Z493" s="91"/>
      <c r="AA493" s="91"/>
      <c r="AB493" s="91"/>
      <c r="AC493" s="91"/>
      <c r="AD493" s="91"/>
      <c r="AE493" s="8" t="str">
        <f t="shared" si="408"/>
        <v/>
      </c>
      <c r="AF493" s="21" t="str">
        <f>IF(Q491="","",Q491)</f>
        <v/>
      </c>
      <c r="AG493" s="130"/>
      <c r="AH493" s="130"/>
      <c r="AI493" s="130"/>
      <c r="AJ493" s="130"/>
      <c r="AT493" s="49" t="str">
        <f t="shared" si="359"/>
        <v>C</v>
      </c>
      <c r="AU493" s="53">
        <f t="shared" si="360"/>
        <v>0</v>
      </c>
      <c r="AV493" s="54">
        <f t="shared" si="361"/>
        <v>0</v>
      </c>
      <c r="AW493" s="54">
        <f t="shared" si="362"/>
        <v>0</v>
      </c>
      <c r="AX493" s="54">
        <f t="shared" si="363"/>
        <v>0</v>
      </c>
      <c r="AY493" s="54">
        <f t="shared" si="364"/>
        <v>0</v>
      </c>
      <c r="AZ493" s="54">
        <f t="shared" si="365"/>
        <v>0</v>
      </c>
      <c r="BA493" s="54">
        <f t="shared" si="366"/>
        <v>0</v>
      </c>
      <c r="BB493" s="54">
        <f t="shared" si="367"/>
        <v>0</v>
      </c>
      <c r="BC493" s="54">
        <f t="shared" si="368"/>
        <v>0</v>
      </c>
      <c r="BD493" s="54">
        <f t="shared" si="369"/>
        <v>0</v>
      </c>
      <c r="BE493" s="54">
        <f t="shared" si="370"/>
        <v>0</v>
      </c>
      <c r="BF493" s="55">
        <f t="shared" si="371"/>
        <v>0</v>
      </c>
      <c r="BG493" s="53">
        <f t="shared" si="372"/>
        <v>0</v>
      </c>
      <c r="BH493" s="54">
        <f t="shared" si="373"/>
        <v>0</v>
      </c>
      <c r="BI493" s="54">
        <f t="shared" si="374"/>
        <v>0</v>
      </c>
      <c r="BJ493" s="54">
        <f t="shared" si="375"/>
        <v>0</v>
      </c>
      <c r="BK493" s="54">
        <f t="shared" si="376"/>
        <v>0</v>
      </c>
      <c r="BL493" s="54">
        <f t="shared" si="377"/>
        <v>0</v>
      </c>
      <c r="BM493" s="54">
        <f t="shared" si="378"/>
        <v>0</v>
      </c>
      <c r="BN493" s="54">
        <f t="shared" si="379"/>
        <v>0</v>
      </c>
      <c r="BO493" s="54">
        <f t="shared" si="380"/>
        <v>0</v>
      </c>
      <c r="BP493" s="54">
        <f t="shared" si="381"/>
        <v>0</v>
      </c>
      <c r="BQ493" s="54">
        <f t="shared" si="382"/>
        <v>0</v>
      </c>
      <c r="BR493" s="55">
        <f t="shared" si="383"/>
        <v>0</v>
      </c>
      <c r="BS493" s="53">
        <f t="shared" si="384"/>
        <v>0</v>
      </c>
      <c r="BT493" s="54">
        <f t="shared" si="385"/>
        <v>0</v>
      </c>
      <c r="BU493" s="54">
        <f t="shared" si="386"/>
        <v>0</v>
      </c>
      <c r="BV493" s="54">
        <f t="shared" si="387"/>
        <v>0</v>
      </c>
      <c r="BW493" s="54">
        <f t="shared" si="388"/>
        <v>0</v>
      </c>
      <c r="BX493" s="54">
        <f t="shared" si="389"/>
        <v>0</v>
      </c>
      <c r="BY493" s="54">
        <f t="shared" si="390"/>
        <v>0</v>
      </c>
      <c r="BZ493" s="54">
        <f t="shared" si="391"/>
        <v>0</v>
      </c>
      <c r="CA493" s="54">
        <f t="shared" si="392"/>
        <v>0</v>
      </c>
      <c r="CB493" s="54">
        <f t="shared" si="393"/>
        <v>0</v>
      </c>
      <c r="CC493" s="54">
        <f t="shared" si="394"/>
        <v>0</v>
      </c>
      <c r="CD493" s="55">
        <f t="shared" si="395"/>
        <v>0</v>
      </c>
      <c r="CE493" s="53">
        <f t="shared" si="396"/>
        <v>0</v>
      </c>
      <c r="CF493" s="54">
        <f t="shared" si="397"/>
        <v>0</v>
      </c>
      <c r="CG493" s="54">
        <f t="shared" si="398"/>
        <v>0</v>
      </c>
      <c r="CH493" s="54">
        <f t="shared" si="399"/>
        <v>0</v>
      </c>
      <c r="CI493" s="54">
        <f t="shared" si="400"/>
        <v>0</v>
      </c>
      <c r="CJ493" s="54">
        <f t="shared" si="401"/>
        <v>0</v>
      </c>
      <c r="CK493" s="54">
        <f t="shared" si="402"/>
        <v>0</v>
      </c>
      <c r="CL493" s="54">
        <f t="shared" si="403"/>
        <v>0</v>
      </c>
      <c r="CM493" s="54">
        <f t="shared" si="404"/>
        <v>0</v>
      </c>
      <c r="CN493" s="54">
        <f t="shared" si="405"/>
        <v>0</v>
      </c>
      <c r="CO493" s="54">
        <f t="shared" si="406"/>
        <v>0</v>
      </c>
      <c r="CP493" s="55">
        <f t="shared" si="407"/>
        <v>0</v>
      </c>
    </row>
    <row r="494" spans="2:94" ht="12" customHeight="1">
      <c r="B494" s="1" t="str">
        <f>IF(Q494="","",Q494)</f>
        <v/>
      </c>
      <c r="C494" s="163">
        <v>161</v>
      </c>
      <c r="D494" s="166"/>
      <c r="E494" s="167"/>
      <c r="F494" s="168"/>
      <c r="G494" s="175"/>
      <c r="H494" s="176"/>
      <c r="I494" s="181"/>
      <c r="J494" s="182"/>
      <c r="K494" s="182"/>
      <c r="L494" s="183"/>
      <c r="M494" s="166"/>
      <c r="N494" s="168"/>
      <c r="O494" s="131"/>
      <c r="P494" s="190"/>
      <c r="Q494" s="190"/>
      <c r="R494" s="17" t="s">
        <v>14</v>
      </c>
      <c r="S494" s="89"/>
      <c r="T494" s="89"/>
      <c r="U494" s="89"/>
      <c r="V494" s="89"/>
      <c r="W494" s="89"/>
      <c r="X494" s="95"/>
      <c r="Y494" s="95"/>
      <c r="Z494" s="95"/>
      <c r="AA494" s="95"/>
      <c r="AB494" s="95"/>
      <c r="AC494" s="95"/>
      <c r="AD494" s="95"/>
      <c r="AE494" s="16" t="str">
        <f t="shared" ref="AE494:AE523" si="409">IF(SUM(S494:AD494)=0,"",SUM(S494:AD494))</f>
        <v/>
      </c>
      <c r="AF494" s="21" t="str">
        <f>IF(Q494="","",Q494)</f>
        <v/>
      </c>
      <c r="AG494" s="130" t="str">
        <f>IFERROR(VLOOKUP(M494,$AP$13:$AQ$16,2,FALSE),"")</f>
        <v/>
      </c>
      <c r="AH494" s="130" t="str">
        <f>IFERROR(VLOOKUP(O494,$AP$18:$AQ$24,2,FALSE),"")</f>
        <v/>
      </c>
      <c r="AI494" s="130" t="str">
        <f>IFERROR(AG494+AH494,"")</f>
        <v/>
      </c>
      <c r="AJ494" s="130" t="str">
        <f>IF(SUM(AE494:AE496)=0,"",SUM(AE494:AE496))</f>
        <v/>
      </c>
      <c r="AT494" s="49" t="str">
        <f t="shared" si="359"/>
        <v>A</v>
      </c>
      <c r="AU494" s="53">
        <f t="shared" si="360"/>
        <v>0</v>
      </c>
      <c r="AV494" s="54">
        <f t="shared" si="361"/>
        <v>0</v>
      </c>
      <c r="AW494" s="54">
        <f t="shared" si="362"/>
        <v>0</v>
      </c>
      <c r="AX494" s="54">
        <f t="shared" si="363"/>
        <v>0</v>
      </c>
      <c r="AY494" s="54">
        <f t="shared" si="364"/>
        <v>0</v>
      </c>
      <c r="AZ494" s="54">
        <f t="shared" si="365"/>
        <v>0</v>
      </c>
      <c r="BA494" s="54">
        <f t="shared" si="366"/>
        <v>0</v>
      </c>
      <c r="BB494" s="54">
        <f t="shared" si="367"/>
        <v>0</v>
      </c>
      <c r="BC494" s="54">
        <f t="shared" si="368"/>
        <v>0</v>
      </c>
      <c r="BD494" s="54">
        <f t="shared" si="369"/>
        <v>0</v>
      </c>
      <c r="BE494" s="54">
        <f t="shared" si="370"/>
        <v>0</v>
      </c>
      <c r="BF494" s="55">
        <f t="shared" si="371"/>
        <v>0</v>
      </c>
      <c r="BG494" s="53">
        <f t="shared" si="372"/>
        <v>0</v>
      </c>
      <c r="BH494" s="54">
        <f t="shared" si="373"/>
        <v>0</v>
      </c>
      <c r="BI494" s="54">
        <f t="shared" si="374"/>
        <v>0</v>
      </c>
      <c r="BJ494" s="54">
        <f t="shared" si="375"/>
        <v>0</v>
      </c>
      <c r="BK494" s="54">
        <f t="shared" si="376"/>
        <v>0</v>
      </c>
      <c r="BL494" s="54">
        <f t="shared" si="377"/>
        <v>0</v>
      </c>
      <c r="BM494" s="54">
        <f t="shared" si="378"/>
        <v>0</v>
      </c>
      <c r="BN494" s="54">
        <f t="shared" si="379"/>
        <v>0</v>
      </c>
      <c r="BO494" s="54">
        <f t="shared" si="380"/>
        <v>0</v>
      </c>
      <c r="BP494" s="54">
        <f t="shared" si="381"/>
        <v>0</v>
      </c>
      <c r="BQ494" s="54">
        <f t="shared" si="382"/>
        <v>0</v>
      </c>
      <c r="BR494" s="55">
        <f t="shared" si="383"/>
        <v>0</v>
      </c>
      <c r="BS494" s="53">
        <f t="shared" si="384"/>
        <v>0</v>
      </c>
      <c r="BT494" s="54">
        <f t="shared" si="385"/>
        <v>0</v>
      </c>
      <c r="BU494" s="54">
        <f t="shared" si="386"/>
        <v>0</v>
      </c>
      <c r="BV494" s="54">
        <f t="shared" si="387"/>
        <v>0</v>
      </c>
      <c r="BW494" s="54">
        <f t="shared" si="388"/>
        <v>0</v>
      </c>
      <c r="BX494" s="54">
        <f t="shared" si="389"/>
        <v>0</v>
      </c>
      <c r="BY494" s="54">
        <f t="shared" si="390"/>
        <v>0</v>
      </c>
      <c r="BZ494" s="54">
        <f t="shared" si="391"/>
        <v>0</v>
      </c>
      <c r="CA494" s="54">
        <f t="shared" si="392"/>
        <v>0</v>
      </c>
      <c r="CB494" s="54">
        <f t="shared" si="393"/>
        <v>0</v>
      </c>
      <c r="CC494" s="54">
        <f t="shared" si="394"/>
        <v>0</v>
      </c>
      <c r="CD494" s="55">
        <f t="shared" si="395"/>
        <v>0</v>
      </c>
      <c r="CE494" s="53">
        <f t="shared" si="396"/>
        <v>0</v>
      </c>
      <c r="CF494" s="54">
        <f t="shared" si="397"/>
        <v>0</v>
      </c>
      <c r="CG494" s="54">
        <f t="shared" si="398"/>
        <v>0</v>
      </c>
      <c r="CH494" s="54">
        <f t="shared" si="399"/>
        <v>0</v>
      </c>
      <c r="CI494" s="54">
        <f t="shared" si="400"/>
        <v>0</v>
      </c>
      <c r="CJ494" s="54">
        <f t="shared" si="401"/>
        <v>0</v>
      </c>
      <c r="CK494" s="54">
        <f t="shared" si="402"/>
        <v>0</v>
      </c>
      <c r="CL494" s="54">
        <f t="shared" si="403"/>
        <v>0</v>
      </c>
      <c r="CM494" s="54">
        <f t="shared" si="404"/>
        <v>0</v>
      </c>
      <c r="CN494" s="54">
        <f t="shared" si="405"/>
        <v>0</v>
      </c>
      <c r="CO494" s="54">
        <f t="shared" si="406"/>
        <v>0</v>
      </c>
      <c r="CP494" s="55">
        <f t="shared" si="407"/>
        <v>0</v>
      </c>
    </row>
    <row r="495" spans="2:94" ht="12" customHeight="1">
      <c r="B495" s="1" t="str">
        <f>IF(Q494="","",Q494)</f>
        <v/>
      </c>
      <c r="C495" s="164"/>
      <c r="D495" s="169"/>
      <c r="E495" s="170"/>
      <c r="F495" s="171"/>
      <c r="G495" s="177"/>
      <c r="H495" s="178"/>
      <c r="I495" s="184"/>
      <c r="J495" s="185"/>
      <c r="K495" s="185"/>
      <c r="L495" s="186"/>
      <c r="M495" s="169"/>
      <c r="N495" s="171"/>
      <c r="O495" s="132"/>
      <c r="P495" s="191"/>
      <c r="Q495" s="191"/>
      <c r="R495" s="15" t="s">
        <v>15</v>
      </c>
      <c r="S495" s="90"/>
      <c r="T495" s="90"/>
      <c r="U495" s="90"/>
      <c r="V495" s="90"/>
      <c r="W495" s="90"/>
      <c r="X495" s="94"/>
      <c r="Y495" s="94"/>
      <c r="Z495" s="94"/>
      <c r="AA495" s="94"/>
      <c r="AB495" s="94"/>
      <c r="AC495" s="94"/>
      <c r="AD495" s="94"/>
      <c r="AE495" s="11" t="str">
        <f t="shared" si="409"/>
        <v/>
      </c>
      <c r="AF495" s="21" t="str">
        <f>IF(Q494="","",Q494)</f>
        <v/>
      </c>
      <c r="AG495" s="130"/>
      <c r="AH495" s="130"/>
      <c r="AI495" s="130"/>
      <c r="AJ495" s="130"/>
      <c r="AT495" s="49" t="str">
        <f t="shared" si="359"/>
        <v>B</v>
      </c>
      <c r="AU495" s="53">
        <f t="shared" si="360"/>
        <v>0</v>
      </c>
      <c r="AV495" s="54">
        <f t="shared" si="361"/>
        <v>0</v>
      </c>
      <c r="AW495" s="54">
        <f t="shared" si="362"/>
        <v>0</v>
      </c>
      <c r="AX495" s="54">
        <f t="shared" si="363"/>
        <v>0</v>
      </c>
      <c r="AY495" s="54">
        <f t="shared" si="364"/>
        <v>0</v>
      </c>
      <c r="AZ495" s="54">
        <f t="shared" si="365"/>
        <v>0</v>
      </c>
      <c r="BA495" s="54">
        <f t="shared" si="366"/>
        <v>0</v>
      </c>
      <c r="BB495" s="54">
        <f t="shared" si="367"/>
        <v>0</v>
      </c>
      <c r="BC495" s="54">
        <f t="shared" si="368"/>
        <v>0</v>
      </c>
      <c r="BD495" s="54">
        <f t="shared" si="369"/>
        <v>0</v>
      </c>
      <c r="BE495" s="54">
        <f t="shared" si="370"/>
        <v>0</v>
      </c>
      <c r="BF495" s="55">
        <f t="shared" si="371"/>
        <v>0</v>
      </c>
      <c r="BG495" s="53">
        <f t="shared" si="372"/>
        <v>0</v>
      </c>
      <c r="BH495" s="54">
        <f t="shared" si="373"/>
        <v>0</v>
      </c>
      <c r="BI495" s="54">
        <f t="shared" si="374"/>
        <v>0</v>
      </c>
      <c r="BJ495" s="54">
        <f t="shared" si="375"/>
        <v>0</v>
      </c>
      <c r="BK495" s="54">
        <f t="shared" si="376"/>
        <v>0</v>
      </c>
      <c r="BL495" s="54">
        <f t="shared" si="377"/>
        <v>0</v>
      </c>
      <c r="BM495" s="54">
        <f t="shared" si="378"/>
        <v>0</v>
      </c>
      <c r="BN495" s="54">
        <f t="shared" si="379"/>
        <v>0</v>
      </c>
      <c r="BO495" s="54">
        <f t="shared" si="380"/>
        <v>0</v>
      </c>
      <c r="BP495" s="54">
        <f t="shared" si="381"/>
        <v>0</v>
      </c>
      <c r="BQ495" s="54">
        <f t="shared" si="382"/>
        <v>0</v>
      </c>
      <c r="BR495" s="55">
        <f t="shared" si="383"/>
        <v>0</v>
      </c>
      <c r="BS495" s="53">
        <f t="shared" si="384"/>
        <v>0</v>
      </c>
      <c r="BT495" s="54">
        <f t="shared" si="385"/>
        <v>0</v>
      </c>
      <c r="BU495" s="54">
        <f t="shared" si="386"/>
        <v>0</v>
      </c>
      <c r="BV495" s="54">
        <f t="shared" si="387"/>
        <v>0</v>
      </c>
      <c r="BW495" s="54">
        <f t="shared" si="388"/>
        <v>0</v>
      </c>
      <c r="BX495" s="54">
        <f t="shared" si="389"/>
        <v>0</v>
      </c>
      <c r="BY495" s="54">
        <f t="shared" si="390"/>
        <v>0</v>
      </c>
      <c r="BZ495" s="54">
        <f t="shared" si="391"/>
        <v>0</v>
      </c>
      <c r="CA495" s="54">
        <f t="shared" si="392"/>
        <v>0</v>
      </c>
      <c r="CB495" s="54">
        <f t="shared" si="393"/>
        <v>0</v>
      </c>
      <c r="CC495" s="54">
        <f t="shared" si="394"/>
        <v>0</v>
      </c>
      <c r="CD495" s="55">
        <f t="shared" si="395"/>
        <v>0</v>
      </c>
      <c r="CE495" s="53">
        <f t="shared" si="396"/>
        <v>0</v>
      </c>
      <c r="CF495" s="54">
        <f t="shared" si="397"/>
        <v>0</v>
      </c>
      <c r="CG495" s="54">
        <f t="shared" si="398"/>
        <v>0</v>
      </c>
      <c r="CH495" s="54">
        <f t="shared" si="399"/>
        <v>0</v>
      </c>
      <c r="CI495" s="54">
        <f t="shared" si="400"/>
        <v>0</v>
      </c>
      <c r="CJ495" s="54">
        <f t="shared" si="401"/>
        <v>0</v>
      </c>
      <c r="CK495" s="54">
        <f t="shared" si="402"/>
        <v>0</v>
      </c>
      <c r="CL495" s="54">
        <f t="shared" si="403"/>
        <v>0</v>
      </c>
      <c r="CM495" s="54">
        <f t="shared" si="404"/>
        <v>0</v>
      </c>
      <c r="CN495" s="54">
        <f t="shared" si="405"/>
        <v>0</v>
      </c>
      <c r="CO495" s="54">
        <f t="shared" si="406"/>
        <v>0</v>
      </c>
      <c r="CP495" s="55">
        <f t="shared" si="407"/>
        <v>0</v>
      </c>
    </row>
    <row r="496" spans="2:94" ht="12" customHeight="1" thickBot="1">
      <c r="B496" s="1" t="str">
        <f>IF(Q494="","",Q494)</f>
        <v/>
      </c>
      <c r="C496" s="165"/>
      <c r="D496" s="172"/>
      <c r="E496" s="173"/>
      <c r="F496" s="174"/>
      <c r="G496" s="179"/>
      <c r="H496" s="180"/>
      <c r="I496" s="187"/>
      <c r="J496" s="188"/>
      <c r="K496" s="188"/>
      <c r="L496" s="189"/>
      <c r="M496" s="172"/>
      <c r="N496" s="174"/>
      <c r="O496" s="133"/>
      <c r="P496" s="192"/>
      <c r="Q496" s="192"/>
      <c r="R496" s="9" t="s">
        <v>16</v>
      </c>
      <c r="S496" s="91"/>
      <c r="T496" s="91"/>
      <c r="U496" s="91"/>
      <c r="V496" s="91"/>
      <c r="W496" s="91"/>
      <c r="X496" s="96"/>
      <c r="Y496" s="96"/>
      <c r="Z496" s="96"/>
      <c r="AA496" s="96"/>
      <c r="AB496" s="96"/>
      <c r="AC496" s="96"/>
      <c r="AD496" s="96"/>
      <c r="AE496" s="11" t="str">
        <f t="shared" si="409"/>
        <v/>
      </c>
      <c r="AF496" s="21" t="str">
        <f>IF(Q494="","",Q494)</f>
        <v/>
      </c>
      <c r="AG496" s="130"/>
      <c r="AH496" s="130"/>
      <c r="AI496" s="130"/>
      <c r="AJ496" s="130"/>
      <c r="AT496" s="49" t="str">
        <f t="shared" si="359"/>
        <v>C</v>
      </c>
      <c r="AU496" s="53">
        <f t="shared" si="360"/>
        <v>0</v>
      </c>
      <c r="AV496" s="54">
        <f t="shared" si="361"/>
        <v>0</v>
      </c>
      <c r="AW496" s="54">
        <f t="shared" si="362"/>
        <v>0</v>
      </c>
      <c r="AX496" s="54">
        <f t="shared" si="363"/>
        <v>0</v>
      </c>
      <c r="AY496" s="54">
        <f t="shared" si="364"/>
        <v>0</v>
      </c>
      <c r="AZ496" s="54">
        <f t="shared" si="365"/>
        <v>0</v>
      </c>
      <c r="BA496" s="54">
        <f t="shared" si="366"/>
        <v>0</v>
      </c>
      <c r="BB496" s="54">
        <f t="shared" si="367"/>
        <v>0</v>
      </c>
      <c r="BC496" s="54">
        <f t="shared" si="368"/>
        <v>0</v>
      </c>
      <c r="BD496" s="54">
        <f t="shared" si="369"/>
        <v>0</v>
      </c>
      <c r="BE496" s="54">
        <f t="shared" si="370"/>
        <v>0</v>
      </c>
      <c r="BF496" s="55">
        <f t="shared" si="371"/>
        <v>0</v>
      </c>
      <c r="BG496" s="53">
        <f t="shared" si="372"/>
        <v>0</v>
      </c>
      <c r="BH496" s="54">
        <f t="shared" si="373"/>
        <v>0</v>
      </c>
      <c r="BI496" s="54">
        <f t="shared" si="374"/>
        <v>0</v>
      </c>
      <c r="BJ496" s="54">
        <f t="shared" si="375"/>
        <v>0</v>
      </c>
      <c r="BK496" s="54">
        <f t="shared" si="376"/>
        <v>0</v>
      </c>
      <c r="BL496" s="54">
        <f t="shared" si="377"/>
        <v>0</v>
      </c>
      <c r="BM496" s="54">
        <f t="shared" si="378"/>
        <v>0</v>
      </c>
      <c r="BN496" s="54">
        <f t="shared" si="379"/>
        <v>0</v>
      </c>
      <c r="BO496" s="54">
        <f t="shared" si="380"/>
        <v>0</v>
      </c>
      <c r="BP496" s="54">
        <f t="shared" si="381"/>
        <v>0</v>
      </c>
      <c r="BQ496" s="54">
        <f t="shared" si="382"/>
        <v>0</v>
      </c>
      <c r="BR496" s="55">
        <f t="shared" si="383"/>
        <v>0</v>
      </c>
      <c r="BS496" s="53">
        <f t="shared" si="384"/>
        <v>0</v>
      </c>
      <c r="BT496" s="54">
        <f t="shared" si="385"/>
        <v>0</v>
      </c>
      <c r="BU496" s="54">
        <f t="shared" si="386"/>
        <v>0</v>
      </c>
      <c r="BV496" s="54">
        <f t="shared" si="387"/>
        <v>0</v>
      </c>
      <c r="BW496" s="54">
        <f t="shared" si="388"/>
        <v>0</v>
      </c>
      <c r="BX496" s="54">
        <f t="shared" si="389"/>
        <v>0</v>
      </c>
      <c r="BY496" s="54">
        <f t="shared" si="390"/>
        <v>0</v>
      </c>
      <c r="BZ496" s="54">
        <f t="shared" si="391"/>
        <v>0</v>
      </c>
      <c r="CA496" s="54">
        <f t="shared" si="392"/>
        <v>0</v>
      </c>
      <c r="CB496" s="54">
        <f t="shared" si="393"/>
        <v>0</v>
      </c>
      <c r="CC496" s="54">
        <f t="shared" si="394"/>
        <v>0</v>
      </c>
      <c r="CD496" s="55">
        <f t="shared" si="395"/>
        <v>0</v>
      </c>
      <c r="CE496" s="53">
        <f t="shared" si="396"/>
        <v>0</v>
      </c>
      <c r="CF496" s="54">
        <f t="shared" si="397"/>
        <v>0</v>
      </c>
      <c r="CG496" s="54">
        <f t="shared" si="398"/>
        <v>0</v>
      </c>
      <c r="CH496" s="54">
        <f t="shared" si="399"/>
        <v>0</v>
      </c>
      <c r="CI496" s="54">
        <f t="shared" si="400"/>
        <v>0</v>
      </c>
      <c r="CJ496" s="54">
        <f t="shared" si="401"/>
        <v>0</v>
      </c>
      <c r="CK496" s="54">
        <f t="shared" si="402"/>
        <v>0</v>
      </c>
      <c r="CL496" s="54">
        <f t="shared" si="403"/>
        <v>0</v>
      </c>
      <c r="CM496" s="54">
        <f t="shared" si="404"/>
        <v>0</v>
      </c>
      <c r="CN496" s="54">
        <f t="shared" si="405"/>
        <v>0</v>
      </c>
      <c r="CO496" s="54">
        <f t="shared" si="406"/>
        <v>0</v>
      </c>
      <c r="CP496" s="55">
        <f t="shared" si="407"/>
        <v>0</v>
      </c>
    </row>
    <row r="497" spans="2:94" ht="12" customHeight="1">
      <c r="B497" s="1" t="str">
        <f>IF(Q497="","",Q497)</f>
        <v/>
      </c>
      <c r="C497" s="163">
        <v>162</v>
      </c>
      <c r="D497" s="166"/>
      <c r="E497" s="167"/>
      <c r="F497" s="168"/>
      <c r="G497" s="175"/>
      <c r="H497" s="176"/>
      <c r="I497" s="181"/>
      <c r="J497" s="182"/>
      <c r="K497" s="182"/>
      <c r="L497" s="183"/>
      <c r="M497" s="166"/>
      <c r="N497" s="168"/>
      <c r="O497" s="131"/>
      <c r="P497" s="190"/>
      <c r="Q497" s="190"/>
      <c r="R497" s="12" t="s">
        <v>14</v>
      </c>
      <c r="S497" s="92"/>
      <c r="T497" s="92"/>
      <c r="U497" s="92"/>
      <c r="V497" s="92"/>
      <c r="W497" s="92"/>
      <c r="X497" s="92"/>
      <c r="Y497" s="93"/>
      <c r="Z497" s="93"/>
      <c r="AA497" s="93"/>
      <c r="AB497" s="93"/>
      <c r="AC497" s="93"/>
      <c r="AD497" s="93"/>
      <c r="AE497" s="16" t="str">
        <f t="shared" si="409"/>
        <v/>
      </c>
      <c r="AF497" s="21" t="str">
        <f>IF(Q497="","",Q497)</f>
        <v/>
      </c>
      <c r="AG497" s="130" t="str">
        <f>IFERROR(VLOOKUP(M497,$AP$13:$AQ$16,2,FALSE),"")</f>
        <v/>
      </c>
      <c r="AH497" s="130" t="str">
        <f>IFERROR(VLOOKUP(O497,$AP$18:$AQ$24,2,FALSE),"")</f>
        <v/>
      </c>
      <c r="AI497" s="130" t="str">
        <f>IFERROR(AG497+AH497,"")</f>
        <v/>
      </c>
      <c r="AJ497" s="130" t="str">
        <f>IF(SUM(AE497:AE499)=0,"",SUM(AE497:AE499))</f>
        <v/>
      </c>
      <c r="AT497" s="49" t="str">
        <f t="shared" si="359"/>
        <v>A</v>
      </c>
      <c r="AU497" s="53">
        <f t="shared" si="360"/>
        <v>0</v>
      </c>
      <c r="AV497" s="54">
        <f t="shared" si="361"/>
        <v>0</v>
      </c>
      <c r="AW497" s="54">
        <f t="shared" si="362"/>
        <v>0</v>
      </c>
      <c r="AX497" s="54">
        <f t="shared" si="363"/>
        <v>0</v>
      </c>
      <c r="AY497" s="54">
        <f t="shared" si="364"/>
        <v>0</v>
      </c>
      <c r="AZ497" s="54">
        <f t="shared" si="365"/>
        <v>0</v>
      </c>
      <c r="BA497" s="54">
        <f t="shared" si="366"/>
        <v>0</v>
      </c>
      <c r="BB497" s="54">
        <f t="shared" si="367"/>
        <v>0</v>
      </c>
      <c r="BC497" s="54">
        <f t="shared" si="368"/>
        <v>0</v>
      </c>
      <c r="BD497" s="54">
        <f t="shared" si="369"/>
        <v>0</v>
      </c>
      <c r="BE497" s="54">
        <f t="shared" si="370"/>
        <v>0</v>
      </c>
      <c r="BF497" s="55">
        <f t="shared" si="371"/>
        <v>0</v>
      </c>
      <c r="BG497" s="53">
        <f t="shared" si="372"/>
        <v>0</v>
      </c>
      <c r="BH497" s="54">
        <f t="shared" si="373"/>
        <v>0</v>
      </c>
      <c r="BI497" s="54">
        <f t="shared" si="374"/>
        <v>0</v>
      </c>
      <c r="BJ497" s="54">
        <f t="shared" si="375"/>
        <v>0</v>
      </c>
      <c r="BK497" s="54">
        <f t="shared" si="376"/>
        <v>0</v>
      </c>
      <c r="BL497" s="54">
        <f t="shared" si="377"/>
        <v>0</v>
      </c>
      <c r="BM497" s="54">
        <f t="shared" si="378"/>
        <v>0</v>
      </c>
      <c r="BN497" s="54">
        <f t="shared" si="379"/>
        <v>0</v>
      </c>
      <c r="BO497" s="54">
        <f t="shared" si="380"/>
        <v>0</v>
      </c>
      <c r="BP497" s="54">
        <f t="shared" si="381"/>
        <v>0</v>
      </c>
      <c r="BQ497" s="54">
        <f t="shared" si="382"/>
        <v>0</v>
      </c>
      <c r="BR497" s="55">
        <f t="shared" si="383"/>
        <v>0</v>
      </c>
      <c r="BS497" s="53">
        <f t="shared" si="384"/>
        <v>0</v>
      </c>
      <c r="BT497" s="54">
        <f t="shared" si="385"/>
        <v>0</v>
      </c>
      <c r="BU497" s="54">
        <f t="shared" si="386"/>
        <v>0</v>
      </c>
      <c r="BV497" s="54">
        <f t="shared" si="387"/>
        <v>0</v>
      </c>
      <c r="BW497" s="54">
        <f t="shared" si="388"/>
        <v>0</v>
      </c>
      <c r="BX497" s="54">
        <f t="shared" si="389"/>
        <v>0</v>
      </c>
      <c r="BY497" s="54">
        <f t="shared" si="390"/>
        <v>0</v>
      </c>
      <c r="BZ497" s="54">
        <f t="shared" si="391"/>
        <v>0</v>
      </c>
      <c r="CA497" s="54">
        <f t="shared" si="392"/>
        <v>0</v>
      </c>
      <c r="CB497" s="54">
        <f t="shared" si="393"/>
        <v>0</v>
      </c>
      <c r="CC497" s="54">
        <f t="shared" si="394"/>
        <v>0</v>
      </c>
      <c r="CD497" s="55">
        <f t="shared" si="395"/>
        <v>0</v>
      </c>
      <c r="CE497" s="53">
        <f t="shared" si="396"/>
        <v>0</v>
      </c>
      <c r="CF497" s="54">
        <f t="shared" si="397"/>
        <v>0</v>
      </c>
      <c r="CG497" s="54">
        <f t="shared" si="398"/>
        <v>0</v>
      </c>
      <c r="CH497" s="54">
        <f t="shared" si="399"/>
        <v>0</v>
      </c>
      <c r="CI497" s="54">
        <f t="shared" si="400"/>
        <v>0</v>
      </c>
      <c r="CJ497" s="54">
        <f t="shared" si="401"/>
        <v>0</v>
      </c>
      <c r="CK497" s="54">
        <f t="shared" si="402"/>
        <v>0</v>
      </c>
      <c r="CL497" s="54">
        <f t="shared" si="403"/>
        <v>0</v>
      </c>
      <c r="CM497" s="54">
        <f t="shared" si="404"/>
        <v>0</v>
      </c>
      <c r="CN497" s="54">
        <f t="shared" si="405"/>
        <v>0</v>
      </c>
      <c r="CO497" s="54">
        <f t="shared" si="406"/>
        <v>0</v>
      </c>
      <c r="CP497" s="55">
        <f t="shared" si="407"/>
        <v>0</v>
      </c>
    </row>
    <row r="498" spans="2:94" ht="12" customHeight="1">
      <c r="B498" s="1" t="str">
        <f>IF(Q497="","",Q497)</f>
        <v/>
      </c>
      <c r="C498" s="164"/>
      <c r="D498" s="169"/>
      <c r="E498" s="170"/>
      <c r="F498" s="171"/>
      <c r="G498" s="177"/>
      <c r="H498" s="178"/>
      <c r="I498" s="184"/>
      <c r="J498" s="185"/>
      <c r="K498" s="185"/>
      <c r="L498" s="186"/>
      <c r="M498" s="169"/>
      <c r="N498" s="171"/>
      <c r="O498" s="132"/>
      <c r="P498" s="191"/>
      <c r="Q498" s="191"/>
      <c r="R498" s="15" t="s">
        <v>15</v>
      </c>
      <c r="S498" s="94"/>
      <c r="T498" s="94"/>
      <c r="U498" s="94"/>
      <c r="V498" s="94"/>
      <c r="W498" s="94"/>
      <c r="X498" s="94"/>
      <c r="Y498" s="90"/>
      <c r="Z498" s="90"/>
      <c r="AA498" s="90"/>
      <c r="AB498" s="90"/>
      <c r="AC498" s="90"/>
      <c r="AD498" s="90"/>
      <c r="AE498" s="11" t="str">
        <f t="shared" si="409"/>
        <v/>
      </c>
      <c r="AF498" s="21" t="str">
        <f>IF(Q497="","",Q497)</f>
        <v/>
      </c>
      <c r="AG498" s="130"/>
      <c r="AH498" s="130"/>
      <c r="AI498" s="130"/>
      <c r="AJ498" s="130"/>
      <c r="AT498" s="49" t="str">
        <f t="shared" si="359"/>
        <v>B</v>
      </c>
      <c r="AU498" s="53">
        <f t="shared" si="360"/>
        <v>0</v>
      </c>
      <c r="AV498" s="54">
        <f t="shared" si="361"/>
        <v>0</v>
      </c>
      <c r="AW498" s="54">
        <f t="shared" si="362"/>
        <v>0</v>
      </c>
      <c r="AX498" s="54">
        <f t="shared" si="363"/>
        <v>0</v>
      </c>
      <c r="AY498" s="54">
        <f t="shared" si="364"/>
        <v>0</v>
      </c>
      <c r="AZ498" s="54">
        <f t="shared" si="365"/>
        <v>0</v>
      </c>
      <c r="BA498" s="54">
        <f t="shared" si="366"/>
        <v>0</v>
      </c>
      <c r="BB498" s="54">
        <f t="shared" si="367"/>
        <v>0</v>
      </c>
      <c r="BC498" s="54">
        <f t="shared" si="368"/>
        <v>0</v>
      </c>
      <c r="BD498" s="54">
        <f t="shared" si="369"/>
        <v>0</v>
      </c>
      <c r="BE498" s="54">
        <f t="shared" si="370"/>
        <v>0</v>
      </c>
      <c r="BF498" s="55">
        <f t="shared" si="371"/>
        <v>0</v>
      </c>
      <c r="BG498" s="53">
        <f t="shared" si="372"/>
        <v>0</v>
      </c>
      <c r="BH498" s="54">
        <f t="shared" si="373"/>
        <v>0</v>
      </c>
      <c r="BI498" s="54">
        <f t="shared" si="374"/>
        <v>0</v>
      </c>
      <c r="BJ498" s="54">
        <f t="shared" si="375"/>
        <v>0</v>
      </c>
      <c r="BK498" s="54">
        <f t="shared" si="376"/>
        <v>0</v>
      </c>
      <c r="BL498" s="54">
        <f t="shared" si="377"/>
        <v>0</v>
      </c>
      <c r="BM498" s="54">
        <f t="shared" si="378"/>
        <v>0</v>
      </c>
      <c r="BN498" s="54">
        <f t="shared" si="379"/>
        <v>0</v>
      </c>
      <c r="BO498" s="54">
        <f t="shared" si="380"/>
        <v>0</v>
      </c>
      <c r="BP498" s="54">
        <f t="shared" si="381"/>
        <v>0</v>
      </c>
      <c r="BQ498" s="54">
        <f t="shared" si="382"/>
        <v>0</v>
      </c>
      <c r="BR498" s="55">
        <f t="shared" si="383"/>
        <v>0</v>
      </c>
      <c r="BS498" s="53">
        <f t="shared" si="384"/>
        <v>0</v>
      </c>
      <c r="BT498" s="54">
        <f t="shared" si="385"/>
        <v>0</v>
      </c>
      <c r="BU498" s="54">
        <f t="shared" si="386"/>
        <v>0</v>
      </c>
      <c r="BV498" s="54">
        <f t="shared" si="387"/>
        <v>0</v>
      </c>
      <c r="BW498" s="54">
        <f t="shared" si="388"/>
        <v>0</v>
      </c>
      <c r="BX498" s="54">
        <f t="shared" si="389"/>
        <v>0</v>
      </c>
      <c r="BY498" s="54">
        <f t="shared" si="390"/>
        <v>0</v>
      </c>
      <c r="BZ498" s="54">
        <f t="shared" si="391"/>
        <v>0</v>
      </c>
      <c r="CA498" s="54">
        <f t="shared" si="392"/>
        <v>0</v>
      </c>
      <c r="CB498" s="54">
        <f t="shared" si="393"/>
        <v>0</v>
      </c>
      <c r="CC498" s="54">
        <f t="shared" si="394"/>
        <v>0</v>
      </c>
      <c r="CD498" s="55">
        <f t="shared" si="395"/>
        <v>0</v>
      </c>
      <c r="CE498" s="53">
        <f t="shared" si="396"/>
        <v>0</v>
      </c>
      <c r="CF498" s="54">
        <f t="shared" si="397"/>
        <v>0</v>
      </c>
      <c r="CG498" s="54">
        <f t="shared" si="398"/>
        <v>0</v>
      </c>
      <c r="CH498" s="54">
        <f t="shared" si="399"/>
        <v>0</v>
      </c>
      <c r="CI498" s="54">
        <f t="shared" si="400"/>
        <v>0</v>
      </c>
      <c r="CJ498" s="54">
        <f t="shared" si="401"/>
        <v>0</v>
      </c>
      <c r="CK498" s="54">
        <f t="shared" si="402"/>
        <v>0</v>
      </c>
      <c r="CL498" s="54">
        <f t="shared" si="403"/>
        <v>0</v>
      </c>
      <c r="CM498" s="54">
        <f t="shared" si="404"/>
        <v>0</v>
      </c>
      <c r="CN498" s="54">
        <f t="shared" si="405"/>
        <v>0</v>
      </c>
      <c r="CO498" s="54">
        <f t="shared" si="406"/>
        <v>0</v>
      </c>
      <c r="CP498" s="55">
        <f t="shared" si="407"/>
        <v>0</v>
      </c>
    </row>
    <row r="499" spans="2:94" ht="12" customHeight="1" thickBot="1">
      <c r="B499" s="1" t="str">
        <f>IF(Q497="","",Q497)</f>
        <v/>
      </c>
      <c r="C499" s="165"/>
      <c r="D499" s="172"/>
      <c r="E499" s="173"/>
      <c r="F499" s="174"/>
      <c r="G499" s="179"/>
      <c r="H499" s="180"/>
      <c r="I499" s="187"/>
      <c r="J499" s="188"/>
      <c r="K499" s="188"/>
      <c r="L499" s="189"/>
      <c r="M499" s="172"/>
      <c r="N499" s="174"/>
      <c r="O499" s="133"/>
      <c r="P499" s="192"/>
      <c r="Q499" s="192"/>
      <c r="R499" s="15" t="s">
        <v>16</v>
      </c>
      <c r="S499" s="94"/>
      <c r="T499" s="94"/>
      <c r="U499" s="94"/>
      <c r="V499" s="94"/>
      <c r="W499" s="94"/>
      <c r="X499" s="94"/>
      <c r="Y499" s="90"/>
      <c r="Z499" s="90"/>
      <c r="AA499" s="90"/>
      <c r="AB499" s="90"/>
      <c r="AC499" s="90"/>
      <c r="AD499" s="90"/>
      <c r="AE499" s="11" t="str">
        <f t="shared" si="409"/>
        <v/>
      </c>
      <c r="AF499" s="21" t="str">
        <f>IF(Q497="","",Q497)</f>
        <v/>
      </c>
      <c r="AG499" s="130"/>
      <c r="AH499" s="130"/>
      <c r="AI499" s="130"/>
      <c r="AJ499" s="130"/>
      <c r="AT499" s="49" t="str">
        <f t="shared" si="359"/>
        <v>C</v>
      </c>
      <c r="AU499" s="53">
        <f t="shared" si="360"/>
        <v>0</v>
      </c>
      <c r="AV499" s="54">
        <f t="shared" si="361"/>
        <v>0</v>
      </c>
      <c r="AW499" s="54">
        <f t="shared" si="362"/>
        <v>0</v>
      </c>
      <c r="AX499" s="54">
        <f t="shared" si="363"/>
        <v>0</v>
      </c>
      <c r="AY499" s="54">
        <f t="shared" si="364"/>
        <v>0</v>
      </c>
      <c r="AZ499" s="54">
        <f t="shared" si="365"/>
        <v>0</v>
      </c>
      <c r="BA499" s="54">
        <f t="shared" si="366"/>
        <v>0</v>
      </c>
      <c r="BB499" s="54">
        <f t="shared" si="367"/>
        <v>0</v>
      </c>
      <c r="BC499" s="54">
        <f t="shared" si="368"/>
        <v>0</v>
      </c>
      <c r="BD499" s="54">
        <f t="shared" si="369"/>
        <v>0</v>
      </c>
      <c r="BE499" s="54">
        <f t="shared" si="370"/>
        <v>0</v>
      </c>
      <c r="BF499" s="55">
        <f t="shared" si="371"/>
        <v>0</v>
      </c>
      <c r="BG499" s="53">
        <f t="shared" si="372"/>
        <v>0</v>
      </c>
      <c r="BH499" s="54">
        <f t="shared" si="373"/>
        <v>0</v>
      </c>
      <c r="BI499" s="54">
        <f t="shared" si="374"/>
        <v>0</v>
      </c>
      <c r="BJ499" s="54">
        <f t="shared" si="375"/>
        <v>0</v>
      </c>
      <c r="BK499" s="54">
        <f t="shared" si="376"/>
        <v>0</v>
      </c>
      <c r="BL499" s="54">
        <f t="shared" si="377"/>
        <v>0</v>
      </c>
      <c r="BM499" s="54">
        <f t="shared" si="378"/>
        <v>0</v>
      </c>
      <c r="BN499" s="54">
        <f t="shared" si="379"/>
        <v>0</v>
      </c>
      <c r="BO499" s="54">
        <f t="shared" si="380"/>
        <v>0</v>
      </c>
      <c r="BP499" s="54">
        <f t="shared" si="381"/>
        <v>0</v>
      </c>
      <c r="BQ499" s="54">
        <f t="shared" si="382"/>
        <v>0</v>
      </c>
      <c r="BR499" s="55">
        <f t="shared" si="383"/>
        <v>0</v>
      </c>
      <c r="BS499" s="53">
        <f t="shared" si="384"/>
        <v>0</v>
      </c>
      <c r="BT499" s="54">
        <f t="shared" si="385"/>
        <v>0</v>
      </c>
      <c r="BU499" s="54">
        <f t="shared" si="386"/>
        <v>0</v>
      </c>
      <c r="BV499" s="54">
        <f t="shared" si="387"/>
        <v>0</v>
      </c>
      <c r="BW499" s="54">
        <f t="shared" si="388"/>
        <v>0</v>
      </c>
      <c r="BX499" s="54">
        <f t="shared" si="389"/>
        <v>0</v>
      </c>
      <c r="BY499" s="54">
        <f t="shared" si="390"/>
        <v>0</v>
      </c>
      <c r="BZ499" s="54">
        <f t="shared" si="391"/>
        <v>0</v>
      </c>
      <c r="CA499" s="54">
        <f t="shared" si="392"/>
        <v>0</v>
      </c>
      <c r="CB499" s="54">
        <f t="shared" si="393"/>
        <v>0</v>
      </c>
      <c r="CC499" s="54">
        <f t="shared" si="394"/>
        <v>0</v>
      </c>
      <c r="CD499" s="55">
        <f t="shared" si="395"/>
        <v>0</v>
      </c>
      <c r="CE499" s="53">
        <f t="shared" si="396"/>
        <v>0</v>
      </c>
      <c r="CF499" s="54">
        <f t="shared" si="397"/>
        <v>0</v>
      </c>
      <c r="CG499" s="54">
        <f t="shared" si="398"/>
        <v>0</v>
      </c>
      <c r="CH499" s="54">
        <f t="shared" si="399"/>
        <v>0</v>
      </c>
      <c r="CI499" s="54">
        <f t="shared" si="400"/>
        <v>0</v>
      </c>
      <c r="CJ499" s="54">
        <f t="shared" si="401"/>
        <v>0</v>
      </c>
      <c r="CK499" s="54">
        <f t="shared" si="402"/>
        <v>0</v>
      </c>
      <c r="CL499" s="54">
        <f t="shared" si="403"/>
        <v>0</v>
      </c>
      <c r="CM499" s="54">
        <f t="shared" si="404"/>
        <v>0</v>
      </c>
      <c r="CN499" s="54">
        <f t="shared" si="405"/>
        <v>0</v>
      </c>
      <c r="CO499" s="54">
        <f t="shared" si="406"/>
        <v>0</v>
      </c>
      <c r="CP499" s="55">
        <f t="shared" si="407"/>
        <v>0</v>
      </c>
    </row>
    <row r="500" spans="2:94" ht="12" customHeight="1">
      <c r="B500" s="1" t="str">
        <f>IF(Q500="","",Q500)</f>
        <v/>
      </c>
      <c r="C500" s="163">
        <v>163</v>
      </c>
      <c r="D500" s="166"/>
      <c r="E500" s="167"/>
      <c r="F500" s="168"/>
      <c r="G500" s="175"/>
      <c r="H500" s="176"/>
      <c r="I500" s="181"/>
      <c r="J500" s="182"/>
      <c r="K500" s="182"/>
      <c r="L500" s="183"/>
      <c r="M500" s="166"/>
      <c r="N500" s="168"/>
      <c r="O500" s="131"/>
      <c r="P500" s="190"/>
      <c r="Q500" s="190"/>
      <c r="R500" s="17" t="s">
        <v>14</v>
      </c>
      <c r="S500" s="95"/>
      <c r="T500" s="95"/>
      <c r="U500" s="95"/>
      <c r="V500" s="95"/>
      <c r="W500" s="95"/>
      <c r="X500" s="95"/>
      <c r="Y500" s="89"/>
      <c r="Z500" s="89"/>
      <c r="AA500" s="89"/>
      <c r="AB500" s="89"/>
      <c r="AC500" s="89"/>
      <c r="AD500" s="89"/>
      <c r="AE500" s="16" t="str">
        <f t="shared" si="409"/>
        <v/>
      </c>
      <c r="AF500" s="21" t="str">
        <f>IF(Q500="","",Q500)</f>
        <v/>
      </c>
      <c r="AG500" s="130" t="str">
        <f>IFERROR(VLOOKUP(M500,$AP$13:$AQ$16,2,FALSE),"")</f>
        <v/>
      </c>
      <c r="AH500" s="130" t="str">
        <f>IFERROR(VLOOKUP(O500,$AP$18:$AQ$24,2,FALSE),"")</f>
        <v/>
      </c>
      <c r="AI500" s="130" t="str">
        <f>IFERROR(AG500+AH500,"")</f>
        <v/>
      </c>
      <c r="AJ500" s="130" t="str">
        <f>IF(SUM(AE500:AE502)=0,"",SUM(AE500:AE502))</f>
        <v/>
      </c>
      <c r="AT500" s="49" t="str">
        <f t="shared" si="359"/>
        <v>A</v>
      </c>
      <c r="AU500" s="53">
        <f t="shared" si="360"/>
        <v>0</v>
      </c>
      <c r="AV500" s="54">
        <f t="shared" si="361"/>
        <v>0</v>
      </c>
      <c r="AW500" s="54">
        <f t="shared" si="362"/>
        <v>0</v>
      </c>
      <c r="AX500" s="54">
        <f t="shared" si="363"/>
        <v>0</v>
      </c>
      <c r="AY500" s="54">
        <f t="shared" si="364"/>
        <v>0</v>
      </c>
      <c r="AZ500" s="54">
        <f t="shared" si="365"/>
        <v>0</v>
      </c>
      <c r="BA500" s="54">
        <f t="shared" si="366"/>
        <v>0</v>
      </c>
      <c r="BB500" s="54">
        <f t="shared" si="367"/>
        <v>0</v>
      </c>
      <c r="BC500" s="54">
        <f t="shared" si="368"/>
        <v>0</v>
      </c>
      <c r="BD500" s="54">
        <f t="shared" si="369"/>
        <v>0</v>
      </c>
      <c r="BE500" s="54">
        <f t="shared" si="370"/>
        <v>0</v>
      </c>
      <c r="BF500" s="55">
        <f t="shared" si="371"/>
        <v>0</v>
      </c>
      <c r="BG500" s="53">
        <f t="shared" si="372"/>
        <v>0</v>
      </c>
      <c r="BH500" s="54">
        <f t="shared" si="373"/>
        <v>0</v>
      </c>
      <c r="BI500" s="54">
        <f t="shared" si="374"/>
        <v>0</v>
      </c>
      <c r="BJ500" s="54">
        <f t="shared" si="375"/>
        <v>0</v>
      </c>
      <c r="BK500" s="54">
        <f t="shared" si="376"/>
        <v>0</v>
      </c>
      <c r="BL500" s="54">
        <f t="shared" si="377"/>
        <v>0</v>
      </c>
      <c r="BM500" s="54">
        <f t="shared" si="378"/>
        <v>0</v>
      </c>
      <c r="BN500" s="54">
        <f t="shared" si="379"/>
        <v>0</v>
      </c>
      <c r="BO500" s="54">
        <f t="shared" si="380"/>
        <v>0</v>
      </c>
      <c r="BP500" s="54">
        <f t="shared" si="381"/>
        <v>0</v>
      </c>
      <c r="BQ500" s="54">
        <f t="shared" si="382"/>
        <v>0</v>
      </c>
      <c r="BR500" s="55">
        <f t="shared" si="383"/>
        <v>0</v>
      </c>
      <c r="BS500" s="53">
        <f t="shared" si="384"/>
        <v>0</v>
      </c>
      <c r="BT500" s="54">
        <f t="shared" si="385"/>
        <v>0</v>
      </c>
      <c r="BU500" s="54">
        <f t="shared" si="386"/>
        <v>0</v>
      </c>
      <c r="BV500" s="54">
        <f t="shared" si="387"/>
        <v>0</v>
      </c>
      <c r="BW500" s="54">
        <f t="shared" si="388"/>
        <v>0</v>
      </c>
      <c r="BX500" s="54">
        <f t="shared" si="389"/>
        <v>0</v>
      </c>
      <c r="BY500" s="54">
        <f t="shared" si="390"/>
        <v>0</v>
      </c>
      <c r="BZ500" s="54">
        <f t="shared" si="391"/>
        <v>0</v>
      </c>
      <c r="CA500" s="54">
        <f t="shared" si="392"/>
        <v>0</v>
      </c>
      <c r="CB500" s="54">
        <f t="shared" si="393"/>
        <v>0</v>
      </c>
      <c r="CC500" s="54">
        <f t="shared" si="394"/>
        <v>0</v>
      </c>
      <c r="CD500" s="55">
        <f t="shared" si="395"/>
        <v>0</v>
      </c>
      <c r="CE500" s="53">
        <f t="shared" si="396"/>
        <v>0</v>
      </c>
      <c r="CF500" s="54">
        <f t="shared" si="397"/>
        <v>0</v>
      </c>
      <c r="CG500" s="54">
        <f t="shared" si="398"/>
        <v>0</v>
      </c>
      <c r="CH500" s="54">
        <f t="shared" si="399"/>
        <v>0</v>
      </c>
      <c r="CI500" s="54">
        <f t="shared" si="400"/>
        <v>0</v>
      </c>
      <c r="CJ500" s="54">
        <f t="shared" si="401"/>
        <v>0</v>
      </c>
      <c r="CK500" s="54">
        <f t="shared" si="402"/>
        <v>0</v>
      </c>
      <c r="CL500" s="54">
        <f t="shared" si="403"/>
        <v>0</v>
      </c>
      <c r="CM500" s="54">
        <f t="shared" si="404"/>
        <v>0</v>
      </c>
      <c r="CN500" s="54">
        <f t="shared" si="405"/>
        <v>0</v>
      </c>
      <c r="CO500" s="54">
        <f t="shared" si="406"/>
        <v>0</v>
      </c>
      <c r="CP500" s="55">
        <f t="shared" si="407"/>
        <v>0</v>
      </c>
    </row>
    <row r="501" spans="2:94" ht="12" customHeight="1">
      <c r="B501" s="1" t="str">
        <f>IF(Q500="","",Q500)</f>
        <v/>
      </c>
      <c r="C501" s="164"/>
      <c r="D501" s="169"/>
      <c r="E501" s="170"/>
      <c r="F501" s="171"/>
      <c r="G501" s="177"/>
      <c r="H501" s="178"/>
      <c r="I501" s="184"/>
      <c r="J501" s="185"/>
      <c r="K501" s="185"/>
      <c r="L501" s="186"/>
      <c r="M501" s="169"/>
      <c r="N501" s="171"/>
      <c r="O501" s="132"/>
      <c r="P501" s="191"/>
      <c r="Q501" s="191"/>
      <c r="R501" s="15" t="s">
        <v>15</v>
      </c>
      <c r="S501" s="94"/>
      <c r="T501" s="94"/>
      <c r="U501" s="94"/>
      <c r="V501" s="94"/>
      <c r="W501" s="94"/>
      <c r="X501" s="94"/>
      <c r="Y501" s="90"/>
      <c r="Z501" s="90"/>
      <c r="AA501" s="90"/>
      <c r="AB501" s="90"/>
      <c r="AC501" s="90"/>
      <c r="AD501" s="90"/>
      <c r="AE501" s="11" t="str">
        <f t="shared" si="409"/>
        <v/>
      </c>
      <c r="AF501" s="21" t="str">
        <f>IF(Q500="","",Q500)</f>
        <v/>
      </c>
      <c r="AG501" s="130"/>
      <c r="AH501" s="130"/>
      <c r="AI501" s="130"/>
      <c r="AJ501" s="130"/>
      <c r="AT501" s="49" t="str">
        <f t="shared" si="359"/>
        <v>B</v>
      </c>
      <c r="AU501" s="53">
        <f t="shared" si="360"/>
        <v>0</v>
      </c>
      <c r="AV501" s="54">
        <f t="shared" si="361"/>
        <v>0</v>
      </c>
      <c r="AW501" s="54">
        <f t="shared" si="362"/>
        <v>0</v>
      </c>
      <c r="AX501" s="54">
        <f t="shared" si="363"/>
        <v>0</v>
      </c>
      <c r="AY501" s="54">
        <f t="shared" si="364"/>
        <v>0</v>
      </c>
      <c r="AZ501" s="54">
        <f t="shared" si="365"/>
        <v>0</v>
      </c>
      <c r="BA501" s="54">
        <f t="shared" si="366"/>
        <v>0</v>
      </c>
      <c r="BB501" s="54">
        <f t="shared" si="367"/>
        <v>0</v>
      </c>
      <c r="BC501" s="54">
        <f t="shared" si="368"/>
        <v>0</v>
      </c>
      <c r="BD501" s="54">
        <f t="shared" si="369"/>
        <v>0</v>
      </c>
      <c r="BE501" s="54">
        <f t="shared" si="370"/>
        <v>0</v>
      </c>
      <c r="BF501" s="55">
        <f t="shared" si="371"/>
        <v>0</v>
      </c>
      <c r="BG501" s="53">
        <f t="shared" si="372"/>
        <v>0</v>
      </c>
      <c r="BH501" s="54">
        <f t="shared" si="373"/>
        <v>0</v>
      </c>
      <c r="BI501" s="54">
        <f t="shared" si="374"/>
        <v>0</v>
      </c>
      <c r="BJ501" s="54">
        <f t="shared" si="375"/>
        <v>0</v>
      </c>
      <c r="BK501" s="54">
        <f t="shared" si="376"/>
        <v>0</v>
      </c>
      <c r="BL501" s="54">
        <f t="shared" si="377"/>
        <v>0</v>
      </c>
      <c r="BM501" s="54">
        <f t="shared" si="378"/>
        <v>0</v>
      </c>
      <c r="BN501" s="54">
        <f t="shared" si="379"/>
        <v>0</v>
      </c>
      <c r="BO501" s="54">
        <f t="shared" si="380"/>
        <v>0</v>
      </c>
      <c r="BP501" s="54">
        <f t="shared" si="381"/>
        <v>0</v>
      </c>
      <c r="BQ501" s="54">
        <f t="shared" si="382"/>
        <v>0</v>
      </c>
      <c r="BR501" s="55">
        <f t="shared" si="383"/>
        <v>0</v>
      </c>
      <c r="BS501" s="53">
        <f t="shared" si="384"/>
        <v>0</v>
      </c>
      <c r="BT501" s="54">
        <f t="shared" si="385"/>
        <v>0</v>
      </c>
      <c r="BU501" s="54">
        <f t="shared" si="386"/>
        <v>0</v>
      </c>
      <c r="BV501" s="54">
        <f t="shared" si="387"/>
        <v>0</v>
      </c>
      <c r="BW501" s="54">
        <f t="shared" si="388"/>
        <v>0</v>
      </c>
      <c r="BX501" s="54">
        <f t="shared" si="389"/>
        <v>0</v>
      </c>
      <c r="BY501" s="54">
        <f t="shared" si="390"/>
        <v>0</v>
      </c>
      <c r="BZ501" s="54">
        <f t="shared" si="391"/>
        <v>0</v>
      </c>
      <c r="CA501" s="54">
        <f t="shared" si="392"/>
        <v>0</v>
      </c>
      <c r="CB501" s="54">
        <f t="shared" si="393"/>
        <v>0</v>
      </c>
      <c r="CC501" s="54">
        <f t="shared" si="394"/>
        <v>0</v>
      </c>
      <c r="CD501" s="55">
        <f t="shared" si="395"/>
        <v>0</v>
      </c>
      <c r="CE501" s="53">
        <f t="shared" si="396"/>
        <v>0</v>
      </c>
      <c r="CF501" s="54">
        <f t="shared" si="397"/>
        <v>0</v>
      </c>
      <c r="CG501" s="54">
        <f t="shared" si="398"/>
        <v>0</v>
      </c>
      <c r="CH501" s="54">
        <f t="shared" si="399"/>
        <v>0</v>
      </c>
      <c r="CI501" s="54">
        <f t="shared" si="400"/>
        <v>0</v>
      </c>
      <c r="CJ501" s="54">
        <f t="shared" si="401"/>
        <v>0</v>
      </c>
      <c r="CK501" s="54">
        <f t="shared" si="402"/>
        <v>0</v>
      </c>
      <c r="CL501" s="54">
        <f t="shared" si="403"/>
        <v>0</v>
      </c>
      <c r="CM501" s="54">
        <f t="shared" si="404"/>
        <v>0</v>
      </c>
      <c r="CN501" s="54">
        <f t="shared" si="405"/>
        <v>0</v>
      </c>
      <c r="CO501" s="54">
        <f t="shared" si="406"/>
        <v>0</v>
      </c>
      <c r="CP501" s="55">
        <f t="shared" si="407"/>
        <v>0</v>
      </c>
    </row>
    <row r="502" spans="2:94" ht="12" customHeight="1" thickBot="1">
      <c r="B502" s="1" t="str">
        <f>IF(Q500="","",Q500)</f>
        <v/>
      </c>
      <c r="C502" s="165"/>
      <c r="D502" s="172"/>
      <c r="E502" s="173"/>
      <c r="F502" s="174"/>
      <c r="G502" s="179"/>
      <c r="H502" s="180"/>
      <c r="I502" s="187"/>
      <c r="J502" s="188"/>
      <c r="K502" s="188"/>
      <c r="L502" s="189"/>
      <c r="M502" s="172"/>
      <c r="N502" s="174"/>
      <c r="O502" s="133"/>
      <c r="P502" s="192"/>
      <c r="Q502" s="192"/>
      <c r="R502" s="15" t="s">
        <v>16</v>
      </c>
      <c r="S502" s="94"/>
      <c r="T502" s="94"/>
      <c r="U502" s="94"/>
      <c r="V502" s="94"/>
      <c r="W502" s="94"/>
      <c r="X502" s="94"/>
      <c r="Y502" s="90"/>
      <c r="Z502" s="90"/>
      <c r="AA502" s="90"/>
      <c r="AB502" s="90"/>
      <c r="AC502" s="90"/>
      <c r="AD502" s="90"/>
      <c r="AE502" s="11" t="str">
        <f t="shared" si="409"/>
        <v/>
      </c>
      <c r="AF502" s="21" t="str">
        <f>IF(Q500="","",Q500)</f>
        <v/>
      </c>
      <c r="AG502" s="130"/>
      <c r="AH502" s="130"/>
      <c r="AI502" s="130"/>
      <c r="AJ502" s="130"/>
      <c r="AT502" s="49" t="str">
        <f t="shared" si="359"/>
        <v>C</v>
      </c>
      <c r="AU502" s="53">
        <f t="shared" si="360"/>
        <v>0</v>
      </c>
      <c r="AV502" s="54">
        <f t="shared" si="361"/>
        <v>0</v>
      </c>
      <c r="AW502" s="54">
        <f t="shared" si="362"/>
        <v>0</v>
      </c>
      <c r="AX502" s="54">
        <f t="shared" si="363"/>
        <v>0</v>
      </c>
      <c r="AY502" s="54">
        <f t="shared" si="364"/>
        <v>0</v>
      </c>
      <c r="AZ502" s="54">
        <f t="shared" si="365"/>
        <v>0</v>
      </c>
      <c r="BA502" s="54">
        <f t="shared" si="366"/>
        <v>0</v>
      </c>
      <c r="BB502" s="54">
        <f t="shared" si="367"/>
        <v>0</v>
      </c>
      <c r="BC502" s="54">
        <f t="shared" si="368"/>
        <v>0</v>
      </c>
      <c r="BD502" s="54">
        <f t="shared" si="369"/>
        <v>0</v>
      </c>
      <c r="BE502" s="54">
        <f t="shared" si="370"/>
        <v>0</v>
      </c>
      <c r="BF502" s="55">
        <f t="shared" si="371"/>
        <v>0</v>
      </c>
      <c r="BG502" s="53">
        <f t="shared" si="372"/>
        <v>0</v>
      </c>
      <c r="BH502" s="54">
        <f t="shared" si="373"/>
        <v>0</v>
      </c>
      <c r="BI502" s="54">
        <f t="shared" si="374"/>
        <v>0</v>
      </c>
      <c r="BJ502" s="54">
        <f t="shared" si="375"/>
        <v>0</v>
      </c>
      <c r="BK502" s="54">
        <f t="shared" si="376"/>
        <v>0</v>
      </c>
      <c r="BL502" s="54">
        <f t="shared" si="377"/>
        <v>0</v>
      </c>
      <c r="BM502" s="54">
        <f t="shared" si="378"/>
        <v>0</v>
      </c>
      <c r="BN502" s="54">
        <f t="shared" si="379"/>
        <v>0</v>
      </c>
      <c r="BO502" s="54">
        <f t="shared" si="380"/>
        <v>0</v>
      </c>
      <c r="BP502" s="54">
        <f t="shared" si="381"/>
        <v>0</v>
      </c>
      <c r="BQ502" s="54">
        <f t="shared" si="382"/>
        <v>0</v>
      </c>
      <c r="BR502" s="55">
        <f t="shared" si="383"/>
        <v>0</v>
      </c>
      <c r="BS502" s="53">
        <f t="shared" si="384"/>
        <v>0</v>
      </c>
      <c r="BT502" s="54">
        <f t="shared" si="385"/>
        <v>0</v>
      </c>
      <c r="BU502" s="54">
        <f t="shared" si="386"/>
        <v>0</v>
      </c>
      <c r="BV502" s="54">
        <f t="shared" si="387"/>
        <v>0</v>
      </c>
      <c r="BW502" s="54">
        <f t="shared" si="388"/>
        <v>0</v>
      </c>
      <c r="BX502" s="54">
        <f t="shared" si="389"/>
        <v>0</v>
      </c>
      <c r="BY502" s="54">
        <f t="shared" si="390"/>
        <v>0</v>
      </c>
      <c r="BZ502" s="54">
        <f t="shared" si="391"/>
        <v>0</v>
      </c>
      <c r="CA502" s="54">
        <f t="shared" si="392"/>
        <v>0</v>
      </c>
      <c r="CB502" s="54">
        <f t="shared" si="393"/>
        <v>0</v>
      </c>
      <c r="CC502" s="54">
        <f t="shared" si="394"/>
        <v>0</v>
      </c>
      <c r="CD502" s="55">
        <f t="shared" si="395"/>
        <v>0</v>
      </c>
      <c r="CE502" s="53">
        <f t="shared" si="396"/>
        <v>0</v>
      </c>
      <c r="CF502" s="54">
        <f t="shared" si="397"/>
        <v>0</v>
      </c>
      <c r="CG502" s="54">
        <f t="shared" si="398"/>
        <v>0</v>
      </c>
      <c r="CH502" s="54">
        <f t="shared" si="399"/>
        <v>0</v>
      </c>
      <c r="CI502" s="54">
        <f t="shared" si="400"/>
        <v>0</v>
      </c>
      <c r="CJ502" s="54">
        <f t="shared" si="401"/>
        <v>0</v>
      </c>
      <c r="CK502" s="54">
        <f t="shared" si="402"/>
        <v>0</v>
      </c>
      <c r="CL502" s="54">
        <f t="shared" si="403"/>
        <v>0</v>
      </c>
      <c r="CM502" s="54">
        <f t="shared" si="404"/>
        <v>0</v>
      </c>
      <c r="CN502" s="54">
        <f t="shared" si="405"/>
        <v>0</v>
      </c>
      <c r="CO502" s="54">
        <f t="shared" si="406"/>
        <v>0</v>
      </c>
      <c r="CP502" s="55">
        <f t="shared" si="407"/>
        <v>0</v>
      </c>
    </row>
    <row r="503" spans="2:94" ht="12" customHeight="1">
      <c r="B503" s="1" t="str">
        <f>IF(Q503="","",Q503)</f>
        <v/>
      </c>
      <c r="C503" s="163">
        <v>164</v>
      </c>
      <c r="D503" s="166"/>
      <c r="E503" s="167"/>
      <c r="F503" s="168"/>
      <c r="G503" s="175"/>
      <c r="H503" s="176"/>
      <c r="I503" s="181"/>
      <c r="J503" s="182"/>
      <c r="K503" s="182"/>
      <c r="L503" s="183"/>
      <c r="M503" s="166"/>
      <c r="N503" s="168"/>
      <c r="O503" s="131"/>
      <c r="P503" s="190"/>
      <c r="Q503" s="190"/>
      <c r="R503" s="17" t="s">
        <v>14</v>
      </c>
      <c r="S503" s="95"/>
      <c r="T503" s="95"/>
      <c r="U503" s="95"/>
      <c r="V503" s="95"/>
      <c r="W503" s="95"/>
      <c r="X503" s="95"/>
      <c r="Y503" s="89"/>
      <c r="Z503" s="89"/>
      <c r="AA503" s="89"/>
      <c r="AB503" s="89"/>
      <c r="AC503" s="89"/>
      <c r="AD503" s="89"/>
      <c r="AE503" s="16" t="str">
        <f t="shared" si="409"/>
        <v/>
      </c>
      <c r="AF503" s="21" t="str">
        <f>IF(Q503="","",Q503)</f>
        <v/>
      </c>
      <c r="AG503" s="130" t="str">
        <f>IFERROR(VLOOKUP(M503,$AP$13:$AQ$16,2,FALSE),"")</f>
        <v/>
      </c>
      <c r="AH503" s="130" t="str">
        <f>IFERROR(VLOOKUP(O503,$AP$18:$AQ$24,2,FALSE),"")</f>
        <v/>
      </c>
      <c r="AI503" s="130" t="str">
        <f>IFERROR(AG503+AH503,"")</f>
        <v/>
      </c>
      <c r="AJ503" s="130" t="str">
        <f>IF(SUM(AE503:AE505)=0,"",SUM(AE503:AE505))</f>
        <v/>
      </c>
      <c r="AT503" s="49" t="str">
        <f t="shared" si="359"/>
        <v>A</v>
      </c>
      <c r="AU503" s="53">
        <f t="shared" si="360"/>
        <v>0</v>
      </c>
      <c r="AV503" s="54">
        <f t="shared" si="361"/>
        <v>0</v>
      </c>
      <c r="AW503" s="54">
        <f t="shared" si="362"/>
        <v>0</v>
      </c>
      <c r="AX503" s="54">
        <f t="shared" si="363"/>
        <v>0</v>
      </c>
      <c r="AY503" s="54">
        <f t="shared" si="364"/>
        <v>0</v>
      </c>
      <c r="AZ503" s="54">
        <f t="shared" si="365"/>
        <v>0</v>
      </c>
      <c r="BA503" s="54">
        <f t="shared" si="366"/>
        <v>0</v>
      </c>
      <c r="BB503" s="54">
        <f t="shared" si="367"/>
        <v>0</v>
      </c>
      <c r="BC503" s="54">
        <f t="shared" si="368"/>
        <v>0</v>
      </c>
      <c r="BD503" s="54">
        <f t="shared" si="369"/>
        <v>0</v>
      </c>
      <c r="BE503" s="54">
        <f t="shared" si="370"/>
        <v>0</v>
      </c>
      <c r="BF503" s="55">
        <f t="shared" si="371"/>
        <v>0</v>
      </c>
      <c r="BG503" s="53">
        <f t="shared" si="372"/>
        <v>0</v>
      </c>
      <c r="BH503" s="54">
        <f t="shared" si="373"/>
        <v>0</v>
      </c>
      <c r="BI503" s="54">
        <f t="shared" si="374"/>
        <v>0</v>
      </c>
      <c r="BJ503" s="54">
        <f t="shared" si="375"/>
        <v>0</v>
      </c>
      <c r="BK503" s="54">
        <f t="shared" si="376"/>
        <v>0</v>
      </c>
      <c r="BL503" s="54">
        <f t="shared" si="377"/>
        <v>0</v>
      </c>
      <c r="BM503" s="54">
        <f t="shared" si="378"/>
        <v>0</v>
      </c>
      <c r="BN503" s="54">
        <f t="shared" si="379"/>
        <v>0</v>
      </c>
      <c r="BO503" s="54">
        <f t="shared" si="380"/>
        <v>0</v>
      </c>
      <c r="BP503" s="54">
        <f t="shared" si="381"/>
        <v>0</v>
      </c>
      <c r="BQ503" s="54">
        <f t="shared" si="382"/>
        <v>0</v>
      </c>
      <c r="BR503" s="55">
        <f t="shared" si="383"/>
        <v>0</v>
      </c>
      <c r="BS503" s="53">
        <f t="shared" si="384"/>
        <v>0</v>
      </c>
      <c r="BT503" s="54">
        <f t="shared" si="385"/>
        <v>0</v>
      </c>
      <c r="BU503" s="54">
        <f t="shared" si="386"/>
        <v>0</v>
      </c>
      <c r="BV503" s="54">
        <f t="shared" si="387"/>
        <v>0</v>
      </c>
      <c r="BW503" s="54">
        <f t="shared" si="388"/>
        <v>0</v>
      </c>
      <c r="BX503" s="54">
        <f t="shared" si="389"/>
        <v>0</v>
      </c>
      <c r="BY503" s="54">
        <f t="shared" si="390"/>
        <v>0</v>
      </c>
      <c r="BZ503" s="54">
        <f t="shared" si="391"/>
        <v>0</v>
      </c>
      <c r="CA503" s="54">
        <f t="shared" si="392"/>
        <v>0</v>
      </c>
      <c r="CB503" s="54">
        <f t="shared" si="393"/>
        <v>0</v>
      </c>
      <c r="CC503" s="54">
        <f t="shared" si="394"/>
        <v>0</v>
      </c>
      <c r="CD503" s="55">
        <f t="shared" si="395"/>
        <v>0</v>
      </c>
      <c r="CE503" s="53">
        <f t="shared" si="396"/>
        <v>0</v>
      </c>
      <c r="CF503" s="54">
        <f t="shared" si="397"/>
        <v>0</v>
      </c>
      <c r="CG503" s="54">
        <f t="shared" si="398"/>
        <v>0</v>
      </c>
      <c r="CH503" s="54">
        <f t="shared" si="399"/>
        <v>0</v>
      </c>
      <c r="CI503" s="54">
        <f t="shared" si="400"/>
        <v>0</v>
      </c>
      <c r="CJ503" s="54">
        <f t="shared" si="401"/>
        <v>0</v>
      </c>
      <c r="CK503" s="54">
        <f t="shared" si="402"/>
        <v>0</v>
      </c>
      <c r="CL503" s="54">
        <f t="shared" si="403"/>
        <v>0</v>
      </c>
      <c r="CM503" s="54">
        <f t="shared" si="404"/>
        <v>0</v>
      </c>
      <c r="CN503" s="54">
        <f t="shared" si="405"/>
        <v>0</v>
      </c>
      <c r="CO503" s="54">
        <f t="shared" si="406"/>
        <v>0</v>
      </c>
      <c r="CP503" s="55">
        <f t="shared" si="407"/>
        <v>0</v>
      </c>
    </row>
    <row r="504" spans="2:94" ht="12" customHeight="1">
      <c r="B504" s="1" t="str">
        <f>IF(Q503="","",Q503)</f>
        <v/>
      </c>
      <c r="C504" s="164"/>
      <c r="D504" s="169"/>
      <c r="E504" s="170"/>
      <c r="F504" s="171"/>
      <c r="G504" s="177"/>
      <c r="H504" s="178"/>
      <c r="I504" s="184"/>
      <c r="J504" s="185"/>
      <c r="K504" s="185"/>
      <c r="L504" s="186"/>
      <c r="M504" s="169"/>
      <c r="N504" s="171"/>
      <c r="O504" s="132"/>
      <c r="P504" s="191"/>
      <c r="Q504" s="191"/>
      <c r="R504" s="15" t="s">
        <v>15</v>
      </c>
      <c r="S504" s="94"/>
      <c r="T504" s="94"/>
      <c r="U504" s="94"/>
      <c r="V504" s="94"/>
      <c r="W504" s="94"/>
      <c r="X504" s="94"/>
      <c r="Y504" s="90"/>
      <c r="Z504" s="90"/>
      <c r="AA504" s="90"/>
      <c r="AB504" s="90"/>
      <c r="AC504" s="90"/>
      <c r="AD504" s="90"/>
      <c r="AE504" s="11" t="str">
        <f t="shared" si="409"/>
        <v/>
      </c>
      <c r="AF504" s="21" t="str">
        <f>IF(Q503="","",Q503)</f>
        <v/>
      </c>
      <c r="AG504" s="130"/>
      <c r="AH504" s="130"/>
      <c r="AI504" s="130"/>
      <c r="AJ504" s="130"/>
      <c r="AT504" s="49" t="str">
        <f t="shared" si="359"/>
        <v>B</v>
      </c>
      <c r="AU504" s="53">
        <f t="shared" si="360"/>
        <v>0</v>
      </c>
      <c r="AV504" s="54">
        <f t="shared" si="361"/>
        <v>0</v>
      </c>
      <c r="AW504" s="54">
        <f t="shared" si="362"/>
        <v>0</v>
      </c>
      <c r="AX504" s="54">
        <f t="shared" si="363"/>
        <v>0</v>
      </c>
      <c r="AY504" s="54">
        <f t="shared" si="364"/>
        <v>0</v>
      </c>
      <c r="AZ504" s="54">
        <f t="shared" si="365"/>
        <v>0</v>
      </c>
      <c r="BA504" s="54">
        <f t="shared" si="366"/>
        <v>0</v>
      </c>
      <c r="BB504" s="54">
        <f t="shared" si="367"/>
        <v>0</v>
      </c>
      <c r="BC504" s="54">
        <f t="shared" si="368"/>
        <v>0</v>
      </c>
      <c r="BD504" s="54">
        <f t="shared" si="369"/>
        <v>0</v>
      </c>
      <c r="BE504" s="54">
        <f t="shared" si="370"/>
        <v>0</v>
      </c>
      <c r="BF504" s="55">
        <f t="shared" si="371"/>
        <v>0</v>
      </c>
      <c r="BG504" s="53">
        <f t="shared" si="372"/>
        <v>0</v>
      </c>
      <c r="BH504" s="54">
        <f t="shared" si="373"/>
        <v>0</v>
      </c>
      <c r="BI504" s="54">
        <f t="shared" si="374"/>
        <v>0</v>
      </c>
      <c r="BJ504" s="54">
        <f t="shared" si="375"/>
        <v>0</v>
      </c>
      <c r="BK504" s="54">
        <f t="shared" si="376"/>
        <v>0</v>
      </c>
      <c r="BL504" s="54">
        <f t="shared" si="377"/>
        <v>0</v>
      </c>
      <c r="BM504" s="54">
        <f t="shared" si="378"/>
        <v>0</v>
      </c>
      <c r="BN504" s="54">
        <f t="shared" si="379"/>
        <v>0</v>
      </c>
      <c r="BO504" s="54">
        <f t="shared" si="380"/>
        <v>0</v>
      </c>
      <c r="BP504" s="54">
        <f t="shared" si="381"/>
        <v>0</v>
      </c>
      <c r="BQ504" s="54">
        <f t="shared" si="382"/>
        <v>0</v>
      </c>
      <c r="BR504" s="55">
        <f t="shared" si="383"/>
        <v>0</v>
      </c>
      <c r="BS504" s="53">
        <f t="shared" si="384"/>
        <v>0</v>
      </c>
      <c r="BT504" s="54">
        <f t="shared" si="385"/>
        <v>0</v>
      </c>
      <c r="BU504" s="54">
        <f t="shared" si="386"/>
        <v>0</v>
      </c>
      <c r="BV504" s="54">
        <f t="shared" si="387"/>
        <v>0</v>
      </c>
      <c r="BW504" s="54">
        <f t="shared" si="388"/>
        <v>0</v>
      </c>
      <c r="BX504" s="54">
        <f t="shared" si="389"/>
        <v>0</v>
      </c>
      <c r="BY504" s="54">
        <f t="shared" si="390"/>
        <v>0</v>
      </c>
      <c r="BZ504" s="54">
        <f t="shared" si="391"/>
        <v>0</v>
      </c>
      <c r="CA504" s="54">
        <f t="shared" si="392"/>
        <v>0</v>
      </c>
      <c r="CB504" s="54">
        <f t="shared" si="393"/>
        <v>0</v>
      </c>
      <c r="CC504" s="54">
        <f t="shared" si="394"/>
        <v>0</v>
      </c>
      <c r="CD504" s="55">
        <f t="shared" si="395"/>
        <v>0</v>
      </c>
      <c r="CE504" s="53">
        <f t="shared" si="396"/>
        <v>0</v>
      </c>
      <c r="CF504" s="54">
        <f t="shared" si="397"/>
        <v>0</v>
      </c>
      <c r="CG504" s="54">
        <f t="shared" si="398"/>
        <v>0</v>
      </c>
      <c r="CH504" s="54">
        <f t="shared" si="399"/>
        <v>0</v>
      </c>
      <c r="CI504" s="54">
        <f t="shared" si="400"/>
        <v>0</v>
      </c>
      <c r="CJ504" s="54">
        <f t="shared" si="401"/>
        <v>0</v>
      </c>
      <c r="CK504" s="54">
        <f t="shared" si="402"/>
        <v>0</v>
      </c>
      <c r="CL504" s="54">
        <f t="shared" si="403"/>
        <v>0</v>
      </c>
      <c r="CM504" s="54">
        <f t="shared" si="404"/>
        <v>0</v>
      </c>
      <c r="CN504" s="54">
        <f t="shared" si="405"/>
        <v>0</v>
      </c>
      <c r="CO504" s="54">
        <f t="shared" si="406"/>
        <v>0</v>
      </c>
      <c r="CP504" s="55">
        <f t="shared" si="407"/>
        <v>0</v>
      </c>
    </row>
    <row r="505" spans="2:94" ht="12" customHeight="1" thickBot="1">
      <c r="B505" s="1" t="str">
        <f>IF(Q503="","",Q503)</f>
        <v/>
      </c>
      <c r="C505" s="165"/>
      <c r="D505" s="172"/>
      <c r="E505" s="173"/>
      <c r="F505" s="174"/>
      <c r="G505" s="179"/>
      <c r="H505" s="180"/>
      <c r="I505" s="187"/>
      <c r="J505" s="188"/>
      <c r="K505" s="188"/>
      <c r="L505" s="189"/>
      <c r="M505" s="172"/>
      <c r="N505" s="174"/>
      <c r="O505" s="133"/>
      <c r="P505" s="192"/>
      <c r="Q505" s="192"/>
      <c r="R505" s="15" t="s">
        <v>16</v>
      </c>
      <c r="S505" s="94"/>
      <c r="T505" s="94"/>
      <c r="U505" s="94"/>
      <c r="V505" s="94"/>
      <c r="W505" s="94"/>
      <c r="X505" s="94"/>
      <c r="Y505" s="90"/>
      <c r="Z505" s="90"/>
      <c r="AA505" s="90"/>
      <c r="AB505" s="90"/>
      <c r="AC505" s="90"/>
      <c r="AD505" s="90"/>
      <c r="AE505" s="11" t="str">
        <f t="shared" si="409"/>
        <v/>
      </c>
      <c r="AF505" s="21" t="str">
        <f>IF(Q503="","",Q503)</f>
        <v/>
      </c>
      <c r="AG505" s="130"/>
      <c r="AH505" s="130"/>
      <c r="AI505" s="130"/>
      <c r="AJ505" s="130"/>
      <c r="AT505" s="49" t="str">
        <f t="shared" si="359"/>
        <v>C</v>
      </c>
      <c r="AU505" s="53">
        <f t="shared" si="360"/>
        <v>0</v>
      </c>
      <c r="AV505" s="54">
        <f t="shared" si="361"/>
        <v>0</v>
      </c>
      <c r="AW505" s="54">
        <f t="shared" si="362"/>
        <v>0</v>
      </c>
      <c r="AX505" s="54">
        <f t="shared" si="363"/>
        <v>0</v>
      </c>
      <c r="AY505" s="54">
        <f t="shared" si="364"/>
        <v>0</v>
      </c>
      <c r="AZ505" s="54">
        <f t="shared" si="365"/>
        <v>0</v>
      </c>
      <c r="BA505" s="54">
        <f t="shared" si="366"/>
        <v>0</v>
      </c>
      <c r="BB505" s="54">
        <f t="shared" si="367"/>
        <v>0</v>
      </c>
      <c r="BC505" s="54">
        <f t="shared" si="368"/>
        <v>0</v>
      </c>
      <c r="BD505" s="54">
        <f t="shared" si="369"/>
        <v>0</v>
      </c>
      <c r="BE505" s="54">
        <f t="shared" si="370"/>
        <v>0</v>
      </c>
      <c r="BF505" s="55">
        <f t="shared" si="371"/>
        <v>0</v>
      </c>
      <c r="BG505" s="53">
        <f t="shared" si="372"/>
        <v>0</v>
      </c>
      <c r="BH505" s="54">
        <f t="shared" si="373"/>
        <v>0</v>
      </c>
      <c r="BI505" s="54">
        <f t="shared" si="374"/>
        <v>0</v>
      </c>
      <c r="BJ505" s="54">
        <f t="shared" si="375"/>
        <v>0</v>
      </c>
      <c r="BK505" s="54">
        <f t="shared" si="376"/>
        <v>0</v>
      </c>
      <c r="BL505" s="54">
        <f t="shared" si="377"/>
        <v>0</v>
      </c>
      <c r="BM505" s="54">
        <f t="shared" si="378"/>
        <v>0</v>
      </c>
      <c r="BN505" s="54">
        <f t="shared" si="379"/>
        <v>0</v>
      </c>
      <c r="BO505" s="54">
        <f t="shared" si="380"/>
        <v>0</v>
      </c>
      <c r="BP505" s="54">
        <f t="shared" si="381"/>
        <v>0</v>
      </c>
      <c r="BQ505" s="54">
        <f t="shared" si="382"/>
        <v>0</v>
      </c>
      <c r="BR505" s="55">
        <f t="shared" si="383"/>
        <v>0</v>
      </c>
      <c r="BS505" s="53">
        <f t="shared" si="384"/>
        <v>0</v>
      </c>
      <c r="BT505" s="54">
        <f t="shared" si="385"/>
        <v>0</v>
      </c>
      <c r="BU505" s="54">
        <f t="shared" si="386"/>
        <v>0</v>
      </c>
      <c r="BV505" s="54">
        <f t="shared" si="387"/>
        <v>0</v>
      </c>
      <c r="BW505" s="54">
        <f t="shared" si="388"/>
        <v>0</v>
      </c>
      <c r="BX505" s="54">
        <f t="shared" si="389"/>
        <v>0</v>
      </c>
      <c r="BY505" s="54">
        <f t="shared" si="390"/>
        <v>0</v>
      </c>
      <c r="BZ505" s="54">
        <f t="shared" si="391"/>
        <v>0</v>
      </c>
      <c r="CA505" s="54">
        <f t="shared" si="392"/>
        <v>0</v>
      </c>
      <c r="CB505" s="54">
        <f t="shared" si="393"/>
        <v>0</v>
      </c>
      <c r="CC505" s="54">
        <f t="shared" si="394"/>
        <v>0</v>
      </c>
      <c r="CD505" s="55">
        <f t="shared" si="395"/>
        <v>0</v>
      </c>
      <c r="CE505" s="53">
        <f t="shared" si="396"/>
        <v>0</v>
      </c>
      <c r="CF505" s="54">
        <f t="shared" si="397"/>
        <v>0</v>
      </c>
      <c r="CG505" s="54">
        <f t="shared" si="398"/>
        <v>0</v>
      </c>
      <c r="CH505" s="54">
        <f t="shared" si="399"/>
        <v>0</v>
      </c>
      <c r="CI505" s="54">
        <f t="shared" si="400"/>
        <v>0</v>
      </c>
      <c r="CJ505" s="54">
        <f t="shared" si="401"/>
        <v>0</v>
      </c>
      <c r="CK505" s="54">
        <f t="shared" si="402"/>
        <v>0</v>
      </c>
      <c r="CL505" s="54">
        <f t="shared" si="403"/>
        <v>0</v>
      </c>
      <c r="CM505" s="54">
        <f t="shared" si="404"/>
        <v>0</v>
      </c>
      <c r="CN505" s="54">
        <f t="shared" si="405"/>
        <v>0</v>
      </c>
      <c r="CO505" s="54">
        <f t="shared" si="406"/>
        <v>0</v>
      </c>
      <c r="CP505" s="55">
        <f t="shared" si="407"/>
        <v>0</v>
      </c>
    </row>
    <row r="506" spans="2:94" ht="12" customHeight="1">
      <c r="B506" s="1" t="str">
        <f>IF(Q506="","",Q506)</f>
        <v/>
      </c>
      <c r="C506" s="163">
        <v>165</v>
      </c>
      <c r="D506" s="166"/>
      <c r="E506" s="167"/>
      <c r="F506" s="168"/>
      <c r="G506" s="175"/>
      <c r="H506" s="176"/>
      <c r="I506" s="181"/>
      <c r="J506" s="182"/>
      <c r="K506" s="182"/>
      <c r="L506" s="183"/>
      <c r="M506" s="166"/>
      <c r="N506" s="168"/>
      <c r="O506" s="131"/>
      <c r="P506" s="190"/>
      <c r="Q506" s="190"/>
      <c r="R506" s="17" t="s">
        <v>14</v>
      </c>
      <c r="S506" s="95"/>
      <c r="T506" s="95"/>
      <c r="U506" s="95"/>
      <c r="V506" s="95"/>
      <c r="W506" s="95"/>
      <c r="X506" s="95"/>
      <c r="Y506" s="89"/>
      <c r="Z506" s="89"/>
      <c r="AA506" s="89"/>
      <c r="AB506" s="89"/>
      <c r="AC506" s="89"/>
      <c r="AD506" s="89"/>
      <c r="AE506" s="16" t="str">
        <f t="shared" si="409"/>
        <v/>
      </c>
      <c r="AF506" s="21" t="str">
        <f>IF(Q506="","",Q506)</f>
        <v/>
      </c>
      <c r="AG506" s="130" t="str">
        <f>IFERROR(VLOOKUP(M506,$AP$13:$AQ$16,2,FALSE),"")</f>
        <v/>
      </c>
      <c r="AH506" s="130" t="str">
        <f>IFERROR(VLOOKUP(O506,$AP$18:$AQ$24,2,FALSE),"")</f>
        <v/>
      </c>
      <c r="AI506" s="130" t="str">
        <f>IFERROR(AG506+AH506,"")</f>
        <v/>
      </c>
      <c r="AJ506" s="130" t="str">
        <f>IF(SUM(AE506:AE508)=0,"",SUM(AE506:AE508))</f>
        <v/>
      </c>
      <c r="AT506" s="49" t="str">
        <f t="shared" si="359"/>
        <v>A</v>
      </c>
      <c r="AU506" s="53">
        <f t="shared" si="360"/>
        <v>0</v>
      </c>
      <c r="AV506" s="54">
        <f t="shared" si="361"/>
        <v>0</v>
      </c>
      <c r="AW506" s="54">
        <f t="shared" si="362"/>
        <v>0</v>
      </c>
      <c r="AX506" s="54">
        <f t="shared" si="363"/>
        <v>0</v>
      </c>
      <c r="AY506" s="54">
        <f t="shared" si="364"/>
        <v>0</v>
      </c>
      <c r="AZ506" s="54">
        <f t="shared" si="365"/>
        <v>0</v>
      </c>
      <c r="BA506" s="54">
        <f t="shared" si="366"/>
        <v>0</v>
      </c>
      <c r="BB506" s="54">
        <f t="shared" si="367"/>
        <v>0</v>
      </c>
      <c r="BC506" s="54">
        <f t="shared" si="368"/>
        <v>0</v>
      </c>
      <c r="BD506" s="54">
        <f t="shared" si="369"/>
        <v>0</v>
      </c>
      <c r="BE506" s="54">
        <f t="shared" si="370"/>
        <v>0</v>
      </c>
      <c r="BF506" s="55">
        <f t="shared" si="371"/>
        <v>0</v>
      </c>
      <c r="BG506" s="53">
        <f t="shared" si="372"/>
        <v>0</v>
      </c>
      <c r="BH506" s="54">
        <f t="shared" si="373"/>
        <v>0</v>
      </c>
      <c r="BI506" s="54">
        <f t="shared" si="374"/>
        <v>0</v>
      </c>
      <c r="BJ506" s="54">
        <f t="shared" si="375"/>
        <v>0</v>
      </c>
      <c r="BK506" s="54">
        <f t="shared" si="376"/>
        <v>0</v>
      </c>
      <c r="BL506" s="54">
        <f t="shared" si="377"/>
        <v>0</v>
      </c>
      <c r="BM506" s="54">
        <f t="shared" si="378"/>
        <v>0</v>
      </c>
      <c r="BN506" s="54">
        <f t="shared" si="379"/>
        <v>0</v>
      </c>
      <c r="BO506" s="54">
        <f t="shared" si="380"/>
        <v>0</v>
      </c>
      <c r="BP506" s="54">
        <f t="shared" si="381"/>
        <v>0</v>
      </c>
      <c r="BQ506" s="54">
        <f t="shared" si="382"/>
        <v>0</v>
      </c>
      <c r="BR506" s="55">
        <f t="shared" si="383"/>
        <v>0</v>
      </c>
      <c r="BS506" s="53">
        <f t="shared" si="384"/>
        <v>0</v>
      </c>
      <c r="BT506" s="54">
        <f t="shared" si="385"/>
        <v>0</v>
      </c>
      <c r="BU506" s="54">
        <f t="shared" si="386"/>
        <v>0</v>
      </c>
      <c r="BV506" s="54">
        <f t="shared" si="387"/>
        <v>0</v>
      </c>
      <c r="BW506" s="54">
        <f t="shared" si="388"/>
        <v>0</v>
      </c>
      <c r="BX506" s="54">
        <f t="shared" si="389"/>
        <v>0</v>
      </c>
      <c r="BY506" s="54">
        <f t="shared" si="390"/>
        <v>0</v>
      </c>
      <c r="BZ506" s="54">
        <f t="shared" si="391"/>
        <v>0</v>
      </c>
      <c r="CA506" s="54">
        <f t="shared" si="392"/>
        <v>0</v>
      </c>
      <c r="CB506" s="54">
        <f t="shared" si="393"/>
        <v>0</v>
      </c>
      <c r="CC506" s="54">
        <f t="shared" si="394"/>
        <v>0</v>
      </c>
      <c r="CD506" s="55">
        <f t="shared" si="395"/>
        <v>0</v>
      </c>
      <c r="CE506" s="53">
        <f t="shared" si="396"/>
        <v>0</v>
      </c>
      <c r="CF506" s="54">
        <f t="shared" si="397"/>
        <v>0</v>
      </c>
      <c r="CG506" s="54">
        <f t="shared" si="398"/>
        <v>0</v>
      </c>
      <c r="CH506" s="54">
        <f t="shared" si="399"/>
        <v>0</v>
      </c>
      <c r="CI506" s="54">
        <f t="shared" si="400"/>
        <v>0</v>
      </c>
      <c r="CJ506" s="54">
        <f t="shared" si="401"/>
        <v>0</v>
      </c>
      <c r="CK506" s="54">
        <f t="shared" si="402"/>
        <v>0</v>
      </c>
      <c r="CL506" s="54">
        <f t="shared" si="403"/>
        <v>0</v>
      </c>
      <c r="CM506" s="54">
        <f t="shared" si="404"/>
        <v>0</v>
      </c>
      <c r="CN506" s="54">
        <f t="shared" si="405"/>
        <v>0</v>
      </c>
      <c r="CO506" s="54">
        <f t="shared" si="406"/>
        <v>0</v>
      </c>
      <c r="CP506" s="55">
        <f t="shared" si="407"/>
        <v>0</v>
      </c>
    </row>
    <row r="507" spans="2:94" ht="12" customHeight="1">
      <c r="B507" s="1" t="str">
        <f>IF(Q506="","",Q506)</f>
        <v/>
      </c>
      <c r="C507" s="164"/>
      <c r="D507" s="169"/>
      <c r="E507" s="170"/>
      <c r="F507" s="171"/>
      <c r="G507" s="177"/>
      <c r="H507" s="178"/>
      <c r="I507" s="184"/>
      <c r="J507" s="185"/>
      <c r="K507" s="185"/>
      <c r="L507" s="186"/>
      <c r="M507" s="169"/>
      <c r="N507" s="171"/>
      <c r="O507" s="132"/>
      <c r="P507" s="191"/>
      <c r="Q507" s="191"/>
      <c r="R507" s="15" t="s">
        <v>15</v>
      </c>
      <c r="S507" s="94"/>
      <c r="T507" s="94"/>
      <c r="U507" s="94"/>
      <c r="V507" s="94"/>
      <c r="W507" s="94"/>
      <c r="X507" s="94"/>
      <c r="Y507" s="90"/>
      <c r="Z507" s="90"/>
      <c r="AA507" s="90"/>
      <c r="AB507" s="90"/>
      <c r="AC507" s="90"/>
      <c r="AD507" s="90"/>
      <c r="AE507" s="11" t="str">
        <f t="shared" si="409"/>
        <v/>
      </c>
      <c r="AF507" s="21" t="str">
        <f>IF(Q506="","",Q506)</f>
        <v/>
      </c>
      <c r="AG507" s="130"/>
      <c r="AH507" s="130"/>
      <c r="AI507" s="130"/>
      <c r="AJ507" s="130"/>
      <c r="AT507" s="49" t="str">
        <f t="shared" si="359"/>
        <v>B</v>
      </c>
      <c r="AU507" s="53">
        <f t="shared" si="360"/>
        <v>0</v>
      </c>
      <c r="AV507" s="54">
        <f t="shared" si="361"/>
        <v>0</v>
      </c>
      <c r="AW507" s="54">
        <f t="shared" si="362"/>
        <v>0</v>
      </c>
      <c r="AX507" s="54">
        <f t="shared" si="363"/>
        <v>0</v>
      </c>
      <c r="AY507" s="54">
        <f t="shared" si="364"/>
        <v>0</v>
      </c>
      <c r="AZ507" s="54">
        <f t="shared" si="365"/>
        <v>0</v>
      </c>
      <c r="BA507" s="54">
        <f t="shared" si="366"/>
        <v>0</v>
      </c>
      <c r="BB507" s="54">
        <f t="shared" si="367"/>
        <v>0</v>
      </c>
      <c r="BC507" s="54">
        <f t="shared" si="368"/>
        <v>0</v>
      </c>
      <c r="BD507" s="54">
        <f t="shared" si="369"/>
        <v>0</v>
      </c>
      <c r="BE507" s="54">
        <f t="shared" si="370"/>
        <v>0</v>
      </c>
      <c r="BF507" s="55">
        <f t="shared" si="371"/>
        <v>0</v>
      </c>
      <c r="BG507" s="53">
        <f t="shared" si="372"/>
        <v>0</v>
      </c>
      <c r="BH507" s="54">
        <f t="shared" si="373"/>
        <v>0</v>
      </c>
      <c r="BI507" s="54">
        <f t="shared" si="374"/>
        <v>0</v>
      </c>
      <c r="BJ507" s="54">
        <f t="shared" si="375"/>
        <v>0</v>
      </c>
      <c r="BK507" s="54">
        <f t="shared" si="376"/>
        <v>0</v>
      </c>
      <c r="BL507" s="54">
        <f t="shared" si="377"/>
        <v>0</v>
      </c>
      <c r="BM507" s="54">
        <f t="shared" si="378"/>
        <v>0</v>
      </c>
      <c r="BN507" s="54">
        <f t="shared" si="379"/>
        <v>0</v>
      </c>
      <c r="BO507" s="54">
        <f t="shared" si="380"/>
        <v>0</v>
      </c>
      <c r="BP507" s="54">
        <f t="shared" si="381"/>
        <v>0</v>
      </c>
      <c r="BQ507" s="54">
        <f t="shared" si="382"/>
        <v>0</v>
      </c>
      <c r="BR507" s="55">
        <f t="shared" si="383"/>
        <v>0</v>
      </c>
      <c r="BS507" s="53">
        <f t="shared" si="384"/>
        <v>0</v>
      </c>
      <c r="BT507" s="54">
        <f t="shared" si="385"/>
        <v>0</v>
      </c>
      <c r="BU507" s="54">
        <f t="shared" si="386"/>
        <v>0</v>
      </c>
      <c r="BV507" s="54">
        <f t="shared" si="387"/>
        <v>0</v>
      </c>
      <c r="BW507" s="54">
        <f t="shared" si="388"/>
        <v>0</v>
      </c>
      <c r="BX507" s="54">
        <f t="shared" si="389"/>
        <v>0</v>
      </c>
      <c r="BY507" s="54">
        <f t="shared" si="390"/>
        <v>0</v>
      </c>
      <c r="BZ507" s="54">
        <f t="shared" si="391"/>
        <v>0</v>
      </c>
      <c r="CA507" s="54">
        <f t="shared" si="392"/>
        <v>0</v>
      </c>
      <c r="CB507" s="54">
        <f t="shared" si="393"/>
        <v>0</v>
      </c>
      <c r="CC507" s="54">
        <f t="shared" si="394"/>
        <v>0</v>
      </c>
      <c r="CD507" s="55">
        <f t="shared" si="395"/>
        <v>0</v>
      </c>
      <c r="CE507" s="53">
        <f t="shared" si="396"/>
        <v>0</v>
      </c>
      <c r="CF507" s="54">
        <f t="shared" si="397"/>
        <v>0</v>
      </c>
      <c r="CG507" s="54">
        <f t="shared" si="398"/>
        <v>0</v>
      </c>
      <c r="CH507" s="54">
        <f t="shared" si="399"/>
        <v>0</v>
      </c>
      <c r="CI507" s="54">
        <f t="shared" si="400"/>
        <v>0</v>
      </c>
      <c r="CJ507" s="54">
        <f t="shared" si="401"/>
        <v>0</v>
      </c>
      <c r="CK507" s="54">
        <f t="shared" si="402"/>
        <v>0</v>
      </c>
      <c r="CL507" s="54">
        <f t="shared" si="403"/>
        <v>0</v>
      </c>
      <c r="CM507" s="54">
        <f t="shared" si="404"/>
        <v>0</v>
      </c>
      <c r="CN507" s="54">
        <f t="shared" si="405"/>
        <v>0</v>
      </c>
      <c r="CO507" s="54">
        <f t="shared" si="406"/>
        <v>0</v>
      </c>
      <c r="CP507" s="55">
        <f t="shared" si="407"/>
        <v>0</v>
      </c>
    </row>
    <row r="508" spans="2:94" ht="12" customHeight="1" thickBot="1">
      <c r="B508" s="1" t="str">
        <f>IF(Q506="","",Q506)</f>
        <v/>
      </c>
      <c r="C508" s="165"/>
      <c r="D508" s="172"/>
      <c r="E508" s="173"/>
      <c r="F508" s="174"/>
      <c r="G508" s="179"/>
      <c r="H508" s="180"/>
      <c r="I508" s="187"/>
      <c r="J508" s="188"/>
      <c r="K508" s="188"/>
      <c r="L508" s="189"/>
      <c r="M508" s="172"/>
      <c r="N508" s="174"/>
      <c r="O508" s="133"/>
      <c r="P508" s="192"/>
      <c r="Q508" s="192"/>
      <c r="R508" s="15" t="s">
        <v>16</v>
      </c>
      <c r="S508" s="94"/>
      <c r="T508" s="94"/>
      <c r="U508" s="94"/>
      <c r="V508" s="94"/>
      <c r="W508" s="94"/>
      <c r="X508" s="94"/>
      <c r="Y508" s="90"/>
      <c r="Z508" s="90"/>
      <c r="AA508" s="90"/>
      <c r="AB508" s="90"/>
      <c r="AC508" s="90"/>
      <c r="AD508" s="90"/>
      <c r="AE508" s="11" t="str">
        <f t="shared" si="409"/>
        <v/>
      </c>
      <c r="AF508" s="21" t="str">
        <f>IF(Q506="","",Q506)</f>
        <v/>
      </c>
      <c r="AG508" s="130"/>
      <c r="AH508" s="130"/>
      <c r="AI508" s="130"/>
      <c r="AJ508" s="130"/>
      <c r="AT508" s="49" t="str">
        <f t="shared" si="359"/>
        <v>C</v>
      </c>
      <c r="AU508" s="53">
        <f t="shared" si="360"/>
        <v>0</v>
      </c>
      <c r="AV508" s="54">
        <f t="shared" si="361"/>
        <v>0</v>
      </c>
      <c r="AW508" s="54">
        <f t="shared" si="362"/>
        <v>0</v>
      </c>
      <c r="AX508" s="54">
        <f t="shared" si="363"/>
        <v>0</v>
      </c>
      <c r="AY508" s="54">
        <f t="shared" si="364"/>
        <v>0</v>
      </c>
      <c r="AZ508" s="54">
        <f t="shared" si="365"/>
        <v>0</v>
      </c>
      <c r="BA508" s="54">
        <f t="shared" si="366"/>
        <v>0</v>
      </c>
      <c r="BB508" s="54">
        <f t="shared" si="367"/>
        <v>0</v>
      </c>
      <c r="BC508" s="54">
        <f t="shared" si="368"/>
        <v>0</v>
      </c>
      <c r="BD508" s="54">
        <f t="shared" si="369"/>
        <v>0</v>
      </c>
      <c r="BE508" s="54">
        <f t="shared" si="370"/>
        <v>0</v>
      </c>
      <c r="BF508" s="55">
        <f t="shared" si="371"/>
        <v>0</v>
      </c>
      <c r="BG508" s="53">
        <f t="shared" si="372"/>
        <v>0</v>
      </c>
      <c r="BH508" s="54">
        <f t="shared" si="373"/>
        <v>0</v>
      </c>
      <c r="BI508" s="54">
        <f t="shared" si="374"/>
        <v>0</v>
      </c>
      <c r="BJ508" s="54">
        <f t="shared" si="375"/>
        <v>0</v>
      </c>
      <c r="BK508" s="54">
        <f t="shared" si="376"/>
        <v>0</v>
      </c>
      <c r="BL508" s="54">
        <f t="shared" si="377"/>
        <v>0</v>
      </c>
      <c r="BM508" s="54">
        <f t="shared" si="378"/>
        <v>0</v>
      </c>
      <c r="BN508" s="54">
        <f t="shared" si="379"/>
        <v>0</v>
      </c>
      <c r="BO508" s="54">
        <f t="shared" si="380"/>
        <v>0</v>
      </c>
      <c r="BP508" s="54">
        <f t="shared" si="381"/>
        <v>0</v>
      </c>
      <c r="BQ508" s="54">
        <f t="shared" si="382"/>
        <v>0</v>
      </c>
      <c r="BR508" s="55">
        <f t="shared" si="383"/>
        <v>0</v>
      </c>
      <c r="BS508" s="53">
        <f t="shared" si="384"/>
        <v>0</v>
      </c>
      <c r="BT508" s="54">
        <f t="shared" si="385"/>
        <v>0</v>
      </c>
      <c r="BU508" s="54">
        <f t="shared" si="386"/>
        <v>0</v>
      </c>
      <c r="BV508" s="54">
        <f t="shared" si="387"/>
        <v>0</v>
      </c>
      <c r="BW508" s="54">
        <f t="shared" si="388"/>
        <v>0</v>
      </c>
      <c r="BX508" s="54">
        <f t="shared" si="389"/>
        <v>0</v>
      </c>
      <c r="BY508" s="54">
        <f t="shared" si="390"/>
        <v>0</v>
      </c>
      <c r="BZ508" s="54">
        <f t="shared" si="391"/>
        <v>0</v>
      </c>
      <c r="CA508" s="54">
        <f t="shared" si="392"/>
        <v>0</v>
      </c>
      <c r="CB508" s="54">
        <f t="shared" si="393"/>
        <v>0</v>
      </c>
      <c r="CC508" s="54">
        <f t="shared" si="394"/>
        <v>0</v>
      </c>
      <c r="CD508" s="55">
        <f t="shared" si="395"/>
        <v>0</v>
      </c>
      <c r="CE508" s="53">
        <f t="shared" si="396"/>
        <v>0</v>
      </c>
      <c r="CF508" s="54">
        <f t="shared" si="397"/>
        <v>0</v>
      </c>
      <c r="CG508" s="54">
        <f t="shared" si="398"/>
        <v>0</v>
      </c>
      <c r="CH508" s="54">
        <f t="shared" si="399"/>
        <v>0</v>
      </c>
      <c r="CI508" s="54">
        <f t="shared" si="400"/>
        <v>0</v>
      </c>
      <c r="CJ508" s="54">
        <f t="shared" si="401"/>
        <v>0</v>
      </c>
      <c r="CK508" s="54">
        <f t="shared" si="402"/>
        <v>0</v>
      </c>
      <c r="CL508" s="54">
        <f t="shared" si="403"/>
        <v>0</v>
      </c>
      <c r="CM508" s="54">
        <f t="shared" si="404"/>
        <v>0</v>
      </c>
      <c r="CN508" s="54">
        <f t="shared" si="405"/>
        <v>0</v>
      </c>
      <c r="CO508" s="54">
        <f t="shared" si="406"/>
        <v>0</v>
      </c>
      <c r="CP508" s="55">
        <f t="shared" si="407"/>
        <v>0</v>
      </c>
    </row>
    <row r="509" spans="2:94" ht="12" customHeight="1">
      <c r="B509" s="1" t="str">
        <f>IF(Q509="","",Q509)</f>
        <v/>
      </c>
      <c r="C509" s="163">
        <v>166</v>
      </c>
      <c r="D509" s="166"/>
      <c r="E509" s="167"/>
      <c r="F509" s="168"/>
      <c r="G509" s="175"/>
      <c r="H509" s="176"/>
      <c r="I509" s="181"/>
      <c r="J509" s="182"/>
      <c r="K509" s="182"/>
      <c r="L509" s="183"/>
      <c r="M509" s="166"/>
      <c r="N509" s="168"/>
      <c r="O509" s="131"/>
      <c r="P509" s="190"/>
      <c r="Q509" s="190"/>
      <c r="R509" s="17" t="s">
        <v>14</v>
      </c>
      <c r="S509" s="95"/>
      <c r="T509" s="95"/>
      <c r="U509" s="95"/>
      <c r="V509" s="95"/>
      <c r="W509" s="95"/>
      <c r="X509" s="95"/>
      <c r="Y509" s="89"/>
      <c r="Z509" s="89"/>
      <c r="AA509" s="89"/>
      <c r="AB509" s="89"/>
      <c r="AC509" s="89"/>
      <c r="AD509" s="89"/>
      <c r="AE509" s="16" t="str">
        <f t="shared" si="409"/>
        <v/>
      </c>
      <c r="AF509" s="21" t="str">
        <f>IF(Q509="","",Q509)</f>
        <v/>
      </c>
      <c r="AG509" s="130" t="str">
        <f>IFERROR(VLOOKUP(M509,$AP$13:$AQ$16,2,FALSE),"")</f>
        <v/>
      </c>
      <c r="AH509" s="130" t="str">
        <f>IFERROR(VLOOKUP(O509,$AP$18:$AQ$24,2,FALSE),"")</f>
        <v/>
      </c>
      <c r="AI509" s="130" t="str">
        <f>IFERROR(AG509+AH509,"")</f>
        <v/>
      </c>
      <c r="AJ509" s="130" t="str">
        <f>IF(SUM(AE509:AE511)=0,"",SUM(AE509:AE511))</f>
        <v/>
      </c>
      <c r="AT509" s="49" t="str">
        <f t="shared" si="359"/>
        <v>A</v>
      </c>
      <c r="AU509" s="53">
        <f t="shared" si="360"/>
        <v>0</v>
      </c>
      <c r="AV509" s="54">
        <f t="shared" si="361"/>
        <v>0</v>
      </c>
      <c r="AW509" s="54">
        <f t="shared" si="362"/>
        <v>0</v>
      </c>
      <c r="AX509" s="54">
        <f t="shared" si="363"/>
        <v>0</v>
      </c>
      <c r="AY509" s="54">
        <f t="shared" si="364"/>
        <v>0</v>
      </c>
      <c r="AZ509" s="54">
        <f t="shared" si="365"/>
        <v>0</v>
      </c>
      <c r="BA509" s="54">
        <f t="shared" si="366"/>
        <v>0</v>
      </c>
      <c r="BB509" s="54">
        <f t="shared" si="367"/>
        <v>0</v>
      </c>
      <c r="BC509" s="54">
        <f t="shared" si="368"/>
        <v>0</v>
      </c>
      <c r="BD509" s="54">
        <f t="shared" si="369"/>
        <v>0</v>
      </c>
      <c r="BE509" s="54">
        <f t="shared" si="370"/>
        <v>0</v>
      </c>
      <c r="BF509" s="55">
        <f t="shared" si="371"/>
        <v>0</v>
      </c>
      <c r="BG509" s="53">
        <f t="shared" si="372"/>
        <v>0</v>
      </c>
      <c r="BH509" s="54">
        <f t="shared" si="373"/>
        <v>0</v>
      </c>
      <c r="BI509" s="54">
        <f t="shared" si="374"/>
        <v>0</v>
      </c>
      <c r="BJ509" s="54">
        <f t="shared" si="375"/>
        <v>0</v>
      </c>
      <c r="BK509" s="54">
        <f t="shared" si="376"/>
        <v>0</v>
      </c>
      <c r="BL509" s="54">
        <f t="shared" si="377"/>
        <v>0</v>
      </c>
      <c r="BM509" s="54">
        <f t="shared" si="378"/>
        <v>0</v>
      </c>
      <c r="BN509" s="54">
        <f t="shared" si="379"/>
        <v>0</v>
      </c>
      <c r="BO509" s="54">
        <f t="shared" si="380"/>
        <v>0</v>
      </c>
      <c r="BP509" s="54">
        <f t="shared" si="381"/>
        <v>0</v>
      </c>
      <c r="BQ509" s="54">
        <f t="shared" si="382"/>
        <v>0</v>
      </c>
      <c r="BR509" s="55">
        <f t="shared" si="383"/>
        <v>0</v>
      </c>
      <c r="BS509" s="53">
        <f t="shared" si="384"/>
        <v>0</v>
      </c>
      <c r="BT509" s="54">
        <f t="shared" si="385"/>
        <v>0</v>
      </c>
      <c r="BU509" s="54">
        <f t="shared" si="386"/>
        <v>0</v>
      </c>
      <c r="BV509" s="54">
        <f t="shared" si="387"/>
        <v>0</v>
      </c>
      <c r="BW509" s="54">
        <f t="shared" si="388"/>
        <v>0</v>
      </c>
      <c r="BX509" s="54">
        <f t="shared" si="389"/>
        <v>0</v>
      </c>
      <c r="BY509" s="54">
        <f t="shared" si="390"/>
        <v>0</v>
      </c>
      <c r="BZ509" s="54">
        <f t="shared" si="391"/>
        <v>0</v>
      </c>
      <c r="CA509" s="54">
        <f t="shared" si="392"/>
        <v>0</v>
      </c>
      <c r="CB509" s="54">
        <f t="shared" si="393"/>
        <v>0</v>
      </c>
      <c r="CC509" s="54">
        <f t="shared" si="394"/>
        <v>0</v>
      </c>
      <c r="CD509" s="55">
        <f t="shared" si="395"/>
        <v>0</v>
      </c>
      <c r="CE509" s="53">
        <f t="shared" si="396"/>
        <v>0</v>
      </c>
      <c r="CF509" s="54">
        <f t="shared" si="397"/>
        <v>0</v>
      </c>
      <c r="CG509" s="54">
        <f t="shared" si="398"/>
        <v>0</v>
      </c>
      <c r="CH509" s="54">
        <f t="shared" si="399"/>
        <v>0</v>
      </c>
      <c r="CI509" s="54">
        <f t="shared" si="400"/>
        <v>0</v>
      </c>
      <c r="CJ509" s="54">
        <f t="shared" si="401"/>
        <v>0</v>
      </c>
      <c r="CK509" s="54">
        <f t="shared" si="402"/>
        <v>0</v>
      </c>
      <c r="CL509" s="54">
        <f t="shared" si="403"/>
        <v>0</v>
      </c>
      <c r="CM509" s="54">
        <f t="shared" si="404"/>
        <v>0</v>
      </c>
      <c r="CN509" s="54">
        <f t="shared" si="405"/>
        <v>0</v>
      </c>
      <c r="CO509" s="54">
        <f t="shared" si="406"/>
        <v>0</v>
      </c>
      <c r="CP509" s="55">
        <f t="shared" si="407"/>
        <v>0</v>
      </c>
    </row>
    <row r="510" spans="2:94" ht="12" customHeight="1">
      <c r="B510" s="1" t="str">
        <f>IF(Q509="","",Q509)</f>
        <v/>
      </c>
      <c r="C510" s="164"/>
      <c r="D510" s="169"/>
      <c r="E510" s="170"/>
      <c r="F510" s="171"/>
      <c r="G510" s="177"/>
      <c r="H510" s="178"/>
      <c r="I510" s="184"/>
      <c r="J510" s="185"/>
      <c r="K510" s="185"/>
      <c r="L510" s="186"/>
      <c r="M510" s="169"/>
      <c r="N510" s="171"/>
      <c r="O510" s="132"/>
      <c r="P510" s="191"/>
      <c r="Q510" s="191"/>
      <c r="R510" s="15" t="s">
        <v>15</v>
      </c>
      <c r="S510" s="94"/>
      <c r="T510" s="94"/>
      <c r="U510" s="94"/>
      <c r="V510" s="94"/>
      <c r="W510" s="94"/>
      <c r="X510" s="94"/>
      <c r="Y510" s="90"/>
      <c r="Z510" s="90"/>
      <c r="AA510" s="90"/>
      <c r="AB510" s="90"/>
      <c r="AC510" s="90"/>
      <c r="AD510" s="90"/>
      <c r="AE510" s="11" t="str">
        <f t="shared" si="409"/>
        <v/>
      </c>
      <c r="AF510" s="21" t="str">
        <f>IF(Q509="","",Q509)</f>
        <v/>
      </c>
      <c r="AG510" s="130"/>
      <c r="AH510" s="130"/>
      <c r="AI510" s="130"/>
      <c r="AJ510" s="130"/>
      <c r="AT510" s="49" t="str">
        <f t="shared" si="359"/>
        <v>B</v>
      </c>
      <c r="AU510" s="53">
        <f t="shared" si="360"/>
        <v>0</v>
      </c>
      <c r="AV510" s="54">
        <f t="shared" si="361"/>
        <v>0</v>
      </c>
      <c r="AW510" s="54">
        <f t="shared" si="362"/>
        <v>0</v>
      </c>
      <c r="AX510" s="54">
        <f t="shared" si="363"/>
        <v>0</v>
      </c>
      <c r="AY510" s="54">
        <f t="shared" si="364"/>
        <v>0</v>
      </c>
      <c r="AZ510" s="54">
        <f t="shared" si="365"/>
        <v>0</v>
      </c>
      <c r="BA510" s="54">
        <f t="shared" si="366"/>
        <v>0</v>
      </c>
      <c r="BB510" s="54">
        <f t="shared" si="367"/>
        <v>0</v>
      </c>
      <c r="BC510" s="54">
        <f t="shared" si="368"/>
        <v>0</v>
      </c>
      <c r="BD510" s="54">
        <f t="shared" si="369"/>
        <v>0</v>
      </c>
      <c r="BE510" s="54">
        <f t="shared" si="370"/>
        <v>0</v>
      </c>
      <c r="BF510" s="55">
        <f t="shared" si="371"/>
        <v>0</v>
      </c>
      <c r="BG510" s="53">
        <f t="shared" si="372"/>
        <v>0</v>
      </c>
      <c r="BH510" s="54">
        <f t="shared" si="373"/>
        <v>0</v>
      </c>
      <c r="BI510" s="54">
        <f t="shared" si="374"/>
        <v>0</v>
      </c>
      <c r="BJ510" s="54">
        <f t="shared" si="375"/>
        <v>0</v>
      </c>
      <c r="BK510" s="54">
        <f t="shared" si="376"/>
        <v>0</v>
      </c>
      <c r="BL510" s="54">
        <f t="shared" si="377"/>
        <v>0</v>
      </c>
      <c r="BM510" s="54">
        <f t="shared" si="378"/>
        <v>0</v>
      </c>
      <c r="BN510" s="54">
        <f t="shared" si="379"/>
        <v>0</v>
      </c>
      <c r="BO510" s="54">
        <f t="shared" si="380"/>
        <v>0</v>
      </c>
      <c r="BP510" s="54">
        <f t="shared" si="381"/>
        <v>0</v>
      </c>
      <c r="BQ510" s="54">
        <f t="shared" si="382"/>
        <v>0</v>
      </c>
      <c r="BR510" s="55">
        <f t="shared" si="383"/>
        <v>0</v>
      </c>
      <c r="BS510" s="53">
        <f t="shared" si="384"/>
        <v>0</v>
      </c>
      <c r="BT510" s="54">
        <f t="shared" si="385"/>
        <v>0</v>
      </c>
      <c r="BU510" s="54">
        <f t="shared" si="386"/>
        <v>0</v>
      </c>
      <c r="BV510" s="54">
        <f t="shared" si="387"/>
        <v>0</v>
      </c>
      <c r="BW510" s="54">
        <f t="shared" si="388"/>
        <v>0</v>
      </c>
      <c r="BX510" s="54">
        <f t="shared" si="389"/>
        <v>0</v>
      </c>
      <c r="BY510" s="54">
        <f t="shared" si="390"/>
        <v>0</v>
      </c>
      <c r="BZ510" s="54">
        <f t="shared" si="391"/>
        <v>0</v>
      </c>
      <c r="CA510" s="54">
        <f t="shared" si="392"/>
        <v>0</v>
      </c>
      <c r="CB510" s="54">
        <f t="shared" si="393"/>
        <v>0</v>
      </c>
      <c r="CC510" s="54">
        <f t="shared" si="394"/>
        <v>0</v>
      </c>
      <c r="CD510" s="55">
        <f t="shared" si="395"/>
        <v>0</v>
      </c>
      <c r="CE510" s="53">
        <f t="shared" si="396"/>
        <v>0</v>
      </c>
      <c r="CF510" s="54">
        <f t="shared" si="397"/>
        <v>0</v>
      </c>
      <c r="CG510" s="54">
        <f t="shared" si="398"/>
        <v>0</v>
      </c>
      <c r="CH510" s="54">
        <f t="shared" si="399"/>
        <v>0</v>
      </c>
      <c r="CI510" s="54">
        <f t="shared" si="400"/>
        <v>0</v>
      </c>
      <c r="CJ510" s="54">
        <f t="shared" si="401"/>
        <v>0</v>
      </c>
      <c r="CK510" s="54">
        <f t="shared" si="402"/>
        <v>0</v>
      </c>
      <c r="CL510" s="54">
        <f t="shared" si="403"/>
        <v>0</v>
      </c>
      <c r="CM510" s="54">
        <f t="shared" si="404"/>
        <v>0</v>
      </c>
      <c r="CN510" s="54">
        <f t="shared" si="405"/>
        <v>0</v>
      </c>
      <c r="CO510" s="54">
        <f t="shared" si="406"/>
        <v>0</v>
      </c>
      <c r="CP510" s="55">
        <f t="shared" si="407"/>
        <v>0</v>
      </c>
    </row>
    <row r="511" spans="2:94" ht="12" customHeight="1" thickBot="1">
      <c r="B511" s="1" t="str">
        <f>IF(Q509="","",Q509)</f>
        <v/>
      </c>
      <c r="C511" s="165"/>
      <c r="D511" s="172"/>
      <c r="E511" s="173"/>
      <c r="F511" s="174"/>
      <c r="G511" s="179"/>
      <c r="H511" s="180"/>
      <c r="I511" s="187"/>
      <c r="J511" s="188"/>
      <c r="K511" s="188"/>
      <c r="L511" s="189"/>
      <c r="M511" s="172"/>
      <c r="N511" s="174"/>
      <c r="O511" s="133"/>
      <c r="P511" s="192"/>
      <c r="Q511" s="192"/>
      <c r="R511" s="15" t="s">
        <v>16</v>
      </c>
      <c r="S511" s="94"/>
      <c r="T511" s="94"/>
      <c r="U511" s="94"/>
      <c r="V511" s="94"/>
      <c r="W511" s="94"/>
      <c r="X511" s="94"/>
      <c r="Y511" s="90"/>
      <c r="Z511" s="90"/>
      <c r="AA511" s="90"/>
      <c r="AB511" s="90"/>
      <c r="AC511" s="90"/>
      <c r="AD511" s="90"/>
      <c r="AE511" s="11" t="str">
        <f t="shared" si="409"/>
        <v/>
      </c>
      <c r="AF511" s="21" t="str">
        <f>IF(Q509="","",Q509)</f>
        <v/>
      </c>
      <c r="AG511" s="130"/>
      <c r="AH511" s="130"/>
      <c r="AI511" s="130"/>
      <c r="AJ511" s="130"/>
      <c r="AT511" s="49" t="str">
        <f t="shared" si="359"/>
        <v>C</v>
      </c>
      <c r="AU511" s="53">
        <f t="shared" si="360"/>
        <v>0</v>
      </c>
      <c r="AV511" s="54">
        <f t="shared" si="361"/>
        <v>0</v>
      </c>
      <c r="AW511" s="54">
        <f t="shared" si="362"/>
        <v>0</v>
      </c>
      <c r="AX511" s="54">
        <f t="shared" si="363"/>
        <v>0</v>
      </c>
      <c r="AY511" s="54">
        <f t="shared" si="364"/>
        <v>0</v>
      </c>
      <c r="AZ511" s="54">
        <f t="shared" si="365"/>
        <v>0</v>
      </c>
      <c r="BA511" s="54">
        <f t="shared" si="366"/>
        <v>0</v>
      </c>
      <c r="BB511" s="54">
        <f t="shared" si="367"/>
        <v>0</v>
      </c>
      <c r="BC511" s="54">
        <f t="shared" si="368"/>
        <v>0</v>
      </c>
      <c r="BD511" s="54">
        <f t="shared" si="369"/>
        <v>0</v>
      </c>
      <c r="BE511" s="54">
        <f t="shared" si="370"/>
        <v>0</v>
      </c>
      <c r="BF511" s="55">
        <f t="shared" si="371"/>
        <v>0</v>
      </c>
      <c r="BG511" s="53">
        <f t="shared" si="372"/>
        <v>0</v>
      </c>
      <c r="BH511" s="54">
        <f t="shared" si="373"/>
        <v>0</v>
      </c>
      <c r="BI511" s="54">
        <f t="shared" si="374"/>
        <v>0</v>
      </c>
      <c r="BJ511" s="54">
        <f t="shared" si="375"/>
        <v>0</v>
      </c>
      <c r="BK511" s="54">
        <f t="shared" si="376"/>
        <v>0</v>
      </c>
      <c r="BL511" s="54">
        <f t="shared" si="377"/>
        <v>0</v>
      </c>
      <c r="BM511" s="54">
        <f t="shared" si="378"/>
        <v>0</v>
      </c>
      <c r="BN511" s="54">
        <f t="shared" si="379"/>
        <v>0</v>
      </c>
      <c r="BO511" s="54">
        <f t="shared" si="380"/>
        <v>0</v>
      </c>
      <c r="BP511" s="54">
        <f t="shared" si="381"/>
        <v>0</v>
      </c>
      <c r="BQ511" s="54">
        <f t="shared" si="382"/>
        <v>0</v>
      </c>
      <c r="BR511" s="55">
        <f t="shared" si="383"/>
        <v>0</v>
      </c>
      <c r="BS511" s="53">
        <f t="shared" si="384"/>
        <v>0</v>
      </c>
      <c r="BT511" s="54">
        <f t="shared" si="385"/>
        <v>0</v>
      </c>
      <c r="BU511" s="54">
        <f t="shared" si="386"/>
        <v>0</v>
      </c>
      <c r="BV511" s="54">
        <f t="shared" si="387"/>
        <v>0</v>
      </c>
      <c r="BW511" s="54">
        <f t="shared" si="388"/>
        <v>0</v>
      </c>
      <c r="BX511" s="54">
        <f t="shared" si="389"/>
        <v>0</v>
      </c>
      <c r="BY511" s="54">
        <f t="shared" si="390"/>
        <v>0</v>
      </c>
      <c r="BZ511" s="54">
        <f t="shared" si="391"/>
        <v>0</v>
      </c>
      <c r="CA511" s="54">
        <f t="shared" si="392"/>
        <v>0</v>
      </c>
      <c r="CB511" s="54">
        <f t="shared" si="393"/>
        <v>0</v>
      </c>
      <c r="CC511" s="54">
        <f t="shared" si="394"/>
        <v>0</v>
      </c>
      <c r="CD511" s="55">
        <f t="shared" si="395"/>
        <v>0</v>
      </c>
      <c r="CE511" s="53">
        <f t="shared" si="396"/>
        <v>0</v>
      </c>
      <c r="CF511" s="54">
        <f t="shared" si="397"/>
        <v>0</v>
      </c>
      <c r="CG511" s="54">
        <f t="shared" si="398"/>
        <v>0</v>
      </c>
      <c r="CH511" s="54">
        <f t="shared" si="399"/>
        <v>0</v>
      </c>
      <c r="CI511" s="54">
        <f t="shared" si="400"/>
        <v>0</v>
      </c>
      <c r="CJ511" s="54">
        <f t="shared" si="401"/>
        <v>0</v>
      </c>
      <c r="CK511" s="54">
        <f t="shared" si="402"/>
        <v>0</v>
      </c>
      <c r="CL511" s="54">
        <f t="shared" si="403"/>
        <v>0</v>
      </c>
      <c r="CM511" s="54">
        <f t="shared" si="404"/>
        <v>0</v>
      </c>
      <c r="CN511" s="54">
        <f t="shared" si="405"/>
        <v>0</v>
      </c>
      <c r="CO511" s="54">
        <f t="shared" si="406"/>
        <v>0</v>
      </c>
      <c r="CP511" s="55">
        <f t="shared" si="407"/>
        <v>0</v>
      </c>
    </row>
    <row r="512" spans="2:94" ht="12" customHeight="1">
      <c r="B512" s="1" t="str">
        <f>IF(Q512="","",Q512)</f>
        <v/>
      </c>
      <c r="C512" s="163">
        <v>167</v>
      </c>
      <c r="D512" s="166"/>
      <c r="E512" s="167"/>
      <c r="F512" s="168"/>
      <c r="G512" s="175"/>
      <c r="H512" s="176"/>
      <c r="I512" s="181"/>
      <c r="J512" s="182"/>
      <c r="K512" s="182"/>
      <c r="L512" s="183"/>
      <c r="M512" s="166"/>
      <c r="N512" s="168"/>
      <c r="O512" s="131"/>
      <c r="P512" s="190"/>
      <c r="Q512" s="190"/>
      <c r="R512" s="17" t="s">
        <v>14</v>
      </c>
      <c r="S512" s="95"/>
      <c r="T512" s="95"/>
      <c r="U512" s="95"/>
      <c r="V512" s="95"/>
      <c r="W512" s="95"/>
      <c r="X512" s="95"/>
      <c r="Y512" s="89"/>
      <c r="Z512" s="89"/>
      <c r="AA512" s="89"/>
      <c r="AB512" s="89"/>
      <c r="AC512" s="89"/>
      <c r="AD512" s="89"/>
      <c r="AE512" s="16" t="str">
        <f t="shared" si="409"/>
        <v/>
      </c>
      <c r="AF512" s="21" t="str">
        <f>IF(Q512="","",Q512)</f>
        <v/>
      </c>
      <c r="AG512" s="130" t="str">
        <f>IFERROR(VLOOKUP(M512,$AP$13:$AQ$16,2,FALSE),"")</f>
        <v/>
      </c>
      <c r="AH512" s="130" t="str">
        <f>IFERROR(VLOOKUP(O512,$AP$18:$AQ$24,2,FALSE),"")</f>
        <v/>
      </c>
      <c r="AI512" s="130" t="str">
        <f>IFERROR(AG512+AH512,"")</f>
        <v/>
      </c>
      <c r="AJ512" s="130" t="str">
        <f>IF(SUM(AE512:AE514)=0,"",SUM(AE512:AE514))</f>
        <v/>
      </c>
      <c r="AT512" s="49" t="str">
        <f t="shared" si="359"/>
        <v>A</v>
      </c>
      <c r="AU512" s="53">
        <f t="shared" si="360"/>
        <v>0</v>
      </c>
      <c r="AV512" s="54">
        <f t="shared" si="361"/>
        <v>0</v>
      </c>
      <c r="AW512" s="54">
        <f t="shared" si="362"/>
        <v>0</v>
      </c>
      <c r="AX512" s="54">
        <f t="shared" si="363"/>
        <v>0</v>
      </c>
      <c r="AY512" s="54">
        <f t="shared" si="364"/>
        <v>0</v>
      </c>
      <c r="AZ512" s="54">
        <f t="shared" si="365"/>
        <v>0</v>
      </c>
      <c r="BA512" s="54">
        <f t="shared" si="366"/>
        <v>0</v>
      </c>
      <c r="BB512" s="54">
        <f t="shared" si="367"/>
        <v>0</v>
      </c>
      <c r="BC512" s="54">
        <f t="shared" si="368"/>
        <v>0</v>
      </c>
      <c r="BD512" s="54">
        <f t="shared" si="369"/>
        <v>0</v>
      </c>
      <c r="BE512" s="54">
        <f t="shared" si="370"/>
        <v>0</v>
      </c>
      <c r="BF512" s="55">
        <f t="shared" si="371"/>
        <v>0</v>
      </c>
      <c r="BG512" s="53">
        <f t="shared" si="372"/>
        <v>0</v>
      </c>
      <c r="BH512" s="54">
        <f t="shared" si="373"/>
        <v>0</v>
      </c>
      <c r="BI512" s="54">
        <f t="shared" si="374"/>
        <v>0</v>
      </c>
      <c r="BJ512" s="54">
        <f t="shared" si="375"/>
        <v>0</v>
      </c>
      <c r="BK512" s="54">
        <f t="shared" si="376"/>
        <v>0</v>
      </c>
      <c r="BL512" s="54">
        <f t="shared" si="377"/>
        <v>0</v>
      </c>
      <c r="BM512" s="54">
        <f t="shared" si="378"/>
        <v>0</v>
      </c>
      <c r="BN512" s="54">
        <f t="shared" si="379"/>
        <v>0</v>
      </c>
      <c r="BO512" s="54">
        <f t="shared" si="380"/>
        <v>0</v>
      </c>
      <c r="BP512" s="54">
        <f t="shared" si="381"/>
        <v>0</v>
      </c>
      <c r="BQ512" s="54">
        <f t="shared" si="382"/>
        <v>0</v>
      </c>
      <c r="BR512" s="55">
        <f t="shared" si="383"/>
        <v>0</v>
      </c>
      <c r="BS512" s="53">
        <f t="shared" si="384"/>
        <v>0</v>
      </c>
      <c r="BT512" s="54">
        <f t="shared" si="385"/>
        <v>0</v>
      </c>
      <c r="BU512" s="54">
        <f t="shared" si="386"/>
        <v>0</v>
      </c>
      <c r="BV512" s="54">
        <f t="shared" si="387"/>
        <v>0</v>
      </c>
      <c r="BW512" s="54">
        <f t="shared" si="388"/>
        <v>0</v>
      </c>
      <c r="BX512" s="54">
        <f t="shared" si="389"/>
        <v>0</v>
      </c>
      <c r="BY512" s="54">
        <f t="shared" si="390"/>
        <v>0</v>
      </c>
      <c r="BZ512" s="54">
        <f t="shared" si="391"/>
        <v>0</v>
      </c>
      <c r="CA512" s="54">
        <f t="shared" si="392"/>
        <v>0</v>
      </c>
      <c r="CB512" s="54">
        <f t="shared" si="393"/>
        <v>0</v>
      </c>
      <c r="CC512" s="54">
        <f t="shared" si="394"/>
        <v>0</v>
      </c>
      <c r="CD512" s="55">
        <f t="shared" si="395"/>
        <v>0</v>
      </c>
      <c r="CE512" s="53">
        <f t="shared" si="396"/>
        <v>0</v>
      </c>
      <c r="CF512" s="54">
        <f t="shared" si="397"/>
        <v>0</v>
      </c>
      <c r="CG512" s="54">
        <f t="shared" si="398"/>
        <v>0</v>
      </c>
      <c r="CH512" s="54">
        <f t="shared" si="399"/>
        <v>0</v>
      </c>
      <c r="CI512" s="54">
        <f t="shared" si="400"/>
        <v>0</v>
      </c>
      <c r="CJ512" s="54">
        <f t="shared" si="401"/>
        <v>0</v>
      </c>
      <c r="CK512" s="54">
        <f t="shared" si="402"/>
        <v>0</v>
      </c>
      <c r="CL512" s="54">
        <f t="shared" si="403"/>
        <v>0</v>
      </c>
      <c r="CM512" s="54">
        <f t="shared" si="404"/>
        <v>0</v>
      </c>
      <c r="CN512" s="54">
        <f t="shared" si="405"/>
        <v>0</v>
      </c>
      <c r="CO512" s="54">
        <f t="shared" si="406"/>
        <v>0</v>
      </c>
      <c r="CP512" s="55">
        <f t="shared" si="407"/>
        <v>0</v>
      </c>
    </row>
    <row r="513" spans="2:94" ht="12" customHeight="1">
      <c r="B513" s="1" t="str">
        <f>IF(Q512="","",Q512)</f>
        <v/>
      </c>
      <c r="C513" s="164"/>
      <c r="D513" s="169"/>
      <c r="E513" s="170"/>
      <c r="F513" s="171"/>
      <c r="G513" s="177"/>
      <c r="H513" s="178"/>
      <c r="I513" s="184"/>
      <c r="J513" s="185"/>
      <c r="K513" s="185"/>
      <c r="L513" s="186"/>
      <c r="M513" s="169"/>
      <c r="N513" s="171"/>
      <c r="O513" s="132"/>
      <c r="P513" s="191"/>
      <c r="Q513" s="191"/>
      <c r="R513" s="15" t="s">
        <v>15</v>
      </c>
      <c r="S513" s="94"/>
      <c r="T513" s="94"/>
      <c r="U513" s="94"/>
      <c r="V513" s="94"/>
      <c r="W513" s="94"/>
      <c r="X513" s="94"/>
      <c r="Y513" s="90"/>
      <c r="Z513" s="90"/>
      <c r="AA513" s="90"/>
      <c r="AB513" s="90"/>
      <c r="AC513" s="90"/>
      <c r="AD513" s="90"/>
      <c r="AE513" s="11" t="str">
        <f t="shared" si="409"/>
        <v/>
      </c>
      <c r="AF513" s="21" t="str">
        <f>IF(Q512="","",Q512)</f>
        <v/>
      </c>
      <c r="AG513" s="130"/>
      <c r="AH513" s="130"/>
      <c r="AI513" s="130"/>
      <c r="AJ513" s="130"/>
      <c r="AT513" s="49" t="str">
        <f t="shared" si="359"/>
        <v>B</v>
      </c>
      <c r="AU513" s="53">
        <f t="shared" si="360"/>
        <v>0</v>
      </c>
      <c r="AV513" s="54">
        <f t="shared" si="361"/>
        <v>0</v>
      </c>
      <c r="AW513" s="54">
        <f t="shared" si="362"/>
        <v>0</v>
      </c>
      <c r="AX513" s="54">
        <f t="shared" si="363"/>
        <v>0</v>
      </c>
      <c r="AY513" s="54">
        <f t="shared" si="364"/>
        <v>0</v>
      </c>
      <c r="AZ513" s="54">
        <f t="shared" si="365"/>
        <v>0</v>
      </c>
      <c r="BA513" s="54">
        <f t="shared" si="366"/>
        <v>0</v>
      </c>
      <c r="BB513" s="54">
        <f t="shared" si="367"/>
        <v>0</v>
      </c>
      <c r="BC513" s="54">
        <f t="shared" si="368"/>
        <v>0</v>
      </c>
      <c r="BD513" s="54">
        <f t="shared" si="369"/>
        <v>0</v>
      </c>
      <c r="BE513" s="54">
        <f t="shared" si="370"/>
        <v>0</v>
      </c>
      <c r="BF513" s="55">
        <f t="shared" si="371"/>
        <v>0</v>
      </c>
      <c r="BG513" s="53">
        <f t="shared" si="372"/>
        <v>0</v>
      </c>
      <c r="BH513" s="54">
        <f t="shared" si="373"/>
        <v>0</v>
      </c>
      <c r="BI513" s="54">
        <f t="shared" si="374"/>
        <v>0</v>
      </c>
      <c r="BJ513" s="54">
        <f t="shared" si="375"/>
        <v>0</v>
      </c>
      <c r="BK513" s="54">
        <f t="shared" si="376"/>
        <v>0</v>
      </c>
      <c r="BL513" s="54">
        <f t="shared" si="377"/>
        <v>0</v>
      </c>
      <c r="BM513" s="54">
        <f t="shared" si="378"/>
        <v>0</v>
      </c>
      <c r="BN513" s="54">
        <f t="shared" si="379"/>
        <v>0</v>
      </c>
      <c r="BO513" s="54">
        <f t="shared" si="380"/>
        <v>0</v>
      </c>
      <c r="BP513" s="54">
        <f t="shared" si="381"/>
        <v>0</v>
      </c>
      <c r="BQ513" s="54">
        <f t="shared" si="382"/>
        <v>0</v>
      </c>
      <c r="BR513" s="55">
        <f t="shared" si="383"/>
        <v>0</v>
      </c>
      <c r="BS513" s="53">
        <f t="shared" si="384"/>
        <v>0</v>
      </c>
      <c r="BT513" s="54">
        <f t="shared" si="385"/>
        <v>0</v>
      </c>
      <c r="BU513" s="54">
        <f t="shared" si="386"/>
        <v>0</v>
      </c>
      <c r="BV513" s="54">
        <f t="shared" si="387"/>
        <v>0</v>
      </c>
      <c r="BW513" s="54">
        <f t="shared" si="388"/>
        <v>0</v>
      </c>
      <c r="BX513" s="54">
        <f t="shared" si="389"/>
        <v>0</v>
      </c>
      <c r="BY513" s="54">
        <f t="shared" si="390"/>
        <v>0</v>
      </c>
      <c r="BZ513" s="54">
        <f t="shared" si="391"/>
        <v>0</v>
      </c>
      <c r="CA513" s="54">
        <f t="shared" si="392"/>
        <v>0</v>
      </c>
      <c r="CB513" s="54">
        <f t="shared" si="393"/>
        <v>0</v>
      </c>
      <c r="CC513" s="54">
        <f t="shared" si="394"/>
        <v>0</v>
      </c>
      <c r="CD513" s="55">
        <f t="shared" si="395"/>
        <v>0</v>
      </c>
      <c r="CE513" s="53">
        <f t="shared" si="396"/>
        <v>0</v>
      </c>
      <c r="CF513" s="54">
        <f t="shared" si="397"/>
        <v>0</v>
      </c>
      <c r="CG513" s="54">
        <f t="shared" si="398"/>
        <v>0</v>
      </c>
      <c r="CH513" s="54">
        <f t="shared" si="399"/>
        <v>0</v>
      </c>
      <c r="CI513" s="54">
        <f t="shared" si="400"/>
        <v>0</v>
      </c>
      <c r="CJ513" s="54">
        <f t="shared" si="401"/>
        <v>0</v>
      </c>
      <c r="CK513" s="54">
        <f t="shared" si="402"/>
        <v>0</v>
      </c>
      <c r="CL513" s="54">
        <f t="shared" si="403"/>
        <v>0</v>
      </c>
      <c r="CM513" s="54">
        <f t="shared" si="404"/>
        <v>0</v>
      </c>
      <c r="CN513" s="54">
        <f t="shared" si="405"/>
        <v>0</v>
      </c>
      <c r="CO513" s="54">
        <f t="shared" si="406"/>
        <v>0</v>
      </c>
      <c r="CP513" s="55">
        <f t="shared" si="407"/>
        <v>0</v>
      </c>
    </row>
    <row r="514" spans="2:94" ht="12" customHeight="1" thickBot="1">
      <c r="B514" s="1" t="str">
        <f>IF(Q512="","",Q512)</f>
        <v/>
      </c>
      <c r="C514" s="165"/>
      <c r="D514" s="172"/>
      <c r="E514" s="173"/>
      <c r="F514" s="174"/>
      <c r="G514" s="179"/>
      <c r="H514" s="180"/>
      <c r="I514" s="187"/>
      <c r="J514" s="188"/>
      <c r="K514" s="188"/>
      <c r="L514" s="189"/>
      <c r="M514" s="172"/>
      <c r="N514" s="174"/>
      <c r="O514" s="133"/>
      <c r="P514" s="192"/>
      <c r="Q514" s="192"/>
      <c r="R514" s="15" t="s">
        <v>16</v>
      </c>
      <c r="S514" s="94"/>
      <c r="T514" s="94"/>
      <c r="U514" s="94"/>
      <c r="V514" s="94"/>
      <c r="W514" s="94"/>
      <c r="X514" s="94"/>
      <c r="Y514" s="90"/>
      <c r="Z514" s="90"/>
      <c r="AA514" s="90"/>
      <c r="AB514" s="90"/>
      <c r="AC514" s="90"/>
      <c r="AD514" s="90"/>
      <c r="AE514" s="11" t="str">
        <f t="shared" si="409"/>
        <v/>
      </c>
      <c r="AF514" s="21" t="str">
        <f>IF(Q512="","",Q512)</f>
        <v/>
      </c>
      <c r="AG514" s="130"/>
      <c r="AH514" s="130"/>
      <c r="AI514" s="130"/>
      <c r="AJ514" s="130"/>
      <c r="AT514" s="49" t="str">
        <f t="shared" si="359"/>
        <v>C</v>
      </c>
      <c r="AU514" s="53">
        <f t="shared" si="360"/>
        <v>0</v>
      </c>
      <c r="AV514" s="54">
        <f t="shared" si="361"/>
        <v>0</v>
      </c>
      <c r="AW514" s="54">
        <f t="shared" si="362"/>
        <v>0</v>
      </c>
      <c r="AX514" s="54">
        <f t="shared" si="363"/>
        <v>0</v>
      </c>
      <c r="AY514" s="54">
        <f t="shared" si="364"/>
        <v>0</v>
      </c>
      <c r="AZ514" s="54">
        <f t="shared" si="365"/>
        <v>0</v>
      </c>
      <c r="BA514" s="54">
        <f t="shared" si="366"/>
        <v>0</v>
      </c>
      <c r="BB514" s="54">
        <f t="shared" si="367"/>
        <v>0</v>
      </c>
      <c r="BC514" s="54">
        <f t="shared" si="368"/>
        <v>0</v>
      </c>
      <c r="BD514" s="54">
        <f t="shared" si="369"/>
        <v>0</v>
      </c>
      <c r="BE514" s="54">
        <f t="shared" si="370"/>
        <v>0</v>
      </c>
      <c r="BF514" s="55">
        <f t="shared" si="371"/>
        <v>0</v>
      </c>
      <c r="BG514" s="53">
        <f t="shared" si="372"/>
        <v>0</v>
      </c>
      <c r="BH514" s="54">
        <f t="shared" si="373"/>
        <v>0</v>
      </c>
      <c r="BI514" s="54">
        <f t="shared" si="374"/>
        <v>0</v>
      </c>
      <c r="BJ514" s="54">
        <f t="shared" si="375"/>
        <v>0</v>
      </c>
      <c r="BK514" s="54">
        <f t="shared" si="376"/>
        <v>0</v>
      </c>
      <c r="BL514" s="54">
        <f t="shared" si="377"/>
        <v>0</v>
      </c>
      <c r="BM514" s="54">
        <f t="shared" si="378"/>
        <v>0</v>
      </c>
      <c r="BN514" s="54">
        <f t="shared" si="379"/>
        <v>0</v>
      </c>
      <c r="BO514" s="54">
        <f t="shared" si="380"/>
        <v>0</v>
      </c>
      <c r="BP514" s="54">
        <f t="shared" si="381"/>
        <v>0</v>
      </c>
      <c r="BQ514" s="54">
        <f t="shared" si="382"/>
        <v>0</v>
      </c>
      <c r="BR514" s="55">
        <f t="shared" si="383"/>
        <v>0</v>
      </c>
      <c r="BS514" s="53">
        <f t="shared" si="384"/>
        <v>0</v>
      </c>
      <c r="BT514" s="54">
        <f t="shared" si="385"/>
        <v>0</v>
      </c>
      <c r="BU514" s="54">
        <f t="shared" si="386"/>
        <v>0</v>
      </c>
      <c r="BV514" s="54">
        <f t="shared" si="387"/>
        <v>0</v>
      </c>
      <c r="BW514" s="54">
        <f t="shared" si="388"/>
        <v>0</v>
      </c>
      <c r="BX514" s="54">
        <f t="shared" si="389"/>
        <v>0</v>
      </c>
      <c r="BY514" s="54">
        <f t="shared" si="390"/>
        <v>0</v>
      </c>
      <c r="BZ514" s="54">
        <f t="shared" si="391"/>
        <v>0</v>
      </c>
      <c r="CA514" s="54">
        <f t="shared" si="392"/>
        <v>0</v>
      </c>
      <c r="CB514" s="54">
        <f t="shared" si="393"/>
        <v>0</v>
      </c>
      <c r="CC514" s="54">
        <f t="shared" si="394"/>
        <v>0</v>
      </c>
      <c r="CD514" s="55">
        <f t="shared" si="395"/>
        <v>0</v>
      </c>
      <c r="CE514" s="53">
        <f t="shared" si="396"/>
        <v>0</v>
      </c>
      <c r="CF514" s="54">
        <f t="shared" si="397"/>
        <v>0</v>
      </c>
      <c r="CG514" s="54">
        <f t="shared" si="398"/>
        <v>0</v>
      </c>
      <c r="CH514" s="54">
        <f t="shared" si="399"/>
        <v>0</v>
      </c>
      <c r="CI514" s="54">
        <f t="shared" si="400"/>
        <v>0</v>
      </c>
      <c r="CJ514" s="54">
        <f t="shared" si="401"/>
        <v>0</v>
      </c>
      <c r="CK514" s="54">
        <f t="shared" si="402"/>
        <v>0</v>
      </c>
      <c r="CL514" s="54">
        <f t="shared" si="403"/>
        <v>0</v>
      </c>
      <c r="CM514" s="54">
        <f t="shared" si="404"/>
        <v>0</v>
      </c>
      <c r="CN514" s="54">
        <f t="shared" si="405"/>
        <v>0</v>
      </c>
      <c r="CO514" s="54">
        <f t="shared" si="406"/>
        <v>0</v>
      </c>
      <c r="CP514" s="55">
        <f t="shared" si="407"/>
        <v>0</v>
      </c>
    </row>
    <row r="515" spans="2:94" ht="12" customHeight="1">
      <c r="B515" s="1" t="str">
        <f>IF(Q515="","",Q515)</f>
        <v/>
      </c>
      <c r="C515" s="163">
        <v>168</v>
      </c>
      <c r="D515" s="166"/>
      <c r="E515" s="167"/>
      <c r="F515" s="168"/>
      <c r="G515" s="175"/>
      <c r="H515" s="176"/>
      <c r="I515" s="181"/>
      <c r="J515" s="182"/>
      <c r="K515" s="182"/>
      <c r="L515" s="183"/>
      <c r="M515" s="166"/>
      <c r="N515" s="168"/>
      <c r="O515" s="131"/>
      <c r="P515" s="190"/>
      <c r="Q515" s="190"/>
      <c r="R515" s="17" t="s">
        <v>14</v>
      </c>
      <c r="S515" s="95"/>
      <c r="T515" s="95"/>
      <c r="U515" s="95"/>
      <c r="V515" s="95"/>
      <c r="W515" s="95"/>
      <c r="X515" s="95"/>
      <c r="Y515" s="89"/>
      <c r="Z515" s="89"/>
      <c r="AA515" s="89"/>
      <c r="AB515" s="89"/>
      <c r="AC515" s="89"/>
      <c r="AD515" s="89"/>
      <c r="AE515" s="16" t="str">
        <f t="shared" si="409"/>
        <v/>
      </c>
      <c r="AF515" s="21" t="str">
        <f>IF(Q515="","",Q515)</f>
        <v/>
      </c>
      <c r="AG515" s="130" t="str">
        <f>IFERROR(VLOOKUP(M515,$AP$13:$AQ$16,2,FALSE),"")</f>
        <v/>
      </c>
      <c r="AH515" s="130" t="str">
        <f>IFERROR(VLOOKUP(O515,$AP$18:$AQ$24,2,FALSE),"")</f>
        <v/>
      </c>
      <c r="AI515" s="130" t="str">
        <f>IFERROR(AG515+AH515,"")</f>
        <v/>
      </c>
      <c r="AJ515" s="130" t="str">
        <f>IF(SUM(AE515:AE517)=0,"",SUM(AE515:AE517))</f>
        <v/>
      </c>
      <c r="AT515" s="49" t="str">
        <f t="shared" si="359"/>
        <v>A</v>
      </c>
      <c r="AU515" s="53">
        <f t="shared" si="360"/>
        <v>0</v>
      </c>
      <c r="AV515" s="54">
        <f t="shared" si="361"/>
        <v>0</v>
      </c>
      <c r="AW515" s="54">
        <f t="shared" si="362"/>
        <v>0</v>
      </c>
      <c r="AX515" s="54">
        <f t="shared" si="363"/>
        <v>0</v>
      </c>
      <c r="AY515" s="54">
        <f t="shared" si="364"/>
        <v>0</v>
      </c>
      <c r="AZ515" s="54">
        <f t="shared" si="365"/>
        <v>0</v>
      </c>
      <c r="BA515" s="54">
        <f t="shared" si="366"/>
        <v>0</v>
      </c>
      <c r="BB515" s="54">
        <f t="shared" si="367"/>
        <v>0</v>
      </c>
      <c r="BC515" s="54">
        <f t="shared" si="368"/>
        <v>0</v>
      </c>
      <c r="BD515" s="54">
        <f t="shared" si="369"/>
        <v>0</v>
      </c>
      <c r="BE515" s="54">
        <f t="shared" si="370"/>
        <v>0</v>
      </c>
      <c r="BF515" s="55">
        <f t="shared" si="371"/>
        <v>0</v>
      </c>
      <c r="BG515" s="53">
        <f t="shared" si="372"/>
        <v>0</v>
      </c>
      <c r="BH515" s="54">
        <f t="shared" si="373"/>
        <v>0</v>
      </c>
      <c r="BI515" s="54">
        <f t="shared" si="374"/>
        <v>0</v>
      </c>
      <c r="BJ515" s="54">
        <f t="shared" si="375"/>
        <v>0</v>
      </c>
      <c r="BK515" s="54">
        <f t="shared" si="376"/>
        <v>0</v>
      </c>
      <c r="BL515" s="54">
        <f t="shared" si="377"/>
        <v>0</v>
      </c>
      <c r="BM515" s="54">
        <f t="shared" si="378"/>
        <v>0</v>
      </c>
      <c r="BN515" s="54">
        <f t="shared" si="379"/>
        <v>0</v>
      </c>
      <c r="BO515" s="54">
        <f t="shared" si="380"/>
        <v>0</v>
      </c>
      <c r="BP515" s="54">
        <f t="shared" si="381"/>
        <v>0</v>
      </c>
      <c r="BQ515" s="54">
        <f t="shared" si="382"/>
        <v>0</v>
      </c>
      <c r="BR515" s="55">
        <f t="shared" si="383"/>
        <v>0</v>
      </c>
      <c r="BS515" s="53">
        <f t="shared" si="384"/>
        <v>0</v>
      </c>
      <c r="BT515" s="54">
        <f t="shared" si="385"/>
        <v>0</v>
      </c>
      <c r="BU515" s="54">
        <f t="shared" si="386"/>
        <v>0</v>
      </c>
      <c r="BV515" s="54">
        <f t="shared" si="387"/>
        <v>0</v>
      </c>
      <c r="BW515" s="54">
        <f t="shared" si="388"/>
        <v>0</v>
      </c>
      <c r="BX515" s="54">
        <f t="shared" si="389"/>
        <v>0</v>
      </c>
      <c r="BY515" s="54">
        <f t="shared" si="390"/>
        <v>0</v>
      </c>
      <c r="BZ515" s="54">
        <f t="shared" si="391"/>
        <v>0</v>
      </c>
      <c r="CA515" s="54">
        <f t="shared" si="392"/>
        <v>0</v>
      </c>
      <c r="CB515" s="54">
        <f t="shared" si="393"/>
        <v>0</v>
      </c>
      <c r="CC515" s="54">
        <f t="shared" si="394"/>
        <v>0</v>
      </c>
      <c r="CD515" s="55">
        <f t="shared" si="395"/>
        <v>0</v>
      </c>
      <c r="CE515" s="53">
        <f t="shared" si="396"/>
        <v>0</v>
      </c>
      <c r="CF515" s="54">
        <f t="shared" si="397"/>
        <v>0</v>
      </c>
      <c r="CG515" s="54">
        <f t="shared" si="398"/>
        <v>0</v>
      </c>
      <c r="CH515" s="54">
        <f t="shared" si="399"/>
        <v>0</v>
      </c>
      <c r="CI515" s="54">
        <f t="shared" si="400"/>
        <v>0</v>
      </c>
      <c r="CJ515" s="54">
        <f t="shared" si="401"/>
        <v>0</v>
      </c>
      <c r="CK515" s="54">
        <f t="shared" si="402"/>
        <v>0</v>
      </c>
      <c r="CL515" s="54">
        <f t="shared" si="403"/>
        <v>0</v>
      </c>
      <c r="CM515" s="54">
        <f t="shared" si="404"/>
        <v>0</v>
      </c>
      <c r="CN515" s="54">
        <f t="shared" si="405"/>
        <v>0</v>
      </c>
      <c r="CO515" s="54">
        <f t="shared" si="406"/>
        <v>0</v>
      </c>
      <c r="CP515" s="55">
        <f t="shared" si="407"/>
        <v>0</v>
      </c>
    </row>
    <row r="516" spans="2:94" ht="12" customHeight="1">
      <c r="B516" s="1" t="str">
        <f>IF(Q515="","",Q515)</f>
        <v/>
      </c>
      <c r="C516" s="164"/>
      <c r="D516" s="169"/>
      <c r="E516" s="170"/>
      <c r="F516" s="171"/>
      <c r="G516" s="177"/>
      <c r="H516" s="178"/>
      <c r="I516" s="184"/>
      <c r="J516" s="185"/>
      <c r="K516" s="185"/>
      <c r="L516" s="186"/>
      <c r="M516" s="169"/>
      <c r="N516" s="171"/>
      <c r="O516" s="132"/>
      <c r="P516" s="191"/>
      <c r="Q516" s="191"/>
      <c r="R516" s="15" t="s">
        <v>15</v>
      </c>
      <c r="S516" s="94"/>
      <c r="T516" s="94"/>
      <c r="U516" s="94"/>
      <c r="V516" s="94"/>
      <c r="W516" s="94"/>
      <c r="X516" s="94"/>
      <c r="Y516" s="90"/>
      <c r="Z516" s="90"/>
      <c r="AA516" s="90"/>
      <c r="AB516" s="90"/>
      <c r="AC516" s="90"/>
      <c r="AD516" s="90"/>
      <c r="AE516" s="11" t="str">
        <f t="shared" si="409"/>
        <v/>
      </c>
      <c r="AF516" s="21" t="str">
        <f>IF(Q515="","",Q515)</f>
        <v/>
      </c>
      <c r="AG516" s="130"/>
      <c r="AH516" s="130"/>
      <c r="AI516" s="130"/>
      <c r="AJ516" s="130"/>
      <c r="AT516" s="49" t="str">
        <f t="shared" si="359"/>
        <v>B</v>
      </c>
      <c r="AU516" s="53">
        <f t="shared" si="360"/>
        <v>0</v>
      </c>
      <c r="AV516" s="54">
        <f t="shared" si="361"/>
        <v>0</v>
      </c>
      <c r="AW516" s="54">
        <f t="shared" si="362"/>
        <v>0</v>
      </c>
      <c r="AX516" s="54">
        <f t="shared" si="363"/>
        <v>0</v>
      </c>
      <c r="AY516" s="54">
        <f t="shared" si="364"/>
        <v>0</v>
      </c>
      <c r="AZ516" s="54">
        <f t="shared" si="365"/>
        <v>0</v>
      </c>
      <c r="BA516" s="54">
        <f t="shared" si="366"/>
        <v>0</v>
      </c>
      <c r="BB516" s="54">
        <f t="shared" si="367"/>
        <v>0</v>
      </c>
      <c r="BC516" s="54">
        <f t="shared" si="368"/>
        <v>0</v>
      </c>
      <c r="BD516" s="54">
        <f t="shared" si="369"/>
        <v>0</v>
      </c>
      <c r="BE516" s="54">
        <f t="shared" si="370"/>
        <v>0</v>
      </c>
      <c r="BF516" s="55">
        <f t="shared" si="371"/>
        <v>0</v>
      </c>
      <c r="BG516" s="53">
        <f t="shared" si="372"/>
        <v>0</v>
      </c>
      <c r="BH516" s="54">
        <f t="shared" si="373"/>
        <v>0</v>
      </c>
      <c r="BI516" s="54">
        <f t="shared" si="374"/>
        <v>0</v>
      </c>
      <c r="BJ516" s="54">
        <f t="shared" si="375"/>
        <v>0</v>
      </c>
      <c r="BK516" s="54">
        <f t="shared" si="376"/>
        <v>0</v>
      </c>
      <c r="BL516" s="54">
        <f t="shared" si="377"/>
        <v>0</v>
      </c>
      <c r="BM516" s="54">
        <f t="shared" si="378"/>
        <v>0</v>
      </c>
      <c r="BN516" s="54">
        <f t="shared" si="379"/>
        <v>0</v>
      </c>
      <c r="BO516" s="54">
        <f t="shared" si="380"/>
        <v>0</v>
      </c>
      <c r="BP516" s="54">
        <f t="shared" si="381"/>
        <v>0</v>
      </c>
      <c r="BQ516" s="54">
        <f t="shared" si="382"/>
        <v>0</v>
      </c>
      <c r="BR516" s="55">
        <f t="shared" si="383"/>
        <v>0</v>
      </c>
      <c r="BS516" s="53">
        <f t="shared" si="384"/>
        <v>0</v>
      </c>
      <c r="BT516" s="54">
        <f t="shared" si="385"/>
        <v>0</v>
      </c>
      <c r="BU516" s="54">
        <f t="shared" si="386"/>
        <v>0</v>
      </c>
      <c r="BV516" s="54">
        <f t="shared" si="387"/>
        <v>0</v>
      </c>
      <c r="BW516" s="54">
        <f t="shared" si="388"/>
        <v>0</v>
      </c>
      <c r="BX516" s="54">
        <f t="shared" si="389"/>
        <v>0</v>
      </c>
      <c r="BY516" s="54">
        <f t="shared" si="390"/>
        <v>0</v>
      </c>
      <c r="BZ516" s="54">
        <f t="shared" si="391"/>
        <v>0</v>
      </c>
      <c r="CA516" s="54">
        <f t="shared" si="392"/>
        <v>0</v>
      </c>
      <c r="CB516" s="54">
        <f t="shared" si="393"/>
        <v>0</v>
      </c>
      <c r="CC516" s="54">
        <f t="shared" si="394"/>
        <v>0</v>
      </c>
      <c r="CD516" s="55">
        <f t="shared" si="395"/>
        <v>0</v>
      </c>
      <c r="CE516" s="53">
        <f t="shared" si="396"/>
        <v>0</v>
      </c>
      <c r="CF516" s="54">
        <f t="shared" si="397"/>
        <v>0</v>
      </c>
      <c r="CG516" s="54">
        <f t="shared" si="398"/>
        <v>0</v>
      </c>
      <c r="CH516" s="54">
        <f t="shared" si="399"/>
        <v>0</v>
      </c>
      <c r="CI516" s="54">
        <f t="shared" si="400"/>
        <v>0</v>
      </c>
      <c r="CJ516" s="54">
        <f t="shared" si="401"/>
        <v>0</v>
      </c>
      <c r="CK516" s="54">
        <f t="shared" si="402"/>
        <v>0</v>
      </c>
      <c r="CL516" s="54">
        <f t="shared" si="403"/>
        <v>0</v>
      </c>
      <c r="CM516" s="54">
        <f t="shared" si="404"/>
        <v>0</v>
      </c>
      <c r="CN516" s="54">
        <f t="shared" si="405"/>
        <v>0</v>
      </c>
      <c r="CO516" s="54">
        <f t="shared" si="406"/>
        <v>0</v>
      </c>
      <c r="CP516" s="55">
        <f t="shared" si="407"/>
        <v>0</v>
      </c>
    </row>
    <row r="517" spans="2:94" ht="12" customHeight="1" thickBot="1">
      <c r="B517" s="1" t="str">
        <f>IF(Q515="","",Q515)</f>
        <v/>
      </c>
      <c r="C517" s="165"/>
      <c r="D517" s="172"/>
      <c r="E517" s="173"/>
      <c r="F517" s="174"/>
      <c r="G517" s="179"/>
      <c r="H517" s="180"/>
      <c r="I517" s="187"/>
      <c r="J517" s="188"/>
      <c r="K517" s="188"/>
      <c r="L517" s="189"/>
      <c r="M517" s="172"/>
      <c r="N517" s="174"/>
      <c r="O517" s="133"/>
      <c r="P517" s="192"/>
      <c r="Q517" s="192"/>
      <c r="R517" s="15" t="s">
        <v>16</v>
      </c>
      <c r="S517" s="94"/>
      <c r="T517" s="94"/>
      <c r="U517" s="94"/>
      <c r="V517" s="94"/>
      <c r="W517" s="94"/>
      <c r="X517" s="94"/>
      <c r="Y517" s="90"/>
      <c r="Z517" s="90"/>
      <c r="AA517" s="90"/>
      <c r="AB517" s="90"/>
      <c r="AC517" s="90"/>
      <c r="AD517" s="90"/>
      <c r="AE517" s="11" t="str">
        <f t="shared" si="409"/>
        <v/>
      </c>
      <c r="AF517" s="21" t="str">
        <f>IF(Q515="","",Q515)</f>
        <v/>
      </c>
      <c r="AG517" s="130"/>
      <c r="AH517" s="130"/>
      <c r="AI517" s="130"/>
      <c r="AJ517" s="130"/>
      <c r="AT517" s="49" t="str">
        <f t="shared" si="359"/>
        <v>C</v>
      </c>
      <c r="AU517" s="53">
        <f t="shared" si="360"/>
        <v>0</v>
      </c>
      <c r="AV517" s="54">
        <f t="shared" si="361"/>
        <v>0</v>
      </c>
      <c r="AW517" s="54">
        <f t="shared" si="362"/>
        <v>0</v>
      </c>
      <c r="AX517" s="54">
        <f t="shared" si="363"/>
        <v>0</v>
      </c>
      <c r="AY517" s="54">
        <f t="shared" si="364"/>
        <v>0</v>
      </c>
      <c r="AZ517" s="54">
        <f t="shared" si="365"/>
        <v>0</v>
      </c>
      <c r="BA517" s="54">
        <f t="shared" si="366"/>
        <v>0</v>
      </c>
      <c r="BB517" s="54">
        <f t="shared" si="367"/>
        <v>0</v>
      </c>
      <c r="BC517" s="54">
        <f t="shared" si="368"/>
        <v>0</v>
      </c>
      <c r="BD517" s="54">
        <f t="shared" si="369"/>
        <v>0</v>
      </c>
      <c r="BE517" s="54">
        <f t="shared" si="370"/>
        <v>0</v>
      </c>
      <c r="BF517" s="55">
        <f t="shared" si="371"/>
        <v>0</v>
      </c>
      <c r="BG517" s="53">
        <f t="shared" si="372"/>
        <v>0</v>
      </c>
      <c r="BH517" s="54">
        <f t="shared" si="373"/>
        <v>0</v>
      </c>
      <c r="BI517" s="54">
        <f t="shared" si="374"/>
        <v>0</v>
      </c>
      <c r="BJ517" s="54">
        <f t="shared" si="375"/>
        <v>0</v>
      </c>
      <c r="BK517" s="54">
        <f t="shared" si="376"/>
        <v>0</v>
      </c>
      <c r="BL517" s="54">
        <f t="shared" si="377"/>
        <v>0</v>
      </c>
      <c r="BM517" s="54">
        <f t="shared" si="378"/>
        <v>0</v>
      </c>
      <c r="BN517" s="54">
        <f t="shared" si="379"/>
        <v>0</v>
      </c>
      <c r="BO517" s="54">
        <f t="shared" si="380"/>
        <v>0</v>
      </c>
      <c r="BP517" s="54">
        <f t="shared" si="381"/>
        <v>0</v>
      </c>
      <c r="BQ517" s="54">
        <f t="shared" si="382"/>
        <v>0</v>
      </c>
      <c r="BR517" s="55">
        <f t="shared" si="383"/>
        <v>0</v>
      </c>
      <c r="BS517" s="53">
        <f t="shared" si="384"/>
        <v>0</v>
      </c>
      <c r="BT517" s="54">
        <f t="shared" si="385"/>
        <v>0</v>
      </c>
      <c r="BU517" s="54">
        <f t="shared" si="386"/>
        <v>0</v>
      </c>
      <c r="BV517" s="54">
        <f t="shared" si="387"/>
        <v>0</v>
      </c>
      <c r="BW517" s="54">
        <f t="shared" si="388"/>
        <v>0</v>
      </c>
      <c r="BX517" s="54">
        <f t="shared" si="389"/>
        <v>0</v>
      </c>
      <c r="BY517" s="54">
        <f t="shared" si="390"/>
        <v>0</v>
      </c>
      <c r="BZ517" s="54">
        <f t="shared" si="391"/>
        <v>0</v>
      </c>
      <c r="CA517" s="54">
        <f t="shared" si="392"/>
        <v>0</v>
      </c>
      <c r="CB517" s="54">
        <f t="shared" si="393"/>
        <v>0</v>
      </c>
      <c r="CC517" s="54">
        <f t="shared" si="394"/>
        <v>0</v>
      </c>
      <c r="CD517" s="55">
        <f t="shared" si="395"/>
        <v>0</v>
      </c>
      <c r="CE517" s="53">
        <f t="shared" si="396"/>
        <v>0</v>
      </c>
      <c r="CF517" s="54">
        <f t="shared" si="397"/>
        <v>0</v>
      </c>
      <c r="CG517" s="54">
        <f t="shared" si="398"/>
        <v>0</v>
      </c>
      <c r="CH517" s="54">
        <f t="shared" si="399"/>
        <v>0</v>
      </c>
      <c r="CI517" s="54">
        <f t="shared" si="400"/>
        <v>0</v>
      </c>
      <c r="CJ517" s="54">
        <f t="shared" si="401"/>
        <v>0</v>
      </c>
      <c r="CK517" s="54">
        <f t="shared" si="402"/>
        <v>0</v>
      </c>
      <c r="CL517" s="54">
        <f t="shared" si="403"/>
        <v>0</v>
      </c>
      <c r="CM517" s="54">
        <f t="shared" si="404"/>
        <v>0</v>
      </c>
      <c r="CN517" s="54">
        <f t="shared" si="405"/>
        <v>0</v>
      </c>
      <c r="CO517" s="54">
        <f t="shared" si="406"/>
        <v>0</v>
      </c>
      <c r="CP517" s="55">
        <f t="shared" si="407"/>
        <v>0</v>
      </c>
    </row>
    <row r="518" spans="2:94" ht="12" customHeight="1">
      <c r="B518" s="1" t="str">
        <f>IF(Q518="","",Q518)</f>
        <v/>
      </c>
      <c r="C518" s="163">
        <v>169</v>
      </c>
      <c r="D518" s="166"/>
      <c r="E518" s="167"/>
      <c r="F518" s="168"/>
      <c r="G518" s="175"/>
      <c r="H518" s="176"/>
      <c r="I518" s="181"/>
      <c r="J518" s="182"/>
      <c r="K518" s="182"/>
      <c r="L518" s="183"/>
      <c r="M518" s="166"/>
      <c r="N518" s="168"/>
      <c r="O518" s="131"/>
      <c r="P518" s="190"/>
      <c r="Q518" s="190"/>
      <c r="R518" s="17" t="s">
        <v>14</v>
      </c>
      <c r="S518" s="95"/>
      <c r="T518" s="95"/>
      <c r="U518" s="95"/>
      <c r="V518" s="95"/>
      <c r="W518" s="95"/>
      <c r="X518" s="95"/>
      <c r="Y518" s="89"/>
      <c r="Z518" s="89"/>
      <c r="AA518" s="89"/>
      <c r="AB518" s="89"/>
      <c r="AC518" s="89"/>
      <c r="AD518" s="89"/>
      <c r="AE518" s="16" t="str">
        <f t="shared" si="409"/>
        <v/>
      </c>
      <c r="AF518" s="21" t="str">
        <f>IF(Q518="","",Q518)</f>
        <v/>
      </c>
      <c r="AG518" s="130" t="str">
        <f>IFERROR(VLOOKUP(M518,$AP$13:$AQ$16,2,FALSE),"")</f>
        <v/>
      </c>
      <c r="AH518" s="130" t="str">
        <f>IFERROR(VLOOKUP(O518,$AP$18:$AQ$24,2,FALSE),"")</f>
        <v/>
      </c>
      <c r="AI518" s="130" t="str">
        <f>IFERROR(AG518+AH518,"")</f>
        <v/>
      </c>
      <c r="AJ518" s="130" t="str">
        <f>IF(SUM(AE518:AE520)=0,"",SUM(AE518:AE520))</f>
        <v/>
      </c>
      <c r="AT518" s="49" t="str">
        <f t="shared" si="359"/>
        <v>A</v>
      </c>
      <c r="AU518" s="53">
        <f t="shared" si="360"/>
        <v>0</v>
      </c>
      <c r="AV518" s="54">
        <f t="shared" si="361"/>
        <v>0</v>
      </c>
      <c r="AW518" s="54">
        <f t="shared" si="362"/>
        <v>0</v>
      </c>
      <c r="AX518" s="54">
        <f t="shared" si="363"/>
        <v>0</v>
      </c>
      <c r="AY518" s="54">
        <f t="shared" si="364"/>
        <v>0</v>
      </c>
      <c r="AZ518" s="54">
        <f t="shared" si="365"/>
        <v>0</v>
      </c>
      <c r="BA518" s="54">
        <f t="shared" si="366"/>
        <v>0</v>
      </c>
      <c r="BB518" s="54">
        <f t="shared" si="367"/>
        <v>0</v>
      </c>
      <c r="BC518" s="54">
        <f t="shared" si="368"/>
        <v>0</v>
      </c>
      <c r="BD518" s="54">
        <f t="shared" si="369"/>
        <v>0</v>
      </c>
      <c r="BE518" s="54">
        <f t="shared" si="370"/>
        <v>0</v>
      </c>
      <c r="BF518" s="55">
        <f t="shared" si="371"/>
        <v>0</v>
      </c>
      <c r="BG518" s="53">
        <f t="shared" si="372"/>
        <v>0</v>
      </c>
      <c r="BH518" s="54">
        <f t="shared" si="373"/>
        <v>0</v>
      </c>
      <c r="BI518" s="54">
        <f t="shared" si="374"/>
        <v>0</v>
      </c>
      <c r="BJ518" s="54">
        <f t="shared" si="375"/>
        <v>0</v>
      </c>
      <c r="BK518" s="54">
        <f t="shared" si="376"/>
        <v>0</v>
      </c>
      <c r="BL518" s="54">
        <f t="shared" si="377"/>
        <v>0</v>
      </c>
      <c r="BM518" s="54">
        <f t="shared" si="378"/>
        <v>0</v>
      </c>
      <c r="BN518" s="54">
        <f t="shared" si="379"/>
        <v>0</v>
      </c>
      <c r="BO518" s="54">
        <f t="shared" si="380"/>
        <v>0</v>
      </c>
      <c r="BP518" s="54">
        <f t="shared" si="381"/>
        <v>0</v>
      </c>
      <c r="BQ518" s="54">
        <f t="shared" si="382"/>
        <v>0</v>
      </c>
      <c r="BR518" s="55">
        <f t="shared" si="383"/>
        <v>0</v>
      </c>
      <c r="BS518" s="53">
        <f t="shared" si="384"/>
        <v>0</v>
      </c>
      <c r="BT518" s="54">
        <f t="shared" si="385"/>
        <v>0</v>
      </c>
      <c r="BU518" s="54">
        <f t="shared" si="386"/>
        <v>0</v>
      </c>
      <c r="BV518" s="54">
        <f t="shared" si="387"/>
        <v>0</v>
      </c>
      <c r="BW518" s="54">
        <f t="shared" si="388"/>
        <v>0</v>
      </c>
      <c r="BX518" s="54">
        <f t="shared" si="389"/>
        <v>0</v>
      </c>
      <c r="BY518" s="54">
        <f t="shared" si="390"/>
        <v>0</v>
      </c>
      <c r="BZ518" s="54">
        <f t="shared" si="391"/>
        <v>0</v>
      </c>
      <c r="CA518" s="54">
        <f t="shared" si="392"/>
        <v>0</v>
      </c>
      <c r="CB518" s="54">
        <f t="shared" si="393"/>
        <v>0</v>
      </c>
      <c r="CC518" s="54">
        <f t="shared" si="394"/>
        <v>0</v>
      </c>
      <c r="CD518" s="55">
        <f t="shared" si="395"/>
        <v>0</v>
      </c>
      <c r="CE518" s="53">
        <f t="shared" si="396"/>
        <v>0</v>
      </c>
      <c r="CF518" s="54">
        <f t="shared" si="397"/>
        <v>0</v>
      </c>
      <c r="CG518" s="54">
        <f t="shared" si="398"/>
        <v>0</v>
      </c>
      <c r="CH518" s="54">
        <f t="shared" si="399"/>
        <v>0</v>
      </c>
      <c r="CI518" s="54">
        <f t="shared" si="400"/>
        <v>0</v>
      </c>
      <c r="CJ518" s="54">
        <f t="shared" si="401"/>
        <v>0</v>
      </c>
      <c r="CK518" s="54">
        <f t="shared" si="402"/>
        <v>0</v>
      </c>
      <c r="CL518" s="54">
        <f t="shared" si="403"/>
        <v>0</v>
      </c>
      <c r="CM518" s="54">
        <f t="shared" si="404"/>
        <v>0</v>
      </c>
      <c r="CN518" s="54">
        <f t="shared" si="405"/>
        <v>0</v>
      </c>
      <c r="CO518" s="54">
        <f t="shared" si="406"/>
        <v>0</v>
      </c>
      <c r="CP518" s="55">
        <f t="shared" si="407"/>
        <v>0</v>
      </c>
    </row>
    <row r="519" spans="2:94" ht="12" customHeight="1">
      <c r="B519" s="1" t="str">
        <f>IF(Q518="","",Q518)</f>
        <v/>
      </c>
      <c r="C519" s="164"/>
      <c r="D519" s="169"/>
      <c r="E519" s="170"/>
      <c r="F519" s="171"/>
      <c r="G519" s="177"/>
      <c r="H519" s="178"/>
      <c r="I519" s="184"/>
      <c r="J519" s="185"/>
      <c r="K519" s="185"/>
      <c r="L519" s="186"/>
      <c r="M519" s="169"/>
      <c r="N519" s="171"/>
      <c r="O519" s="132"/>
      <c r="P519" s="191"/>
      <c r="Q519" s="191"/>
      <c r="R519" s="15" t="s">
        <v>15</v>
      </c>
      <c r="S519" s="94"/>
      <c r="T519" s="94"/>
      <c r="U519" s="94"/>
      <c r="V519" s="94"/>
      <c r="W519" s="94"/>
      <c r="X519" s="94"/>
      <c r="Y519" s="90"/>
      <c r="Z519" s="90"/>
      <c r="AA519" s="90"/>
      <c r="AB519" s="90"/>
      <c r="AC519" s="90"/>
      <c r="AD519" s="90"/>
      <c r="AE519" s="11" t="str">
        <f t="shared" si="409"/>
        <v/>
      </c>
      <c r="AF519" s="21" t="str">
        <f>IF(Q518="","",Q518)</f>
        <v/>
      </c>
      <c r="AG519" s="130"/>
      <c r="AH519" s="130"/>
      <c r="AI519" s="130"/>
      <c r="AJ519" s="130"/>
      <c r="AT519" s="49" t="str">
        <f t="shared" si="359"/>
        <v>B</v>
      </c>
      <c r="AU519" s="53">
        <f t="shared" si="360"/>
        <v>0</v>
      </c>
      <c r="AV519" s="54">
        <f t="shared" si="361"/>
        <v>0</v>
      </c>
      <c r="AW519" s="54">
        <f t="shared" si="362"/>
        <v>0</v>
      </c>
      <c r="AX519" s="54">
        <f t="shared" si="363"/>
        <v>0</v>
      </c>
      <c r="AY519" s="54">
        <f t="shared" si="364"/>
        <v>0</v>
      </c>
      <c r="AZ519" s="54">
        <f t="shared" si="365"/>
        <v>0</v>
      </c>
      <c r="BA519" s="54">
        <f t="shared" si="366"/>
        <v>0</v>
      </c>
      <c r="BB519" s="54">
        <f t="shared" si="367"/>
        <v>0</v>
      </c>
      <c r="BC519" s="54">
        <f t="shared" si="368"/>
        <v>0</v>
      </c>
      <c r="BD519" s="54">
        <f t="shared" si="369"/>
        <v>0</v>
      </c>
      <c r="BE519" s="54">
        <f t="shared" si="370"/>
        <v>0</v>
      </c>
      <c r="BF519" s="55">
        <f t="shared" si="371"/>
        <v>0</v>
      </c>
      <c r="BG519" s="53">
        <f t="shared" si="372"/>
        <v>0</v>
      </c>
      <c r="BH519" s="54">
        <f t="shared" si="373"/>
        <v>0</v>
      </c>
      <c r="BI519" s="54">
        <f t="shared" si="374"/>
        <v>0</v>
      </c>
      <c r="BJ519" s="54">
        <f t="shared" si="375"/>
        <v>0</v>
      </c>
      <c r="BK519" s="54">
        <f t="shared" si="376"/>
        <v>0</v>
      </c>
      <c r="BL519" s="54">
        <f t="shared" si="377"/>
        <v>0</v>
      </c>
      <c r="BM519" s="54">
        <f t="shared" si="378"/>
        <v>0</v>
      </c>
      <c r="BN519" s="54">
        <f t="shared" si="379"/>
        <v>0</v>
      </c>
      <c r="BO519" s="54">
        <f t="shared" si="380"/>
        <v>0</v>
      </c>
      <c r="BP519" s="54">
        <f t="shared" si="381"/>
        <v>0</v>
      </c>
      <c r="BQ519" s="54">
        <f t="shared" si="382"/>
        <v>0</v>
      </c>
      <c r="BR519" s="55">
        <f t="shared" si="383"/>
        <v>0</v>
      </c>
      <c r="BS519" s="53">
        <f t="shared" si="384"/>
        <v>0</v>
      </c>
      <c r="BT519" s="54">
        <f t="shared" si="385"/>
        <v>0</v>
      </c>
      <c r="BU519" s="54">
        <f t="shared" si="386"/>
        <v>0</v>
      </c>
      <c r="BV519" s="54">
        <f t="shared" si="387"/>
        <v>0</v>
      </c>
      <c r="BW519" s="54">
        <f t="shared" si="388"/>
        <v>0</v>
      </c>
      <c r="BX519" s="54">
        <f t="shared" si="389"/>
        <v>0</v>
      </c>
      <c r="BY519" s="54">
        <f t="shared" si="390"/>
        <v>0</v>
      </c>
      <c r="BZ519" s="54">
        <f t="shared" si="391"/>
        <v>0</v>
      </c>
      <c r="CA519" s="54">
        <f t="shared" si="392"/>
        <v>0</v>
      </c>
      <c r="CB519" s="54">
        <f t="shared" si="393"/>
        <v>0</v>
      </c>
      <c r="CC519" s="54">
        <f t="shared" si="394"/>
        <v>0</v>
      </c>
      <c r="CD519" s="55">
        <f t="shared" si="395"/>
        <v>0</v>
      </c>
      <c r="CE519" s="53">
        <f t="shared" si="396"/>
        <v>0</v>
      </c>
      <c r="CF519" s="54">
        <f t="shared" si="397"/>
        <v>0</v>
      </c>
      <c r="CG519" s="54">
        <f t="shared" si="398"/>
        <v>0</v>
      </c>
      <c r="CH519" s="54">
        <f t="shared" si="399"/>
        <v>0</v>
      </c>
      <c r="CI519" s="54">
        <f t="shared" si="400"/>
        <v>0</v>
      </c>
      <c r="CJ519" s="54">
        <f t="shared" si="401"/>
        <v>0</v>
      </c>
      <c r="CK519" s="54">
        <f t="shared" si="402"/>
        <v>0</v>
      </c>
      <c r="CL519" s="54">
        <f t="shared" si="403"/>
        <v>0</v>
      </c>
      <c r="CM519" s="54">
        <f t="shared" si="404"/>
        <v>0</v>
      </c>
      <c r="CN519" s="54">
        <f t="shared" si="405"/>
        <v>0</v>
      </c>
      <c r="CO519" s="54">
        <f t="shared" si="406"/>
        <v>0</v>
      </c>
      <c r="CP519" s="55">
        <f t="shared" si="407"/>
        <v>0</v>
      </c>
    </row>
    <row r="520" spans="2:94" ht="12" customHeight="1" thickBot="1">
      <c r="B520" s="1" t="str">
        <f>IF(Q518="","",Q518)</f>
        <v/>
      </c>
      <c r="C520" s="165"/>
      <c r="D520" s="172"/>
      <c r="E520" s="173"/>
      <c r="F520" s="174"/>
      <c r="G520" s="179"/>
      <c r="H520" s="180"/>
      <c r="I520" s="187"/>
      <c r="J520" s="188"/>
      <c r="K520" s="188"/>
      <c r="L520" s="189"/>
      <c r="M520" s="172"/>
      <c r="N520" s="174"/>
      <c r="O520" s="133"/>
      <c r="P520" s="192"/>
      <c r="Q520" s="192"/>
      <c r="R520" s="15" t="s">
        <v>16</v>
      </c>
      <c r="S520" s="94"/>
      <c r="T520" s="94"/>
      <c r="U520" s="94"/>
      <c r="V520" s="94"/>
      <c r="W520" s="94"/>
      <c r="X520" s="94"/>
      <c r="Y520" s="90"/>
      <c r="Z520" s="90"/>
      <c r="AA520" s="90"/>
      <c r="AB520" s="90"/>
      <c r="AC520" s="90"/>
      <c r="AD520" s="90"/>
      <c r="AE520" s="11" t="str">
        <f t="shared" si="409"/>
        <v/>
      </c>
      <c r="AF520" s="21" t="str">
        <f>IF(Q518="","",Q518)</f>
        <v/>
      </c>
      <c r="AG520" s="130"/>
      <c r="AH520" s="130"/>
      <c r="AI520" s="130"/>
      <c r="AJ520" s="130"/>
      <c r="AT520" s="49" t="str">
        <f t="shared" si="359"/>
        <v>C</v>
      </c>
      <c r="AU520" s="53">
        <f t="shared" si="360"/>
        <v>0</v>
      </c>
      <c r="AV520" s="54">
        <f t="shared" si="361"/>
        <v>0</v>
      </c>
      <c r="AW520" s="54">
        <f t="shared" si="362"/>
        <v>0</v>
      </c>
      <c r="AX520" s="54">
        <f t="shared" si="363"/>
        <v>0</v>
      </c>
      <c r="AY520" s="54">
        <f t="shared" si="364"/>
        <v>0</v>
      </c>
      <c r="AZ520" s="54">
        <f t="shared" si="365"/>
        <v>0</v>
      </c>
      <c r="BA520" s="54">
        <f t="shared" si="366"/>
        <v>0</v>
      </c>
      <c r="BB520" s="54">
        <f t="shared" si="367"/>
        <v>0</v>
      </c>
      <c r="BC520" s="54">
        <f t="shared" si="368"/>
        <v>0</v>
      </c>
      <c r="BD520" s="54">
        <f t="shared" si="369"/>
        <v>0</v>
      </c>
      <c r="BE520" s="54">
        <f t="shared" si="370"/>
        <v>0</v>
      </c>
      <c r="BF520" s="55">
        <f t="shared" si="371"/>
        <v>0</v>
      </c>
      <c r="BG520" s="53">
        <f t="shared" si="372"/>
        <v>0</v>
      </c>
      <c r="BH520" s="54">
        <f t="shared" si="373"/>
        <v>0</v>
      </c>
      <c r="BI520" s="54">
        <f t="shared" si="374"/>
        <v>0</v>
      </c>
      <c r="BJ520" s="54">
        <f t="shared" si="375"/>
        <v>0</v>
      </c>
      <c r="BK520" s="54">
        <f t="shared" si="376"/>
        <v>0</v>
      </c>
      <c r="BL520" s="54">
        <f t="shared" si="377"/>
        <v>0</v>
      </c>
      <c r="BM520" s="54">
        <f t="shared" si="378"/>
        <v>0</v>
      </c>
      <c r="BN520" s="54">
        <f t="shared" si="379"/>
        <v>0</v>
      </c>
      <c r="BO520" s="54">
        <f t="shared" si="380"/>
        <v>0</v>
      </c>
      <c r="BP520" s="54">
        <f t="shared" si="381"/>
        <v>0</v>
      </c>
      <c r="BQ520" s="54">
        <f t="shared" si="382"/>
        <v>0</v>
      </c>
      <c r="BR520" s="55">
        <f t="shared" si="383"/>
        <v>0</v>
      </c>
      <c r="BS520" s="53">
        <f t="shared" si="384"/>
        <v>0</v>
      </c>
      <c r="BT520" s="54">
        <f t="shared" si="385"/>
        <v>0</v>
      </c>
      <c r="BU520" s="54">
        <f t="shared" si="386"/>
        <v>0</v>
      </c>
      <c r="BV520" s="54">
        <f t="shared" si="387"/>
        <v>0</v>
      </c>
      <c r="BW520" s="54">
        <f t="shared" si="388"/>
        <v>0</v>
      </c>
      <c r="BX520" s="54">
        <f t="shared" si="389"/>
        <v>0</v>
      </c>
      <c r="BY520" s="54">
        <f t="shared" si="390"/>
        <v>0</v>
      </c>
      <c r="BZ520" s="54">
        <f t="shared" si="391"/>
        <v>0</v>
      </c>
      <c r="CA520" s="54">
        <f t="shared" si="392"/>
        <v>0</v>
      </c>
      <c r="CB520" s="54">
        <f t="shared" si="393"/>
        <v>0</v>
      </c>
      <c r="CC520" s="54">
        <f t="shared" si="394"/>
        <v>0</v>
      </c>
      <c r="CD520" s="55">
        <f t="shared" si="395"/>
        <v>0</v>
      </c>
      <c r="CE520" s="53">
        <f t="shared" si="396"/>
        <v>0</v>
      </c>
      <c r="CF520" s="54">
        <f t="shared" si="397"/>
        <v>0</v>
      </c>
      <c r="CG520" s="54">
        <f t="shared" si="398"/>
        <v>0</v>
      </c>
      <c r="CH520" s="54">
        <f t="shared" si="399"/>
        <v>0</v>
      </c>
      <c r="CI520" s="54">
        <f t="shared" si="400"/>
        <v>0</v>
      </c>
      <c r="CJ520" s="54">
        <f t="shared" si="401"/>
        <v>0</v>
      </c>
      <c r="CK520" s="54">
        <f t="shared" si="402"/>
        <v>0</v>
      </c>
      <c r="CL520" s="54">
        <f t="shared" si="403"/>
        <v>0</v>
      </c>
      <c r="CM520" s="54">
        <f t="shared" si="404"/>
        <v>0</v>
      </c>
      <c r="CN520" s="54">
        <f t="shared" si="405"/>
        <v>0</v>
      </c>
      <c r="CO520" s="54">
        <f t="shared" si="406"/>
        <v>0</v>
      </c>
      <c r="CP520" s="55">
        <f t="shared" si="407"/>
        <v>0</v>
      </c>
    </row>
    <row r="521" spans="2:94" ht="12" customHeight="1">
      <c r="B521" s="1" t="str">
        <f>IF(Q521="","",Q521)</f>
        <v/>
      </c>
      <c r="C521" s="163">
        <v>170</v>
      </c>
      <c r="D521" s="166"/>
      <c r="E521" s="167"/>
      <c r="F521" s="168"/>
      <c r="G521" s="175"/>
      <c r="H521" s="176"/>
      <c r="I521" s="181"/>
      <c r="J521" s="182"/>
      <c r="K521" s="182"/>
      <c r="L521" s="183"/>
      <c r="M521" s="166"/>
      <c r="N521" s="168"/>
      <c r="O521" s="131"/>
      <c r="P521" s="190"/>
      <c r="Q521" s="190"/>
      <c r="R521" s="17" t="s">
        <v>14</v>
      </c>
      <c r="S521" s="95"/>
      <c r="T521" s="95"/>
      <c r="U521" s="95"/>
      <c r="V521" s="95"/>
      <c r="W521" s="95"/>
      <c r="X521" s="95"/>
      <c r="Y521" s="89"/>
      <c r="Z521" s="89"/>
      <c r="AA521" s="89"/>
      <c r="AB521" s="89"/>
      <c r="AC521" s="89"/>
      <c r="AD521" s="89"/>
      <c r="AE521" s="16" t="str">
        <f t="shared" si="409"/>
        <v/>
      </c>
      <c r="AF521" s="21" t="str">
        <f>IF(Q521="","",Q521)</f>
        <v/>
      </c>
      <c r="AG521" s="130" t="str">
        <f>IFERROR(VLOOKUP(M521,$AP$13:$AQ$16,2,FALSE),"")</f>
        <v/>
      </c>
      <c r="AH521" s="130" t="str">
        <f>IFERROR(VLOOKUP(O521,$AP$18:$AQ$24,2,FALSE),"")</f>
        <v/>
      </c>
      <c r="AI521" s="130" t="str">
        <f>IFERROR(AG521+AH521,"")</f>
        <v/>
      </c>
      <c r="AJ521" s="130" t="str">
        <f>IF(SUM(AE521:AE523)=0,"",SUM(AE521:AE523))</f>
        <v/>
      </c>
      <c r="AT521" s="49" t="str">
        <f t="shared" si="359"/>
        <v>A</v>
      </c>
      <c r="AU521" s="53">
        <f t="shared" si="360"/>
        <v>0</v>
      </c>
      <c r="AV521" s="54">
        <f t="shared" si="361"/>
        <v>0</v>
      </c>
      <c r="AW521" s="54">
        <f t="shared" si="362"/>
        <v>0</v>
      </c>
      <c r="AX521" s="54">
        <f t="shared" si="363"/>
        <v>0</v>
      </c>
      <c r="AY521" s="54">
        <f t="shared" si="364"/>
        <v>0</v>
      </c>
      <c r="AZ521" s="54">
        <f t="shared" si="365"/>
        <v>0</v>
      </c>
      <c r="BA521" s="54">
        <f t="shared" si="366"/>
        <v>0</v>
      </c>
      <c r="BB521" s="54">
        <f t="shared" si="367"/>
        <v>0</v>
      </c>
      <c r="BC521" s="54">
        <f t="shared" si="368"/>
        <v>0</v>
      </c>
      <c r="BD521" s="54">
        <f t="shared" si="369"/>
        <v>0</v>
      </c>
      <c r="BE521" s="54">
        <f t="shared" si="370"/>
        <v>0</v>
      </c>
      <c r="BF521" s="55">
        <f t="shared" si="371"/>
        <v>0</v>
      </c>
      <c r="BG521" s="53">
        <f t="shared" si="372"/>
        <v>0</v>
      </c>
      <c r="BH521" s="54">
        <f t="shared" si="373"/>
        <v>0</v>
      </c>
      <c r="BI521" s="54">
        <f t="shared" si="374"/>
        <v>0</v>
      </c>
      <c r="BJ521" s="54">
        <f t="shared" si="375"/>
        <v>0</v>
      </c>
      <c r="BK521" s="54">
        <f t="shared" si="376"/>
        <v>0</v>
      </c>
      <c r="BL521" s="54">
        <f t="shared" si="377"/>
        <v>0</v>
      </c>
      <c r="BM521" s="54">
        <f t="shared" si="378"/>
        <v>0</v>
      </c>
      <c r="BN521" s="54">
        <f t="shared" si="379"/>
        <v>0</v>
      </c>
      <c r="BO521" s="54">
        <f t="shared" si="380"/>
        <v>0</v>
      </c>
      <c r="BP521" s="54">
        <f t="shared" si="381"/>
        <v>0</v>
      </c>
      <c r="BQ521" s="54">
        <f t="shared" si="382"/>
        <v>0</v>
      </c>
      <c r="BR521" s="55">
        <f t="shared" si="383"/>
        <v>0</v>
      </c>
      <c r="BS521" s="53">
        <f t="shared" si="384"/>
        <v>0</v>
      </c>
      <c r="BT521" s="54">
        <f t="shared" si="385"/>
        <v>0</v>
      </c>
      <c r="BU521" s="54">
        <f t="shared" si="386"/>
        <v>0</v>
      </c>
      <c r="BV521" s="54">
        <f t="shared" si="387"/>
        <v>0</v>
      </c>
      <c r="BW521" s="54">
        <f t="shared" si="388"/>
        <v>0</v>
      </c>
      <c r="BX521" s="54">
        <f t="shared" si="389"/>
        <v>0</v>
      </c>
      <c r="BY521" s="54">
        <f t="shared" si="390"/>
        <v>0</v>
      </c>
      <c r="BZ521" s="54">
        <f t="shared" si="391"/>
        <v>0</v>
      </c>
      <c r="CA521" s="54">
        <f t="shared" si="392"/>
        <v>0</v>
      </c>
      <c r="CB521" s="54">
        <f t="shared" si="393"/>
        <v>0</v>
      </c>
      <c r="CC521" s="54">
        <f t="shared" si="394"/>
        <v>0</v>
      </c>
      <c r="CD521" s="55">
        <f t="shared" si="395"/>
        <v>0</v>
      </c>
      <c r="CE521" s="53">
        <f t="shared" si="396"/>
        <v>0</v>
      </c>
      <c r="CF521" s="54">
        <f t="shared" si="397"/>
        <v>0</v>
      </c>
      <c r="CG521" s="54">
        <f t="shared" si="398"/>
        <v>0</v>
      </c>
      <c r="CH521" s="54">
        <f t="shared" si="399"/>
        <v>0</v>
      </c>
      <c r="CI521" s="54">
        <f t="shared" si="400"/>
        <v>0</v>
      </c>
      <c r="CJ521" s="54">
        <f t="shared" si="401"/>
        <v>0</v>
      </c>
      <c r="CK521" s="54">
        <f t="shared" si="402"/>
        <v>0</v>
      </c>
      <c r="CL521" s="54">
        <f t="shared" si="403"/>
        <v>0</v>
      </c>
      <c r="CM521" s="54">
        <f t="shared" si="404"/>
        <v>0</v>
      </c>
      <c r="CN521" s="54">
        <f t="shared" si="405"/>
        <v>0</v>
      </c>
      <c r="CO521" s="54">
        <f t="shared" si="406"/>
        <v>0</v>
      </c>
      <c r="CP521" s="55">
        <f t="shared" si="407"/>
        <v>0</v>
      </c>
    </row>
    <row r="522" spans="2:94" ht="12" customHeight="1">
      <c r="B522" s="1" t="str">
        <f>IF(Q521="","",Q521)</f>
        <v/>
      </c>
      <c r="C522" s="164"/>
      <c r="D522" s="169"/>
      <c r="E522" s="170"/>
      <c r="F522" s="171"/>
      <c r="G522" s="177"/>
      <c r="H522" s="178"/>
      <c r="I522" s="184"/>
      <c r="J522" s="185"/>
      <c r="K522" s="185"/>
      <c r="L522" s="186"/>
      <c r="M522" s="169"/>
      <c r="N522" s="171"/>
      <c r="O522" s="132"/>
      <c r="P522" s="191"/>
      <c r="Q522" s="191"/>
      <c r="R522" s="15" t="s">
        <v>15</v>
      </c>
      <c r="S522" s="94"/>
      <c r="T522" s="94"/>
      <c r="U522" s="94"/>
      <c r="V522" s="94"/>
      <c r="W522" s="94"/>
      <c r="X522" s="94"/>
      <c r="Y522" s="90"/>
      <c r="Z522" s="90"/>
      <c r="AA522" s="90"/>
      <c r="AB522" s="90"/>
      <c r="AC522" s="90"/>
      <c r="AD522" s="90"/>
      <c r="AE522" s="11" t="str">
        <f t="shared" si="409"/>
        <v/>
      </c>
      <c r="AF522" s="21" t="str">
        <f>IF(Q521="","",Q521)</f>
        <v/>
      </c>
      <c r="AG522" s="130"/>
      <c r="AH522" s="130"/>
      <c r="AI522" s="130"/>
      <c r="AJ522" s="130"/>
      <c r="AT522" s="49" t="str">
        <f t="shared" si="359"/>
        <v>B</v>
      </c>
      <c r="AU522" s="53">
        <f t="shared" si="360"/>
        <v>0</v>
      </c>
      <c r="AV522" s="54">
        <f t="shared" si="361"/>
        <v>0</v>
      </c>
      <c r="AW522" s="54">
        <f t="shared" si="362"/>
        <v>0</v>
      </c>
      <c r="AX522" s="54">
        <f t="shared" si="363"/>
        <v>0</v>
      </c>
      <c r="AY522" s="54">
        <f t="shared" si="364"/>
        <v>0</v>
      </c>
      <c r="AZ522" s="54">
        <f t="shared" si="365"/>
        <v>0</v>
      </c>
      <c r="BA522" s="54">
        <f t="shared" si="366"/>
        <v>0</v>
      </c>
      <c r="BB522" s="54">
        <f t="shared" si="367"/>
        <v>0</v>
      </c>
      <c r="BC522" s="54">
        <f t="shared" si="368"/>
        <v>0</v>
      </c>
      <c r="BD522" s="54">
        <f t="shared" si="369"/>
        <v>0</v>
      </c>
      <c r="BE522" s="54">
        <f t="shared" si="370"/>
        <v>0</v>
      </c>
      <c r="BF522" s="55">
        <f t="shared" si="371"/>
        <v>0</v>
      </c>
      <c r="BG522" s="53">
        <f t="shared" si="372"/>
        <v>0</v>
      </c>
      <c r="BH522" s="54">
        <f t="shared" si="373"/>
        <v>0</v>
      </c>
      <c r="BI522" s="54">
        <f t="shared" si="374"/>
        <v>0</v>
      </c>
      <c r="BJ522" s="54">
        <f t="shared" si="375"/>
        <v>0</v>
      </c>
      <c r="BK522" s="54">
        <f t="shared" si="376"/>
        <v>0</v>
      </c>
      <c r="BL522" s="54">
        <f t="shared" si="377"/>
        <v>0</v>
      </c>
      <c r="BM522" s="54">
        <f t="shared" si="378"/>
        <v>0</v>
      </c>
      <c r="BN522" s="54">
        <f t="shared" si="379"/>
        <v>0</v>
      </c>
      <c r="BO522" s="54">
        <f t="shared" si="380"/>
        <v>0</v>
      </c>
      <c r="BP522" s="54">
        <f t="shared" si="381"/>
        <v>0</v>
      </c>
      <c r="BQ522" s="54">
        <f t="shared" si="382"/>
        <v>0</v>
      </c>
      <c r="BR522" s="55">
        <f t="shared" si="383"/>
        <v>0</v>
      </c>
      <c r="BS522" s="53">
        <f t="shared" si="384"/>
        <v>0</v>
      </c>
      <c r="BT522" s="54">
        <f t="shared" si="385"/>
        <v>0</v>
      </c>
      <c r="BU522" s="54">
        <f t="shared" si="386"/>
        <v>0</v>
      </c>
      <c r="BV522" s="54">
        <f t="shared" si="387"/>
        <v>0</v>
      </c>
      <c r="BW522" s="54">
        <f t="shared" si="388"/>
        <v>0</v>
      </c>
      <c r="BX522" s="54">
        <f t="shared" si="389"/>
        <v>0</v>
      </c>
      <c r="BY522" s="54">
        <f t="shared" si="390"/>
        <v>0</v>
      </c>
      <c r="BZ522" s="54">
        <f t="shared" si="391"/>
        <v>0</v>
      </c>
      <c r="CA522" s="54">
        <f t="shared" si="392"/>
        <v>0</v>
      </c>
      <c r="CB522" s="54">
        <f t="shared" si="393"/>
        <v>0</v>
      </c>
      <c r="CC522" s="54">
        <f t="shared" si="394"/>
        <v>0</v>
      </c>
      <c r="CD522" s="55">
        <f t="shared" si="395"/>
        <v>0</v>
      </c>
      <c r="CE522" s="53">
        <f t="shared" si="396"/>
        <v>0</v>
      </c>
      <c r="CF522" s="54">
        <f t="shared" si="397"/>
        <v>0</v>
      </c>
      <c r="CG522" s="54">
        <f t="shared" si="398"/>
        <v>0</v>
      </c>
      <c r="CH522" s="54">
        <f t="shared" si="399"/>
        <v>0</v>
      </c>
      <c r="CI522" s="54">
        <f t="shared" si="400"/>
        <v>0</v>
      </c>
      <c r="CJ522" s="54">
        <f t="shared" si="401"/>
        <v>0</v>
      </c>
      <c r="CK522" s="54">
        <f t="shared" si="402"/>
        <v>0</v>
      </c>
      <c r="CL522" s="54">
        <f t="shared" si="403"/>
        <v>0</v>
      </c>
      <c r="CM522" s="54">
        <f t="shared" si="404"/>
        <v>0</v>
      </c>
      <c r="CN522" s="54">
        <f t="shared" si="405"/>
        <v>0</v>
      </c>
      <c r="CO522" s="54">
        <f t="shared" si="406"/>
        <v>0</v>
      </c>
      <c r="CP522" s="55">
        <f t="shared" si="407"/>
        <v>0</v>
      </c>
    </row>
    <row r="523" spans="2:94" ht="12" customHeight="1" thickBot="1">
      <c r="B523" s="1" t="str">
        <f>IF(Q521="","",Q521)</f>
        <v/>
      </c>
      <c r="C523" s="165"/>
      <c r="D523" s="172"/>
      <c r="E523" s="173"/>
      <c r="F523" s="174"/>
      <c r="G523" s="179"/>
      <c r="H523" s="180"/>
      <c r="I523" s="187"/>
      <c r="J523" s="188"/>
      <c r="K523" s="188"/>
      <c r="L523" s="189"/>
      <c r="M523" s="172"/>
      <c r="N523" s="174"/>
      <c r="O523" s="133"/>
      <c r="P523" s="192"/>
      <c r="Q523" s="192"/>
      <c r="R523" s="9" t="s">
        <v>16</v>
      </c>
      <c r="S523" s="96"/>
      <c r="T523" s="96"/>
      <c r="U523" s="96"/>
      <c r="V523" s="96"/>
      <c r="W523" s="96"/>
      <c r="X523" s="96"/>
      <c r="Y523" s="91"/>
      <c r="Z523" s="91"/>
      <c r="AA523" s="91"/>
      <c r="AB523" s="91"/>
      <c r="AC523" s="91"/>
      <c r="AD523" s="91"/>
      <c r="AE523" s="8" t="str">
        <f t="shared" si="409"/>
        <v/>
      </c>
      <c r="AF523" s="21" t="str">
        <f>IF(Q521="","",Q521)</f>
        <v/>
      </c>
      <c r="AG523" s="130"/>
      <c r="AH523" s="130"/>
      <c r="AI523" s="130"/>
      <c r="AJ523" s="130"/>
      <c r="AT523" s="49" t="str">
        <f t="shared" si="359"/>
        <v>C</v>
      </c>
      <c r="AU523" s="53">
        <f t="shared" si="360"/>
        <v>0</v>
      </c>
      <c r="AV523" s="54">
        <f t="shared" si="361"/>
        <v>0</v>
      </c>
      <c r="AW523" s="54">
        <f t="shared" si="362"/>
        <v>0</v>
      </c>
      <c r="AX523" s="54">
        <f t="shared" si="363"/>
        <v>0</v>
      </c>
      <c r="AY523" s="54">
        <f t="shared" si="364"/>
        <v>0</v>
      </c>
      <c r="AZ523" s="54">
        <f t="shared" si="365"/>
        <v>0</v>
      </c>
      <c r="BA523" s="54">
        <f t="shared" si="366"/>
        <v>0</v>
      </c>
      <c r="BB523" s="54">
        <f t="shared" si="367"/>
        <v>0</v>
      </c>
      <c r="BC523" s="54">
        <f t="shared" si="368"/>
        <v>0</v>
      </c>
      <c r="BD523" s="54">
        <f t="shared" si="369"/>
        <v>0</v>
      </c>
      <c r="BE523" s="54">
        <f t="shared" si="370"/>
        <v>0</v>
      </c>
      <c r="BF523" s="55">
        <f t="shared" si="371"/>
        <v>0</v>
      </c>
      <c r="BG523" s="53">
        <f t="shared" si="372"/>
        <v>0</v>
      </c>
      <c r="BH523" s="54">
        <f t="shared" si="373"/>
        <v>0</v>
      </c>
      <c r="BI523" s="54">
        <f t="shared" si="374"/>
        <v>0</v>
      </c>
      <c r="BJ523" s="54">
        <f t="shared" si="375"/>
        <v>0</v>
      </c>
      <c r="BK523" s="54">
        <f t="shared" si="376"/>
        <v>0</v>
      </c>
      <c r="BL523" s="54">
        <f t="shared" si="377"/>
        <v>0</v>
      </c>
      <c r="BM523" s="54">
        <f t="shared" si="378"/>
        <v>0</v>
      </c>
      <c r="BN523" s="54">
        <f t="shared" si="379"/>
        <v>0</v>
      </c>
      <c r="BO523" s="54">
        <f t="shared" si="380"/>
        <v>0</v>
      </c>
      <c r="BP523" s="54">
        <f t="shared" si="381"/>
        <v>0</v>
      </c>
      <c r="BQ523" s="54">
        <f t="shared" si="382"/>
        <v>0</v>
      </c>
      <c r="BR523" s="55">
        <f t="shared" si="383"/>
        <v>0</v>
      </c>
      <c r="BS523" s="53">
        <f t="shared" si="384"/>
        <v>0</v>
      </c>
      <c r="BT523" s="54">
        <f t="shared" si="385"/>
        <v>0</v>
      </c>
      <c r="BU523" s="54">
        <f t="shared" si="386"/>
        <v>0</v>
      </c>
      <c r="BV523" s="54">
        <f t="shared" si="387"/>
        <v>0</v>
      </c>
      <c r="BW523" s="54">
        <f t="shared" si="388"/>
        <v>0</v>
      </c>
      <c r="BX523" s="54">
        <f t="shared" si="389"/>
        <v>0</v>
      </c>
      <c r="BY523" s="54">
        <f t="shared" si="390"/>
        <v>0</v>
      </c>
      <c r="BZ523" s="54">
        <f t="shared" si="391"/>
        <v>0</v>
      </c>
      <c r="CA523" s="54">
        <f t="shared" si="392"/>
        <v>0</v>
      </c>
      <c r="CB523" s="54">
        <f t="shared" si="393"/>
        <v>0</v>
      </c>
      <c r="CC523" s="54">
        <f t="shared" si="394"/>
        <v>0</v>
      </c>
      <c r="CD523" s="55">
        <f t="shared" si="395"/>
        <v>0</v>
      </c>
      <c r="CE523" s="53">
        <f t="shared" si="396"/>
        <v>0</v>
      </c>
      <c r="CF523" s="54">
        <f t="shared" si="397"/>
        <v>0</v>
      </c>
      <c r="CG523" s="54">
        <f t="shared" si="398"/>
        <v>0</v>
      </c>
      <c r="CH523" s="54">
        <f t="shared" si="399"/>
        <v>0</v>
      </c>
      <c r="CI523" s="54">
        <f t="shared" si="400"/>
        <v>0</v>
      </c>
      <c r="CJ523" s="54">
        <f t="shared" si="401"/>
        <v>0</v>
      </c>
      <c r="CK523" s="54">
        <f t="shared" si="402"/>
        <v>0</v>
      </c>
      <c r="CL523" s="54">
        <f t="shared" si="403"/>
        <v>0</v>
      </c>
      <c r="CM523" s="54">
        <f t="shared" si="404"/>
        <v>0</v>
      </c>
      <c r="CN523" s="54">
        <f t="shared" si="405"/>
        <v>0</v>
      </c>
      <c r="CO523" s="54">
        <f t="shared" si="406"/>
        <v>0</v>
      </c>
      <c r="CP523" s="55">
        <f t="shared" si="407"/>
        <v>0</v>
      </c>
    </row>
    <row r="524" spans="2:94" ht="12" customHeight="1">
      <c r="B524" s="1" t="str">
        <f>IF(Q524="","",Q524)</f>
        <v/>
      </c>
      <c r="C524" s="163">
        <v>171</v>
      </c>
      <c r="D524" s="166"/>
      <c r="E524" s="167"/>
      <c r="F524" s="168"/>
      <c r="G524" s="175"/>
      <c r="H524" s="176"/>
      <c r="I524" s="181"/>
      <c r="J524" s="182"/>
      <c r="K524" s="182"/>
      <c r="L524" s="183"/>
      <c r="M524" s="166"/>
      <c r="N524" s="168"/>
      <c r="O524" s="131"/>
      <c r="P524" s="190"/>
      <c r="Q524" s="190"/>
      <c r="R524" s="17" t="s">
        <v>46</v>
      </c>
      <c r="S524" s="89"/>
      <c r="T524" s="89"/>
      <c r="U524" s="89"/>
      <c r="V524" s="89"/>
      <c r="W524" s="89"/>
      <c r="X524" s="95"/>
      <c r="Y524" s="95"/>
      <c r="Z524" s="95"/>
      <c r="AA524" s="95"/>
      <c r="AB524" s="95"/>
      <c r="AC524" s="95"/>
      <c r="AD524" s="95"/>
      <c r="AE524" s="16" t="str">
        <f t="shared" ref="AE524:AE529" si="410">IF(SUM(S524:AD524)=0,"",SUM(S524:AD524))</f>
        <v/>
      </c>
      <c r="AF524" s="21" t="str">
        <f>IF(Q524="","",Q524)</f>
        <v/>
      </c>
      <c r="AG524" s="130" t="str">
        <f>IFERROR(VLOOKUP(M524,$AP$13:$AQ$16,2,FALSE),"")</f>
        <v/>
      </c>
      <c r="AH524" s="130" t="str">
        <f>IFERROR(VLOOKUP(O524,$AP$18:$AQ$24,2,FALSE),"")</f>
        <v/>
      </c>
      <c r="AI524" s="130" t="str">
        <f>IFERROR(AG524+AH524,"")</f>
        <v/>
      </c>
      <c r="AJ524" s="130" t="str">
        <f>IF(SUM(AE524:AE526)=0,"",SUM(AE524:AE526))</f>
        <v/>
      </c>
      <c r="AT524" s="49" t="str">
        <f t="shared" si="359"/>
        <v>A</v>
      </c>
      <c r="AU524" s="53">
        <f t="shared" si="360"/>
        <v>0</v>
      </c>
      <c r="AV524" s="54">
        <f t="shared" si="361"/>
        <v>0</v>
      </c>
      <c r="AW524" s="54">
        <f t="shared" si="362"/>
        <v>0</v>
      </c>
      <c r="AX524" s="54">
        <f t="shared" si="363"/>
        <v>0</v>
      </c>
      <c r="AY524" s="54">
        <f t="shared" si="364"/>
        <v>0</v>
      </c>
      <c r="AZ524" s="54">
        <f t="shared" si="365"/>
        <v>0</v>
      </c>
      <c r="BA524" s="54">
        <f t="shared" si="366"/>
        <v>0</v>
      </c>
      <c r="BB524" s="54">
        <f t="shared" si="367"/>
        <v>0</v>
      </c>
      <c r="BC524" s="54">
        <f t="shared" si="368"/>
        <v>0</v>
      </c>
      <c r="BD524" s="54">
        <f t="shared" si="369"/>
        <v>0</v>
      </c>
      <c r="BE524" s="54">
        <f t="shared" si="370"/>
        <v>0</v>
      </c>
      <c r="BF524" s="55">
        <f t="shared" si="371"/>
        <v>0</v>
      </c>
      <c r="BG524" s="53">
        <f t="shared" si="372"/>
        <v>0</v>
      </c>
      <c r="BH524" s="54">
        <f t="shared" si="373"/>
        <v>0</v>
      </c>
      <c r="BI524" s="54">
        <f t="shared" si="374"/>
        <v>0</v>
      </c>
      <c r="BJ524" s="54">
        <f t="shared" si="375"/>
        <v>0</v>
      </c>
      <c r="BK524" s="54">
        <f t="shared" si="376"/>
        <v>0</v>
      </c>
      <c r="BL524" s="54">
        <f t="shared" si="377"/>
        <v>0</v>
      </c>
      <c r="BM524" s="54">
        <f t="shared" si="378"/>
        <v>0</v>
      </c>
      <c r="BN524" s="54">
        <f t="shared" si="379"/>
        <v>0</v>
      </c>
      <c r="BO524" s="54">
        <f t="shared" si="380"/>
        <v>0</v>
      </c>
      <c r="BP524" s="54">
        <f t="shared" si="381"/>
        <v>0</v>
      </c>
      <c r="BQ524" s="54">
        <f t="shared" si="382"/>
        <v>0</v>
      </c>
      <c r="BR524" s="55">
        <f t="shared" si="383"/>
        <v>0</v>
      </c>
      <c r="BS524" s="53">
        <f t="shared" si="384"/>
        <v>0</v>
      </c>
      <c r="BT524" s="54">
        <f t="shared" si="385"/>
        <v>0</v>
      </c>
      <c r="BU524" s="54">
        <f t="shared" si="386"/>
        <v>0</v>
      </c>
      <c r="BV524" s="54">
        <f t="shared" si="387"/>
        <v>0</v>
      </c>
      <c r="BW524" s="54">
        <f t="shared" si="388"/>
        <v>0</v>
      </c>
      <c r="BX524" s="54">
        <f t="shared" si="389"/>
        <v>0</v>
      </c>
      <c r="BY524" s="54">
        <f t="shared" si="390"/>
        <v>0</v>
      </c>
      <c r="BZ524" s="54">
        <f t="shared" si="391"/>
        <v>0</v>
      </c>
      <c r="CA524" s="54">
        <f t="shared" si="392"/>
        <v>0</v>
      </c>
      <c r="CB524" s="54">
        <f t="shared" si="393"/>
        <v>0</v>
      </c>
      <c r="CC524" s="54">
        <f t="shared" si="394"/>
        <v>0</v>
      </c>
      <c r="CD524" s="55">
        <f t="shared" si="395"/>
        <v>0</v>
      </c>
      <c r="CE524" s="53">
        <f t="shared" si="396"/>
        <v>0</v>
      </c>
      <c r="CF524" s="54">
        <f t="shared" si="397"/>
        <v>0</v>
      </c>
      <c r="CG524" s="54">
        <f t="shared" si="398"/>
        <v>0</v>
      </c>
      <c r="CH524" s="54">
        <f t="shared" si="399"/>
        <v>0</v>
      </c>
      <c r="CI524" s="54">
        <f t="shared" si="400"/>
        <v>0</v>
      </c>
      <c r="CJ524" s="54">
        <f t="shared" si="401"/>
        <v>0</v>
      </c>
      <c r="CK524" s="54">
        <f t="shared" si="402"/>
        <v>0</v>
      </c>
      <c r="CL524" s="54">
        <f t="shared" si="403"/>
        <v>0</v>
      </c>
      <c r="CM524" s="54">
        <f t="shared" si="404"/>
        <v>0</v>
      </c>
      <c r="CN524" s="54">
        <f t="shared" si="405"/>
        <v>0</v>
      </c>
      <c r="CO524" s="54">
        <f t="shared" si="406"/>
        <v>0</v>
      </c>
      <c r="CP524" s="55">
        <f t="shared" si="407"/>
        <v>0</v>
      </c>
    </row>
    <row r="525" spans="2:94" ht="12" customHeight="1">
      <c r="B525" s="1" t="str">
        <f>IF(Q524="","",Q524)</f>
        <v/>
      </c>
      <c r="C525" s="164"/>
      <c r="D525" s="169"/>
      <c r="E525" s="170"/>
      <c r="F525" s="171"/>
      <c r="G525" s="177"/>
      <c r="H525" s="178"/>
      <c r="I525" s="184"/>
      <c r="J525" s="185"/>
      <c r="K525" s="185"/>
      <c r="L525" s="186"/>
      <c r="M525" s="169"/>
      <c r="N525" s="171"/>
      <c r="O525" s="132"/>
      <c r="P525" s="191"/>
      <c r="Q525" s="191"/>
      <c r="R525" s="15" t="s">
        <v>15</v>
      </c>
      <c r="S525" s="90"/>
      <c r="T525" s="90"/>
      <c r="U525" s="90"/>
      <c r="V525" s="90"/>
      <c r="W525" s="90"/>
      <c r="X525" s="94"/>
      <c r="Y525" s="94"/>
      <c r="Z525" s="94"/>
      <c r="AA525" s="94"/>
      <c r="AB525" s="94"/>
      <c r="AC525" s="94"/>
      <c r="AD525" s="94"/>
      <c r="AE525" s="11" t="str">
        <f t="shared" si="410"/>
        <v/>
      </c>
      <c r="AF525" s="21" t="str">
        <f>IF(Q524="","",Q524)</f>
        <v/>
      </c>
      <c r="AG525" s="130"/>
      <c r="AH525" s="130"/>
      <c r="AI525" s="130"/>
      <c r="AJ525" s="130"/>
      <c r="AT525" s="49" t="str">
        <f t="shared" si="359"/>
        <v>B</v>
      </c>
      <c r="AU525" s="53">
        <f t="shared" si="360"/>
        <v>0</v>
      </c>
      <c r="AV525" s="54">
        <f t="shared" si="361"/>
        <v>0</v>
      </c>
      <c r="AW525" s="54">
        <f t="shared" si="362"/>
        <v>0</v>
      </c>
      <c r="AX525" s="54">
        <f t="shared" si="363"/>
        <v>0</v>
      </c>
      <c r="AY525" s="54">
        <f t="shared" si="364"/>
        <v>0</v>
      </c>
      <c r="AZ525" s="54">
        <f t="shared" si="365"/>
        <v>0</v>
      </c>
      <c r="BA525" s="54">
        <f t="shared" si="366"/>
        <v>0</v>
      </c>
      <c r="BB525" s="54">
        <f t="shared" si="367"/>
        <v>0</v>
      </c>
      <c r="BC525" s="54">
        <f t="shared" si="368"/>
        <v>0</v>
      </c>
      <c r="BD525" s="54">
        <f t="shared" si="369"/>
        <v>0</v>
      </c>
      <c r="BE525" s="54">
        <f t="shared" si="370"/>
        <v>0</v>
      </c>
      <c r="BF525" s="55">
        <f t="shared" si="371"/>
        <v>0</v>
      </c>
      <c r="BG525" s="53">
        <f t="shared" si="372"/>
        <v>0</v>
      </c>
      <c r="BH525" s="54">
        <f t="shared" si="373"/>
        <v>0</v>
      </c>
      <c r="BI525" s="54">
        <f t="shared" si="374"/>
        <v>0</v>
      </c>
      <c r="BJ525" s="54">
        <f t="shared" si="375"/>
        <v>0</v>
      </c>
      <c r="BK525" s="54">
        <f t="shared" si="376"/>
        <v>0</v>
      </c>
      <c r="BL525" s="54">
        <f t="shared" si="377"/>
        <v>0</v>
      </c>
      <c r="BM525" s="54">
        <f t="shared" si="378"/>
        <v>0</v>
      </c>
      <c r="BN525" s="54">
        <f t="shared" si="379"/>
        <v>0</v>
      </c>
      <c r="BO525" s="54">
        <f t="shared" si="380"/>
        <v>0</v>
      </c>
      <c r="BP525" s="54">
        <f t="shared" si="381"/>
        <v>0</v>
      </c>
      <c r="BQ525" s="54">
        <f t="shared" si="382"/>
        <v>0</v>
      </c>
      <c r="BR525" s="55">
        <f t="shared" si="383"/>
        <v>0</v>
      </c>
      <c r="BS525" s="53">
        <f t="shared" si="384"/>
        <v>0</v>
      </c>
      <c r="BT525" s="54">
        <f t="shared" si="385"/>
        <v>0</v>
      </c>
      <c r="BU525" s="54">
        <f t="shared" si="386"/>
        <v>0</v>
      </c>
      <c r="BV525" s="54">
        <f t="shared" si="387"/>
        <v>0</v>
      </c>
      <c r="BW525" s="54">
        <f t="shared" si="388"/>
        <v>0</v>
      </c>
      <c r="BX525" s="54">
        <f t="shared" si="389"/>
        <v>0</v>
      </c>
      <c r="BY525" s="54">
        <f t="shared" si="390"/>
        <v>0</v>
      </c>
      <c r="BZ525" s="54">
        <f t="shared" si="391"/>
        <v>0</v>
      </c>
      <c r="CA525" s="54">
        <f t="shared" si="392"/>
        <v>0</v>
      </c>
      <c r="CB525" s="54">
        <f t="shared" si="393"/>
        <v>0</v>
      </c>
      <c r="CC525" s="54">
        <f t="shared" si="394"/>
        <v>0</v>
      </c>
      <c r="CD525" s="55">
        <f t="shared" si="395"/>
        <v>0</v>
      </c>
      <c r="CE525" s="53">
        <f t="shared" si="396"/>
        <v>0</v>
      </c>
      <c r="CF525" s="54">
        <f t="shared" si="397"/>
        <v>0</v>
      </c>
      <c r="CG525" s="54">
        <f t="shared" si="398"/>
        <v>0</v>
      </c>
      <c r="CH525" s="54">
        <f t="shared" si="399"/>
        <v>0</v>
      </c>
      <c r="CI525" s="54">
        <f t="shared" si="400"/>
        <v>0</v>
      </c>
      <c r="CJ525" s="54">
        <f t="shared" si="401"/>
        <v>0</v>
      </c>
      <c r="CK525" s="54">
        <f t="shared" si="402"/>
        <v>0</v>
      </c>
      <c r="CL525" s="54">
        <f t="shared" si="403"/>
        <v>0</v>
      </c>
      <c r="CM525" s="54">
        <f t="shared" si="404"/>
        <v>0</v>
      </c>
      <c r="CN525" s="54">
        <f t="shared" si="405"/>
        <v>0</v>
      </c>
      <c r="CO525" s="54">
        <f t="shared" si="406"/>
        <v>0</v>
      </c>
      <c r="CP525" s="55">
        <f t="shared" si="407"/>
        <v>0</v>
      </c>
    </row>
    <row r="526" spans="2:94" ht="12" customHeight="1" thickBot="1">
      <c r="B526" s="1" t="str">
        <f>IF(Q524="","",Q524)</f>
        <v/>
      </c>
      <c r="C526" s="165"/>
      <c r="D526" s="172"/>
      <c r="E526" s="173"/>
      <c r="F526" s="174"/>
      <c r="G526" s="179"/>
      <c r="H526" s="180"/>
      <c r="I526" s="187"/>
      <c r="J526" s="188"/>
      <c r="K526" s="188"/>
      <c r="L526" s="189"/>
      <c r="M526" s="172"/>
      <c r="N526" s="174"/>
      <c r="O526" s="133"/>
      <c r="P526" s="192"/>
      <c r="Q526" s="192"/>
      <c r="R526" s="9" t="s">
        <v>16</v>
      </c>
      <c r="S526" s="91"/>
      <c r="T526" s="91"/>
      <c r="U526" s="91"/>
      <c r="V526" s="91"/>
      <c r="W526" s="91"/>
      <c r="X526" s="96"/>
      <c r="Y526" s="96"/>
      <c r="Z526" s="96"/>
      <c r="AA526" s="96"/>
      <c r="AB526" s="96"/>
      <c r="AC526" s="96"/>
      <c r="AD526" s="96"/>
      <c r="AE526" s="11" t="str">
        <f t="shared" si="410"/>
        <v/>
      </c>
      <c r="AF526" s="21" t="str">
        <f>IF(Q524="","",Q524)</f>
        <v/>
      </c>
      <c r="AG526" s="130"/>
      <c r="AH526" s="130"/>
      <c r="AI526" s="130"/>
      <c r="AJ526" s="130"/>
      <c r="AT526" s="49" t="str">
        <f t="shared" si="359"/>
        <v>C</v>
      </c>
      <c r="AU526" s="53">
        <f t="shared" si="360"/>
        <v>0</v>
      </c>
      <c r="AV526" s="54">
        <f t="shared" si="361"/>
        <v>0</v>
      </c>
      <c r="AW526" s="54">
        <f t="shared" si="362"/>
        <v>0</v>
      </c>
      <c r="AX526" s="54">
        <f t="shared" si="363"/>
        <v>0</v>
      </c>
      <c r="AY526" s="54">
        <f t="shared" si="364"/>
        <v>0</v>
      </c>
      <c r="AZ526" s="54">
        <f t="shared" si="365"/>
        <v>0</v>
      </c>
      <c r="BA526" s="54">
        <f t="shared" si="366"/>
        <v>0</v>
      </c>
      <c r="BB526" s="54">
        <f t="shared" si="367"/>
        <v>0</v>
      </c>
      <c r="BC526" s="54">
        <f t="shared" si="368"/>
        <v>0</v>
      </c>
      <c r="BD526" s="54">
        <f t="shared" si="369"/>
        <v>0</v>
      </c>
      <c r="BE526" s="54">
        <f t="shared" si="370"/>
        <v>0</v>
      </c>
      <c r="BF526" s="55">
        <f t="shared" si="371"/>
        <v>0</v>
      </c>
      <c r="BG526" s="53">
        <f t="shared" si="372"/>
        <v>0</v>
      </c>
      <c r="BH526" s="54">
        <f t="shared" si="373"/>
        <v>0</v>
      </c>
      <c r="BI526" s="54">
        <f t="shared" si="374"/>
        <v>0</v>
      </c>
      <c r="BJ526" s="54">
        <f t="shared" si="375"/>
        <v>0</v>
      </c>
      <c r="BK526" s="54">
        <f t="shared" si="376"/>
        <v>0</v>
      </c>
      <c r="BL526" s="54">
        <f t="shared" si="377"/>
        <v>0</v>
      </c>
      <c r="BM526" s="54">
        <f t="shared" si="378"/>
        <v>0</v>
      </c>
      <c r="BN526" s="54">
        <f t="shared" si="379"/>
        <v>0</v>
      </c>
      <c r="BO526" s="54">
        <f t="shared" si="380"/>
        <v>0</v>
      </c>
      <c r="BP526" s="54">
        <f t="shared" si="381"/>
        <v>0</v>
      </c>
      <c r="BQ526" s="54">
        <f t="shared" si="382"/>
        <v>0</v>
      </c>
      <c r="BR526" s="55">
        <f t="shared" si="383"/>
        <v>0</v>
      </c>
      <c r="BS526" s="53">
        <f t="shared" si="384"/>
        <v>0</v>
      </c>
      <c r="BT526" s="54">
        <f t="shared" si="385"/>
        <v>0</v>
      </c>
      <c r="BU526" s="54">
        <f t="shared" si="386"/>
        <v>0</v>
      </c>
      <c r="BV526" s="54">
        <f t="shared" si="387"/>
        <v>0</v>
      </c>
      <c r="BW526" s="54">
        <f t="shared" si="388"/>
        <v>0</v>
      </c>
      <c r="BX526" s="54">
        <f t="shared" si="389"/>
        <v>0</v>
      </c>
      <c r="BY526" s="54">
        <f t="shared" si="390"/>
        <v>0</v>
      </c>
      <c r="BZ526" s="54">
        <f t="shared" si="391"/>
        <v>0</v>
      </c>
      <c r="CA526" s="54">
        <f t="shared" si="392"/>
        <v>0</v>
      </c>
      <c r="CB526" s="54">
        <f t="shared" si="393"/>
        <v>0</v>
      </c>
      <c r="CC526" s="54">
        <f t="shared" si="394"/>
        <v>0</v>
      </c>
      <c r="CD526" s="55">
        <f t="shared" si="395"/>
        <v>0</v>
      </c>
      <c r="CE526" s="53">
        <f t="shared" si="396"/>
        <v>0</v>
      </c>
      <c r="CF526" s="54">
        <f t="shared" si="397"/>
        <v>0</v>
      </c>
      <c r="CG526" s="54">
        <f t="shared" si="398"/>
        <v>0</v>
      </c>
      <c r="CH526" s="54">
        <f t="shared" si="399"/>
        <v>0</v>
      </c>
      <c r="CI526" s="54">
        <f t="shared" si="400"/>
        <v>0</v>
      </c>
      <c r="CJ526" s="54">
        <f t="shared" si="401"/>
        <v>0</v>
      </c>
      <c r="CK526" s="54">
        <f t="shared" si="402"/>
        <v>0</v>
      </c>
      <c r="CL526" s="54">
        <f t="shared" si="403"/>
        <v>0</v>
      </c>
      <c r="CM526" s="54">
        <f t="shared" si="404"/>
        <v>0</v>
      </c>
      <c r="CN526" s="54">
        <f t="shared" si="405"/>
        <v>0</v>
      </c>
      <c r="CO526" s="54">
        <f t="shared" si="406"/>
        <v>0</v>
      </c>
      <c r="CP526" s="55">
        <f t="shared" si="407"/>
        <v>0</v>
      </c>
    </row>
    <row r="527" spans="2:94" ht="12" customHeight="1">
      <c r="B527" s="1" t="str">
        <f>IF(Q527="","",Q527)</f>
        <v/>
      </c>
      <c r="C527" s="163">
        <v>172</v>
      </c>
      <c r="D527" s="166"/>
      <c r="E527" s="167"/>
      <c r="F527" s="168"/>
      <c r="G527" s="175"/>
      <c r="H527" s="176"/>
      <c r="I527" s="181"/>
      <c r="J527" s="182"/>
      <c r="K527" s="182"/>
      <c r="L527" s="183"/>
      <c r="M527" s="166"/>
      <c r="N527" s="168"/>
      <c r="O527" s="131"/>
      <c r="P527" s="190"/>
      <c r="Q527" s="190"/>
      <c r="R527" s="12" t="s">
        <v>14</v>
      </c>
      <c r="S527" s="92"/>
      <c r="T527" s="92"/>
      <c r="U527" s="92"/>
      <c r="V527" s="92"/>
      <c r="W527" s="92"/>
      <c r="X527" s="92"/>
      <c r="Y527" s="93"/>
      <c r="Z527" s="93"/>
      <c r="AA527" s="93"/>
      <c r="AB527" s="93"/>
      <c r="AC527" s="93"/>
      <c r="AD527" s="93"/>
      <c r="AE527" s="16" t="str">
        <f t="shared" si="410"/>
        <v/>
      </c>
      <c r="AF527" s="21" t="str">
        <f>IF(Q527="","",Q527)</f>
        <v/>
      </c>
      <c r="AG527" s="130" t="str">
        <f>IFERROR(VLOOKUP(M527,$AP$13:$AQ$16,2,FALSE),"")</f>
        <v/>
      </c>
      <c r="AH527" s="130" t="str">
        <f>IFERROR(VLOOKUP(O527,$AP$18:$AQ$24,2,FALSE),"")</f>
        <v/>
      </c>
      <c r="AI527" s="130" t="str">
        <f>IFERROR(AG527+AH527,"")</f>
        <v/>
      </c>
      <c r="AJ527" s="130" t="str">
        <f>IF(SUM(AE527:AE529)=0,"",SUM(AE527:AE529))</f>
        <v/>
      </c>
      <c r="AT527" s="49" t="str">
        <f t="shared" ref="AT527:AT590" si="411">R527</f>
        <v>A</v>
      </c>
      <c r="AU527" s="53">
        <f t="shared" ref="AU527:AU590" si="412">IF(OR(AF527=$AP$3,AF527=$AP$4,AF527=$AP$9),S527,0)</f>
        <v>0</v>
      </c>
      <c r="AV527" s="54">
        <f t="shared" ref="AV527:AV590" si="413">IF(OR(AF527=$AP$3,AF527=$AP$4,AF527=$AP$9),T527,0)</f>
        <v>0</v>
      </c>
      <c r="AW527" s="54">
        <f t="shared" ref="AW527:AW590" si="414">IF(OR(AF527=$AP$3,AF527=$AP$4,AF527=$AP$9),U527,0)</f>
        <v>0</v>
      </c>
      <c r="AX527" s="54">
        <f t="shared" ref="AX527:AX590" si="415">IF(OR(AF527=$AP$3,AF527=$AP$4,AF527=$AP$9),V527,0)</f>
        <v>0</v>
      </c>
      <c r="AY527" s="54">
        <f t="shared" ref="AY527:AY590" si="416">IF(OR(AF527=$AP$3,AF527=$AP$4,AF527=$AP$9),W527,0)</f>
        <v>0</v>
      </c>
      <c r="AZ527" s="54">
        <f t="shared" ref="AZ527:AZ590" si="417">IF(OR(AF527=$AP$3,AF527=$AP$4,AF527=$AP$9),X527,0)</f>
        <v>0</v>
      </c>
      <c r="BA527" s="54">
        <f t="shared" ref="BA527:BA590" si="418">IF(OR(AF527=$AP$3,AF527=$AP$4,AF527=$AP$9),Y527,0)</f>
        <v>0</v>
      </c>
      <c r="BB527" s="54">
        <f t="shared" ref="BB527:BB590" si="419">IF(OR(AF527=$AP$3,AF527=$AP$4,AF527=$AP$9),Z527,0)</f>
        <v>0</v>
      </c>
      <c r="BC527" s="54">
        <f t="shared" ref="BC527:BC590" si="420">IF(OR(AF527=$AP$3,AF527=$AP$4,AF527=$AP$9),AA527,0)</f>
        <v>0</v>
      </c>
      <c r="BD527" s="54">
        <f t="shared" ref="BD527:BD590" si="421">IF(OR(AF527=$AP$3,AF527=$AP$4,AF527=$AP$9),AB527,0)</f>
        <v>0</v>
      </c>
      <c r="BE527" s="54">
        <f t="shared" ref="BE527:BE590" si="422">IF(OR(AF527=$AP$3,AF527=$AP$4,AF527=$AP$9),AC527,0)</f>
        <v>0</v>
      </c>
      <c r="BF527" s="55">
        <f t="shared" ref="BF527:BF590" si="423">IF(OR(AF527=$AP$3,AF527=$AP$4,AF527=$AP$9),AD527,0)</f>
        <v>0</v>
      </c>
      <c r="BG527" s="53">
        <f t="shared" ref="BG527:BG590" si="424">IF(OR(AF527=$AP$5,AF527=$AP$6,AF527=$AP$10),S527,0)</f>
        <v>0</v>
      </c>
      <c r="BH527" s="54">
        <f t="shared" ref="BH527:BH590" si="425">IF(OR(AF527=$AP$5,AF527=$AP$6,AF527=$AP$10),T527,0)</f>
        <v>0</v>
      </c>
      <c r="BI527" s="54">
        <f t="shared" ref="BI527:BI590" si="426">IF(OR(AF527=$AP$5,AF527=$AP$6,AF527=$AP$10),U527,0)</f>
        <v>0</v>
      </c>
      <c r="BJ527" s="54">
        <f t="shared" ref="BJ527:BJ590" si="427">IF(OR(AF527=$AP$5,AF527=$AP$6,AF527=$AP$10),V527,0)</f>
        <v>0</v>
      </c>
      <c r="BK527" s="54">
        <f t="shared" ref="BK527:BK590" si="428">IF(OR(AF527=$AP$5,AF527=$AP$6,AF527=$AP$10),W527,0)</f>
        <v>0</v>
      </c>
      <c r="BL527" s="54">
        <f t="shared" ref="BL527:BL590" si="429">IF(OR(AF527=$AP$5,AF527=$AP$6,AF527=$AP$10),X527,0)</f>
        <v>0</v>
      </c>
      <c r="BM527" s="54">
        <f t="shared" ref="BM527:BM590" si="430">IF(OR(AF527=$AP$5,AF527=$AP$6,AF527=$AP$10),Y527,0)</f>
        <v>0</v>
      </c>
      <c r="BN527" s="54">
        <f t="shared" ref="BN527:BN590" si="431">IF(OR(AF527=$AP$5,AF527=$AP$6,AF527=$AP$10),Z527,0)</f>
        <v>0</v>
      </c>
      <c r="BO527" s="54">
        <f t="shared" ref="BO527:BO590" si="432">IF(OR(AF527=$AP$5,AF527=$AP$6,AF527=$AP$10),AA527,0)</f>
        <v>0</v>
      </c>
      <c r="BP527" s="54">
        <f t="shared" ref="BP527:BP590" si="433">IF(OR(AF527=$AP$5,AF527=$AP$6,AF527=$AP$10),AB527,0)</f>
        <v>0</v>
      </c>
      <c r="BQ527" s="54">
        <f t="shared" ref="BQ527:BQ590" si="434">IF(OR(AF527=$AP$5,AF527=$AP$6,AF527=$AP$10),AC527,0)</f>
        <v>0</v>
      </c>
      <c r="BR527" s="55">
        <f t="shared" ref="BR527:BR590" si="435">IF(OR(AF527=$AP$5,AF527=$AP$6,AF527=$AP$10),AD527,0)</f>
        <v>0</v>
      </c>
      <c r="BS527" s="53">
        <f t="shared" ref="BS527:BS590" si="436">IF(OR(AF527=$AP$7,AF527=$AP$8,AF527=$AP$11),S527,0)</f>
        <v>0</v>
      </c>
      <c r="BT527" s="54">
        <f t="shared" ref="BT527:BT590" si="437">IF(OR(AF527=$AP$7,AF527=$AP$8,AF527=$AP$11),T527,0)</f>
        <v>0</v>
      </c>
      <c r="BU527" s="54">
        <f t="shared" ref="BU527:BU590" si="438">IF(OR(AF527=$AP$7,AF527=$AP$8,AF527=$AP$11),U527,0)</f>
        <v>0</v>
      </c>
      <c r="BV527" s="54">
        <f t="shared" ref="BV527:BV590" si="439">IF(OR(AF527=$AP$7,AF527=$AP$8,AF527=$AP$11),V527,0)</f>
        <v>0</v>
      </c>
      <c r="BW527" s="54">
        <f t="shared" ref="BW527:BW590" si="440">IF(OR(AF527=$AP$7,AF527=$AP$8,AF527=$AP$11),W527,0)</f>
        <v>0</v>
      </c>
      <c r="BX527" s="54">
        <f t="shared" ref="BX527:BX590" si="441">IF(OR(AF527=$AP$7,AF527=$AP$8,AF527=$AP$11),X527,0)</f>
        <v>0</v>
      </c>
      <c r="BY527" s="54">
        <f t="shared" ref="BY527:BY590" si="442">IF(OR(AF527=$AP$7,AF527=$AP$8,AF527=$AP$11),Y527,0)</f>
        <v>0</v>
      </c>
      <c r="BZ527" s="54">
        <f t="shared" ref="BZ527:BZ590" si="443">IF(OR(AF527=$AP$7,AF527=$AP$8,AF527=$AP$11),Z527,0)</f>
        <v>0</v>
      </c>
      <c r="CA527" s="54">
        <f t="shared" ref="CA527:CA590" si="444">IF(OR(AF527=$AP$7,AF527=$AP$8,AF527=$AP$11),AA527,0)</f>
        <v>0</v>
      </c>
      <c r="CB527" s="54">
        <f t="shared" ref="CB527:CB590" si="445">IF(OR(AF527=$AP$7,AF527=$AP$8,AF527=$AP$11),AB527,0)</f>
        <v>0</v>
      </c>
      <c r="CC527" s="54">
        <f t="shared" ref="CC527:CC590" si="446">IF(OR(AF527=$AP$7,AF527=$AP$8,AF527=$AP$11),AC527,0)</f>
        <v>0</v>
      </c>
      <c r="CD527" s="55">
        <f t="shared" ref="CD527:CD590" si="447">IF(OR(AF527=$AP$7,AF527=$AP$8,AF527=$AP$11),AD527,0)</f>
        <v>0</v>
      </c>
      <c r="CE527" s="53">
        <f t="shared" ref="CE527:CE590" si="448">IF(AF527=$AP$12,S527,0)</f>
        <v>0</v>
      </c>
      <c r="CF527" s="54">
        <f t="shared" ref="CF527:CF590" si="449">IF(AF527=$AP$12,T527,0)</f>
        <v>0</v>
      </c>
      <c r="CG527" s="54">
        <f t="shared" ref="CG527:CG590" si="450">IF(AF527=$AP$12,U527,0)</f>
        <v>0</v>
      </c>
      <c r="CH527" s="54">
        <f t="shared" ref="CH527:CH590" si="451">IF(AF527=$AP$12,V527,0)</f>
        <v>0</v>
      </c>
      <c r="CI527" s="54">
        <f t="shared" ref="CI527:CI590" si="452">IF(AF527=$AP$12,W527,0)</f>
        <v>0</v>
      </c>
      <c r="CJ527" s="54">
        <f t="shared" ref="CJ527:CJ590" si="453">IF(AF527=$AP$12,X527,0)</f>
        <v>0</v>
      </c>
      <c r="CK527" s="54">
        <f t="shared" ref="CK527:CK590" si="454">IF(AF527=$AP$12,Y527,0)</f>
        <v>0</v>
      </c>
      <c r="CL527" s="54">
        <f t="shared" ref="CL527:CL590" si="455">IF(AF527=$AP$12,Z527,0)</f>
        <v>0</v>
      </c>
      <c r="CM527" s="54">
        <f t="shared" ref="CM527:CM590" si="456">IF(AF527=$AP$12,AA527,0)</f>
        <v>0</v>
      </c>
      <c r="CN527" s="54">
        <f t="shared" ref="CN527:CN590" si="457">IF(AF527=$AP$12,AB527,0)</f>
        <v>0</v>
      </c>
      <c r="CO527" s="54">
        <f t="shared" ref="CO527:CO590" si="458">IF(AF527=$AP$12,AC527,0)</f>
        <v>0</v>
      </c>
      <c r="CP527" s="55">
        <f t="shared" ref="CP527:CP590" si="459">IF(AF527=$AP$12,AD527,0)</f>
        <v>0</v>
      </c>
    </row>
    <row r="528" spans="2:94" ht="12" customHeight="1">
      <c r="B528" s="1" t="str">
        <f>IF(Q527="","",Q527)</f>
        <v/>
      </c>
      <c r="C528" s="164"/>
      <c r="D528" s="169"/>
      <c r="E528" s="170"/>
      <c r="F528" s="171"/>
      <c r="G528" s="177"/>
      <c r="H528" s="178"/>
      <c r="I528" s="184"/>
      <c r="J528" s="185"/>
      <c r="K528" s="185"/>
      <c r="L528" s="186"/>
      <c r="M528" s="169"/>
      <c r="N528" s="171"/>
      <c r="O528" s="132"/>
      <c r="P528" s="191"/>
      <c r="Q528" s="191"/>
      <c r="R528" s="15" t="s">
        <v>15</v>
      </c>
      <c r="S528" s="94"/>
      <c r="T528" s="94"/>
      <c r="U528" s="94"/>
      <c r="V528" s="94"/>
      <c r="W528" s="94"/>
      <c r="X528" s="94"/>
      <c r="Y528" s="90"/>
      <c r="Z528" s="90"/>
      <c r="AA528" s="90"/>
      <c r="AB528" s="90"/>
      <c r="AC528" s="90"/>
      <c r="AD528" s="90"/>
      <c r="AE528" s="11" t="str">
        <f t="shared" si="410"/>
        <v/>
      </c>
      <c r="AF528" s="21" t="str">
        <f>IF(Q527="","",Q527)</f>
        <v/>
      </c>
      <c r="AG528" s="130"/>
      <c r="AH528" s="130"/>
      <c r="AI528" s="130"/>
      <c r="AJ528" s="130"/>
      <c r="AT528" s="49" t="str">
        <f t="shared" si="411"/>
        <v>B</v>
      </c>
      <c r="AU528" s="53">
        <f t="shared" si="412"/>
        <v>0</v>
      </c>
      <c r="AV528" s="54">
        <f t="shared" si="413"/>
        <v>0</v>
      </c>
      <c r="AW528" s="54">
        <f t="shared" si="414"/>
        <v>0</v>
      </c>
      <c r="AX528" s="54">
        <f t="shared" si="415"/>
        <v>0</v>
      </c>
      <c r="AY528" s="54">
        <f t="shared" si="416"/>
        <v>0</v>
      </c>
      <c r="AZ528" s="54">
        <f t="shared" si="417"/>
        <v>0</v>
      </c>
      <c r="BA528" s="54">
        <f t="shared" si="418"/>
        <v>0</v>
      </c>
      <c r="BB528" s="54">
        <f t="shared" si="419"/>
        <v>0</v>
      </c>
      <c r="BC528" s="54">
        <f t="shared" si="420"/>
        <v>0</v>
      </c>
      <c r="BD528" s="54">
        <f t="shared" si="421"/>
        <v>0</v>
      </c>
      <c r="BE528" s="54">
        <f t="shared" si="422"/>
        <v>0</v>
      </c>
      <c r="BF528" s="55">
        <f t="shared" si="423"/>
        <v>0</v>
      </c>
      <c r="BG528" s="53">
        <f t="shared" si="424"/>
        <v>0</v>
      </c>
      <c r="BH528" s="54">
        <f t="shared" si="425"/>
        <v>0</v>
      </c>
      <c r="BI528" s="54">
        <f t="shared" si="426"/>
        <v>0</v>
      </c>
      <c r="BJ528" s="54">
        <f t="shared" si="427"/>
        <v>0</v>
      </c>
      <c r="BK528" s="54">
        <f t="shared" si="428"/>
        <v>0</v>
      </c>
      <c r="BL528" s="54">
        <f t="shared" si="429"/>
        <v>0</v>
      </c>
      <c r="BM528" s="54">
        <f t="shared" si="430"/>
        <v>0</v>
      </c>
      <c r="BN528" s="54">
        <f t="shared" si="431"/>
        <v>0</v>
      </c>
      <c r="BO528" s="54">
        <f t="shared" si="432"/>
        <v>0</v>
      </c>
      <c r="BP528" s="54">
        <f t="shared" si="433"/>
        <v>0</v>
      </c>
      <c r="BQ528" s="54">
        <f t="shared" si="434"/>
        <v>0</v>
      </c>
      <c r="BR528" s="55">
        <f t="shared" si="435"/>
        <v>0</v>
      </c>
      <c r="BS528" s="53">
        <f t="shared" si="436"/>
        <v>0</v>
      </c>
      <c r="BT528" s="54">
        <f t="shared" si="437"/>
        <v>0</v>
      </c>
      <c r="BU528" s="54">
        <f t="shared" si="438"/>
        <v>0</v>
      </c>
      <c r="BV528" s="54">
        <f t="shared" si="439"/>
        <v>0</v>
      </c>
      <c r="BW528" s="54">
        <f t="shared" si="440"/>
        <v>0</v>
      </c>
      <c r="BX528" s="54">
        <f t="shared" si="441"/>
        <v>0</v>
      </c>
      <c r="BY528" s="54">
        <f t="shared" si="442"/>
        <v>0</v>
      </c>
      <c r="BZ528" s="54">
        <f t="shared" si="443"/>
        <v>0</v>
      </c>
      <c r="CA528" s="54">
        <f t="shared" si="444"/>
        <v>0</v>
      </c>
      <c r="CB528" s="54">
        <f t="shared" si="445"/>
        <v>0</v>
      </c>
      <c r="CC528" s="54">
        <f t="shared" si="446"/>
        <v>0</v>
      </c>
      <c r="CD528" s="55">
        <f t="shared" si="447"/>
        <v>0</v>
      </c>
      <c r="CE528" s="53">
        <f t="shared" si="448"/>
        <v>0</v>
      </c>
      <c r="CF528" s="54">
        <f t="shared" si="449"/>
        <v>0</v>
      </c>
      <c r="CG528" s="54">
        <f t="shared" si="450"/>
        <v>0</v>
      </c>
      <c r="CH528" s="54">
        <f t="shared" si="451"/>
        <v>0</v>
      </c>
      <c r="CI528" s="54">
        <f t="shared" si="452"/>
        <v>0</v>
      </c>
      <c r="CJ528" s="54">
        <f t="shared" si="453"/>
        <v>0</v>
      </c>
      <c r="CK528" s="54">
        <f t="shared" si="454"/>
        <v>0</v>
      </c>
      <c r="CL528" s="54">
        <f t="shared" si="455"/>
        <v>0</v>
      </c>
      <c r="CM528" s="54">
        <f t="shared" si="456"/>
        <v>0</v>
      </c>
      <c r="CN528" s="54">
        <f t="shared" si="457"/>
        <v>0</v>
      </c>
      <c r="CO528" s="54">
        <f t="shared" si="458"/>
        <v>0</v>
      </c>
      <c r="CP528" s="55">
        <f t="shared" si="459"/>
        <v>0</v>
      </c>
    </row>
    <row r="529" spans="2:94" ht="12" customHeight="1" thickBot="1">
      <c r="B529" s="1" t="str">
        <f>IF(Q527="","",Q527)</f>
        <v/>
      </c>
      <c r="C529" s="165"/>
      <c r="D529" s="172"/>
      <c r="E529" s="173"/>
      <c r="F529" s="174"/>
      <c r="G529" s="179"/>
      <c r="H529" s="180"/>
      <c r="I529" s="187"/>
      <c r="J529" s="188"/>
      <c r="K529" s="188"/>
      <c r="L529" s="189"/>
      <c r="M529" s="172"/>
      <c r="N529" s="174"/>
      <c r="O529" s="133"/>
      <c r="P529" s="192"/>
      <c r="Q529" s="192"/>
      <c r="R529" s="15" t="s">
        <v>16</v>
      </c>
      <c r="S529" s="94"/>
      <c r="T529" s="94"/>
      <c r="U529" s="94"/>
      <c r="V529" s="94"/>
      <c r="W529" s="94"/>
      <c r="X529" s="94"/>
      <c r="Y529" s="90"/>
      <c r="Z529" s="90"/>
      <c r="AA529" s="90"/>
      <c r="AB529" s="90"/>
      <c r="AC529" s="90"/>
      <c r="AD529" s="90"/>
      <c r="AE529" s="11" t="str">
        <f t="shared" si="410"/>
        <v/>
      </c>
      <c r="AF529" s="21" t="str">
        <f>IF(Q527="","",Q527)</f>
        <v/>
      </c>
      <c r="AG529" s="130"/>
      <c r="AH529" s="130"/>
      <c r="AI529" s="130"/>
      <c r="AJ529" s="130"/>
      <c r="AT529" s="49" t="str">
        <f t="shared" si="411"/>
        <v>C</v>
      </c>
      <c r="AU529" s="53">
        <f t="shared" si="412"/>
        <v>0</v>
      </c>
      <c r="AV529" s="54">
        <f t="shared" si="413"/>
        <v>0</v>
      </c>
      <c r="AW529" s="54">
        <f t="shared" si="414"/>
        <v>0</v>
      </c>
      <c r="AX529" s="54">
        <f t="shared" si="415"/>
        <v>0</v>
      </c>
      <c r="AY529" s="54">
        <f t="shared" si="416"/>
        <v>0</v>
      </c>
      <c r="AZ529" s="54">
        <f t="shared" si="417"/>
        <v>0</v>
      </c>
      <c r="BA529" s="54">
        <f t="shared" si="418"/>
        <v>0</v>
      </c>
      <c r="BB529" s="54">
        <f t="shared" si="419"/>
        <v>0</v>
      </c>
      <c r="BC529" s="54">
        <f t="shared" si="420"/>
        <v>0</v>
      </c>
      <c r="BD529" s="54">
        <f t="shared" si="421"/>
        <v>0</v>
      </c>
      <c r="BE529" s="54">
        <f t="shared" si="422"/>
        <v>0</v>
      </c>
      <c r="BF529" s="55">
        <f t="shared" si="423"/>
        <v>0</v>
      </c>
      <c r="BG529" s="53">
        <f t="shared" si="424"/>
        <v>0</v>
      </c>
      <c r="BH529" s="54">
        <f t="shared" si="425"/>
        <v>0</v>
      </c>
      <c r="BI529" s="54">
        <f t="shared" si="426"/>
        <v>0</v>
      </c>
      <c r="BJ529" s="54">
        <f t="shared" si="427"/>
        <v>0</v>
      </c>
      <c r="BK529" s="54">
        <f t="shared" si="428"/>
        <v>0</v>
      </c>
      <c r="BL529" s="54">
        <f t="shared" si="429"/>
        <v>0</v>
      </c>
      <c r="BM529" s="54">
        <f t="shared" si="430"/>
        <v>0</v>
      </c>
      <c r="BN529" s="54">
        <f t="shared" si="431"/>
        <v>0</v>
      </c>
      <c r="BO529" s="54">
        <f t="shared" si="432"/>
        <v>0</v>
      </c>
      <c r="BP529" s="54">
        <f t="shared" si="433"/>
        <v>0</v>
      </c>
      <c r="BQ529" s="54">
        <f t="shared" si="434"/>
        <v>0</v>
      </c>
      <c r="BR529" s="55">
        <f t="shared" si="435"/>
        <v>0</v>
      </c>
      <c r="BS529" s="53">
        <f t="shared" si="436"/>
        <v>0</v>
      </c>
      <c r="BT529" s="54">
        <f t="shared" si="437"/>
        <v>0</v>
      </c>
      <c r="BU529" s="54">
        <f t="shared" si="438"/>
        <v>0</v>
      </c>
      <c r="BV529" s="54">
        <f t="shared" si="439"/>
        <v>0</v>
      </c>
      <c r="BW529" s="54">
        <f t="shared" si="440"/>
        <v>0</v>
      </c>
      <c r="BX529" s="54">
        <f t="shared" si="441"/>
        <v>0</v>
      </c>
      <c r="BY529" s="54">
        <f t="shared" si="442"/>
        <v>0</v>
      </c>
      <c r="BZ529" s="54">
        <f t="shared" si="443"/>
        <v>0</v>
      </c>
      <c r="CA529" s="54">
        <f t="shared" si="444"/>
        <v>0</v>
      </c>
      <c r="CB529" s="54">
        <f t="shared" si="445"/>
        <v>0</v>
      </c>
      <c r="CC529" s="54">
        <f t="shared" si="446"/>
        <v>0</v>
      </c>
      <c r="CD529" s="55">
        <f t="shared" si="447"/>
        <v>0</v>
      </c>
      <c r="CE529" s="53">
        <f t="shared" si="448"/>
        <v>0</v>
      </c>
      <c r="CF529" s="54">
        <f t="shared" si="449"/>
        <v>0</v>
      </c>
      <c r="CG529" s="54">
        <f t="shared" si="450"/>
        <v>0</v>
      </c>
      <c r="CH529" s="54">
        <f t="shared" si="451"/>
        <v>0</v>
      </c>
      <c r="CI529" s="54">
        <f t="shared" si="452"/>
        <v>0</v>
      </c>
      <c r="CJ529" s="54">
        <f t="shared" si="453"/>
        <v>0</v>
      </c>
      <c r="CK529" s="54">
        <f t="shared" si="454"/>
        <v>0</v>
      </c>
      <c r="CL529" s="54">
        <f t="shared" si="455"/>
        <v>0</v>
      </c>
      <c r="CM529" s="54">
        <f t="shared" si="456"/>
        <v>0</v>
      </c>
      <c r="CN529" s="54">
        <f t="shared" si="457"/>
        <v>0</v>
      </c>
      <c r="CO529" s="54">
        <f t="shared" si="458"/>
        <v>0</v>
      </c>
      <c r="CP529" s="55">
        <f t="shared" si="459"/>
        <v>0</v>
      </c>
    </row>
    <row r="530" spans="2:94" ht="12" customHeight="1">
      <c r="B530" s="1" t="str">
        <f>IF(Q530="","",Q530)</f>
        <v/>
      </c>
      <c r="C530" s="163">
        <v>173</v>
      </c>
      <c r="D530" s="166"/>
      <c r="E530" s="167"/>
      <c r="F530" s="168"/>
      <c r="G530" s="175"/>
      <c r="H530" s="176"/>
      <c r="I530" s="181"/>
      <c r="J530" s="182"/>
      <c r="K530" s="182"/>
      <c r="L530" s="183"/>
      <c r="M530" s="166"/>
      <c r="N530" s="168"/>
      <c r="O530" s="131"/>
      <c r="P530" s="190"/>
      <c r="Q530" s="190"/>
      <c r="R530" s="17" t="s">
        <v>14</v>
      </c>
      <c r="S530" s="95"/>
      <c r="T530" s="95"/>
      <c r="U530" s="95"/>
      <c r="V530" s="95"/>
      <c r="W530" s="95"/>
      <c r="X530" s="95"/>
      <c r="Y530" s="89"/>
      <c r="Z530" s="89"/>
      <c r="AA530" s="89"/>
      <c r="AB530" s="89"/>
      <c r="AC530" s="89"/>
      <c r="AD530" s="89"/>
      <c r="AE530" s="16" t="str">
        <f t="shared" ref="AE530:AE591" si="460">IF(SUM(S530:AD530)=0,"",SUM(S530:AD530))</f>
        <v/>
      </c>
      <c r="AF530" s="21" t="str">
        <f>IF(Q530="","",Q530)</f>
        <v/>
      </c>
      <c r="AG530" s="130" t="str">
        <f>IFERROR(VLOOKUP(M530,$AP$13:$AQ$16,2,FALSE),"")</f>
        <v/>
      </c>
      <c r="AH530" s="130" t="str">
        <f>IFERROR(VLOOKUP(O530,$AP$18:$AQ$24,2,FALSE),"")</f>
        <v/>
      </c>
      <c r="AI530" s="130" t="str">
        <f>IFERROR(AG530+AH530,"")</f>
        <v/>
      </c>
      <c r="AJ530" s="130" t="str">
        <f>IF(SUM(AE530:AE532)=0,"",SUM(AE530:AE532))</f>
        <v/>
      </c>
      <c r="AT530" s="49" t="str">
        <f t="shared" si="411"/>
        <v>A</v>
      </c>
      <c r="AU530" s="53">
        <f t="shared" si="412"/>
        <v>0</v>
      </c>
      <c r="AV530" s="54">
        <f t="shared" si="413"/>
        <v>0</v>
      </c>
      <c r="AW530" s="54">
        <f t="shared" si="414"/>
        <v>0</v>
      </c>
      <c r="AX530" s="54">
        <f t="shared" si="415"/>
        <v>0</v>
      </c>
      <c r="AY530" s="54">
        <f t="shared" si="416"/>
        <v>0</v>
      </c>
      <c r="AZ530" s="54">
        <f t="shared" si="417"/>
        <v>0</v>
      </c>
      <c r="BA530" s="54">
        <f t="shared" si="418"/>
        <v>0</v>
      </c>
      <c r="BB530" s="54">
        <f t="shared" si="419"/>
        <v>0</v>
      </c>
      <c r="BC530" s="54">
        <f t="shared" si="420"/>
        <v>0</v>
      </c>
      <c r="BD530" s="54">
        <f t="shared" si="421"/>
        <v>0</v>
      </c>
      <c r="BE530" s="54">
        <f t="shared" si="422"/>
        <v>0</v>
      </c>
      <c r="BF530" s="55">
        <f t="shared" si="423"/>
        <v>0</v>
      </c>
      <c r="BG530" s="53">
        <f t="shared" si="424"/>
        <v>0</v>
      </c>
      <c r="BH530" s="54">
        <f t="shared" si="425"/>
        <v>0</v>
      </c>
      <c r="BI530" s="54">
        <f t="shared" si="426"/>
        <v>0</v>
      </c>
      <c r="BJ530" s="54">
        <f t="shared" si="427"/>
        <v>0</v>
      </c>
      <c r="BK530" s="54">
        <f t="shared" si="428"/>
        <v>0</v>
      </c>
      <c r="BL530" s="54">
        <f t="shared" si="429"/>
        <v>0</v>
      </c>
      <c r="BM530" s="54">
        <f t="shared" si="430"/>
        <v>0</v>
      </c>
      <c r="BN530" s="54">
        <f t="shared" si="431"/>
        <v>0</v>
      </c>
      <c r="BO530" s="54">
        <f t="shared" si="432"/>
        <v>0</v>
      </c>
      <c r="BP530" s="54">
        <f t="shared" si="433"/>
        <v>0</v>
      </c>
      <c r="BQ530" s="54">
        <f t="shared" si="434"/>
        <v>0</v>
      </c>
      <c r="BR530" s="55">
        <f t="shared" si="435"/>
        <v>0</v>
      </c>
      <c r="BS530" s="53">
        <f t="shared" si="436"/>
        <v>0</v>
      </c>
      <c r="BT530" s="54">
        <f t="shared" si="437"/>
        <v>0</v>
      </c>
      <c r="BU530" s="54">
        <f t="shared" si="438"/>
        <v>0</v>
      </c>
      <c r="BV530" s="54">
        <f t="shared" si="439"/>
        <v>0</v>
      </c>
      <c r="BW530" s="54">
        <f t="shared" si="440"/>
        <v>0</v>
      </c>
      <c r="BX530" s="54">
        <f t="shared" si="441"/>
        <v>0</v>
      </c>
      <c r="BY530" s="54">
        <f t="shared" si="442"/>
        <v>0</v>
      </c>
      <c r="BZ530" s="54">
        <f t="shared" si="443"/>
        <v>0</v>
      </c>
      <c r="CA530" s="54">
        <f t="shared" si="444"/>
        <v>0</v>
      </c>
      <c r="CB530" s="54">
        <f t="shared" si="445"/>
        <v>0</v>
      </c>
      <c r="CC530" s="54">
        <f t="shared" si="446"/>
        <v>0</v>
      </c>
      <c r="CD530" s="55">
        <f t="shared" si="447"/>
        <v>0</v>
      </c>
      <c r="CE530" s="53">
        <f t="shared" si="448"/>
        <v>0</v>
      </c>
      <c r="CF530" s="54">
        <f t="shared" si="449"/>
        <v>0</v>
      </c>
      <c r="CG530" s="54">
        <f t="shared" si="450"/>
        <v>0</v>
      </c>
      <c r="CH530" s="54">
        <f t="shared" si="451"/>
        <v>0</v>
      </c>
      <c r="CI530" s="54">
        <f t="shared" si="452"/>
        <v>0</v>
      </c>
      <c r="CJ530" s="54">
        <f t="shared" si="453"/>
        <v>0</v>
      </c>
      <c r="CK530" s="54">
        <f t="shared" si="454"/>
        <v>0</v>
      </c>
      <c r="CL530" s="54">
        <f t="shared" si="455"/>
        <v>0</v>
      </c>
      <c r="CM530" s="54">
        <f t="shared" si="456"/>
        <v>0</v>
      </c>
      <c r="CN530" s="54">
        <f t="shared" si="457"/>
        <v>0</v>
      </c>
      <c r="CO530" s="54">
        <f t="shared" si="458"/>
        <v>0</v>
      </c>
      <c r="CP530" s="55">
        <f t="shared" si="459"/>
        <v>0</v>
      </c>
    </row>
    <row r="531" spans="2:94" ht="12" customHeight="1">
      <c r="B531" s="1" t="str">
        <f>IF(Q530="","",Q530)</f>
        <v/>
      </c>
      <c r="C531" s="164"/>
      <c r="D531" s="169"/>
      <c r="E531" s="170"/>
      <c r="F531" s="171"/>
      <c r="G531" s="177"/>
      <c r="H531" s="178"/>
      <c r="I531" s="184"/>
      <c r="J531" s="185"/>
      <c r="K531" s="185"/>
      <c r="L531" s="186"/>
      <c r="M531" s="169"/>
      <c r="N531" s="171"/>
      <c r="O531" s="132"/>
      <c r="P531" s="191"/>
      <c r="Q531" s="191"/>
      <c r="R531" s="15" t="s">
        <v>49</v>
      </c>
      <c r="S531" s="94"/>
      <c r="T531" s="94"/>
      <c r="U531" s="94"/>
      <c r="V531" s="94"/>
      <c r="W531" s="94"/>
      <c r="X531" s="94"/>
      <c r="Y531" s="90"/>
      <c r="Z531" s="90"/>
      <c r="AA531" s="90"/>
      <c r="AB531" s="90"/>
      <c r="AC531" s="90"/>
      <c r="AD531" s="90"/>
      <c r="AE531" s="11" t="str">
        <f t="shared" si="460"/>
        <v/>
      </c>
      <c r="AF531" s="21" t="str">
        <f>IF(Q530="","",Q530)</f>
        <v/>
      </c>
      <c r="AG531" s="130"/>
      <c r="AH531" s="130"/>
      <c r="AI531" s="130"/>
      <c r="AJ531" s="130"/>
      <c r="AT531" s="49" t="str">
        <f t="shared" si="411"/>
        <v>B</v>
      </c>
      <c r="AU531" s="53">
        <f t="shared" si="412"/>
        <v>0</v>
      </c>
      <c r="AV531" s="54">
        <f t="shared" si="413"/>
        <v>0</v>
      </c>
      <c r="AW531" s="54">
        <f t="shared" si="414"/>
        <v>0</v>
      </c>
      <c r="AX531" s="54">
        <f t="shared" si="415"/>
        <v>0</v>
      </c>
      <c r="AY531" s="54">
        <f t="shared" si="416"/>
        <v>0</v>
      </c>
      <c r="AZ531" s="54">
        <f t="shared" si="417"/>
        <v>0</v>
      </c>
      <c r="BA531" s="54">
        <f t="shared" si="418"/>
        <v>0</v>
      </c>
      <c r="BB531" s="54">
        <f t="shared" si="419"/>
        <v>0</v>
      </c>
      <c r="BC531" s="54">
        <f t="shared" si="420"/>
        <v>0</v>
      </c>
      <c r="BD531" s="54">
        <f t="shared" si="421"/>
        <v>0</v>
      </c>
      <c r="BE531" s="54">
        <f t="shared" si="422"/>
        <v>0</v>
      </c>
      <c r="BF531" s="55">
        <f t="shared" si="423"/>
        <v>0</v>
      </c>
      <c r="BG531" s="53">
        <f t="shared" si="424"/>
        <v>0</v>
      </c>
      <c r="BH531" s="54">
        <f t="shared" si="425"/>
        <v>0</v>
      </c>
      <c r="BI531" s="54">
        <f t="shared" si="426"/>
        <v>0</v>
      </c>
      <c r="BJ531" s="54">
        <f t="shared" si="427"/>
        <v>0</v>
      </c>
      <c r="BK531" s="54">
        <f t="shared" si="428"/>
        <v>0</v>
      </c>
      <c r="BL531" s="54">
        <f t="shared" si="429"/>
        <v>0</v>
      </c>
      <c r="BM531" s="54">
        <f t="shared" si="430"/>
        <v>0</v>
      </c>
      <c r="BN531" s="54">
        <f t="shared" si="431"/>
        <v>0</v>
      </c>
      <c r="BO531" s="54">
        <f t="shared" si="432"/>
        <v>0</v>
      </c>
      <c r="BP531" s="54">
        <f t="shared" si="433"/>
        <v>0</v>
      </c>
      <c r="BQ531" s="54">
        <f t="shared" si="434"/>
        <v>0</v>
      </c>
      <c r="BR531" s="55">
        <f t="shared" si="435"/>
        <v>0</v>
      </c>
      <c r="BS531" s="53">
        <f t="shared" si="436"/>
        <v>0</v>
      </c>
      <c r="BT531" s="54">
        <f t="shared" si="437"/>
        <v>0</v>
      </c>
      <c r="BU531" s="54">
        <f t="shared" si="438"/>
        <v>0</v>
      </c>
      <c r="BV531" s="54">
        <f t="shared" si="439"/>
        <v>0</v>
      </c>
      <c r="BW531" s="54">
        <f t="shared" si="440"/>
        <v>0</v>
      </c>
      <c r="BX531" s="54">
        <f t="shared" si="441"/>
        <v>0</v>
      </c>
      <c r="BY531" s="54">
        <f t="shared" si="442"/>
        <v>0</v>
      </c>
      <c r="BZ531" s="54">
        <f t="shared" si="443"/>
        <v>0</v>
      </c>
      <c r="CA531" s="54">
        <f t="shared" si="444"/>
        <v>0</v>
      </c>
      <c r="CB531" s="54">
        <f t="shared" si="445"/>
        <v>0</v>
      </c>
      <c r="CC531" s="54">
        <f t="shared" si="446"/>
        <v>0</v>
      </c>
      <c r="CD531" s="55">
        <f t="shared" si="447"/>
        <v>0</v>
      </c>
      <c r="CE531" s="53">
        <f t="shared" si="448"/>
        <v>0</v>
      </c>
      <c r="CF531" s="54">
        <f t="shared" si="449"/>
        <v>0</v>
      </c>
      <c r="CG531" s="54">
        <f t="shared" si="450"/>
        <v>0</v>
      </c>
      <c r="CH531" s="54">
        <f t="shared" si="451"/>
        <v>0</v>
      </c>
      <c r="CI531" s="54">
        <f t="shared" si="452"/>
        <v>0</v>
      </c>
      <c r="CJ531" s="54">
        <f t="shared" si="453"/>
        <v>0</v>
      </c>
      <c r="CK531" s="54">
        <f t="shared" si="454"/>
        <v>0</v>
      </c>
      <c r="CL531" s="54">
        <f t="shared" si="455"/>
        <v>0</v>
      </c>
      <c r="CM531" s="54">
        <f t="shared" si="456"/>
        <v>0</v>
      </c>
      <c r="CN531" s="54">
        <f t="shared" si="457"/>
        <v>0</v>
      </c>
      <c r="CO531" s="54">
        <f t="shared" si="458"/>
        <v>0</v>
      </c>
      <c r="CP531" s="55">
        <f t="shared" si="459"/>
        <v>0</v>
      </c>
    </row>
    <row r="532" spans="2:94" ht="12" customHeight="1" thickBot="1">
      <c r="B532" s="1" t="str">
        <f>IF(Q530="","",Q530)</f>
        <v/>
      </c>
      <c r="C532" s="165"/>
      <c r="D532" s="172"/>
      <c r="E532" s="173"/>
      <c r="F532" s="174"/>
      <c r="G532" s="179"/>
      <c r="H532" s="180"/>
      <c r="I532" s="187"/>
      <c r="J532" s="188"/>
      <c r="K532" s="188"/>
      <c r="L532" s="189"/>
      <c r="M532" s="172"/>
      <c r="N532" s="174"/>
      <c r="O532" s="133"/>
      <c r="P532" s="192"/>
      <c r="Q532" s="192"/>
      <c r="R532" s="15" t="s">
        <v>16</v>
      </c>
      <c r="S532" s="94"/>
      <c r="T532" s="94"/>
      <c r="U532" s="94"/>
      <c r="V532" s="94"/>
      <c r="W532" s="94"/>
      <c r="X532" s="94"/>
      <c r="Y532" s="90"/>
      <c r="Z532" s="90"/>
      <c r="AA532" s="90"/>
      <c r="AB532" s="90"/>
      <c r="AC532" s="90"/>
      <c r="AD532" s="90"/>
      <c r="AE532" s="11" t="str">
        <f t="shared" si="460"/>
        <v/>
      </c>
      <c r="AF532" s="21" t="str">
        <f>IF(Q530="","",Q530)</f>
        <v/>
      </c>
      <c r="AG532" s="130"/>
      <c r="AH532" s="130"/>
      <c r="AI532" s="130"/>
      <c r="AJ532" s="130"/>
      <c r="AT532" s="49" t="str">
        <f t="shared" si="411"/>
        <v>C</v>
      </c>
      <c r="AU532" s="53">
        <f t="shared" si="412"/>
        <v>0</v>
      </c>
      <c r="AV532" s="54">
        <f t="shared" si="413"/>
        <v>0</v>
      </c>
      <c r="AW532" s="54">
        <f t="shared" si="414"/>
        <v>0</v>
      </c>
      <c r="AX532" s="54">
        <f t="shared" si="415"/>
        <v>0</v>
      </c>
      <c r="AY532" s="54">
        <f t="shared" si="416"/>
        <v>0</v>
      </c>
      <c r="AZ532" s="54">
        <f t="shared" si="417"/>
        <v>0</v>
      </c>
      <c r="BA532" s="54">
        <f t="shared" si="418"/>
        <v>0</v>
      </c>
      <c r="BB532" s="54">
        <f t="shared" si="419"/>
        <v>0</v>
      </c>
      <c r="BC532" s="54">
        <f t="shared" si="420"/>
        <v>0</v>
      </c>
      <c r="BD532" s="54">
        <f t="shared" si="421"/>
        <v>0</v>
      </c>
      <c r="BE532" s="54">
        <f t="shared" si="422"/>
        <v>0</v>
      </c>
      <c r="BF532" s="55">
        <f t="shared" si="423"/>
        <v>0</v>
      </c>
      <c r="BG532" s="53">
        <f t="shared" si="424"/>
        <v>0</v>
      </c>
      <c r="BH532" s="54">
        <f t="shared" si="425"/>
        <v>0</v>
      </c>
      <c r="BI532" s="54">
        <f t="shared" si="426"/>
        <v>0</v>
      </c>
      <c r="BJ532" s="54">
        <f t="shared" si="427"/>
        <v>0</v>
      </c>
      <c r="BK532" s="54">
        <f t="shared" si="428"/>
        <v>0</v>
      </c>
      <c r="BL532" s="54">
        <f t="shared" si="429"/>
        <v>0</v>
      </c>
      <c r="BM532" s="54">
        <f t="shared" si="430"/>
        <v>0</v>
      </c>
      <c r="BN532" s="54">
        <f t="shared" si="431"/>
        <v>0</v>
      </c>
      <c r="BO532" s="54">
        <f t="shared" si="432"/>
        <v>0</v>
      </c>
      <c r="BP532" s="54">
        <f t="shared" si="433"/>
        <v>0</v>
      </c>
      <c r="BQ532" s="54">
        <f t="shared" si="434"/>
        <v>0</v>
      </c>
      <c r="BR532" s="55">
        <f t="shared" si="435"/>
        <v>0</v>
      </c>
      <c r="BS532" s="53">
        <f t="shared" si="436"/>
        <v>0</v>
      </c>
      <c r="BT532" s="54">
        <f t="shared" si="437"/>
        <v>0</v>
      </c>
      <c r="BU532" s="54">
        <f t="shared" si="438"/>
        <v>0</v>
      </c>
      <c r="BV532" s="54">
        <f t="shared" si="439"/>
        <v>0</v>
      </c>
      <c r="BW532" s="54">
        <f t="shared" si="440"/>
        <v>0</v>
      </c>
      <c r="BX532" s="54">
        <f t="shared" si="441"/>
        <v>0</v>
      </c>
      <c r="BY532" s="54">
        <f t="shared" si="442"/>
        <v>0</v>
      </c>
      <c r="BZ532" s="54">
        <f t="shared" si="443"/>
        <v>0</v>
      </c>
      <c r="CA532" s="54">
        <f t="shared" si="444"/>
        <v>0</v>
      </c>
      <c r="CB532" s="54">
        <f t="shared" si="445"/>
        <v>0</v>
      </c>
      <c r="CC532" s="54">
        <f t="shared" si="446"/>
        <v>0</v>
      </c>
      <c r="CD532" s="55">
        <f t="shared" si="447"/>
        <v>0</v>
      </c>
      <c r="CE532" s="53">
        <f t="shared" si="448"/>
        <v>0</v>
      </c>
      <c r="CF532" s="54">
        <f t="shared" si="449"/>
        <v>0</v>
      </c>
      <c r="CG532" s="54">
        <f t="shared" si="450"/>
        <v>0</v>
      </c>
      <c r="CH532" s="54">
        <f t="shared" si="451"/>
        <v>0</v>
      </c>
      <c r="CI532" s="54">
        <f t="shared" si="452"/>
        <v>0</v>
      </c>
      <c r="CJ532" s="54">
        <f t="shared" si="453"/>
        <v>0</v>
      </c>
      <c r="CK532" s="54">
        <f t="shared" si="454"/>
        <v>0</v>
      </c>
      <c r="CL532" s="54">
        <f t="shared" si="455"/>
        <v>0</v>
      </c>
      <c r="CM532" s="54">
        <f t="shared" si="456"/>
        <v>0</v>
      </c>
      <c r="CN532" s="54">
        <f t="shared" si="457"/>
        <v>0</v>
      </c>
      <c r="CO532" s="54">
        <f t="shared" si="458"/>
        <v>0</v>
      </c>
      <c r="CP532" s="55">
        <f t="shared" si="459"/>
        <v>0</v>
      </c>
    </row>
    <row r="533" spans="2:94" ht="12" customHeight="1">
      <c r="B533" s="1" t="str">
        <f>IF(Q533="","",Q533)</f>
        <v/>
      </c>
      <c r="C533" s="163">
        <v>174</v>
      </c>
      <c r="D533" s="166"/>
      <c r="E533" s="167"/>
      <c r="F533" s="168"/>
      <c r="G533" s="175"/>
      <c r="H533" s="176"/>
      <c r="I533" s="181"/>
      <c r="J533" s="182"/>
      <c r="K533" s="182"/>
      <c r="L533" s="183"/>
      <c r="M533" s="166"/>
      <c r="N533" s="168"/>
      <c r="O533" s="131"/>
      <c r="P533" s="190"/>
      <c r="Q533" s="190"/>
      <c r="R533" s="17" t="s">
        <v>46</v>
      </c>
      <c r="S533" s="95"/>
      <c r="T533" s="95"/>
      <c r="U533" s="95"/>
      <c r="V533" s="95"/>
      <c r="W533" s="95"/>
      <c r="X533" s="95"/>
      <c r="Y533" s="89"/>
      <c r="Z533" s="89"/>
      <c r="AA533" s="89"/>
      <c r="AB533" s="89"/>
      <c r="AC533" s="89"/>
      <c r="AD533" s="89"/>
      <c r="AE533" s="16" t="str">
        <f t="shared" si="460"/>
        <v/>
      </c>
      <c r="AF533" s="21" t="str">
        <f>IF(Q533="","",Q533)</f>
        <v/>
      </c>
      <c r="AG533" s="130" t="str">
        <f>IFERROR(VLOOKUP(M533,$AP$13:$AQ$16,2,FALSE),"")</f>
        <v/>
      </c>
      <c r="AH533" s="130" t="str">
        <f>IFERROR(VLOOKUP(O533,$AP$18:$AQ$24,2,FALSE),"")</f>
        <v/>
      </c>
      <c r="AI533" s="130" t="str">
        <f>IFERROR(AG533+AH533,"")</f>
        <v/>
      </c>
      <c r="AJ533" s="130" t="str">
        <f>IF(SUM(AE533:AE535)=0,"",SUM(AE533:AE535))</f>
        <v/>
      </c>
      <c r="AT533" s="49" t="str">
        <f t="shared" si="411"/>
        <v>A</v>
      </c>
      <c r="AU533" s="53">
        <f t="shared" si="412"/>
        <v>0</v>
      </c>
      <c r="AV533" s="54">
        <f t="shared" si="413"/>
        <v>0</v>
      </c>
      <c r="AW533" s="54">
        <f t="shared" si="414"/>
        <v>0</v>
      </c>
      <c r="AX533" s="54">
        <f t="shared" si="415"/>
        <v>0</v>
      </c>
      <c r="AY533" s="54">
        <f t="shared" si="416"/>
        <v>0</v>
      </c>
      <c r="AZ533" s="54">
        <f t="shared" si="417"/>
        <v>0</v>
      </c>
      <c r="BA533" s="54">
        <f t="shared" si="418"/>
        <v>0</v>
      </c>
      <c r="BB533" s="54">
        <f t="shared" si="419"/>
        <v>0</v>
      </c>
      <c r="BC533" s="54">
        <f t="shared" si="420"/>
        <v>0</v>
      </c>
      <c r="BD533" s="54">
        <f t="shared" si="421"/>
        <v>0</v>
      </c>
      <c r="BE533" s="54">
        <f t="shared" si="422"/>
        <v>0</v>
      </c>
      <c r="BF533" s="55">
        <f t="shared" si="423"/>
        <v>0</v>
      </c>
      <c r="BG533" s="53">
        <f t="shared" si="424"/>
        <v>0</v>
      </c>
      <c r="BH533" s="54">
        <f t="shared" si="425"/>
        <v>0</v>
      </c>
      <c r="BI533" s="54">
        <f t="shared" si="426"/>
        <v>0</v>
      </c>
      <c r="BJ533" s="54">
        <f t="shared" si="427"/>
        <v>0</v>
      </c>
      <c r="BK533" s="54">
        <f t="shared" si="428"/>
        <v>0</v>
      </c>
      <c r="BL533" s="54">
        <f t="shared" si="429"/>
        <v>0</v>
      </c>
      <c r="BM533" s="54">
        <f t="shared" si="430"/>
        <v>0</v>
      </c>
      <c r="BN533" s="54">
        <f t="shared" si="431"/>
        <v>0</v>
      </c>
      <c r="BO533" s="54">
        <f t="shared" si="432"/>
        <v>0</v>
      </c>
      <c r="BP533" s="54">
        <f t="shared" si="433"/>
        <v>0</v>
      </c>
      <c r="BQ533" s="54">
        <f t="shared" si="434"/>
        <v>0</v>
      </c>
      <c r="BR533" s="55">
        <f t="shared" si="435"/>
        <v>0</v>
      </c>
      <c r="BS533" s="53">
        <f t="shared" si="436"/>
        <v>0</v>
      </c>
      <c r="BT533" s="54">
        <f t="shared" si="437"/>
        <v>0</v>
      </c>
      <c r="BU533" s="54">
        <f t="shared" si="438"/>
        <v>0</v>
      </c>
      <c r="BV533" s="54">
        <f t="shared" si="439"/>
        <v>0</v>
      </c>
      <c r="BW533" s="54">
        <f t="shared" si="440"/>
        <v>0</v>
      </c>
      <c r="BX533" s="54">
        <f t="shared" si="441"/>
        <v>0</v>
      </c>
      <c r="BY533" s="54">
        <f t="shared" si="442"/>
        <v>0</v>
      </c>
      <c r="BZ533" s="54">
        <f t="shared" si="443"/>
        <v>0</v>
      </c>
      <c r="CA533" s="54">
        <f t="shared" si="444"/>
        <v>0</v>
      </c>
      <c r="CB533" s="54">
        <f t="shared" si="445"/>
        <v>0</v>
      </c>
      <c r="CC533" s="54">
        <f t="shared" si="446"/>
        <v>0</v>
      </c>
      <c r="CD533" s="55">
        <f t="shared" si="447"/>
        <v>0</v>
      </c>
      <c r="CE533" s="53">
        <f t="shared" si="448"/>
        <v>0</v>
      </c>
      <c r="CF533" s="54">
        <f t="shared" si="449"/>
        <v>0</v>
      </c>
      <c r="CG533" s="54">
        <f t="shared" si="450"/>
        <v>0</v>
      </c>
      <c r="CH533" s="54">
        <f t="shared" si="451"/>
        <v>0</v>
      </c>
      <c r="CI533" s="54">
        <f t="shared" si="452"/>
        <v>0</v>
      </c>
      <c r="CJ533" s="54">
        <f t="shared" si="453"/>
        <v>0</v>
      </c>
      <c r="CK533" s="54">
        <f t="shared" si="454"/>
        <v>0</v>
      </c>
      <c r="CL533" s="54">
        <f t="shared" si="455"/>
        <v>0</v>
      </c>
      <c r="CM533" s="54">
        <f t="shared" si="456"/>
        <v>0</v>
      </c>
      <c r="CN533" s="54">
        <f t="shared" si="457"/>
        <v>0</v>
      </c>
      <c r="CO533" s="54">
        <f t="shared" si="458"/>
        <v>0</v>
      </c>
      <c r="CP533" s="55">
        <f t="shared" si="459"/>
        <v>0</v>
      </c>
    </row>
    <row r="534" spans="2:94" ht="12" customHeight="1">
      <c r="B534" s="1" t="str">
        <f>IF(Q533="","",Q533)</f>
        <v/>
      </c>
      <c r="C534" s="164"/>
      <c r="D534" s="169"/>
      <c r="E534" s="170"/>
      <c r="F534" s="171"/>
      <c r="G534" s="177"/>
      <c r="H534" s="178"/>
      <c r="I534" s="184"/>
      <c r="J534" s="185"/>
      <c r="K534" s="185"/>
      <c r="L534" s="186"/>
      <c r="M534" s="169"/>
      <c r="N534" s="171"/>
      <c r="O534" s="132"/>
      <c r="P534" s="191"/>
      <c r="Q534" s="191"/>
      <c r="R534" s="15" t="s">
        <v>49</v>
      </c>
      <c r="S534" s="94"/>
      <c r="T534" s="94"/>
      <c r="U534" s="94"/>
      <c r="V534" s="94"/>
      <c r="W534" s="94"/>
      <c r="X534" s="94"/>
      <c r="Y534" s="90"/>
      <c r="Z534" s="90"/>
      <c r="AA534" s="90"/>
      <c r="AB534" s="90"/>
      <c r="AC534" s="90"/>
      <c r="AD534" s="90"/>
      <c r="AE534" s="11" t="str">
        <f t="shared" si="460"/>
        <v/>
      </c>
      <c r="AF534" s="21" t="str">
        <f>IF(Q533="","",Q533)</f>
        <v/>
      </c>
      <c r="AG534" s="130"/>
      <c r="AH534" s="130"/>
      <c r="AI534" s="130"/>
      <c r="AJ534" s="130"/>
      <c r="AT534" s="49" t="str">
        <f t="shared" si="411"/>
        <v>B</v>
      </c>
      <c r="AU534" s="53">
        <f t="shared" si="412"/>
        <v>0</v>
      </c>
      <c r="AV534" s="54">
        <f t="shared" si="413"/>
        <v>0</v>
      </c>
      <c r="AW534" s="54">
        <f t="shared" si="414"/>
        <v>0</v>
      </c>
      <c r="AX534" s="54">
        <f t="shared" si="415"/>
        <v>0</v>
      </c>
      <c r="AY534" s="54">
        <f t="shared" si="416"/>
        <v>0</v>
      </c>
      <c r="AZ534" s="54">
        <f t="shared" si="417"/>
        <v>0</v>
      </c>
      <c r="BA534" s="54">
        <f t="shared" si="418"/>
        <v>0</v>
      </c>
      <c r="BB534" s="54">
        <f t="shared" si="419"/>
        <v>0</v>
      </c>
      <c r="BC534" s="54">
        <f t="shared" si="420"/>
        <v>0</v>
      </c>
      <c r="BD534" s="54">
        <f t="shared" si="421"/>
        <v>0</v>
      </c>
      <c r="BE534" s="54">
        <f t="shared" si="422"/>
        <v>0</v>
      </c>
      <c r="BF534" s="55">
        <f t="shared" si="423"/>
        <v>0</v>
      </c>
      <c r="BG534" s="53">
        <f t="shared" si="424"/>
        <v>0</v>
      </c>
      <c r="BH534" s="54">
        <f t="shared" si="425"/>
        <v>0</v>
      </c>
      <c r="BI534" s="54">
        <f t="shared" si="426"/>
        <v>0</v>
      </c>
      <c r="BJ534" s="54">
        <f t="shared" si="427"/>
        <v>0</v>
      </c>
      <c r="BK534" s="54">
        <f t="shared" si="428"/>
        <v>0</v>
      </c>
      <c r="BL534" s="54">
        <f t="shared" si="429"/>
        <v>0</v>
      </c>
      <c r="BM534" s="54">
        <f t="shared" si="430"/>
        <v>0</v>
      </c>
      <c r="BN534" s="54">
        <f t="shared" si="431"/>
        <v>0</v>
      </c>
      <c r="BO534" s="54">
        <f t="shared" si="432"/>
        <v>0</v>
      </c>
      <c r="BP534" s="54">
        <f t="shared" si="433"/>
        <v>0</v>
      </c>
      <c r="BQ534" s="54">
        <f t="shared" si="434"/>
        <v>0</v>
      </c>
      <c r="BR534" s="55">
        <f t="shared" si="435"/>
        <v>0</v>
      </c>
      <c r="BS534" s="53">
        <f t="shared" si="436"/>
        <v>0</v>
      </c>
      <c r="BT534" s="54">
        <f t="shared" si="437"/>
        <v>0</v>
      </c>
      <c r="BU534" s="54">
        <f t="shared" si="438"/>
        <v>0</v>
      </c>
      <c r="BV534" s="54">
        <f t="shared" si="439"/>
        <v>0</v>
      </c>
      <c r="BW534" s="54">
        <f t="shared" si="440"/>
        <v>0</v>
      </c>
      <c r="BX534" s="54">
        <f t="shared" si="441"/>
        <v>0</v>
      </c>
      <c r="BY534" s="54">
        <f t="shared" si="442"/>
        <v>0</v>
      </c>
      <c r="BZ534" s="54">
        <f t="shared" si="443"/>
        <v>0</v>
      </c>
      <c r="CA534" s="54">
        <f t="shared" si="444"/>
        <v>0</v>
      </c>
      <c r="CB534" s="54">
        <f t="shared" si="445"/>
        <v>0</v>
      </c>
      <c r="CC534" s="54">
        <f t="shared" si="446"/>
        <v>0</v>
      </c>
      <c r="CD534" s="55">
        <f t="shared" si="447"/>
        <v>0</v>
      </c>
      <c r="CE534" s="53">
        <f t="shared" si="448"/>
        <v>0</v>
      </c>
      <c r="CF534" s="54">
        <f t="shared" si="449"/>
        <v>0</v>
      </c>
      <c r="CG534" s="54">
        <f t="shared" si="450"/>
        <v>0</v>
      </c>
      <c r="CH534" s="54">
        <f t="shared" si="451"/>
        <v>0</v>
      </c>
      <c r="CI534" s="54">
        <f t="shared" si="452"/>
        <v>0</v>
      </c>
      <c r="CJ534" s="54">
        <f t="shared" si="453"/>
        <v>0</v>
      </c>
      <c r="CK534" s="54">
        <f t="shared" si="454"/>
        <v>0</v>
      </c>
      <c r="CL534" s="54">
        <f t="shared" si="455"/>
        <v>0</v>
      </c>
      <c r="CM534" s="54">
        <f t="shared" si="456"/>
        <v>0</v>
      </c>
      <c r="CN534" s="54">
        <f t="shared" si="457"/>
        <v>0</v>
      </c>
      <c r="CO534" s="54">
        <f t="shared" si="458"/>
        <v>0</v>
      </c>
      <c r="CP534" s="55">
        <f t="shared" si="459"/>
        <v>0</v>
      </c>
    </row>
    <row r="535" spans="2:94" ht="12" customHeight="1" thickBot="1">
      <c r="B535" s="1" t="str">
        <f>IF(Q533="","",Q533)</f>
        <v/>
      </c>
      <c r="C535" s="165"/>
      <c r="D535" s="172"/>
      <c r="E535" s="173"/>
      <c r="F535" s="174"/>
      <c r="G535" s="179"/>
      <c r="H535" s="180"/>
      <c r="I535" s="187"/>
      <c r="J535" s="188"/>
      <c r="K535" s="188"/>
      <c r="L535" s="189"/>
      <c r="M535" s="172"/>
      <c r="N535" s="174"/>
      <c r="O535" s="133"/>
      <c r="P535" s="192"/>
      <c r="Q535" s="192"/>
      <c r="R535" s="15" t="s">
        <v>16</v>
      </c>
      <c r="S535" s="94"/>
      <c r="T535" s="94"/>
      <c r="U535" s="94"/>
      <c r="V535" s="94"/>
      <c r="W535" s="94"/>
      <c r="X535" s="94"/>
      <c r="Y535" s="90"/>
      <c r="Z535" s="90"/>
      <c r="AA535" s="90"/>
      <c r="AB535" s="90"/>
      <c r="AC535" s="90"/>
      <c r="AD535" s="90"/>
      <c r="AE535" s="11" t="str">
        <f t="shared" si="460"/>
        <v/>
      </c>
      <c r="AF535" s="21" t="str">
        <f>IF(Q533="","",Q533)</f>
        <v/>
      </c>
      <c r="AG535" s="130"/>
      <c r="AH535" s="130"/>
      <c r="AI535" s="130"/>
      <c r="AJ535" s="130"/>
      <c r="AT535" s="49" t="str">
        <f t="shared" si="411"/>
        <v>C</v>
      </c>
      <c r="AU535" s="53">
        <f t="shared" si="412"/>
        <v>0</v>
      </c>
      <c r="AV535" s="54">
        <f t="shared" si="413"/>
        <v>0</v>
      </c>
      <c r="AW535" s="54">
        <f t="shared" si="414"/>
        <v>0</v>
      </c>
      <c r="AX535" s="54">
        <f t="shared" si="415"/>
        <v>0</v>
      </c>
      <c r="AY535" s="54">
        <f t="shared" si="416"/>
        <v>0</v>
      </c>
      <c r="AZ535" s="54">
        <f t="shared" si="417"/>
        <v>0</v>
      </c>
      <c r="BA535" s="54">
        <f t="shared" si="418"/>
        <v>0</v>
      </c>
      <c r="BB535" s="54">
        <f t="shared" si="419"/>
        <v>0</v>
      </c>
      <c r="BC535" s="54">
        <f t="shared" si="420"/>
        <v>0</v>
      </c>
      <c r="BD535" s="54">
        <f t="shared" si="421"/>
        <v>0</v>
      </c>
      <c r="BE535" s="54">
        <f t="shared" si="422"/>
        <v>0</v>
      </c>
      <c r="BF535" s="55">
        <f t="shared" si="423"/>
        <v>0</v>
      </c>
      <c r="BG535" s="53">
        <f t="shared" si="424"/>
        <v>0</v>
      </c>
      <c r="BH535" s="54">
        <f t="shared" si="425"/>
        <v>0</v>
      </c>
      <c r="BI535" s="54">
        <f t="shared" si="426"/>
        <v>0</v>
      </c>
      <c r="BJ535" s="54">
        <f t="shared" si="427"/>
        <v>0</v>
      </c>
      <c r="BK535" s="54">
        <f t="shared" si="428"/>
        <v>0</v>
      </c>
      <c r="BL535" s="54">
        <f t="shared" si="429"/>
        <v>0</v>
      </c>
      <c r="BM535" s="54">
        <f t="shared" si="430"/>
        <v>0</v>
      </c>
      <c r="BN535" s="54">
        <f t="shared" si="431"/>
        <v>0</v>
      </c>
      <c r="BO535" s="54">
        <f t="shared" si="432"/>
        <v>0</v>
      </c>
      <c r="BP535" s="54">
        <f t="shared" si="433"/>
        <v>0</v>
      </c>
      <c r="BQ535" s="54">
        <f t="shared" si="434"/>
        <v>0</v>
      </c>
      <c r="BR535" s="55">
        <f t="shared" si="435"/>
        <v>0</v>
      </c>
      <c r="BS535" s="53">
        <f t="shared" si="436"/>
        <v>0</v>
      </c>
      <c r="BT535" s="54">
        <f t="shared" si="437"/>
        <v>0</v>
      </c>
      <c r="BU535" s="54">
        <f t="shared" si="438"/>
        <v>0</v>
      </c>
      <c r="BV535" s="54">
        <f t="shared" si="439"/>
        <v>0</v>
      </c>
      <c r="BW535" s="54">
        <f t="shared" si="440"/>
        <v>0</v>
      </c>
      <c r="BX535" s="54">
        <f t="shared" si="441"/>
        <v>0</v>
      </c>
      <c r="BY535" s="54">
        <f t="shared" si="442"/>
        <v>0</v>
      </c>
      <c r="BZ535" s="54">
        <f t="shared" si="443"/>
        <v>0</v>
      </c>
      <c r="CA535" s="54">
        <f t="shared" si="444"/>
        <v>0</v>
      </c>
      <c r="CB535" s="54">
        <f t="shared" si="445"/>
        <v>0</v>
      </c>
      <c r="CC535" s="54">
        <f t="shared" si="446"/>
        <v>0</v>
      </c>
      <c r="CD535" s="55">
        <f t="shared" si="447"/>
        <v>0</v>
      </c>
      <c r="CE535" s="53">
        <f t="shared" si="448"/>
        <v>0</v>
      </c>
      <c r="CF535" s="54">
        <f t="shared" si="449"/>
        <v>0</v>
      </c>
      <c r="CG535" s="54">
        <f t="shared" si="450"/>
        <v>0</v>
      </c>
      <c r="CH535" s="54">
        <f t="shared" si="451"/>
        <v>0</v>
      </c>
      <c r="CI535" s="54">
        <f t="shared" si="452"/>
        <v>0</v>
      </c>
      <c r="CJ535" s="54">
        <f t="shared" si="453"/>
        <v>0</v>
      </c>
      <c r="CK535" s="54">
        <f t="shared" si="454"/>
        <v>0</v>
      </c>
      <c r="CL535" s="54">
        <f t="shared" si="455"/>
        <v>0</v>
      </c>
      <c r="CM535" s="54">
        <f t="shared" si="456"/>
        <v>0</v>
      </c>
      <c r="CN535" s="54">
        <f t="shared" si="457"/>
        <v>0</v>
      </c>
      <c r="CO535" s="54">
        <f t="shared" si="458"/>
        <v>0</v>
      </c>
      <c r="CP535" s="55">
        <f t="shared" si="459"/>
        <v>0</v>
      </c>
    </row>
    <row r="536" spans="2:94" ht="12" customHeight="1">
      <c r="B536" s="1" t="str">
        <f>IF(Q536="","",Q536)</f>
        <v/>
      </c>
      <c r="C536" s="163">
        <v>175</v>
      </c>
      <c r="D536" s="166"/>
      <c r="E536" s="167"/>
      <c r="F536" s="168"/>
      <c r="G536" s="175"/>
      <c r="H536" s="176"/>
      <c r="I536" s="181"/>
      <c r="J536" s="182"/>
      <c r="K536" s="182"/>
      <c r="L536" s="183"/>
      <c r="M536" s="166"/>
      <c r="N536" s="168"/>
      <c r="O536" s="131"/>
      <c r="P536" s="190"/>
      <c r="Q536" s="190"/>
      <c r="R536" s="17" t="s">
        <v>14</v>
      </c>
      <c r="S536" s="95"/>
      <c r="T536" s="95"/>
      <c r="U536" s="95"/>
      <c r="V536" s="95"/>
      <c r="W536" s="95"/>
      <c r="X536" s="95"/>
      <c r="Y536" s="89"/>
      <c r="Z536" s="89"/>
      <c r="AA536" s="89"/>
      <c r="AB536" s="89"/>
      <c r="AC536" s="89"/>
      <c r="AD536" s="89"/>
      <c r="AE536" s="16" t="str">
        <f t="shared" si="460"/>
        <v/>
      </c>
      <c r="AF536" s="21" t="str">
        <f>IF(Q536="","",Q536)</f>
        <v/>
      </c>
      <c r="AG536" s="130" t="str">
        <f>IFERROR(VLOOKUP(M536,$AP$13:$AQ$16,2,FALSE),"")</f>
        <v/>
      </c>
      <c r="AH536" s="130" t="str">
        <f>IFERROR(VLOOKUP(O536,$AP$18:$AQ$24,2,FALSE),"")</f>
        <v/>
      </c>
      <c r="AI536" s="130" t="str">
        <f>IFERROR(AG536+AH536,"")</f>
        <v/>
      </c>
      <c r="AJ536" s="130" t="str">
        <f>IF(SUM(AE536:AE538)=0,"",SUM(AE536:AE538))</f>
        <v/>
      </c>
      <c r="AT536" s="49" t="str">
        <f t="shared" si="411"/>
        <v>A</v>
      </c>
      <c r="AU536" s="53">
        <f t="shared" si="412"/>
        <v>0</v>
      </c>
      <c r="AV536" s="54">
        <f t="shared" si="413"/>
        <v>0</v>
      </c>
      <c r="AW536" s="54">
        <f t="shared" si="414"/>
        <v>0</v>
      </c>
      <c r="AX536" s="54">
        <f t="shared" si="415"/>
        <v>0</v>
      </c>
      <c r="AY536" s="54">
        <f t="shared" si="416"/>
        <v>0</v>
      </c>
      <c r="AZ536" s="54">
        <f t="shared" si="417"/>
        <v>0</v>
      </c>
      <c r="BA536" s="54">
        <f t="shared" si="418"/>
        <v>0</v>
      </c>
      <c r="BB536" s="54">
        <f t="shared" si="419"/>
        <v>0</v>
      </c>
      <c r="BC536" s="54">
        <f t="shared" si="420"/>
        <v>0</v>
      </c>
      <c r="BD536" s="54">
        <f t="shared" si="421"/>
        <v>0</v>
      </c>
      <c r="BE536" s="54">
        <f t="shared" si="422"/>
        <v>0</v>
      </c>
      <c r="BF536" s="55">
        <f t="shared" si="423"/>
        <v>0</v>
      </c>
      <c r="BG536" s="53">
        <f t="shared" si="424"/>
        <v>0</v>
      </c>
      <c r="BH536" s="54">
        <f t="shared" si="425"/>
        <v>0</v>
      </c>
      <c r="BI536" s="54">
        <f t="shared" si="426"/>
        <v>0</v>
      </c>
      <c r="BJ536" s="54">
        <f t="shared" si="427"/>
        <v>0</v>
      </c>
      <c r="BK536" s="54">
        <f t="shared" si="428"/>
        <v>0</v>
      </c>
      <c r="BL536" s="54">
        <f t="shared" si="429"/>
        <v>0</v>
      </c>
      <c r="BM536" s="54">
        <f t="shared" si="430"/>
        <v>0</v>
      </c>
      <c r="BN536" s="54">
        <f t="shared" si="431"/>
        <v>0</v>
      </c>
      <c r="BO536" s="54">
        <f t="shared" si="432"/>
        <v>0</v>
      </c>
      <c r="BP536" s="54">
        <f t="shared" si="433"/>
        <v>0</v>
      </c>
      <c r="BQ536" s="54">
        <f t="shared" si="434"/>
        <v>0</v>
      </c>
      <c r="BR536" s="55">
        <f t="shared" si="435"/>
        <v>0</v>
      </c>
      <c r="BS536" s="53">
        <f t="shared" si="436"/>
        <v>0</v>
      </c>
      <c r="BT536" s="54">
        <f t="shared" si="437"/>
        <v>0</v>
      </c>
      <c r="BU536" s="54">
        <f t="shared" si="438"/>
        <v>0</v>
      </c>
      <c r="BV536" s="54">
        <f t="shared" si="439"/>
        <v>0</v>
      </c>
      <c r="BW536" s="54">
        <f t="shared" si="440"/>
        <v>0</v>
      </c>
      <c r="BX536" s="54">
        <f t="shared" si="441"/>
        <v>0</v>
      </c>
      <c r="BY536" s="54">
        <f t="shared" si="442"/>
        <v>0</v>
      </c>
      <c r="BZ536" s="54">
        <f t="shared" si="443"/>
        <v>0</v>
      </c>
      <c r="CA536" s="54">
        <f t="shared" si="444"/>
        <v>0</v>
      </c>
      <c r="CB536" s="54">
        <f t="shared" si="445"/>
        <v>0</v>
      </c>
      <c r="CC536" s="54">
        <f t="shared" si="446"/>
        <v>0</v>
      </c>
      <c r="CD536" s="55">
        <f t="shared" si="447"/>
        <v>0</v>
      </c>
      <c r="CE536" s="53">
        <f t="shared" si="448"/>
        <v>0</v>
      </c>
      <c r="CF536" s="54">
        <f t="shared" si="449"/>
        <v>0</v>
      </c>
      <c r="CG536" s="54">
        <f t="shared" si="450"/>
        <v>0</v>
      </c>
      <c r="CH536" s="54">
        <f t="shared" si="451"/>
        <v>0</v>
      </c>
      <c r="CI536" s="54">
        <f t="shared" si="452"/>
        <v>0</v>
      </c>
      <c r="CJ536" s="54">
        <f t="shared" si="453"/>
        <v>0</v>
      </c>
      <c r="CK536" s="54">
        <f t="shared" si="454"/>
        <v>0</v>
      </c>
      <c r="CL536" s="54">
        <f t="shared" si="455"/>
        <v>0</v>
      </c>
      <c r="CM536" s="54">
        <f t="shared" si="456"/>
        <v>0</v>
      </c>
      <c r="CN536" s="54">
        <f t="shared" si="457"/>
        <v>0</v>
      </c>
      <c r="CO536" s="54">
        <f t="shared" si="458"/>
        <v>0</v>
      </c>
      <c r="CP536" s="55">
        <f t="shared" si="459"/>
        <v>0</v>
      </c>
    </row>
    <row r="537" spans="2:94" ht="12" customHeight="1">
      <c r="B537" s="1" t="str">
        <f>IF(Q536="","",Q536)</f>
        <v/>
      </c>
      <c r="C537" s="164"/>
      <c r="D537" s="169"/>
      <c r="E537" s="170"/>
      <c r="F537" s="171"/>
      <c r="G537" s="177"/>
      <c r="H537" s="178"/>
      <c r="I537" s="184"/>
      <c r="J537" s="185"/>
      <c r="K537" s="185"/>
      <c r="L537" s="186"/>
      <c r="M537" s="169"/>
      <c r="N537" s="171"/>
      <c r="O537" s="132"/>
      <c r="P537" s="191"/>
      <c r="Q537" s="191"/>
      <c r="R537" s="15" t="s">
        <v>45</v>
      </c>
      <c r="S537" s="94"/>
      <c r="T537" s="94"/>
      <c r="U537" s="94"/>
      <c r="V537" s="94"/>
      <c r="W537" s="94"/>
      <c r="X537" s="94"/>
      <c r="Y537" s="90"/>
      <c r="Z537" s="90"/>
      <c r="AA537" s="90"/>
      <c r="AB537" s="90"/>
      <c r="AC537" s="90"/>
      <c r="AD537" s="90"/>
      <c r="AE537" s="11" t="str">
        <f t="shared" si="460"/>
        <v/>
      </c>
      <c r="AF537" s="21" t="str">
        <f>IF(Q536="","",Q536)</f>
        <v/>
      </c>
      <c r="AG537" s="130"/>
      <c r="AH537" s="130"/>
      <c r="AI537" s="130"/>
      <c r="AJ537" s="130"/>
      <c r="AT537" s="49" t="str">
        <f t="shared" si="411"/>
        <v>B</v>
      </c>
      <c r="AU537" s="53">
        <f t="shared" si="412"/>
        <v>0</v>
      </c>
      <c r="AV537" s="54">
        <f t="shared" si="413"/>
        <v>0</v>
      </c>
      <c r="AW537" s="54">
        <f t="shared" si="414"/>
        <v>0</v>
      </c>
      <c r="AX537" s="54">
        <f t="shared" si="415"/>
        <v>0</v>
      </c>
      <c r="AY537" s="54">
        <f t="shared" si="416"/>
        <v>0</v>
      </c>
      <c r="AZ537" s="54">
        <f t="shared" si="417"/>
        <v>0</v>
      </c>
      <c r="BA537" s="54">
        <f t="shared" si="418"/>
        <v>0</v>
      </c>
      <c r="BB537" s="54">
        <f t="shared" si="419"/>
        <v>0</v>
      </c>
      <c r="BC537" s="54">
        <f t="shared" si="420"/>
        <v>0</v>
      </c>
      <c r="BD537" s="54">
        <f t="shared" si="421"/>
        <v>0</v>
      </c>
      <c r="BE537" s="54">
        <f t="shared" si="422"/>
        <v>0</v>
      </c>
      <c r="BF537" s="55">
        <f t="shared" si="423"/>
        <v>0</v>
      </c>
      <c r="BG537" s="53">
        <f t="shared" si="424"/>
        <v>0</v>
      </c>
      <c r="BH537" s="54">
        <f t="shared" si="425"/>
        <v>0</v>
      </c>
      <c r="BI537" s="54">
        <f t="shared" si="426"/>
        <v>0</v>
      </c>
      <c r="BJ537" s="54">
        <f t="shared" si="427"/>
        <v>0</v>
      </c>
      <c r="BK537" s="54">
        <f t="shared" si="428"/>
        <v>0</v>
      </c>
      <c r="BL537" s="54">
        <f t="shared" si="429"/>
        <v>0</v>
      </c>
      <c r="BM537" s="54">
        <f t="shared" si="430"/>
        <v>0</v>
      </c>
      <c r="BN537" s="54">
        <f t="shared" si="431"/>
        <v>0</v>
      </c>
      <c r="BO537" s="54">
        <f t="shared" si="432"/>
        <v>0</v>
      </c>
      <c r="BP537" s="54">
        <f t="shared" si="433"/>
        <v>0</v>
      </c>
      <c r="BQ537" s="54">
        <f t="shared" si="434"/>
        <v>0</v>
      </c>
      <c r="BR537" s="55">
        <f t="shared" si="435"/>
        <v>0</v>
      </c>
      <c r="BS537" s="53">
        <f t="shared" si="436"/>
        <v>0</v>
      </c>
      <c r="BT537" s="54">
        <f t="shared" si="437"/>
        <v>0</v>
      </c>
      <c r="BU537" s="54">
        <f t="shared" si="438"/>
        <v>0</v>
      </c>
      <c r="BV537" s="54">
        <f t="shared" si="439"/>
        <v>0</v>
      </c>
      <c r="BW537" s="54">
        <f t="shared" si="440"/>
        <v>0</v>
      </c>
      <c r="BX537" s="54">
        <f t="shared" si="441"/>
        <v>0</v>
      </c>
      <c r="BY537" s="54">
        <f t="shared" si="442"/>
        <v>0</v>
      </c>
      <c r="BZ537" s="54">
        <f t="shared" si="443"/>
        <v>0</v>
      </c>
      <c r="CA537" s="54">
        <f t="shared" si="444"/>
        <v>0</v>
      </c>
      <c r="CB537" s="54">
        <f t="shared" si="445"/>
        <v>0</v>
      </c>
      <c r="CC537" s="54">
        <f t="shared" si="446"/>
        <v>0</v>
      </c>
      <c r="CD537" s="55">
        <f t="shared" si="447"/>
        <v>0</v>
      </c>
      <c r="CE537" s="53">
        <f t="shared" si="448"/>
        <v>0</v>
      </c>
      <c r="CF537" s="54">
        <f t="shared" si="449"/>
        <v>0</v>
      </c>
      <c r="CG537" s="54">
        <f t="shared" si="450"/>
        <v>0</v>
      </c>
      <c r="CH537" s="54">
        <f t="shared" si="451"/>
        <v>0</v>
      </c>
      <c r="CI537" s="54">
        <f t="shared" si="452"/>
        <v>0</v>
      </c>
      <c r="CJ537" s="54">
        <f t="shared" si="453"/>
        <v>0</v>
      </c>
      <c r="CK537" s="54">
        <f t="shared" si="454"/>
        <v>0</v>
      </c>
      <c r="CL537" s="54">
        <f t="shared" si="455"/>
        <v>0</v>
      </c>
      <c r="CM537" s="54">
        <f t="shared" si="456"/>
        <v>0</v>
      </c>
      <c r="CN537" s="54">
        <f t="shared" si="457"/>
        <v>0</v>
      </c>
      <c r="CO537" s="54">
        <f t="shared" si="458"/>
        <v>0</v>
      </c>
      <c r="CP537" s="55">
        <f t="shared" si="459"/>
        <v>0</v>
      </c>
    </row>
    <row r="538" spans="2:94" ht="12" customHeight="1" thickBot="1">
      <c r="B538" s="1" t="str">
        <f>IF(Q536="","",Q536)</f>
        <v/>
      </c>
      <c r="C538" s="165"/>
      <c r="D538" s="172"/>
      <c r="E538" s="173"/>
      <c r="F538" s="174"/>
      <c r="G538" s="179"/>
      <c r="H538" s="180"/>
      <c r="I538" s="187"/>
      <c r="J538" s="188"/>
      <c r="K538" s="188"/>
      <c r="L538" s="189"/>
      <c r="M538" s="172"/>
      <c r="N538" s="174"/>
      <c r="O538" s="133"/>
      <c r="P538" s="192"/>
      <c r="Q538" s="192"/>
      <c r="R538" s="15" t="s">
        <v>16</v>
      </c>
      <c r="S538" s="94"/>
      <c r="T538" s="94"/>
      <c r="U538" s="94"/>
      <c r="V538" s="94"/>
      <c r="W538" s="94"/>
      <c r="X538" s="94"/>
      <c r="Y538" s="90"/>
      <c r="Z538" s="90"/>
      <c r="AA538" s="90"/>
      <c r="AB538" s="90"/>
      <c r="AC538" s="90"/>
      <c r="AD538" s="90"/>
      <c r="AE538" s="11" t="str">
        <f t="shared" si="460"/>
        <v/>
      </c>
      <c r="AF538" s="21" t="str">
        <f>IF(Q536="","",Q536)</f>
        <v/>
      </c>
      <c r="AG538" s="130"/>
      <c r="AH538" s="130"/>
      <c r="AI538" s="130"/>
      <c r="AJ538" s="130"/>
      <c r="AT538" s="49" t="str">
        <f t="shared" si="411"/>
        <v>C</v>
      </c>
      <c r="AU538" s="53">
        <f t="shared" si="412"/>
        <v>0</v>
      </c>
      <c r="AV538" s="54">
        <f t="shared" si="413"/>
        <v>0</v>
      </c>
      <c r="AW538" s="54">
        <f t="shared" si="414"/>
        <v>0</v>
      </c>
      <c r="AX538" s="54">
        <f t="shared" si="415"/>
        <v>0</v>
      </c>
      <c r="AY538" s="54">
        <f t="shared" si="416"/>
        <v>0</v>
      </c>
      <c r="AZ538" s="54">
        <f t="shared" si="417"/>
        <v>0</v>
      </c>
      <c r="BA538" s="54">
        <f t="shared" si="418"/>
        <v>0</v>
      </c>
      <c r="BB538" s="54">
        <f t="shared" si="419"/>
        <v>0</v>
      </c>
      <c r="BC538" s="54">
        <f t="shared" si="420"/>
        <v>0</v>
      </c>
      <c r="BD538" s="54">
        <f t="shared" si="421"/>
        <v>0</v>
      </c>
      <c r="BE538" s="54">
        <f t="shared" si="422"/>
        <v>0</v>
      </c>
      <c r="BF538" s="55">
        <f t="shared" si="423"/>
        <v>0</v>
      </c>
      <c r="BG538" s="53">
        <f t="shared" si="424"/>
        <v>0</v>
      </c>
      <c r="BH538" s="54">
        <f t="shared" si="425"/>
        <v>0</v>
      </c>
      <c r="BI538" s="54">
        <f t="shared" si="426"/>
        <v>0</v>
      </c>
      <c r="BJ538" s="54">
        <f t="shared" si="427"/>
        <v>0</v>
      </c>
      <c r="BK538" s="54">
        <f t="shared" si="428"/>
        <v>0</v>
      </c>
      <c r="BL538" s="54">
        <f t="shared" si="429"/>
        <v>0</v>
      </c>
      <c r="BM538" s="54">
        <f t="shared" si="430"/>
        <v>0</v>
      </c>
      <c r="BN538" s="54">
        <f t="shared" si="431"/>
        <v>0</v>
      </c>
      <c r="BO538" s="54">
        <f t="shared" si="432"/>
        <v>0</v>
      </c>
      <c r="BP538" s="54">
        <f t="shared" si="433"/>
        <v>0</v>
      </c>
      <c r="BQ538" s="54">
        <f t="shared" si="434"/>
        <v>0</v>
      </c>
      <c r="BR538" s="55">
        <f t="shared" si="435"/>
        <v>0</v>
      </c>
      <c r="BS538" s="53">
        <f t="shared" si="436"/>
        <v>0</v>
      </c>
      <c r="BT538" s="54">
        <f t="shared" si="437"/>
        <v>0</v>
      </c>
      <c r="BU538" s="54">
        <f t="shared" si="438"/>
        <v>0</v>
      </c>
      <c r="BV538" s="54">
        <f t="shared" si="439"/>
        <v>0</v>
      </c>
      <c r="BW538" s="54">
        <f t="shared" si="440"/>
        <v>0</v>
      </c>
      <c r="BX538" s="54">
        <f t="shared" si="441"/>
        <v>0</v>
      </c>
      <c r="BY538" s="54">
        <f t="shared" si="442"/>
        <v>0</v>
      </c>
      <c r="BZ538" s="54">
        <f t="shared" si="443"/>
        <v>0</v>
      </c>
      <c r="CA538" s="54">
        <f t="shared" si="444"/>
        <v>0</v>
      </c>
      <c r="CB538" s="54">
        <f t="shared" si="445"/>
        <v>0</v>
      </c>
      <c r="CC538" s="54">
        <f t="shared" si="446"/>
        <v>0</v>
      </c>
      <c r="CD538" s="55">
        <f t="shared" si="447"/>
        <v>0</v>
      </c>
      <c r="CE538" s="53">
        <f t="shared" si="448"/>
        <v>0</v>
      </c>
      <c r="CF538" s="54">
        <f t="shared" si="449"/>
        <v>0</v>
      </c>
      <c r="CG538" s="54">
        <f t="shared" si="450"/>
        <v>0</v>
      </c>
      <c r="CH538" s="54">
        <f t="shared" si="451"/>
        <v>0</v>
      </c>
      <c r="CI538" s="54">
        <f t="shared" si="452"/>
        <v>0</v>
      </c>
      <c r="CJ538" s="54">
        <f t="shared" si="453"/>
        <v>0</v>
      </c>
      <c r="CK538" s="54">
        <f t="shared" si="454"/>
        <v>0</v>
      </c>
      <c r="CL538" s="54">
        <f t="shared" si="455"/>
        <v>0</v>
      </c>
      <c r="CM538" s="54">
        <f t="shared" si="456"/>
        <v>0</v>
      </c>
      <c r="CN538" s="54">
        <f t="shared" si="457"/>
        <v>0</v>
      </c>
      <c r="CO538" s="54">
        <f t="shared" si="458"/>
        <v>0</v>
      </c>
      <c r="CP538" s="55">
        <f t="shared" si="459"/>
        <v>0</v>
      </c>
    </row>
    <row r="539" spans="2:94" ht="12" customHeight="1">
      <c r="B539" s="1" t="str">
        <f>IF(Q539="","",Q539)</f>
        <v/>
      </c>
      <c r="C539" s="163">
        <v>176</v>
      </c>
      <c r="D539" s="166"/>
      <c r="E539" s="167"/>
      <c r="F539" s="168"/>
      <c r="G539" s="175"/>
      <c r="H539" s="176"/>
      <c r="I539" s="181"/>
      <c r="J539" s="182"/>
      <c r="K539" s="182"/>
      <c r="L539" s="183"/>
      <c r="M539" s="166"/>
      <c r="N539" s="168"/>
      <c r="O539" s="131"/>
      <c r="P539" s="190"/>
      <c r="Q539" s="190"/>
      <c r="R539" s="17" t="s">
        <v>14</v>
      </c>
      <c r="S539" s="95"/>
      <c r="T539" s="95"/>
      <c r="U539" s="95"/>
      <c r="V539" s="95"/>
      <c r="W539" s="95"/>
      <c r="X539" s="95"/>
      <c r="Y539" s="89"/>
      <c r="Z539" s="89"/>
      <c r="AA539" s="89"/>
      <c r="AB539" s="89"/>
      <c r="AC539" s="89"/>
      <c r="AD539" s="89"/>
      <c r="AE539" s="16" t="str">
        <f t="shared" si="460"/>
        <v/>
      </c>
      <c r="AF539" s="21" t="str">
        <f>IF(Q539="","",Q539)</f>
        <v/>
      </c>
      <c r="AG539" s="130" t="str">
        <f>IFERROR(VLOOKUP(M539,$AP$13:$AQ$16,2,FALSE),"")</f>
        <v/>
      </c>
      <c r="AH539" s="130" t="str">
        <f>IFERROR(VLOOKUP(O539,$AP$18:$AQ$24,2,FALSE),"")</f>
        <v/>
      </c>
      <c r="AI539" s="130" t="str">
        <f>IFERROR(AG539+AH539,"")</f>
        <v/>
      </c>
      <c r="AJ539" s="130" t="str">
        <f>IF(SUM(AE539:AE541)=0,"",SUM(AE539:AE541))</f>
        <v/>
      </c>
      <c r="AT539" s="49" t="str">
        <f t="shared" si="411"/>
        <v>A</v>
      </c>
      <c r="AU539" s="53">
        <f t="shared" si="412"/>
        <v>0</v>
      </c>
      <c r="AV539" s="54">
        <f t="shared" si="413"/>
        <v>0</v>
      </c>
      <c r="AW539" s="54">
        <f t="shared" si="414"/>
        <v>0</v>
      </c>
      <c r="AX539" s="54">
        <f t="shared" si="415"/>
        <v>0</v>
      </c>
      <c r="AY539" s="54">
        <f t="shared" si="416"/>
        <v>0</v>
      </c>
      <c r="AZ539" s="54">
        <f t="shared" si="417"/>
        <v>0</v>
      </c>
      <c r="BA539" s="54">
        <f t="shared" si="418"/>
        <v>0</v>
      </c>
      <c r="BB539" s="54">
        <f t="shared" si="419"/>
        <v>0</v>
      </c>
      <c r="BC539" s="54">
        <f t="shared" si="420"/>
        <v>0</v>
      </c>
      <c r="BD539" s="54">
        <f t="shared" si="421"/>
        <v>0</v>
      </c>
      <c r="BE539" s="54">
        <f t="shared" si="422"/>
        <v>0</v>
      </c>
      <c r="BF539" s="55">
        <f t="shared" si="423"/>
        <v>0</v>
      </c>
      <c r="BG539" s="53">
        <f t="shared" si="424"/>
        <v>0</v>
      </c>
      <c r="BH539" s="54">
        <f t="shared" si="425"/>
        <v>0</v>
      </c>
      <c r="BI539" s="54">
        <f t="shared" si="426"/>
        <v>0</v>
      </c>
      <c r="BJ539" s="54">
        <f t="shared" si="427"/>
        <v>0</v>
      </c>
      <c r="BK539" s="54">
        <f t="shared" si="428"/>
        <v>0</v>
      </c>
      <c r="BL539" s="54">
        <f t="shared" si="429"/>
        <v>0</v>
      </c>
      <c r="BM539" s="54">
        <f t="shared" si="430"/>
        <v>0</v>
      </c>
      <c r="BN539" s="54">
        <f t="shared" si="431"/>
        <v>0</v>
      </c>
      <c r="BO539" s="54">
        <f t="shared" si="432"/>
        <v>0</v>
      </c>
      <c r="BP539" s="54">
        <f t="shared" si="433"/>
        <v>0</v>
      </c>
      <c r="BQ539" s="54">
        <f t="shared" si="434"/>
        <v>0</v>
      </c>
      <c r="BR539" s="55">
        <f t="shared" si="435"/>
        <v>0</v>
      </c>
      <c r="BS539" s="53">
        <f t="shared" si="436"/>
        <v>0</v>
      </c>
      <c r="BT539" s="54">
        <f t="shared" si="437"/>
        <v>0</v>
      </c>
      <c r="BU539" s="54">
        <f t="shared" si="438"/>
        <v>0</v>
      </c>
      <c r="BV539" s="54">
        <f t="shared" si="439"/>
        <v>0</v>
      </c>
      <c r="BW539" s="54">
        <f t="shared" si="440"/>
        <v>0</v>
      </c>
      <c r="BX539" s="54">
        <f t="shared" si="441"/>
        <v>0</v>
      </c>
      <c r="BY539" s="54">
        <f t="shared" si="442"/>
        <v>0</v>
      </c>
      <c r="BZ539" s="54">
        <f t="shared" si="443"/>
        <v>0</v>
      </c>
      <c r="CA539" s="54">
        <f t="shared" si="444"/>
        <v>0</v>
      </c>
      <c r="CB539" s="54">
        <f t="shared" si="445"/>
        <v>0</v>
      </c>
      <c r="CC539" s="54">
        <f t="shared" si="446"/>
        <v>0</v>
      </c>
      <c r="CD539" s="55">
        <f t="shared" si="447"/>
        <v>0</v>
      </c>
      <c r="CE539" s="53">
        <f t="shared" si="448"/>
        <v>0</v>
      </c>
      <c r="CF539" s="54">
        <f t="shared" si="449"/>
        <v>0</v>
      </c>
      <c r="CG539" s="54">
        <f t="shared" si="450"/>
        <v>0</v>
      </c>
      <c r="CH539" s="54">
        <f t="shared" si="451"/>
        <v>0</v>
      </c>
      <c r="CI539" s="54">
        <f t="shared" si="452"/>
        <v>0</v>
      </c>
      <c r="CJ539" s="54">
        <f t="shared" si="453"/>
        <v>0</v>
      </c>
      <c r="CK539" s="54">
        <f t="shared" si="454"/>
        <v>0</v>
      </c>
      <c r="CL539" s="54">
        <f t="shared" si="455"/>
        <v>0</v>
      </c>
      <c r="CM539" s="54">
        <f t="shared" si="456"/>
        <v>0</v>
      </c>
      <c r="CN539" s="54">
        <f t="shared" si="457"/>
        <v>0</v>
      </c>
      <c r="CO539" s="54">
        <f t="shared" si="458"/>
        <v>0</v>
      </c>
      <c r="CP539" s="55">
        <f t="shared" si="459"/>
        <v>0</v>
      </c>
    </row>
    <row r="540" spans="2:94" ht="12" customHeight="1">
      <c r="B540" s="1" t="str">
        <f>IF(Q539="","",Q539)</f>
        <v/>
      </c>
      <c r="C540" s="164"/>
      <c r="D540" s="169"/>
      <c r="E540" s="170"/>
      <c r="F540" s="171"/>
      <c r="G540" s="177"/>
      <c r="H540" s="178"/>
      <c r="I540" s="184"/>
      <c r="J540" s="185"/>
      <c r="K540" s="185"/>
      <c r="L540" s="186"/>
      <c r="M540" s="169"/>
      <c r="N540" s="171"/>
      <c r="O540" s="132"/>
      <c r="P540" s="191"/>
      <c r="Q540" s="191"/>
      <c r="R540" s="15" t="s">
        <v>45</v>
      </c>
      <c r="S540" s="94"/>
      <c r="T540" s="94"/>
      <c r="U540" s="94"/>
      <c r="V540" s="94"/>
      <c r="W540" s="94"/>
      <c r="X540" s="94"/>
      <c r="Y540" s="90"/>
      <c r="Z540" s="90"/>
      <c r="AA540" s="90"/>
      <c r="AB540" s="90"/>
      <c r="AC540" s="90"/>
      <c r="AD540" s="90"/>
      <c r="AE540" s="11" t="str">
        <f t="shared" si="460"/>
        <v/>
      </c>
      <c r="AF540" s="21" t="str">
        <f>IF(Q539="","",Q539)</f>
        <v/>
      </c>
      <c r="AG540" s="130"/>
      <c r="AH540" s="130"/>
      <c r="AI540" s="130"/>
      <c r="AJ540" s="130"/>
      <c r="AT540" s="49" t="str">
        <f t="shared" si="411"/>
        <v>B</v>
      </c>
      <c r="AU540" s="53">
        <f t="shared" si="412"/>
        <v>0</v>
      </c>
      <c r="AV540" s="54">
        <f t="shared" si="413"/>
        <v>0</v>
      </c>
      <c r="AW540" s="54">
        <f t="shared" si="414"/>
        <v>0</v>
      </c>
      <c r="AX540" s="54">
        <f t="shared" si="415"/>
        <v>0</v>
      </c>
      <c r="AY540" s="54">
        <f t="shared" si="416"/>
        <v>0</v>
      </c>
      <c r="AZ540" s="54">
        <f t="shared" si="417"/>
        <v>0</v>
      </c>
      <c r="BA540" s="54">
        <f t="shared" si="418"/>
        <v>0</v>
      </c>
      <c r="BB540" s="54">
        <f t="shared" si="419"/>
        <v>0</v>
      </c>
      <c r="BC540" s="54">
        <f t="shared" si="420"/>
        <v>0</v>
      </c>
      <c r="BD540" s="54">
        <f t="shared" si="421"/>
        <v>0</v>
      </c>
      <c r="BE540" s="54">
        <f t="shared" si="422"/>
        <v>0</v>
      </c>
      <c r="BF540" s="55">
        <f t="shared" si="423"/>
        <v>0</v>
      </c>
      <c r="BG540" s="53">
        <f t="shared" si="424"/>
        <v>0</v>
      </c>
      <c r="BH540" s="54">
        <f t="shared" si="425"/>
        <v>0</v>
      </c>
      <c r="BI540" s="54">
        <f t="shared" si="426"/>
        <v>0</v>
      </c>
      <c r="BJ540" s="54">
        <f t="shared" si="427"/>
        <v>0</v>
      </c>
      <c r="BK540" s="54">
        <f t="shared" si="428"/>
        <v>0</v>
      </c>
      <c r="BL540" s="54">
        <f t="shared" si="429"/>
        <v>0</v>
      </c>
      <c r="BM540" s="54">
        <f t="shared" si="430"/>
        <v>0</v>
      </c>
      <c r="BN540" s="54">
        <f t="shared" si="431"/>
        <v>0</v>
      </c>
      <c r="BO540" s="54">
        <f t="shared" si="432"/>
        <v>0</v>
      </c>
      <c r="BP540" s="54">
        <f t="shared" si="433"/>
        <v>0</v>
      </c>
      <c r="BQ540" s="54">
        <f t="shared" si="434"/>
        <v>0</v>
      </c>
      <c r="BR540" s="55">
        <f t="shared" si="435"/>
        <v>0</v>
      </c>
      <c r="BS540" s="53">
        <f t="shared" si="436"/>
        <v>0</v>
      </c>
      <c r="BT540" s="54">
        <f t="shared" si="437"/>
        <v>0</v>
      </c>
      <c r="BU540" s="54">
        <f t="shared" si="438"/>
        <v>0</v>
      </c>
      <c r="BV540" s="54">
        <f t="shared" si="439"/>
        <v>0</v>
      </c>
      <c r="BW540" s="54">
        <f t="shared" si="440"/>
        <v>0</v>
      </c>
      <c r="BX540" s="54">
        <f t="shared" si="441"/>
        <v>0</v>
      </c>
      <c r="BY540" s="54">
        <f t="shared" si="442"/>
        <v>0</v>
      </c>
      <c r="BZ540" s="54">
        <f t="shared" si="443"/>
        <v>0</v>
      </c>
      <c r="CA540" s="54">
        <f t="shared" si="444"/>
        <v>0</v>
      </c>
      <c r="CB540" s="54">
        <f t="shared" si="445"/>
        <v>0</v>
      </c>
      <c r="CC540" s="54">
        <f t="shared" si="446"/>
        <v>0</v>
      </c>
      <c r="CD540" s="55">
        <f t="shared" si="447"/>
        <v>0</v>
      </c>
      <c r="CE540" s="53">
        <f t="shared" si="448"/>
        <v>0</v>
      </c>
      <c r="CF540" s="54">
        <f t="shared" si="449"/>
        <v>0</v>
      </c>
      <c r="CG540" s="54">
        <f t="shared" si="450"/>
        <v>0</v>
      </c>
      <c r="CH540" s="54">
        <f t="shared" si="451"/>
        <v>0</v>
      </c>
      <c r="CI540" s="54">
        <f t="shared" si="452"/>
        <v>0</v>
      </c>
      <c r="CJ540" s="54">
        <f t="shared" si="453"/>
        <v>0</v>
      </c>
      <c r="CK540" s="54">
        <f t="shared" si="454"/>
        <v>0</v>
      </c>
      <c r="CL540" s="54">
        <f t="shared" si="455"/>
        <v>0</v>
      </c>
      <c r="CM540" s="54">
        <f t="shared" si="456"/>
        <v>0</v>
      </c>
      <c r="CN540" s="54">
        <f t="shared" si="457"/>
        <v>0</v>
      </c>
      <c r="CO540" s="54">
        <f t="shared" si="458"/>
        <v>0</v>
      </c>
      <c r="CP540" s="55">
        <f t="shared" si="459"/>
        <v>0</v>
      </c>
    </row>
    <row r="541" spans="2:94" ht="12" customHeight="1" thickBot="1">
      <c r="B541" s="1" t="str">
        <f>IF(Q539="","",Q539)</f>
        <v/>
      </c>
      <c r="C541" s="165"/>
      <c r="D541" s="172"/>
      <c r="E541" s="173"/>
      <c r="F541" s="174"/>
      <c r="G541" s="179"/>
      <c r="H541" s="180"/>
      <c r="I541" s="187"/>
      <c r="J541" s="188"/>
      <c r="K541" s="188"/>
      <c r="L541" s="189"/>
      <c r="M541" s="172"/>
      <c r="N541" s="174"/>
      <c r="O541" s="133"/>
      <c r="P541" s="192"/>
      <c r="Q541" s="192"/>
      <c r="R541" s="15" t="s">
        <v>16</v>
      </c>
      <c r="S541" s="94"/>
      <c r="T541" s="94"/>
      <c r="U541" s="94"/>
      <c r="V541" s="94"/>
      <c r="W541" s="94"/>
      <c r="X541" s="94"/>
      <c r="Y541" s="90"/>
      <c r="Z541" s="90"/>
      <c r="AA541" s="90"/>
      <c r="AB541" s="90"/>
      <c r="AC541" s="90"/>
      <c r="AD541" s="90"/>
      <c r="AE541" s="11" t="str">
        <f t="shared" si="460"/>
        <v/>
      </c>
      <c r="AF541" s="21" t="str">
        <f>IF(Q539="","",Q539)</f>
        <v/>
      </c>
      <c r="AG541" s="130"/>
      <c r="AH541" s="130"/>
      <c r="AI541" s="130"/>
      <c r="AJ541" s="130"/>
      <c r="AT541" s="49" t="str">
        <f t="shared" si="411"/>
        <v>C</v>
      </c>
      <c r="AU541" s="53">
        <f t="shared" si="412"/>
        <v>0</v>
      </c>
      <c r="AV541" s="54">
        <f t="shared" si="413"/>
        <v>0</v>
      </c>
      <c r="AW541" s="54">
        <f t="shared" si="414"/>
        <v>0</v>
      </c>
      <c r="AX541" s="54">
        <f t="shared" si="415"/>
        <v>0</v>
      </c>
      <c r="AY541" s="54">
        <f t="shared" si="416"/>
        <v>0</v>
      </c>
      <c r="AZ541" s="54">
        <f t="shared" si="417"/>
        <v>0</v>
      </c>
      <c r="BA541" s="54">
        <f t="shared" si="418"/>
        <v>0</v>
      </c>
      <c r="BB541" s="54">
        <f t="shared" si="419"/>
        <v>0</v>
      </c>
      <c r="BC541" s="54">
        <f t="shared" si="420"/>
        <v>0</v>
      </c>
      <c r="BD541" s="54">
        <f t="shared" si="421"/>
        <v>0</v>
      </c>
      <c r="BE541" s="54">
        <f t="shared" si="422"/>
        <v>0</v>
      </c>
      <c r="BF541" s="55">
        <f t="shared" si="423"/>
        <v>0</v>
      </c>
      <c r="BG541" s="53">
        <f t="shared" si="424"/>
        <v>0</v>
      </c>
      <c r="BH541" s="54">
        <f t="shared" si="425"/>
        <v>0</v>
      </c>
      <c r="BI541" s="54">
        <f t="shared" si="426"/>
        <v>0</v>
      </c>
      <c r="BJ541" s="54">
        <f t="shared" si="427"/>
        <v>0</v>
      </c>
      <c r="BK541" s="54">
        <f t="shared" si="428"/>
        <v>0</v>
      </c>
      <c r="BL541" s="54">
        <f t="shared" si="429"/>
        <v>0</v>
      </c>
      <c r="BM541" s="54">
        <f t="shared" si="430"/>
        <v>0</v>
      </c>
      <c r="BN541" s="54">
        <f t="shared" si="431"/>
        <v>0</v>
      </c>
      <c r="BO541" s="54">
        <f t="shared" si="432"/>
        <v>0</v>
      </c>
      <c r="BP541" s="54">
        <f t="shared" si="433"/>
        <v>0</v>
      </c>
      <c r="BQ541" s="54">
        <f t="shared" si="434"/>
        <v>0</v>
      </c>
      <c r="BR541" s="55">
        <f t="shared" si="435"/>
        <v>0</v>
      </c>
      <c r="BS541" s="53">
        <f t="shared" si="436"/>
        <v>0</v>
      </c>
      <c r="BT541" s="54">
        <f t="shared" si="437"/>
        <v>0</v>
      </c>
      <c r="BU541" s="54">
        <f t="shared" si="438"/>
        <v>0</v>
      </c>
      <c r="BV541" s="54">
        <f t="shared" si="439"/>
        <v>0</v>
      </c>
      <c r="BW541" s="54">
        <f t="shared" si="440"/>
        <v>0</v>
      </c>
      <c r="BX541" s="54">
        <f t="shared" si="441"/>
        <v>0</v>
      </c>
      <c r="BY541" s="54">
        <f t="shared" si="442"/>
        <v>0</v>
      </c>
      <c r="BZ541" s="54">
        <f t="shared" si="443"/>
        <v>0</v>
      </c>
      <c r="CA541" s="54">
        <f t="shared" si="444"/>
        <v>0</v>
      </c>
      <c r="CB541" s="54">
        <f t="shared" si="445"/>
        <v>0</v>
      </c>
      <c r="CC541" s="54">
        <f t="shared" si="446"/>
        <v>0</v>
      </c>
      <c r="CD541" s="55">
        <f t="shared" si="447"/>
        <v>0</v>
      </c>
      <c r="CE541" s="53">
        <f t="shared" si="448"/>
        <v>0</v>
      </c>
      <c r="CF541" s="54">
        <f t="shared" si="449"/>
        <v>0</v>
      </c>
      <c r="CG541" s="54">
        <f t="shared" si="450"/>
        <v>0</v>
      </c>
      <c r="CH541" s="54">
        <f t="shared" si="451"/>
        <v>0</v>
      </c>
      <c r="CI541" s="54">
        <f t="shared" si="452"/>
        <v>0</v>
      </c>
      <c r="CJ541" s="54">
        <f t="shared" si="453"/>
        <v>0</v>
      </c>
      <c r="CK541" s="54">
        <f t="shared" si="454"/>
        <v>0</v>
      </c>
      <c r="CL541" s="54">
        <f t="shared" si="455"/>
        <v>0</v>
      </c>
      <c r="CM541" s="54">
        <f t="shared" si="456"/>
        <v>0</v>
      </c>
      <c r="CN541" s="54">
        <f t="shared" si="457"/>
        <v>0</v>
      </c>
      <c r="CO541" s="54">
        <f t="shared" si="458"/>
        <v>0</v>
      </c>
      <c r="CP541" s="55">
        <f t="shared" si="459"/>
        <v>0</v>
      </c>
    </row>
    <row r="542" spans="2:94" ht="12" customHeight="1">
      <c r="B542" s="1" t="str">
        <f>IF(Q542="","",Q542)</f>
        <v/>
      </c>
      <c r="C542" s="163">
        <v>177</v>
      </c>
      <c r="D542" s="166"/>
      <c r="E542" s="167"/>
      <c r="F542" s="168"/>
      <c r="G542" s="175"/>
      <c r="H542" s="176"/>
      <c r="I542" s="181"/>
      <c r="J542" s="182"/>
      <c r="K542" s="182"/>
      <c r="L542" s="183"/>
      <c r="M542" s="166"/>
      <c r="N542" s="168"/>
      <c r="O542" s="131"/>
      <c r="P542" s="190"/>
      <c r="Q542" s="190"/>
      <c r="R542" s="17" t="s">
        <v>14</v>
      </c>
      <c r="S542" s="95"/>
      <c r="T542" s="95"/>
      <c r="U542" s="95"/>
      <c r="V542" s="95"/>
      <c r="W542" s="95"/>
      <c r="X542" s="95"/>
      <c r="Y542" s="89"/>
      <c r="Z542" s="89"/>
      <c r="AA542" s="89"/>
      <c r="AB542" s="89"/>
      <c r="AC542" s="89"/>
      <c r="AD542" s="89"/>
      <c r="AE542" s="16" t="str">
        <f t="shared" si="460"/>
        <v/>
      </c>
      <c r="AF542" s="21" t="str">
        <f>IF(Q542="","",Q542)</f>
        <v/>
      </c>
      <c r="AG542" s="130" t="str">
        <f>IFERROR(VLOOKUP(M542,$AP$13:$AQ$16,2,FALSE),"")</f>
        <v/>
      </c>
      <c r="AH542" s="130" t="str">
        <f>IFERROR(VLOOKUP(O542,$AP$18:$AQ$24,2,FALSE),"")</f>
        <v/>
      </c>
      <c r="AI542" s="130" t="str">
        <f>IFERROR(AG542+AH542,"")</f>
        <v/>
      </c>
      <c r="AJ542" s="130" t="str">
        <f>IF(SUM(AE542:AE544)=0,"",SUM(AE542:AE544))</f>
        <v/>
      </c>
      <c r="AT542" s="49" t="str">
        <f t="shared" si="411"/>
        <v>A</v>
      </c>
      <c r="AU542" s="53">
        <f t="shared" si="412"/>
        <v>0</v>
      </c>
      <c r="AV542" s="54">
        <f t="shared" si="413"/>
        <v>0</v>
      </c>
      <c r="AW542" s="54">
        <f t="shared" si="414"/>
        <v>0</v>
      </c>
      <c r="AX542" s="54">
        <f t="shared" si="415"/>
        <v>0</v>
      </c>
      <c r="AY542" s="54">
        <f t="shared" si="416"/>
        <v>0</v>
      </c>
      <c r="AZ542" s="54">
        <f t="shared" si="417"/>
        <v>0</v>
      </c>
      <c r="BA542" s="54">
        <f t="shared" si="418"/>
        <v>0</v>
      </c>
      <c r="BB542" s="54">
        <f t="shared" si="419"/>
        <v>0</v>
      </c>
      <c r="BC542" s="54">
        <f t="shared" si="420"/>
        <v>0</v>
      </c>
      <c r="BD542" s="54">
        <f t="shared" si="421"/>
        <v>0</v>
      </c>
      <c r="BE542" s="54">
        <f t="shared" si="422"/>
        <v>0</v>
      </c>
      <c r="BF542" s="55">
        <f t="shared" si="423"/>
        <v>0</v>
      </c>
      <c r="BG542" s="53">
        <f t="shared" si="424"/>
        <v>0</v>
      </c>
      <c r="BH542" s="54">
        <f t="shared" si="425"/>
        <v>0</v>
      </c>
      <c r="BI542" s="54">
        <f t="shared" si="426"/>
        <v>0</v>
      </c>
      <c r="BJ542" s="54">
        <f t="shared" si="427"/>
        <v>0</v>
      </c>
      <c r="BK542" s="54">
        <f t="shared" si="428"/>
        <v>0</v>
      </c>
      <c r="BL542" s="54">
        <f t="shared" si="429"/>
        <v>0</v>
      </c>
      <c r="BM542" s="54">
        <f t="shared" si="430"/>
        <v>0</v>
      </c>
      <c r="BN542" s="54">
        <f t="shared" si="431"/>
        <v>0</v>
      </c>
      <c r="BO542" s="54">
        <f t="shared" si="432"/>
        <v>0</v>
      </c>
      <c r="BP542" s="54">
        <f t="shared" si="433"/>
        <v>0</v>
      </c>
      <c r="BQ542" s="54">
        <f t="shared" si="434"/>
        <v>0</v>
      </c>
      <c r="BR542" s="55">
        <f t="shared" si="435"/>
        <v>0</v>
      </c>
      <c r="BS542" s="53">
        <f t="shared" si="436"/>
        <v>0</v>
      </c>
      <c r="BT542" s="54">
        <f t="shared" si="437"/>
        <v>0</v>
      </c>
      <c r="BU542" s="54">
        <f t="shared" si="438"/>
        <v>0</v>
      </c>
      <c r="BV542" s="54">
        <f t="shared" si="439"/>
        <v>0</v>
      </c>
      <c r="BW542" s="54">
        <f t="shared" si="440"/>
        <v>0</v>
      </c>
      <c r="BX542" s="54">
        <f t="shared" si="441"/>
        <v>0</v>
      </c>
      <c r="BY542" s="54">
        <f t="shared" si="442"/>
        <v>0</v>
      </c>
      <c r="BZ542" s="54">
        <f t="shared" si="443"/>
        <v>0</v>
      </c>
      <c r="CA542" s="54">
        <f t="shared" si="444"/>
        <v>0</v>
      </c>
      <c r="CB542" s="54">
        <f t="shared" si="445"/>
        <v>0</v>
      </c>
      <c r="CC542" s="54">
        <f t="shared" si="446"/>
        <v>0</v>
      </c>
      <c r="CD542" s="55">
        <f t="shared" si="447"/>
        <v>0</v>
      </c>
      <c r="CE542" s="53">
        <f t="shared" si="448"/>
        <v>0</v>
      </c>
      <c r="CF542" s="54">
        <f t="shared" si="449"/>
        <v>0</v>
      </c>
      <c r="CG542" s="54">
        <f t="shared" si="450"/>
        <v>0</v>
      </c>
      <c r="CH542" s="54">
        <f t="shared" si="451"/>
        <v>0</v>
      </c>
      <c r="CI542" s="54">
        <f t="shared" si="452"/>
        <v>0</v>
      </c>
      <c r="CJ542" s="54">
        <f t="shared" si="453"/>
        <v>0</v>
      </c>
      <c r="CK542" s="54">
        <f t="shared" si="454"/>
        <v>0</v>
      </c>
      <c r="CL542" s="54">
        <f t="shared" si="455"/>
        <v>0</v>
      </c>
      <c r="CM542" s="54">
        <f t="shared" si="456"/>
        <v>0</v>
      </c>
      <c r="CN542" s="54">
        <f t="shared" si="457"/>
        <v>0</v>
      </c>
      <c r="CO542" s="54">
        <f t="shared" si="458"/>
        <v>0</v>
      </c>
      <c r="CP542" s="55">
        <f t="shared" si="459"/>
        <v>0</v>
      </c>
    </row>
    <row r="543" spans="2:94" ht="12" customHeight="1">
      <c r="B543" s="1" t="str">
        <f>IF(Q542="","",Q542)</f>
        <v/>
      </c>
      <c r="C543" s="164"/>
      <c r="D543" s="169"/>
      <c r="E543" s="170"/>
      <c r="F543" s="171"/>
      <c r="G543" s="177"/>
      <c r="H543" s="178"/>
      <c r="I543" s="184"/>
      <c r="J543" s="185"/>
      <c r="K543" s="185"/>
      <c r="L543" s="186"/>
      <c r="M543" s="169"/>
      <c r="N543" s="171"/>
      <c r="O543" s="132"/>
      <c r="P543" s="191"/>
      <c r="Q543" s="191"/>
      <c r="R543" s="15" t="s">
        <v>15</v>
      </c>
      <c r="S543" s="94"/>
      <c r="T543" s="94"/>
      <c r="U543" s="94"/>
      <c r="V543" s="94"/>
      <c r="W543" s="94"/>
      <c r="X543" s="94"/>
      <c r="Y543" s="90"/>
      <c r="Z543" s="90"/>
      <c r="AA543" s="90"/>
      <c r="AB543" s="90"/>
      <c r="AC543" s="90"/>
      <c r="AD543" s="90"/>
      <c r="AE543" s="11" t="str">
        <f t="shared" si="460"/>
        <v/>
      </c>
      <c r="AF543" s="21" t="str">
        <f>IF(Q542="","",Q542)</f>
        <v/>
      </c>
      <c r="AG543" s="130"/>
      <c r="AH543" s="130"/>
      <c r="AI543" s="130"/>
      <c r="AJ543" s="130"/>
      <c r="AT543" s="49" t="str">
        <f t="shared" si="411"/>
        <v>B</v>
      </c>
      <c r="AU543" s="53">
        <f t="shared" si="412"/>
        <v>0</v>
      </c>
      <c r="AV543" s="54">
        <f t="shared" si="413"/>
        <v>0</v>
      </c>
      <c r="AW543" s="54">
        <f t="shared" si="414"/>
        <v>0</v>
      </c>
      <c r="AX543" s="54">
        <f t="shared" si="415"/>
        <v>0</v>
      </c>
      <c r="AY543" s="54">
        <f t="shared" si="416"/>
        <v>0</v>
      </c>
      <c r="AZ543" s="54">
        <f t="shared" si="417"/>
        <v>0</v>
      </c>
      <c r="BA543" s="54">
        <f t="shared" si="418"/>
        <v>0</v>
      </c>
      <c r="BB543" s="54">
        <f t="shared" si="419"/>
        <v>0</v>
      </c>
      <c r="BC543" s="54">
        <f t="shared" si="420"/>
        <v>0</v>
      </c>
      <c r="BD543" s="54">
        <f t="shared" si="421"/>
        <v>0</v>
      </c>
      <c r="BE543" s="54">
        <f t="shared" si="422"/>
        <v>0</v>
      </c>
      <c r="BF543" s="55">
        <f t="shared" si="423"/>
        <v>0</v>
      </c>
      <c r="BG543" s="53">
        <f t="shared" si="424"/>
        <v>0</v>
      </c>
      <c r="BH543" s="54">
        <f t="shared" si="425"/>
        <v>0</v>
      </c>
      <c r="BI543" s="54">
        <f t="shared" si="426"/>
        <v>0</v>
      </c>
      <c r="BJ543" s="54">
        <f t="shared" si="427"/>
        <v>0</v>
      </c>
      <c r="BK543" s="54">
        <f t="shared" si="428"/>
        <v>0</v>
      </c>
      <c r="BL543" s="54">
        <f t="shared" si="429"/>
        <v>0</v>
      </c>
      <c r="BM543" s="54">
        <f t="shared" si="430"/>
        <v>0</v>
      </c>
      <c r="BN543" s="54">
        <f t="shared" si="431"/>
        <v>0</v>
      </c>
      <c r="BO543" s="54">
        <f t="shared" si="432"/>
        <v>0</v>
      </c>
      <c r="BP543" s="54">
        <f t="shared" si="433"/>
        <v>0</v>
      </c>
      <c r="BQ543" s="54">
        <f t="shared" si="434"/>
        <v>0</v>
      </c>
      <c r="BR543" s="55">
        <f t="shared" si="435"/>
        <v>0</v>
      </c>
      <c r="BS543" s="53">
        <f t="shared" si="436"/>
        <v>0</v>
      </c>
      <c r="BT543" s="54">
        <f t="shared" si="437"/>
        <v>0</v>
      </c>
      <c r="BU543" s="54">
        <f t="shared" si="438"/>
        <v>0</v>
      </c>
      <c r="BV543" s="54">
        <f t="shared" si="439"/>
        <v>0</v>
      </c>
      <c r="BW543" s="54">
        <f t="shared" si="440"/>
        <v>0</v>
      </c>
      <c r="BX543" s="54">
        <f t="shared" si="441"/>
        <v>0</v>
      </c>
      <c r="BY543" s="54">
        <f t="shared" si="442"/>
        <v>0</v>
      </c>
      <c r="BZ543" s="54">
        <f t="shared" si="443"/>
        <v>0</v>
      </c>
      <c r="CA543" s="54">
        <f t="shared" si="444"/>
        <v>0</v>
      </c>
      <c r="CB543" s="54">
        <f t="shared" si="445"/>
        <v>0</v>
      </c>
      <c r="CC543" s="54">
        <f t="shared" si="446"/>
        <v>0</v>
      </c>
      <c r="CD543" s="55">
        <f t="shared" si="447"/>
        <v>0</v>
      </c>
      <c r="CE543" s="53">
        <f t="shared" si="448"/>
        <v>0</v>
      </c>
      <c r="CF543" s="54">
        <f t="shared" si="449"/>
        <v>0</v>
      </c>
      <c r="CG543" s="54">
        <f t="shared" si="450"/>
        <v>0</v>
      </c>
      <c r="CH543" s="54">
        <f t="shared" si="451"/>
        <v>0</v>
      </c>
      <c r="CI543" s="54">
        <f t="shared" si="452"/>
        <v>0</v>
      </c>
      <c r="CJ543" s="54">
        <f t="shared" si="453"/>
        <v>0</v>
      </c>
      <c r="CK543" s="54">
        <f t="shared" si="454"/>
        <v>0</v>
      </c>
      <c r="CL543" s="54">
        <f t="shared" si="455"/>
        <v>0</v>
      </c>
      <c r="CM543" s="54">
        <f t="shared" si="456"/>
        <v>0</v>
      </c>
      <c r="CN543" s="54">
        <f t="shared" si="457"/>
        <v>0</v>
      </c>
      <c r="CO543" s="54">
        <f t="shared" si="458"/>
        <v>0</v>
      </c>
      <c r="CP543" s="55">
        <f t="shared" si="459"/>
        <v>0</v>
      </c>
    </row>
    <row r="544" spans="2:94" ht="12" customHeight="1" thickBot="1">
      <c r="B544" s="1" t="str">
        <f>IF(Q542="","",Q542)</f>
        <v/>
      </c>
      <c r="C544" s="165"/>
      <c r="D544" s="172"/>
      <c r="E544" s="173"/>
      <c r="F544" s="174"/>
      <c r="G544" s="179"/>
      <c r="H544" s="180"/>
      <c r="I544" s="187"/>
      <c r="J544" s="188"/>
      <c r="K544" s="188"/>
      <c r="L544" s="189"/>
      <c r="M544" s="172"/>
      <c r="N544" s="174"/>
      <c r="O544" s="133"/>
      <c r="P544" s="192"/>
      <c r="Q544" s="192"/>
      <c r="R544" s="15" t="s">
        <v>16</v>
      </c>
      <c r="S544" s="94"/>
      <c r="T544" s="94"/>
      <c r="U544" s="94"/>
      <c r="V544" s="94"/>
      <c r="W544" s="94"/>
      <c r="X544" s="94"/>
      <c r="Y544" s="90"/>
      <c r="Z544" s="90"/>
      <c r="AA544" s="90"/>
      <c r="AB544" s="90"/>
      <c r="AC544" s="90"/>
      <c r="AD544" s="90"/>
      <c r="AE544" s="11" t="str">
        <f t="shared" si="460"/>
        <v/>
      </c>
      <c r="AF544" s="21" t="str">
        <f>IF(Q542="","",Q542)</f>
        <v/>
      </c>
      <c r="AG544" s="130"/>
      <c r="AH544" s="130"/>
      <c r="AI544" s="130"/>
      <c r="AJ544" s="130"/>
      <c r="AT544" s="49" t="str">
        <f t="shared" si="411"/>
        <v>C</v>
      </c>
      <c r="AU544" s="53">
        <f t="shared" si="412"/>
        <v>0</v>
      </c>
      <c r="AV544" s="54">
        <f t="shared" si="413"/>
        <v>0</v>
      </c>
      <c r="AW544" s="54">
        <f t="shared" si="414"/>
        <v>0</v>
      </c>
      <c r="AX544" s="54">
        <f t="shared" si="415"/>
        <v>0</v>
      </c>
      <c r="AY544" s="54">
        <f t="shared" si="416"/>
        <v>0</v>
      </c>
      <c r="AZ544" s="54">
        <f t="shared" si="417"/>
        <v>0</v>
      </c>
      <c r="BA544" s="54">
        <f t="shared" si="418"/>
        <v>0</v>
      </c>
      <c r="BB544" s="54">
        <f t="shared" si="419"/>
        <v>0</v>
      </c>
      <c r="BC544" s="54">
        <f t="shared" si="420"/>
        <v>0</v>
      </c>
      <c r="BD544" s="54">
        <f t="shared" si="421"/>
        <v>0</v>
      </c>
      <c r="BE544" s="54">
        <f t="shared" si="422"/>
        <v>0</v>
      </c>
      <c r="BF544" s="55">
        <f t="shared" si="423"/>
        <v>0</v>
      </c>
      <c r="BG544" s="53">
        <f t="shared" si="424"/>
        <v>0</v>
      </c>
      <c r="BH544" s="54">
        <f t="shared" si="425"/>
        <v>0</v>
      </c>
      <c r="BI544" s="54">
        <f t="shared" si="426"/>
        <v>0</v>
      </c>
      <c r="BJ544" s="54">
        <f t="shared" si="427"/>
        <v>0</v>
      </c>
      <c r="BK544" s="54">
        <f t="shared" si="428"/>
        <v>0</v>
      </c>
      <c r="BL544" s="54">
        <f t="shared" si="429"/>
        <v>0</v>
      </c>
      <c r="BM544" s="54">
        <f t="shared" si="430"/>
        <v>0</v>
      </c>
      <c r="BN544" s="54">
        <f t="shared" si="431"/>
        <v>0</v>
      </c>
      <c r="BO544" s="54">
        <f t="shared" si="432"/>
        <v>0</v>
      </c>
      <c r="BP544" s="54">
        <f t="shared" si="433"/>
        <v>0</v>
      </c>
      <c r="BQ544" s="54">
        <f t="shared" si="434"/>
        <v>0</v>
      </c>
      <c r="BR544" s="55">
        <f t="shared" si="435"/>
        <v>0</v>
      </c>
      <c r="BS544" s="53">
        <f t="shared" si="436"/>
        <v>0</v>
      </c>
      <c r="BT544" s="54">
        <f t="shared" si="437"/>
        <v>0</v>
      </c>
      <c r="BU544" s="54">
        <f t="shared" si="438"/>
        <v>0</v>
      </c>
      <c r="BV544" s="54">
        <f t="shared" si="439"/>
        <v>0</v>
      </c>
      <c r="BW544" s="54">
        <f t="shared" si="440"/>
        <v>0</v>
      </c>
      <c r="BX544" s="54">
        <f t="shared" si="441"/>
        <v>0</v>
      </c>
      <c r="BY544" s="54">
        <f t="shared" si="442"/>
        <v>0</v>
      </c>
      <c r="BZ544" s="54">
        <f t="shared" si="443"/>
        <v>0</v>
      </c>
      <c r="CA544" s="54">
        <f t="shared" si="444"/>
        <v>0</v>
      </c>
      <c r="CB544" s="54">
        <f t="shared" si="445"/>
        <v>0</v>
      </c>
      <c r="CC544" s="54">
        <f t="shared" si="446"/>
        <v>0</v>
      </c>
      <c r="CD544" s="55">
        <f t="shared" si="447"/>
        <v>0</v>
      </c>
      <c r="CE544" s="53">
        <f t="shared" si="448"/>
        <v>0</v>
      </c>
      <c r="CF544" s="54">
        <f t="shared" si="449"/>
        <v>0</v>
      </c>
      <c r="CG544" s="54">
        <f t="shared" si="450"/>
        <v>0</v>
      </c>
      <c r="CH544" s="54">
        <f t="shared" si="451"/>
        <v>0</v>
      </c>
      <c r="CI544" s="54">
        <f t="shared" si="452"/>
        <v>0</v>
      </c>
      <c r="CJ544" s="54">
        <f t="shared" si="453"/>
        <v>0</v>
      </c>
      <c r="CK544" s="54">
        <f t="shared" si="454"/>
        <v>0</v>
      </c>
      <c r="CL544" s="54">
        <f t="shared" si="455"/>
        <v>0</v>
      </c>
      <c r="CM544" s="54">
        <f t="shared" si="456"/>
        <v>0</v>
      </c>
      <c r="CN544" s="54">
        <f t="shared" si="457"/>
        <v>0</v>
      </c>
      <c r="CO544" s="54">
        <f t="shared" si="458"/>
        <v>0</v>
      </c>
      <c r="CP544" s="55">
        <f t="shared" si="459"/>
        <v>0</v>
      </c>
    </row>
    <row r="545" spans="2:94" ht="12" customHeight="1">
      <c r="B545" s="1" t="str">
        <f>IF(Q545="","",Q545)</f>
        <v/>
      </c>
      <c r="C545" s="163">
        <v>178</v>
      </c>
      <c r="D545" s="166"/>
      <c r="E545" s="167"/>
      <c r="F545" s="168"/>
      <c r="G545" s="175"/>
      <c r="H545" s="176"/>
      <c r="I545" s="181"/>
      <c r="J545" s="182"/>
      <c r="K545" s="182"/>
      <c r="L545" s="183"/>
      <c r="M545" s="166"/>
      <c r="N545" s="168"/>
      <c r="O545" s="131"/>
      <c r="P545" s="190"/>
      <c r="Q545" s="190"/>
      <c r="R545" s="17" t="s">
        <v>14</v>
      </c>
      <c r="S545" s="95"/>
      <c r="T545" s="95"/>
      <c r="U545" s="95"/>
      <c r="V545" s="95"/>
      <c r="W545" s="95"/>
      <c r="X545" s="95"/>
      <c r="Y545" s="89"/>
      <c r="Z545" s="89"/>
      <c r="AA545" s="89"/>
      <c r="AB545" s="89"/>
      <c r="AC545" s="89"/>
      <c r="AD545" s="89"/>
      <c r="AE545" s="16" t="str">
        <f t="shared" si="460"/>
        <v/>
      </c>
      <c r="AF545" s="21" t="str">
        <f>IF(Q545="","",Q545)</f>
        <v/>
      </c>
      <c r="AG545" s="130" t="str">
        <f>IFERROR(VLOOKUP(M545,$AP$13:$AQ$16,2,FALSE),"")</f>
        <v/>
      </c>
      <c r="AH545" s="130" t="str">
        <f>IFERROR(VLOOKUP(O545,$AP$18:$AQ$24,2,FALSE),"")</f>
        <v/>
      </c>
      <c r="AI545" s="130" t="str">
        <f>IFERROR(AG545+AH545,"")</f>
        <v/>
      </c>
      <c r="AJ545" s="130" t="str">
        <f>IF(SUM(AE545:AE547)=0,"",SUM(AE545:AE547))</f>
        <v/>
      </c>
      <c r="AT545" s="49" t="str">
        <f t="shared" si="411"/>
        <v>A</v>
      </c>
      <c r="AU545" s="53">
        <f t="shared" si="412"/>
        <v>0</v>
      </c>
      <c r="AV545" s="54">
        <f t="shared" si="413"/>
        <v>0</v>
      </c>
      <c r="AW545" s="54">
        <f t="shared" si="414"/>
        <v>0</v>
      </c>
      <c r="AX545" s="54">
        <f t="shared" si="415"/>
        <v>0</v>
      </c>
      <c r="AY545" s="54">
        <f t="shared" si="416"/>
        <v>0</v>
      </c>
      <c r="AZ545" s="54">
        <f t="shared" si="417"/>
        <v>0</v>
      </c>
      <c r="BA545" s="54">
        <f t="shared" si="418"/>
        <v>0</v>
      </c>
      <c r="BB545" s="54">
        <f t="shared" si="419"/>
        <v>0</v>
      </c>
      <c r="BC545" s="54">
        <f t="shared" si="420"/>
        <v>0</v>
      </c>
      <c r="BD545" s="54">
        <f t="shared" si="421"/>
        <v>0</v>
      </c>
      <c r="BE545" s="54">
        <f t="shared" si="422"/>
        <v>0</v>
      </c>
      <c r="BF545" s="55">
        <f t="shared" si="423"/>
        <v>0</v>
      </c>
      <c r="BG545" s="53">
        <f t="shared" si="424"/>
        <v>0</v>
      </c>
      <c r="BH545" s="54">
        <f t="shared" si="425"/>
        <v>0</v>
      </c>
      <c r="BI545" s="54">
        <f t="shared" si="426"/>
        <v>0</v>
      </c>
      <c r="BJ545" s="54">
        <f t="shared" si="427"/>
        <v>0</v>
      </c>
      <c r="BK545" s="54">
        <f t="shared" si="428"/>
        <v>0</v>
      </c>
      <c r="BL545" s="54">
        <f t="shared" si="429"/>
        <v>0</v>
      </c>
      <c r="BM545" s="54">
        <f t="shared" si="430"/>
        <v>0</v>
      </c>
      <c r="BN545" s="54">
        <f t="shared" si="431"/>
        <v>0</v>
      </c>
      <c r="BO545" s="54">
        <f t="shared" si="432"/>
        <v>0</v>
      </c>
      <c r="BP545" s="54">
        <f t="shared" si="433"/>
        <v>0</v>
      </c>
      <c r="BQ545" s="54">
        <f t="shared" si="434"/>
        <v>0</v>
      </c>
      <c r="BR545" s="55">
        <f t="shared" si="435"/>
        <v>0</v>
      </c>
      <c r="BS545" s="53">
        <f t="shared" si="436"/>
        <v>0</v>
      </c>
      <c r="BT545" s="54">
        <f t="shared" si="437"/>
        <v>0</v>
      </c>
      <c r="BU545" s="54">
        <f t="shared" si="438"/>
        <v>0</v>
      </c>
      <c r="BV545" s="54">
        <f t="shared" si="439"/>
        <v>0</v>
      </c>
      <c r="BW545" s="54">
        <f t="shared" si="440"/>
        <v>0</v>
      </c>
      <c r="BX545" s="54">
        <f t="shared" si="441"/>
        <v>0</v>
      </c>
      <c r="BY545" s="54">
        <f t="shared" si="442"/>
        <v>0</v>
      </c>
      <c r="BZ545" s="54">
        <f t="shared" si="443"/>
        <v>0</v>
      </c>
      <c r="CA545" s="54">
        <f t="shared" si="444"/>
        <v>0</v>
      </c>
      <c r="CB545" s="54">
        <f t="shared" si="445"/>
        <v>0</v>
      </c>
      <c r="CC545" s="54">
        <f t="shared" si="446"/>
        <v>0</v>
      </c>
      <c r="CD545" s="55">
        <f t="shared" si="447"/>
        <v>0</v>
      </c>
      <c r="CE545" s="53">
        <f t="shared" si="448"/>
        <v>0</v>
      </c>
      <c r="CF545" s="54">
        <f t="shared" si="449"/>
        <v>0</v>
      </c>
      <c r="CG545" s="54">
        <f t="shared" si="450"/>
        <v>0</v>
      </c>
      <c r="CH545" s="54">
        <f t="shared" si="451"/>
        <v>0</v>
      </c>
      <c r="CI545" s="54">
        <f t="shared" si="452"/>
        <v>0</v>
      </c>
      <c r="CJ545" s="54">
        <f t="shared" si="453"/>
        <v>0</v>
      </c>
      <c r="CK545" s="54">
        <f t="shared" si="454"/>
        <v>0</v>
      </c>
      <c r="CL545" s="54">
        <f t="shared" si="455"/>
        <v>0</v>
      </c>
      <c r="CM545" s="54">
        <f t="shared" si="456"/>
        <v>0</v>
      </c>
      <c r="CN545" s="54">
        <f t="shared" si="457"/>
        <v>0</v>
      </c>
      <c r="CO545" s="54">
        <f t="shared" si="458"/>
        <v>0</v>
      </c>
      <c r="CP545" s="55">
        <f t="shared" si="459"/>
        <v>0</v>
      </c>
    </row>
    <row r="546" spans="2:94" ht="12" customHeight="1">
      <c r="B546" s="1" t="str">
        <f>IF(Q545="","",Q545)</f>
        <v/>
      </c>
      <c r="C546" s="164"/>
      <c r="D546" s="169"/>
      <c r="E546" s="170"/>
      <c r="F546" s="171"/>
      <c r="G546" s="177"/>
      <c r="H546" s="178"/>
      <c r="I546" s="184"/>
      <c r="J546" s="185"/>
      <c r="K546" s="185"/>
      <c r="L546" s="186"/>
      <c r="M546" s="169"/>
      <c r="N546" s="171"/>
      <c r="O546" s="132"/>
      <c r="P546" s="191"/>
      <c r="Q546" s="191"/>
      <c r="R546" s="15" t="s">
        <v>49</v>
      </c>
      <c r="S546" s="94"/>
      <c r="T546" s="94"/>
      <c r="U546" s="94"/>
      <c r="V546" s="94"/>
      <c r="W546" s="94"/>
      <c r="X546" s="94"/>
      <c r="Y546" s="90"/>
      <c r="Z546" s="90"/>
      <c r="AA546" s="90"/>
      <c r="AB546" s="90"/>
      <c r="AC546" s="90"/>
      <c r="AD546" s="90"/>
      <c r="AE546" s="11" t="str">
        <f t="shared" si="460"/>
        <v/>
      </c>
      <c r="AF546" s="21" t="str">
        <f>IF(Q545="","",Q545)</f>
        <v/>
      </c>
      <c r="AG546" s="130"/>
      <c r="AH546" s="130"/>
      <c r="AI546" s="130"/>
      <c r="AJ546" s="130"/>
      <c r="AT546" s="49" t="str">
        <f t="shared" si="411"/>
        <v>B</v>
      </c>
      <c r="AU546" s="53">
        <f t="shared" si="412"/>
        <v>0</v>
      </c>
      <c r="AV546" s="54">
        <f t="shared" si="413"/>
        <v>0</v>
      </c>
      <c r="AW546" s="54">
        <f t="shared" si="414"/>
        <v>0</v>
      </c>
      <c r="AX546" s="54">
        <f t="shared" si="415"/>
        <v>0</v>
      </c>
      <c r="AY546" s="54">
        <f t="shared" si="416"/>
        <v>0</v>
      </c>
      <c r="AZ546" s="54">
        <f t="shared" si="417"/>
        <v>0</v>
      </c>
      <c r="BA546" s="54">
        <f t="shared" si="418"/>
        <v>0</v>
      </c>
      <c r="BB546" s="54">
        <f t="shared" si="419"/>
        <v>0</v>
      </c>
      <c r="BC546" s="54">
        <f t="shared" si="420"/>
        <v>0</v>
      </c>
      <c r="BD546" s="54">
        <f t="shared" si="421"/>
        <v>0</v>
      </c>
      <c r="BE546" s="54">
        <f t="shared" si="422"/>
        <v>0</v>
      </c>
      <c r="BF546" s="55">
        <f t="shared" si="423"/>
        <v>0</v>
      </c>
      <c r="BG546" s="53">
        <f t="shared" si="424"/>
        <v>0</v>
      </c>
      <c r="BH546" s="54">
        <f t="shared" si="425"/>
        <v>0</v>
      </c>
      <c r="BI546" s="54">
        <f t="shared" si="426"/>
        <v>0</v>
      </c>
      <c r="BJ546" s="54">
        <f t="shared" si="427"/>
        <v>0</v>
      </c>
      <c r="BK546" s="54">
        <f t="shared" si="428"/>
        <v>0</v>
      </c>
      <c r="BL546" s="54">
        <f t="shared" si="429"/>
        <v>0</v>
      </c>
      <c r="BM546" s="54">
        <f t="shared" si="430"/>
        <v>0</v>
      </c>
      <c r="BN546" s="54">
        <f t="shared" si="431"/>
        <v>0</v>
      </c>
      <c r="BO546" s="54">
        <f t="shared" si="432"/>
        <v>0</v>
      </c>
      <c r="BP546" s="54">
        <f t="shared" si="433"/>
        <v>0</v>
      </c>
      <c r="BQ546" s="54">
        <f t="shared" si="434"/>
        <v>0</v>
      </c>
      <c r="BR546" s="55">
        <f t="shared" si="435"/>
        <v>0</v>
      </c>
      <c r="BS546" s="53">
        <f t="shared" si="436"/>
        <v>0</v>
      </c>
      <c r="BT546" s="54">
        <f t="shared" si="437"/>
        <v>0</v>
      </c>
      <c r="BU546" s="54">
        <f t="shared" si="438"/>
        <v>0</v>
      </c>
      <c r="BV546" s="54">
        <f t="shared" si="439"/>
        <v>0</v>
      </c>
      <c r="BW546" s="54">
        <f t="shared" si="440"/>
        <v>0</v>
      </c>
      <c r="BX546" s="54">
        <f t="shared" si="441"/>
        <v>0</v>
      </c>
      <c r="BY546" s="54">
        <f t="shared" si="442"/>
        <v>0</v>
      </c>
      <c r="BZ546" s="54">
        <f t="shared" si="443"/>
        <v>0</v>
      </c>
      <c r="CA546" s="54">
        <f t="shared" si="444"/>
        <v>0</v>
      </c>
      <c r="CB546" s="54">
        <f t="shared" si="445"/>
        <v>0</v>
      </c>
      <c r="CC546" s="54">
        <f t="shared" si="446"/>
        <v>0</v>
      </c>
      <c r="CD546" s="55">
        <f t="shared" si="447"/>
        <v>0</v>
      </c>
      <c r="CE546" s="53">
        <f t="shared" si="448"/>
        <v>0</v>
      </c>
      <c r="CF546" s="54">
        <f t="shared" si="449"/>
        <v>0</v>
      </c>
      <c r="CG546" s="54">
        <f t="shared" si="450"/>
        <v>0</v>
      </c>
      <c r="CH546" s="54">
        <f t="shared" si="451"/>
        <v>0</v>
      </c>
      <c r="CI546" s="54">
        <f t="shared" si="452"/>
        <v>0</v>
      </c>
      <c r="CJ546" s="54">
        <f t="shared" si="453"/>
        <v>0</v>
      </c>
      <c r="CK546" s="54">
        <f t="shared" si="454"/>
        <v>0</v>
      </c>
      <c r="CL546" s="54">
        <f t="shared" si="455"/>
        <v>0</v>
      </c>
      <c r="CM546" s="54">
        <f t="shared" si="456"/>
        <v>0</v>
      </c>
      <c r="CN546" s="54">
        <f t="shared" si="457"/>
        <v>0</v>
      </c>
      <c r="CO546" s="54">
        <f t="shared" si="458"/>
        <v>0</v>
      </c>
      <c r="CP546" s="55">
        <f t="shared" si="459"/>
        <v>0</v>
      </c>
    </row>
    <row r="547" spans="2:94" ht="12" customHeight="1" thickBot="1">
      <c r="B547" s="1" t="str">
        <f>IF(Q545="","",Q545)</f>
        <v/>
      </c>
      <c r="C547" s="165"/>
      <c r="D547" s="172"/>
      <c r="E547" s="173"/>
      <c r="F547" s="174"/>
      <c r="G547" s="179"/>
      <c r="H547" s="180"/>
      <c r="I547" s="187"/>
      <c r="J547" s="188"/>
      <c r="K547" s="188"/>
      <c r="L547" s="189"/>
      <c r="M547" s="172"/>
      <c r="N547" s="174"/>
      <c r="O547" s="133"/>
      <c r="P547" s="192"/>
      <c r="Q547" s="192"/>
      <c r="R547" s="15" t="s">
        <v>48</v>
      </c>
      <c r="S547" s="94"/>
      <c r="T547" s="94"/>
      <c r="U547" s="94"/>
      <c r="V547" s="94"/>
      <c r="W547" s="94"/>
      <c r="X547" s="94"/>
      <c r="Y547" s="90"/>
      <c r="Z547" s="90"/>
      <c r="AA547" s="90"/>
      <c r="AB547" s="90"/>
      <c r="AC547" s="90"/>
      <c r="AD547" s="90"/>
      <c r="AE547" s="11" t="str">
        <f t="shared" si="460"/>
        <v/>
      </c>
      <c r="AF547" s="21" t="str">
        <f>IF(Q545="","",Q545)</f>
        <v/>
      </c>
      <c r="AG547" s="130"/>
      <c r="AH547" s="130"/>
      <c r="AI547" s="130"/>
      <c r="AJ547" s="130"/>
      <c r="AT547" s="49" t="str">
        <f t="shared" si="411"/>
        <v>C</v>
      </c>
      <c r="AU547" s="53">
        <f t="shared" si="412"/>
        <v>0</v>
      </c>
      <c r="AV547" s="54">
        <f t="shared" si="413"/>
        <v>0</v>
      </c>
      <c r="AW547" s="54">
        <f t="shared" si="414"/>
        <v>0</v>
      </c>
      <c r="AX547" s="54">
        <f t="shared" si="415"/>
        <v>0</v>
      </c>
      <c r="AY547" s="54">
        <f t="shared" si="416"/>
        <v>0</v>
      </c>
      <c r="AZ547" s="54">
        <f t="shared" si="417"/>
        <v>0</v>
      </c>
      <c r="BA547" s="54">
        <f t="shared" si="418"/>
        <v>0</v>
      </c>
      <c r="BB547" s="54">
        <f t="shared" si="419"/>
        <v>0</v>
      </c>
      <c r="BC547" s="54">
        <f t="shared" si="420"/>
        <v>0</v>
      </c>
      <c r="BD547" s="54">
        <f t="shared" si="421"/>
        <v>0</v>
      </c>
      <c r="BE547" s="54">
        <f t="shared" si="422"/>
        <v>0</v>
      </c>
      <c r="BF547" s="55">
        <f t="shared" si="423"/>
        <v>0</v>
      </c>
      <c r="BG547" s="53">
        <f t="shared" si="424"/>
        <v>0</v>
      </c>
      <c r="BH547" s="54">
        <f t="shared" si="425"/>
        <v>0</v>
      </c>
      <c r="BI547" s="54">
        <f t="shared" si="426"/>
        <v>0</v>
      </c>
      <c r="BJ547" s="54">
        <f t="shared" si="427"/>
        <v>0</v>
      </c>
      <c r="BK547" s="54">
        <f t="shared" si="428"/>
        <v>0</v>
      </c>
      <c r="BL547" s="54">
        <f t="shared" si="429"/>
        <v>0</v>
      </c>
      <c r="BM547" s="54">
        <f t="shared" si="430"/>
        <v>0</v>
      </c>
      <c r="BN547" s="54">
        <f t="shared" si="431"/>
        <v>0</v>
      </c>
      <c r="BO547" s="54">
        <f t="shared" si="432"/>
        <v>0</v>
      </c>
      <c r="BP547" s="54">
        <f t="shared" si="433"/>
        <v>0</v>
      </c>
      <c r="BQ547" s="54">
        <f t="shared" si="434"/>
        <v>0</v>
      </c>
      <c r="BR547" s="55">
        <f t="shared" si="435"/>
        <v>0</v>
      </c>
      <c r="BS547" s="53">
        <f t="shared" si="436"/>
        <v>0</v>
      </c>
      <c r="BT547" s="54">
        <f t="shared" si="437"/>
        <v>0</v>
      </c>
      <c r="BU547" s="54">
        <f t="shared" si="438"/>
        <v>0</v>
      </c>
      <c r="BV547" s="54">
        <f t="shared" si="439"/>
        <v>0</v>
      </c>
      <c r="BW547" s="54">
        <f t="shared" si="440"/>
        <v>0</v>
      </c>
      <c r="BX547" s="54">
        <f t="shared" si="441"/>
        <v>0</v>
      </c>
      <c r="BY547" s="54">
        <f t="shared" si="442"/>
        <v>0</v>
      </c>
      <c r="BZ547" s="54">
        <f t="shared" si="443"/>
        <v>0</v>
      </c>
      <c r="CA547" s="54">
        <f t="shared" si="444"/>
        <v>0</v>
      </c>
      <c r="CB547" s="54">
        <f t="shared" si="445"/>
        <v>0</v>
      </c>
      <c r="CC547" s="54">
        <f t="shared" si="446"/>
        <v>0</v>
      </c>
      <c r="CD547" s="55">
        <f t="shared" si="447"/>
        <v>0</v>
      </c>
      <c r="CE547" s="53">
        <f t="shared" si="448"/>
        <v>0</v>
      </c>
      <c r="CF547" s="54">
        <f t="shared" si="449"/>
        <v>0</v>
      </c>
      <c r="CG547" s="54">
        <f t="shared" si="450"/>
        <v>0</v>
      </c>
      <c r="CH547" s="54">
        <f t="shared" si="451"/>
        <v>0</v>
      </c>
      <c r="CI547" s="54">
        <f t="shared" si="452"/>
        <v>0</v>
      </c>
      <c r="CJ547" s="54">
        <f t="shared" si="453"/>
        <v>0</v>
      </c>
      <c r="CK547" s="54">
        <f t="shared" si="454"/>
        <v>0</v>
      </c>
      <c r="CL547" s="54">
        <f t="shared" si="455"/>
        <v>0</v>
      </c>
      <c r="CM547" s="54">
        <f t="shared" si="456"/>
        <v>0</v>
      </c>
      <c r="CN547" s="54">
        <f t="shared" si="457"/>
        <v>0</v>
      </c>
      <c r="CO547" s="54">
        <f t="shared" si="458"/>
        <v>0</v>
      </c>
      <c r="CP547" s="55">
        <f t="shared" si="459"/>
        <v>0</v>
      </c>
    </row>
    <row r="548" spans="2:94" ht="12" customHeight="1">
      <c r="B548" s="1" t="str">
        <f>IF(Q548="","",Q548)</f>
        <v/>
      </c>
      <c r="C548" s="163">
        <v>179</v>
      </c>
      <c r="D548" s="166"/>
      <c r="E548" s="167"/>
      <c r="F548" s="168"/>
      <c r="G548" s="175"/>
      <c r="H548" s="176"/>
      <c r="I548" s="181"/>
      <c r="J548" s="182"/>
      <c r="K548" s="182"/>
      <c r="L548" s="183"/>
      <c r="M548" s="166"/>
      <c r="N548" s="168"/>
      <c r="O548" s="131"/>
      <c r="P548" s="190"/>
      <c r="Q548" s="190"/>
      <c r="R548" s="17" t="s">
        <v>14</v>
      </c>
      <c r="S548" s="95"/>
      <c r="T548" s="95"/>
      <c r="U548" s="95"/>
      <c r="V548" s="95"/>
      <c r="W548" s="95"/>
      <c r="X548" s="95"/>
      <c r="Y548" s="89"/>
      <c r="Z548" s="89"/>
      <c r="AA548" s="89"/>
      <c r="AB548" s="89"/>
      <c r="AC548" s="89"/>
      <c r="AD548" s="89"/>
      <c r="AE548" s="16" t="str">
        <f t="shared" si="460"/>
        <v/>
      </c>
      <c r="AF548" s="21" t="str">
        <f>IF(Q548="","",Q548)</f>
        <v/>
      </c>
      <c r="AG548" s="130" t="str">
        <f>IFERROR(VLOOKUP(M548,$AP$13:$AQ$16,2,FALSE),"")</f>
        <v/>
      </c>
      <c r="AH548" s="130" t="str">
        <f>IFERROR(VLOOKUP(O548,$AP$18:$AQ$24,2,FALSE),"")</f>
        <v/>
      </c>
      <c r="AI548" s="130" t="str">
        <f>IFERROR(AG548+AH548,"")</f>
        <v/>
      </c>
      <c r="AJ548" s="130" t="str">
        <f>IF(SUM(AE548:AE550)=0,"",SUM(AE548:AE550))</f>
        <v/>
      </c>
      <c r="AT548" s="49" t="str">
        <f t="shared" si="411"/>
        <v>A</v>
      </c>
      <c r="AU548" s="53">
        <f t="shared" si="412"/>
        <v>0</v>
      </c>
      <c r="AV548" s="54">
        <f t="shared" si="413"/>
        <v>0</v>
      </c>
      <c r="AW548" s="54">
        <f t="shared" si="414"/>
        <v>0</v>
      </c>
      <c r="AX548" s="54">
        <f t="shared" si="415"/>
        <v>0</v>
      </c>
      <c r="AY548" s="54">
        <f t="shared" si="416"/>
        <v>0</v>
      </c>
      <c r="AZ548" s="54">
        <f t="shared" si="417"/>
        <v>0</v>
      </c>
      <c r="BA548" s="54">
        <f t="shared" si="418"/>
        <v>0</v>
      </c>
      <c r="BB548" s="54">
        <f t="shared" si="419"/>
        <v>0</v>
      </c>
      <c r="BC548" s="54">
        <f t="shared" si="420"/>
        <v>0</v>
      </c>
      <c r="BD548" s="54">
        <f t="shared" si="421"/>
        <v>0</v>
      </c>
      <c r="BE548" s="54">
        <f t="shared" si="422"/>
        <v>0</v>
      </c>
      <c r="BF548" s="55">
        <f t="shared" si="423"/>
        <v>0</v>
      </c>
      <c r="BG548" s="53">
        <f t="shared" si="424"/>
        <v>0</v>
      </c>
      <c r="BH548" s="54">
        <f t="shared" si="425"/>
        <v>0</v>
      </c>
      <c r="BI548" s="54">
        <f t="shared" si="426"/>
        <v>0</v>
      </c>
      <c r="BJ548" s="54">
        <f t="shared" si="427"/>
        <v>0</v>
      </c>
      <c r="BK548" s="54">
        <f t="shared" si="428"/>
        <v>0</v>
      </c>
      <c r="BL548" s="54">
        <f t="shared" si="429"/>
        <v>0</v>
      </c>
      <c r="BM548" s="54">
        <f t="shared" si="430"/>
        <v>0</v>
      </c>
      <c r="BN548" s="54">
        <f t="shared" si="431"/>
        <v>0</v>
      </c>
      <c r="BO548" s="54">
        <f t="shared" si="432"/>
        <v>0</v>
      </c>
      <c r="BP548" s="54">
        <f t="shared" si="433"/>
        <v>0</v>
      </c>
      <c r="BQ548" s="54">
        <f t="shared" si="434"/>
        <v>0</v>
      </c>
      <c r="BR548" s="55">
        <f t="shared" si="435"/>
        <v>0</v>
      </c>
      <c r="BS548" s="53">
        <f t="shared" si="436"/>
        <v>0</v>
      </c>
      <c r="BT548" s="54">
        <f t="shared" si="437"/>
        <v>0</v>
      </c>
      <c r="BU548" s="54">
        <f t="shared" si="438"/>
        <v>0</v>
      </c>
      <c r="BV548" s="54">
        <f t="shared" si="439"/>
        <v>0</v>
      </c>
      <c r="BW548" s="54">
        <f t="shared" si="440"/>
        <v>0</v>
      </c>
      <c r="BX548" s="54">
        <f t="shared" si="441"/>
        <v>0</v>
      </c>
      <c r="BY548" s="54">
        <f t="shared" si="442"/>
        <v>0</v>
      </c>
      <c r="BZ548" s="54">
        <f t="shared" si="443"/>
        <v>0</v>
      </c>
      <c r="CA548" s="54">
        <f t="shared" si="444"/>
        <v>0</v>
      </c>
      <c r="CB548" s="54">
        <f t="shared" si="445"/>
        <v>0</v>
      </c>
      <c r="CC548" s="54">
        <f t="shared" si="446"/>
        <v>0</v>
      </c>
      <c r="CD548" s="55">
        <f t="shared" si="447"/>
        <v>0</v>
      </c>
      <c r="CE548" s="53">
        <f t="shared" si="448"/>
        <v>0</v>
      </c>
      <c r="CF548" s="54">
        <f t="shared" si="449"/>
        <v>0</v>
      </c>
      <c r="CG548" s="54">
        <f t="shared" si="450"/>
        <v>0</v>
      </c>
      <c r="CH548" s="54">
        <f t="shared" si="451"/>
        <v>0</v>
      </c>
      <c r="CI548" s="54">
        <f t="shared" si="452"/>
        <v>0</v>
      </c>
      <c r="CJ548" s="54">
        <f t="shared" si="453"/>
        <v>0</v>
      </c>
      <c r="CK548" s="54">
        <f t="shared" si="454"/>
        <v>0</v>
      </c>
      <c r="CL548" s="54">
        <f t="shared" si="455"/>
        <v>0</v>
      </c>
      <c r="CM548" s="54">
        <f t="shared" si="456"/>
        <v>0</v>
      </c>
      <c r="CN548" s="54">
        <f t="shared" si="457"/>
        <v>0</v>
      </c>
      <c r="CO548" s="54">
        <f t="shared" si="458"/>
        <v>0</v>
      </c>
      <c r="CP548" s="55">
        <f t="shared" si="459"/>
        <v>0</v>
      </c>
    </row>
    <row r="549" spans="2:94" ht="12" customHeight="1">
      <c r="B549" s="1" t="str">
        <f>IF(Q548="","",Q548)</f>
        <v/>
      </c>
      <c r="C549" s="164"/>
      <c r="D549" s="169"/>
      <c r="E549" s="170"/>
      <c r="F549" s="171"/>
      <c r="G549" s="177"/>
      <c r="H549" s="178"/>
      <c r="I549" s="184"/>
      <c r="J549" s="185"/>
      <c r="K549" s="185"/>
      <c r="L549" s="186"/>
      <c r="M549" s="169"/>
      <c r="N549" s="171"/>
      <c r="O549" s="132"/>
      <c r="P549" s="191"/>
      <c r="Q549" s="191"/>
      <c r="R549" s="15" t="s">
        <v>15</v>
      </c>
      <c r="S549" s="94"/>
      <c r="T549" s="94"/>
      <c r="U549" s="94"/>
      <c r="V549" s="94"/>
      <c r="W549" s="94"/>
      <c r="X549" s="94"/>
      <c r="Y549" s="90"/>
      <c r="Z549" s="90"/>
      <c r="AA549" s="90"/>
      <c r="AB549" s="90"/>
      <c r="AC549" s="90"/>
      <c r="AD549" s="90"/>
      <c r="AE549" s="11" t="str">
        <f t="shared" si="460"/>
        <v/>
      </c>
      <c r="AF549" s="21" t="str">
        <f>IF(Q548="","",Q548)</f>
        <v/>
      </c>
      <c r="AG549" s="130"/>
      <c r="AH549" s="130"/>
      <c r="AI549" s="130"/>
      <c r="AJ549" s="130"/>
      <c r="AT549" s="49" t="str">
        <f t="shared" si="411"/>
        <v>B</v>
      </c>
      <c r="AU549" s="53">
        <f t="shared" si="412"/>
        <v>0</v>
      </c>
      <c r="AV549" s="54">
        <f t="shared" si="413"/>
        <v>0</v>
      </c>
      <c r="AW549" s="54">
        <f t="shared" si="414"/>
        <v>0</v>
      </c>
      <c r="AX549" s="54">
        <f t="shared" si="415"/>
        <v>0</v>
      </c>
      <c r="AY549" s="54">
        <f t="shared" si="416"/>
        <v>0</v>
      </c>
      <c r="AZ549" s="54">
        <f t="shared" si="417"/>
        <v>0</v>
      </c>
      <c r="BA549" s="54">
        <f t="shared" si="418"/>
        <v>0</v>
      </c>
      <c r="BB549" s="54">
        <f t="shared" si="419"/>
        <v>0</v>
      </c>
      <c r="BC549" s="54">
        <f t="shared" si="420"/>
        <v>0</v>
      </c>
      <c r="BD549" s="54">
        <f t="shared" si="421"/>
        <v>0</v>
      </c>
      <c r="BE549" s="54">
        <f t="shared" si="422"/>
        <v>0</v>
      </c>
      <c r="BF549" s="55">
        <f t="shared" si="423"/>
        <v>0</v>
      </c>
      <c r="BG549" s="53">
        <f t="shared" si="424"/>
        <v>0</v>
      </c>
      <c r="BH549" s="54">
        <f t="shared" si="425"/>
        <v>0</v>
      </c>
      <c r="BI549" s="54">
        <f t="shared" si="426"/>
        <v>0</v>
      </c>
      <c r="BJ549" s="54">
        <f t="shared" si="427"/>
        <v>0</v>
      </c>
      <c r="BK549" s="54">
        <f t="shared" si="428"/>
        <v>0</v>
      </c>
      <c r="BL549" s="54">
        <f t="shared" si="429"/>
        <v>0</v>
      </c>
      <c r="BM549" s="54">
        <f t="shared" si="430"/>
        <v>0</v>
      </c>
      <c r="BN549" s="54">
        <f t="shared" si="431"/>
        <v>0</v>
      </c>
      <c r="BO549" s="54">
        <f t="shared" si="432"/>
        <v>0</v>
      </c>
      <c r="BP549" s="54">
        <f t="shared" si="433"/>
        <v>0</v>
      </c>
      <c r="BQ549" s="54">
        <f t="shared" si="434"/>
        <v>0</v>
      </c>
      <c r="BR549" s="55">
        <f t="shared" si="435"/>
        <v>0</v>
      </c>
      <c r="BS549" s="53">
        <f t="shared" si="436"/>
        <v>0</v>
      </c>
      <c r="BT549" s="54">
        <f t="shared" si="437"/>
        <v>0</v>
      </c>
      <c r="BU549" s="54">
        <f t="shared" si="438"/>
        <v>0</v>
      </c>
      <c r="BV549" s="54">
        <f t="shared" si="439"/>
        <v>0</v>
      </c>
      <c r="BW549" s="54">
        <f t="shared" si="440"/>
        <v>0</v>
      </c>
      <c r="BX549" s="54">
        <f t="shared" si="441"/>
        <v>0</v>
      </c>
      <c r="BY549" s="54">
        <f t="shared" si="442"/>
        <v>0</v>
      </c>
      <c r="BZ549" s="54">
        <f t="shared" si="443"/>
        <v>0</v>
      </c>
      <c r="CA549" s="54">
        <f t="shared" si="444"/>
        <v>0</v>
      </c>
      <c r="CB549" s="54">
        <f t="shared" si="445"/>
        <v>0</v>
      </c>
      <c r="CC549" s="54">
        <f t="shared" si="446"/>
        <v>0</v>
      </c>
      <c r="CD549" s="55">
        <f t="shared" si="447"/>
        <v>0</v>
      </c>
      <c r="CE549" s="53">
        <f t="shared" si="448"/>
        <v>0</v>
      </c>
      <c r="CF549" s="54">
        <f t="shared" si="449"/>
        <v>0</v>
      </c>
      <c r="CG549" s="54">
        <f t="shared" si="450"/>
        <v>0</v>
      </c>
      <c r="CH549" s="54">
        <f t="shared" si="451"/>
        <v>0</v>
      </c>
      <c r="CI549" s="54">
        <f t="shared" si="452"/>
        <v>0</v>
      </c>
      <c r="CJ549" s="54">
        <f t="shared" si="453"/>
        <v>0</v>
      </c>
      <c r="CK549" s="54">
        <f t="shared" si="454"/>
        <v>0</v>
      </c>
      <c r="CL549" s="54">
        <f t="shared" si="455"/>
        <v>0</v>
      </c>
      <c r="CM549" s="54">
        <f t="shared" si="456"/>
        <v>0</v>
      </c>
      <c r="CN549" s="54">
        <f t="shared" si="457"/>
        <v>0</v>
      </c>
      <c r="CO549" s="54">
        <f t="shared" si="458"/>
        <v>0</v>
      </c>
      <c r="CP549" s="55">
        <f t="shared" si="459"/>
        <v>0</v>
      </c>
    </row>
    <row r="550" spans="2:94" ht="12" customHeight="1" thickBot="1">
      <c r="B550" s="1" t="str">
        <f>IF(Q548="","",Q548)</f>
        <v/>
      </c>
      <c r="C550" s="165"/>
      <c r="D550" s="172"/>
      <c r="E550" s="173"/>
      <c r="F550" s="174"/>
      <c r="G550" s="179"/>
      <c r="H550" s="180"/>
      <c r="I550" s="187"/>
      <c r="J550" s="188"/>
      <c r="K550" s="188"/>
      <c r="L550" s="189"/>
      <c r="M550" s="172"/>
      <c r="N550" s="174"/>
      <c r="O550" s="133"/>
      <c r="P550" s="192"/>
      <c r="Q550" s="192"/>
      <c r="R550" s="15" t="s">
        <v>48</v>
      </c>
      <c r="S550" s="94"/>
      <c r="T550" s="94"/>
      <c r="U550" s="94"/>
      <c r="V550" s="94"/>
      <c r="W550" s="94"/>
      <c r="X550" s="94"/>
      <c r="Y550" s="90"/>
      <c r="Z550" s="90"/>
      <c r="AA550" s="90"/>
      <c r="AB550" s="90"/>
      <c r="AC550" s="90"/>
      <c r="AD550" s="90"/>
      <c r="AE550" s="11" t="str">
        <f t="shared" si="460"/>
        <v/>
      </c>
      <c r="AF550" s="21" t="str">
        <f>IF(Q548="","",Q548)</f>
        <v/>
      </c>
      <c r="AG550" s="130"/>
      <c r="AH550" s="130"/>
      <c r="AI550" s="130"/>
      <c r="AJ550" s="130"/>
      <c r="AT550" s="49" t="str">
        <f t="shared" si="411"/>
        <v>C</v>
      </c>
      <c r="AU550" s="53">
        <f t="shared" si="412"/>
        <v>0</v>
      </c>
      <c r="AV550" s="54">
        <f t="shared" si="413"/>
        <v>0</v>
      </c>
      <c r="AW550" s="54">
        <f t="shared" si="414"/>
        <v>0</v>
      </c>
      <c r="AX550" s="54">
        <f t="shared" si="415"/>
        <v>0</v>
      </c>
      <c r="AY550" s="54">
        <f t="shared" si="416"/>
        <v>0</v>
      </c>
      <c r="AZ550" s="54">
        <f t="shared" si="417"/>
        <v>0</v>
      </c>
      <c r="BA550" s="54">
        <f t="shared" si="418"/>
        <v>0</v>
      </c>
      <c r="BB550" s="54">
        <f t="shared" si="419"/>
        <v>0</v>
      </c>
      <c r="BC550" s="54">
        <f t="shared" si="420"/>
        <v>0</v>
      </c>
      <c r="BD550" s="54">
        <f t="shared" si="421"/>
        <v>0</v>
      </c>
      <c r="BE550" s="54">
        <f t="shared" si="422"/>
        <v>0</v>
      </c>
      <c r="BF550" s="55">
        <f t="shared" si="423"/>
        <v>0</v>
      </c>
      <c r="BG550" s="53">
        <f t="shared" si="424"/>
        <v>0</v>
      </c>
      <c r="BH550" s="54">
        <f t="shared" si="425"/>
        <v>0</v>
      </c>
      <c r="BI550" s="54">
        <f t="shared" si="426"/>
        <v>0</v>
      </c>
      <c r="BJ550" s="54">
        <f t="shared" si="427"/>
        <v>0</v>
      </c>
      <c r="BK550" s="54">
        <f t="shared" si="428"/>
        <v>0</v>
      </c>
      <c r="BL550" s="54">
        <f t="shared" si="429"/>
        <v>0</v>
      </c>
      <c r="BM550" s="54">
        <f t="shared" si="430"/>
        <v>0</v>
      </c>
      <c r="BN550" s="54">
        <f t="shared" si="431"/>
        <v>0</v>
      </c>
      <c r="BO550" s="54">
        <f t="shared" si="432"/>
        <v>0</v>
      </c>
      <c r="BP550" s="54">
        <f t="shared" si="433"/>
        <v>0</v>
      </c>
      <c r="BQ550" s="54">
        <f t="shared" si="434"/>
        <v>0</v>
      </c>
      <c r="BR550" s="55">
        <f t="shared" si="435"/>
        <v>0</v>
      </c>
      <c r="BS550" s="53">
        <f t="shared" si="436"/>
        <v>0</v>
      </c>
      <c r="BT550" s="54">
        <f t="shared" si="437"/>
        <v>0</v>
      </c>
      <c r="BU550" s="54">
        <f t="shared" si="438"/>
        <v>0</v>
      </c>
      <c r="BV550" s="54">
        <f t="shared" si="439"/>
        <v>0</v>
      </c>
      <c r="BW550" s="54">
        <f t="shared" si="440"/>
        <v>0</v>
      </c>
      <c r="BX550" s="54">
        <f t="shared" si="441"/>
        <v>0</v>
      </c>
      <c r="BY550" s="54">
        <f t="shared" si="442"/>
        <v>0</v>
      </c>
      <c r="BZ550" s="54">
        <f t="shared" si="443"/>
        <v>0</v>
      </c>
      <c r="CA550" s="54">
        <f t="shared" si="444"/>
        <v>0</v>
      </c>
      <c r="CB550" s="54">
        <f t="shared" si="445"/>
        <v>0</v>
      </c>
      <c r="CC550" s="54">
        <f t="shared" si="446"/>
        <v>0</v>
      </c>
      <c r="CD550" s="55">
        <f t="shared" si="447"/>
        <v>0</v>
      </c>
      <c r="CE550" s="53">
        <f t="shared" si="448"/>
        <v>0</v>
      </c>
      <c r="CF550" s="54">
        <f t="shared" si="449"/>
        <v>0</v>
      </c>
      <c r="CG550" s="54">
        <f t="shared" si="450"/>
        <v>0</v>
      </c>
      <c r="CH550" s="54">
        <f t="shared" si="451"/>
        <v>0</v>
      </c>
      <c r="CI550" s="54">
        <f t="shared" si="452"/>
        <v>0</v>
      </c>
      <c r="CJ550" s="54">
        <f t="shared" si="453"/>
        <v>0</v>
      </c>
      <c r="CK550" s="54">
        <f t="shared" si="454"/>
        <v>0</v>
      </c>
      <c r="CL550" s="54">
        <f t="shared" si="455"/>
        <v>0</v>
      </c>
      <c r="CM550" s="54">
        <f t="shared" si="456"/>
        <v>0</v>
      </c>
      <c r="CN550" s="54">
        <f t="shared" si="457"/>
        <v>0</v>
      </c>
      <c r="CO550" s="54">
        <f t="shared" si="458"/>
        <v>0</v>
      </c>
      <c r="CP550" s="55">
        <f t="shared" si="459"/>
        <v>0</v>
      </c>
    </row>
    <row r="551" spans="2:94" ht="12" customHeight="1">
      <c r="B551" s="1" t="str">
        <f>IF(Q551="","",Q551)</f>
        <v/>
      </c>
      <c r="C551" s="163">
        <v>180</v>
      </c>
      <c r="D551" s="166"/>
      <c r="E551" s="167"/>
      <c r="F551" s="168"/>
      <c r="G551" s="175"/>
      <c r="H551" s="176"/>
      <c r="I551" s="181"/>
      <c r="J551" s="182"/>
      <c r="K551" s="182"/>
      <c r="L551" s="183"/>
      <c r="M551" s="166"/>
      <c r="N551" s="168"/>
      <c r="O551" s="131"/>
      <c r="P551" s="190"/>
      <c r="Q551" s="190"/>
      <c r="R551" s="17" t="s">
        <v>46</v>
      </c>
      <c r="S551" s="95"/>
      <c r="T551" s="95"/>
      <c r="U551" s="95"/>
      <c r="V551" s="95"/>
      <c r="W551" s="95"/>
      <c r="X551" s="95"/>
      <c r="Y551" s="89"/>
      <c r="Z551" s="89"/>
      <c r="AA551" s="89"/>
      <c r="AB551" s="89"/>
      <c r="AC551" s="89"/>
      <c r="AD551" s="89"/>
      <c r="AE551" s="16" t="str">
        <f t="shared" si="460"/>
        <v/>
      </c>
      <c r="AF551" s="21" t="str">
        <f>IF(Q551="","",Q551)</f>
        <v/>
      </c>
      <c r="AG551" s="130" t="str">
        <f>IFERROR(VLOOKUP(M551,$AP$13:$AQ$16,2,FALSE),"")</f>
        <v/>
      </c>
      <c r="AH551" s="130" t="str">
        <f>IFERROR(VLOOKUP(O551,$AP$18:$AQ$24,2,FALSE),"")</f>
        <v/>
      </c>
      <c r="AI551" s="130" t="str">
        <f>IFERROR(AG551+AH551,"")</f>
        <v/>
      </c>
      <c r="AJ551" s="130" t="str">
        <f>IF(SUM(AE551:AE553)=0,"",SUM(AE551:AE553))</f>
        <v/>
      </c>
      <c r="AT551" s="49" t="str">
        <f t="shared" si="411"/>
        <v>A</v>
      </c>
      <c r="AU551" s="53">
        <f t="shared" si="412"/>
        <v>0</v>
      </c>
      <c r="AV551" s="54">
        <f t="shared" si="413"/>
        <v>0</v>
      </c>
      <c r="AW551" s="54">
        <f t="shared" si="414"/>
        <v>0</v>
      </c>
      <c r="AX551" s="54">
        <f t="shared" si="415"/>
        <v>0</v>
      </c>
      <c r="AY551" s="54">
        <f t="shared" si="416"/>
        <v>0</v>
      </c>
      <c r="AZ551" s="54">
        <f t="shared" si="417"/>
        <v>0</v>
      </c>
      <c r="BA551" s="54">
        <f t="shared" si="418"/>
        <v>0</v>
      </c>
      <c r="BB551" s="54">
        <f t="shared" si="419"/>
        <v>0</v>
      </c>
      <c r="BC551" s="54">
        <f t="shared" si="420"/>
        <v>0</v>
      </c>
      <c r="BD551" s="54">
        <f t="shared" si="421"/>
        <v>0</v>
      </c>
      <c r="BE551" s="54">
        <f t="shared" si="422"/>
        <v>0</v>
      </c>
      <c r="BF551" s="55">
        <f t="shared" si="423"/>
        <v>0</v>
      </c>
      <c r="BG551" s="53">
        <f t="shared" si="424"/>
        <v>0</v>
      </c>
      <c r="BH551" s="54">
        <f t="shared" si="425"/>
        <v>0</v>
      </c>
      <c r="BI551" s="54">
        <f t="shared" si="426"/>
        <v>0</v>
      </c>
      <c r="BJ551" s="54">
        <f t="shared" si="427"/>
        <v>0</v>
      </c>
      <c r="BK551" s="54">
        <f t="shared" si="428"/>
        <v>0</v>
      </c>
      <c r="BL551" s="54">
        <f t="shared" si="429"/>
        <v>0</v>
      </c>
      <c r="BM551" s="54">
        <f t="shared" si="430"/>
        <v>0</v>
      </c>
      <c r="BN551" s="54">
        <f t="shared" si="431"/>
        <v>0</v>
      </c>
      <c r="BO551" s="54">
        <f t="shared" si="432"/>
        <v>0</v>
      </c>
      <c r="BP551" s="54">
        <f t="shared" si="433"/>
        <v>0</v>
      </c>
      <c r="BQ551" s="54">
        <f t="shared" si="434"/>
        <v>0</v>
      </c>
      <c r="BR551" s="55">
        <f t="shared" si="435"/>
        <v>0</v>
      </c>
      <c r="BS551" s="53">
        <f t="shared" si="436"/>
        <v>0</v>
      </c>
      <c r="BT551" s="54">
        <f t="shared" si="437"/>
        <v>0</v>
      </c>
      <c r="BU551" s="54">
        <f t="shared" si="438"/>
        <v>0</v>
      </c>
      <c r="BV551" s="54">
        <f t="shared" si="439"/>
        <v>0</v>
      </c>
      <c r="BW551" s="54">
        <f t="shared" si="440"/>
        <v>0</v>
      </c>
      <c r="BX551" s="54">
        <f t="shared" si="441"/>
        <v>0</v>
      </c>
      <c r="BY551" s="54">
        <f t="shared" si="442"/>
        <v>0</v>
      </c>
      <c r="BZ551" s="54">
        <f t="shared" si="443"/>
        <v>0</v>
      </c>
      <c r="CA551" s="54">
        <f t="shared" si="444"/>
        <v>0</v>
      </c>
      <c r="CB551" s="54">
        <f t="shared" si="445"/>
        <v>0</v>
      </c>
      <c r="CC551" s="54">
        <f t="shared" si="446"/>
        <v>0</v>
      </c>
      <c r="CD551" s="55">
        <f t="shared" si="447"/>
        <v>0</v>
      </c>
      <c r="CE551" s="53">
        <f t="shared" si="448"/>
        <v>0</v>
      </c>
      <c r="CF551" s="54">
        <f t="shared" si="449"/>
        <v>0</v>
      </c>
      <c r="CG551" s="54">
        <f t="shared" si="450"/>
        <v>0</v>
      </c>
      <c r="CH551" s="54">
        <f t="shared" si="451"/>
        <v>0</v>
      </c>
      <c r="CI551" s="54">
        <f t="shared" si="452"/>
        <v>0</v>
      </c>
      <c r="CJ551" s="54">
        <f t="shared" si="453"/>
        <v>0</v>
      </c>
      <c r="CK551" s="54">
        <f t="shared" si="454"/>
        <v>0</v>
      </c>
      <c r="CL551" s="54">
        <f t="shared" si="455"/>
        <v>0</v>
      </c>
      <c r="CM551" s="54">
        <f t="shared" si="456"/>
        <v>0</v>
      </c>
      <c r="CN551" s="54">
        <f t="shared" si="457"/>
        <v>0</v>
      </c>
      <c r="CO551" s="54">
        <f t="shared" si="458"/>
        <v>0</v>
      </c>
      <c r="CP551" s="55">
        <f t="shared" si="459"/>
        <v>0</v>
      </c>
    </row>
    <row r="552" spans="2:94" ht="12" customHeight="1">
      <c r="B552" s="1" t="str">
        <f>IF(Q551="","",Q551)</f>
        <v/>
      </c>
      <c r="C552" s="164"/>
      <c r="D552" s="169"/>
      <c r="E552" s="170"/>
      <c r="F552" s="171"/>
      <c r="G552" s="177"/>
      <c r="H552" s="178"/>
      <c r="I552" s="184"/>
      <c r="J552" s="185"/>
      <c r="K552" s="185"/>
      <c r="L552" s="186"/>
      <c r="M552" s="169"/>
      <c r="N552" s="171"/>
      <c r="O552" s="132"/>
      <c r="P552" s="191"/>
      <c r="Q552" s="191"/>
      <c r="R552" s="15" t="s">
        <v>45</v>
      </c>
      <c r="S552" s="94"/>
      <c r="T552" s="94"/>
      <c r="U552" s="94"/>
      <c r="V552" s="94"/>
      <c r="W552" s="94"/>
      <c r="X552" s="94"/>
      <c r="Y552" s="90"/>
      <c r="Z552" s="90"/>
      <c r="AA552" s="90"/>
      <c r="AB552" s="90"/>
      <c r="AC552" s="90"/>
      <c r="AD552" s="90"/>
      <c r="AE552" s="11" t="str">
        <f t="shared" si="460"/>
        <v/>
      </c>
      <c r="AF552" s="21" t="str">
        <f>IF(Q551="","",Q551)</f>
        <v/>
      </c>
      <c r="AG552" s="130"/>
      <c r="AH552" s="130"/>
      <c r="AI552" s="130"/>
      <c r="AJ552" s="130"/>
      <c r="AT552" s="49" t="str">
        <f t="shared" si="411"/>
        <v>B</v>
      </c>
      <c r="AU552" s="53">
        <f t="shared" si="412"/>
        <v>0</v>
      </c>
      <c r="AV552" s="54">
        <f t="shared" si="413"/>
        <v>0</v>
      </c>
      <c r="AW552" s="54">
        <f t="shared" si="414"/>
        <v>0</v>
      </c>
      <c r="AX552" s="54">
        <f t="shared" si="415"/>
        <v>0</v>
      </c>
      <c r="AY552" s="54">
        <f t="shared" si="416"/>
        <v>0</v>
      </c>
      <c r="AZ552" s="54">
        <f t="shared" si="417"/>
        <v>0</v>
      </c>
      <c r="BA552" s="54">
        <f t="shared" si="418"/>
        <v>0</v>
      </c>
      <c r="BB552" s="54">
        <f t="shared" si="419"/>
        <v>0</v>
      </c>
      <c r="BC552" s="54">
        <f t="shared" si="420"/>
        <v>0</v>
      </c>
      <c r="BD552" s="54">
        <f t="shared" si="421"/>
        <v>0</v>
      </c>
      <c r="BE552" s="54">
        <f t="shared" si="422"/>
        <v>0</v>
      </c>
      <c r="BF552" s="55">
        <f t="shared" si="423"/>
        <v>0</v>
      </c>
      <c r="BG552" s="53">
        <f t="shared" si="424"/>
        <v>0</v>
      </c>
      <c r="BH552" s="54">
        <f t="shared" si="425"/>
        <v>0</v>
      </c>
      <c r="BI552" s="54">
        <f t="shared" si="426"/>
        <v>0</v>
      </c>
      <c r="BJ552" s="54">
        <f t="shared" si="427"/>
        <v>0</v>
      </c>
      <c r="BK552" s="54">
        <f t="shared" si="428"/>
        <v>0</v>
      </c>
      <c r="BL552" s="54">
        <f t="shared" si="429"/>
        <v>0</v>
      </c>
      <c r="BM552" s="54">
        <f t="shared" si="430"/>
        <v>0</v>
      </c>
      <c r="BN552" s="54">
        <f t="shared" si="431"/>
        <v>0</v>
      </c>
      <c r="BO552" s="54">
        <f t="shared" si="432"/>
        <v>0</v>
      </c>
      <c r="BP552" s="54">
        <f t="shared" si="433"/>
        <v>0</v>
      </c>
      <c r="BQ552" s="54">
        <f t="shared" si="434"/>
        <v>0</v>
      </c>
      <c r="BR552" s="55">
        <f t="shared" si="435"/>
        <v>0</v>
      </c>
      <c r="BS552" s="53">
        <f t="shared" si="436"/>
        <v>0</v>
      </c>
      <c r="BT552" s="54">
        <f t="shared" si="437"/>
        <v>0</v>
      </c>
      <c r="BU552" s="54">
        <f t="shared" si="438"/>
        <v>0</v>
      </c>
      <c r="BV552" s="54">
        <f t="shared" si="439"/>
        <v>0</v>
      </c>
      <c r="BW552" s="54">
        <f t="shared" si="440"/>
        <v>0</v>
      </c>
      <c r="BX552" s="54">
        <f t="shared" si="441"/>
        <v>0</v>
      </c>
      <c r="BY552" s="54">
        <f t="shared" si="442"/>
        <v>0</v>
      </c>
      <c r="BZ552" s="54">
        <f t="shared" si="443"/>
        <v>0</v>
      </c>
      <c r="CA552" s="54">
        <f t="shared" si="444"/>
        <v>0</v>
      </c>
      <c r="CB552" s="54">
        <f t="shared" si="445"/>
        <v>0</v>
      </c>
      <c r="CC552" s="54">
        <f t="shared" si="446"/>
        <v>0</v>
      </c>
      <c r="CD552" s="55">
        <f t="shared" si="447"/>
        <v>0</v>
      </c>
      <c r="CE552" s="53">
        <f t="shared" si="448"/>
        <v>0</v>
      </c>
      <c r="CF552" s="54">
        <f t="shared" si="449"/>
        <v>0</v>
      </c>
      <c r="CG552" s="54">
        <f t="shared" si="450"/>
        <v>0</v>
      </c>
      <c r="CH552" s="54">
        <f t="shared" si="451"/>
        <v>0</v>
      </c>
      <c r="CI552" s="54">
        <f t="shared" si="452"/>
        <v>0</v>
      </c>
      <c r="CJ552" s="54">
        <f t="shared" si="453"/>
        <v>0</v>
      </c>
      <c r="CK552" s="54">
        <f t="shared" si="454"/>
        <v>0</v>
      </c>
      <c r="CL552" s="54">
        <f t="shared" si="455"/>
        <v>0</v>
      </c>
      <c r="CM552" s="54">
        <f t="shared" si="456"/>
        <v>0</v>
      </c>
      <c r="CN552" s="54">
        <f t="shared" si="457"/>
        <v>0</v>
      </c>
      <c r="CO552" s="54">
        <f t="shared" si="458"/>
        <v>0</v>
      </c>
      <c r="CP552" s="55">
        <f t="shared" si="459"/>
        <v>0</v>
      </c>
    </row>
    <row r="553" spans="2:94" ht="12" customHeight="1" thickBot="1">
      <c r="B553" s="1" t="str">
        <f>IF(Q551="","",Q551)</f>
        <v/>
      </c>
      <c r="C553" s="165"/>
      <c r="D553" s="172"/>
      <c r="E553" s="173"/>
      <c r="F553" s="174"/>
      <c r="G553" s="179"/>
      <c r="H553" s="180"/>
      <c r="I553" s="187"/>
      <c r="J553" s="188"/>
      <c r="K553" s="188"/>
      <c r="L553" s="189"/>
      <c r="M553" s="172"/>
      <c r="N553" s="174"/>
      <c r="O553" s="133"/>
      <c r="P553" s="192"/>
      <c r="Q553" s="192"/>
      <c r="R553" s="9" t="s">
        <v>44</v>
      </c>
      <c r="S553" s="96"/>
      <c r="T553" s="96"/>
      <c r="U553" s="96"/>
      <c r="V553" s="96"/>
      <c r="W553" s="96"/>
      <c r="X553" s="96"/>
      <c r="Y553" s="91"/>
      <c r="Z553" s="91"/>
      <c r="AA553" s="91"/>
      <c r="AB553" s="91"/>
      <c r="AC553" s="91"/>
      <c r="AD553" s="91"/>
      <c r="AE553" s="8" t="str">
        <f t="shared" si="460"/>
        <v/>
      </c>
      <c r="AF553" s="21" t="str">
        <f>IF(Q551="","",Q551)</f>
        <v/>
      </c>
      <c r="AG553" s="130"/>
      <c r="AH553" s="130"/>
      <c r="AI553" s="130"/>
      <c r="AJ553" s="130"/>
      <c r="AT553" s="49" t="str">
        <f t="shared" si="411"/>
        <v>C</v>
      </c>
      <c r="AU553" s="53">
        <f t="shared" si="412"/>
        <v>0</v>
      </c>
      <c r="AV553" s="54">
        <f t="shared" si="413"/>
        <v>0</v>
      </c>
      <c r="AW553" s="54">
        <f t="shared" si="414"/>
        <v>0</v>
      </c>
      <c r="AX553" s="54">
        <f t="shared" si="415"/>
        <v>0</v>
      </c>
      <c r="AY553" s="54">
        <f t="shared" si="416"/>
        <v>0</v>
      </c>
      <c r="AZ553" s="54">
        <f t="shared" si="417"/>
        <v>0</v>
      </c>
      <c r="BA553" s="54">
        <f t="shared" si="418"/>
        <v>0</v>
      </c>
      <c r="BB553" s="54">
        <f t="shared" si="419"/>
        <v>0</v>
      </c>
      <c r="BC553" s="54">
        <f t="shared" si="420"/>
        <v>0</v>
      </c>
      <c r="BD553" s="54">
        <f t="shared" si="421"/>
        <v>0</v>
      </c>
      <c r="BE553" s="54">
        <f t="shared" si="422"/>
        <v>0</v>
      </c>
      <c r="BF553" s="55">
        <f t="shared" si="423"/>
        <v>0</v>
      </c>
      <c r="BG553" s="53">
        <f t="shared" si="424"/>
        <v>0</v>
      </c>
      <c r="BH553" s="54">
        <f t="shared" si="425"/>
        <v>0</v>
      </c>
      <c r="BI553" s="54">
        <f t="shared" si="426"/>
        <v>0</v>
      </c>
      <c r="BJ553" s="54">
        <f t="shared" si="427"/>
        <v>0</v>
      </c>
      <c r="BK553" s="54">
        <f t="shared" si="428"/>
        <v>0</v>
      </c>
      <c r="BL553" s="54">
        <f t="shared" si="429"/>
        <v>0</v>
      </c>
      <c r="BM553" s="54">
        <f t="shared" si="430"/>
        <v>0</v>
      </c>
      <c r="BN553" s="54">
        <f t="shared" si="431"/>
        <v>0</v>
      </c>
      <c r="BO553" s="54">
        <f t="shared" si="432"/>
        <v>0</v>
      </c>
      <c r="BP553" s="54">
        <f t="shared" si="433"/>
        <v>0</v>
      </c>
      <c r="BQ553" s="54">
        <f t="shared" si="434"/>
        <v>0</v>
      </c>
      <c r="BR553" s="55">
        <f t="shared" si="435"/>
        <v>0</v>
      </c>
      <c r="BS553" s="53">
        <f t="shared" si="436"/>
        <v>0</v>
      </c>
      <c r="BT553" s="54">
        <f t="shared" si="437"/>
        <v>0</v>
      </c>
      <c r="BU553" s="54">
        <f t="shared" si="438"/>
        <v>0</v>
      </c>
      <c r="BV553" s="54">
        <f t="shared" si="439"/>
        <v>0</v>
      </c>
      <c r="BW553" s="54">
        <f t="shared" si="440"/>
        <v>0</v>
      </c>
      <c r="BX553" s="54">
        <f t="shared" si="441"/>
        <v>0</v>
      </c>
      <c r="BY553" s="54">
        <f t="shared" si="442"/>
        <v>0</v>
      </c>
      <c r="BZ553" s="54">
        <f t="shared" si="443"/>
        <v>0</v>
      </c>
      <c r="CA553" s="54">
        <f t="shared" si="444"/>
        <v>0</v>
      </c>
      <c r="CB553" s="54">
        <f t="shared" si="445"/>
        <v>0</v>
      </c>
      <c r="CC553" s="54">
        <f t="shared" si="446"/>
        <v>0</v>
      </c>
      <c r="CD553" s="55">
        <f t="shared" si="447"/>
        <v>0</v>
      </c>
      <c r="CE553" s="53">
        <f t="shared" si="448"/>
        <v>0</v>
      </c>
      <c r="CF553" s="54">
        <f t="shared" si="449"/>
        <v>0</v>
      </c>
      <c r="CG553" s="54">
        <f t="shared" si="450"/>
        <v>0</v>
      </c>
      <c r="CH553" s="54">
        <f t="shared" si="451"/>
        <v>0</v>
      </c>
      <c r="CI553" s="54">
        <f t="shared" si="452"/>
        <v>0</v>
      </c>
      <c r="CJ553" s="54">
        <f t="shared" si="453"/>
        <v>0</v>
      </c>
      <c r="CK553" s="54">
        <f t="shared" si="454"/>
        <v>0</v>
      </c>
      <c r="CL553" s="54">
        <f t="shared" si="455"/>
        <v>0</v>
      </c>
      <c r="CM553" s="54">
        <f t="shared" si="456"/>
        <v>0</v>
      </c>
      <c r="CN553" s="54">
        <f t="shared" si="457"/>
        <v>0</v>
      </c>
      <c r="CO553" s="54">
        <f t="shared" si="458"/>
        <v>0</v>
      </c>
      <c r="CP553" s="55">
        <f t="shared" si="459"/>
        <v>0</v>
      </c>
    </row>
    <row r="554" spans="2:94" ht="12" customHeight="1">
      <c r="B554" s="1" t="str">
        <f>IF(Q554="","",Q554)</f>
        <v/>
      </c>
      <c r="C554" s="163">
        <v>181</v>
      </c>
      <c r="D554" s="166"/>
      <c r="E554" s="167"/>
      <c r="F554" s="168"/>
      <c r="G554" s="175"/>
      <c r="H554" s="176"/>
      <c r="I554" s="181"/>
      <c r="J554" s="182"/>
      <c r="K554" s="182"/>
      <c r="L554" s="183"/>
      <c r="M554" s="166"/>
      <c r="N554" s="168"/>
      <c r="O554" s="131"/>
      <c r="P554" s="190"/>
      <c r="Q554" s="190"/>
      <c r="R554" s="17" t="s">
        <v>14</v>
      </c>
      <c r="S554" s="89"/>
      <c r="T554" s="89"/>
      <c r="U554" s="89"/>
      <c r="V554" s="89"/>
      <c r="W554" s="89"/>
      <c r="X554" s="95"/>
      <c r="Y554" s="95"/>
      <c r="Z554" s="95"/>
      <c r="AA554" s="95"/>
      <c r="AB554" s="95"/>
      <c r="AC554" s="95"/>
      <c r="AD554" s="95"/>
      <c r="AE554" s="16" t="str">
        <f t="shared" ref="AE554:AE583" si="461">IF(SUM(S554:AD554)=0,"",SUM(S554:AD554))</f>
        <v/>
      </c>
      <c r="AF554" s="21" t="str">
        <f>IF(Q554="","",Q554)</f>
        <v/>
      </c>
      <c r="AG554" s="130" t="str">
        <f>IFERROR(VLOOKUP(M554,$AP$13:$AQ$16,2,FALSE),"")</f>
        <v/>
      </c>
      <c r="AH554" s="130" t="str">
        <f>IFERROR(VLOOKUP(O554,$AP$18:$AQ$24,2,FALSE),"")</f>
        <v/>
      </c>
      <c r="AI554" s="130" t="str">
        <f>IFERROR(AG554+AH554,"")</f>
        <v/>
      </c>
      <c r="AJ554" s="130" t="str">
        <f>IF(SUM(AE554:AE556)=0,"",SUM(AE554:AE556))</f>
        <v/>
      </c>
      <c r="AT554" s="49" t="str">
        <f t="shared" si="411"/>
        <v>A</v>
      </c>
      <c r="AU554" s="53">
        <f t="shared" si="412"/>
        <v>0</v>
      </c>
      <c r="AV554" s="54">
        <f t="shared" si="413"/>
        <v>0</v>
      </c>
      <c r="AW554" s="54">
        <f t="shared" si="414"/>
        <v>0</v>
      </c>
      <c r="AX554" s="54">
        <f t="shared" si="415"/>
        <v>0</v>
      </c>
      <c r="AY554" s="54">
        <f t="shared" si="416"/>
        <v>0</v>
      </c>
      <c r="AZ554" s="54">
        <f t="shared" si="417"/>
        <v>0</v>
      </c>
      <c r="BA554" s="54">
        <f t="shared" si="418"/>
        <v>0</v>
      </c>
      <c r="BB554" s="54">
        <f t="shared" si="419"/>
        <v>0</v>
      </c>
      <c r="BC554" s="54">
        <f t="shared" si="420"/>
        <v>0</v>
      </c>
      <c r="BD554" s="54">
        <f t="shared" si="421"/>
        <v>0</v>
      </c>
      <c r="BE554" s="54">
        <f t="shared" si="422"/>
        <v>0</v>
      </c>
      <c r="BF554" s="55">
        <f t="shared" si="423"/>
        <v>0</v>
      </c>
      <c r="BG554" s="53">
        <f t="shared" si="424"/>
        <v>0</v>
      </c>
      <c r="BH554" s="54">
        <f t="shared" si="425"/>
        <v>0</v>
      </c>
      <c r="BI554" s="54">
        <f t="shared" si="426"/>
        <v>0</v>
      </c>
      <c r="BJ554" s="54">
        <f t="shared" si="427"/>
        <v>0</v>
      </c>
      <c r="BK554" s="54">
        <f t="shared" si="428"/>
        <v>0</v>
      </c>
      <c r="BL554" s="54">
        <f t="shared" si="429"/>
        <v>0</v>
      </c>
      <c r="BM554" s="54">
        <f t="shared" si="430"/>
        <v>0</v>
      </c>
      <c r="BN554" s="54">
        <f t="shared" si="431"/>
        <v>0</v>
      </c>
      <c r="BO554" s="54">
        <f t="shared" si="432"/>
        <v>0</v>
      </c>
      <c r="BP554" s="54">
        <f t="shared" si="433"/>
        <v>0</v>
      </c>
      <c r="BQ554" s="54">
        <f t="shared" si="434"/>
        <v>0</v>
      </c>
      <c r="BR554" s="55">
        <f t="shared" si="435"/>
        <v>0</v>
      </c>
      <c r="BS554" s="53">
        <f t="shared" si="436"/>
        <v>0</v>
      </c>
      <c r="BT554" s="54">
        <f t="shared" si="437"/>
        <v>0</v>
      </c>
      <c r="BU554" s="54">
        <f t="shared" si="438"/>
        <v>0</v>
      </c>
      <c r="BV554" s="54">
        <f t="shared" si="439"/>
        <v>0</v>
      </c>
      <c r="BW554" s="54">
        <f t="shared" si="440"/>
        <v>0</v>
      </c>
      <c r="BX554" s="54">
        <f t="shared" si="441"/>
        <v>0</v>
      </c>
      <c r="BY554" s="54">
        <f t="shared" si="442"/>
        <v>0</v>
      </c>
      <c r="BZ554" s="54">
        <f t="shared" si="443"/>
        <v>0</v>
      </c>
      <c r="CA554" s="54">
        <f t="shared" si="444"/>
        <v>0</v>
      </c>
      <c r="CB554" s="54">
        <f t="shared" si="445"/>
        <v>0</v>
      </c>
      <c r="CC554" s="54">
        <f t="shared" si="446"/>
        <v>0</v>
      </c>
      <c r="CD554" s="55">
        <f t="shared" si="447"/>
        <v>0</v>
      </c>
      <c r="CE554" s="53">
        <f t="shared" si="448"/>
        <v>0</v>
      </c>
      <c r="CF554" s="54">
        <f t="shared" si="449"/>
        <v>0</v>
      </c>
      <c r="CG554" s="54">
        <f t="shared" si="450"/>
        <v>0</v>
      </c>
      <c r="CH554" s="54">
        <f t="shared" si="451"/>
        <v>0</v>
      </c>
      <c r="CI554" s="54">
        <f t="shared" si="452"/>
        <v>0</v>
      </c>
      <c r="CJ554" s="54">
        <f t="shared" si="453"/>
        <v>0</v>
      </c>
      <c r="CK554" s="54">
        <f t="shared" si="454"/>
        <v>0</v>
      </c>
      <c r="CL554" s="54">
        <f t="shared" si="455"/>
        <v>0</v>
      </c>
      <c r="CM554" s="54">
        <f t="shared" si="456"/>
        <v>0</v>
      </c>
      <c r="CN554" s="54">
        <f t="shared" si="457"/>
        <v>0</v>
      </c>
      <c r="CO554" s="54">
        <f t="shared" si="458"/>
        <v>0</v>
      </c>
      <c r="CP554" s="55">
        <f t="shared" si="459"/>
        <v>0</v>
      </c>
    </row>
    <row r="555" spans="2:94" ht="12" customHeight="1">
      <c r="B555" s="1" t="str">
        <f>IF(Q554="","",Q554)</f>
        <v/>
      </c>
      <c r="C555" s="164"/>
      <c r="D555" s="169"/>
      <c r="E555" s="170"/>
      <c r="F555" s="171"/>
      <c r="G555" s="177"/>
      <c r="H555" s="178"/>
      <c r="I555" s="184"/>
      <c r="J555" s="185"/>
      <c r="K555" s="185"/>
      <c r="L555" s="186"/>
      <c r="M555" s="169"/>
      <c r="N555" s="171"/>
      <c r="O555" s="132"/>
      <c r="P555" s="191"/>
      <c r="Q555" s="191"/>
      <c r="R555" s="15" t="s">
        <v>15</v>
      </c>
      <c r="S555" s="90"/>
      <c r="T555" s="90"/>
      <c r="U555" s="90"/>
      <c r="V555" s="90"/>
      <c r="W555" s="90"/>
      <c r="X555" s="94"/>
      <c r="Y555" s="94"/>
      <c r="Z555" s="94"/>
      <c r="AA555" s="94"/>
      <c r="AB555" s="94"/>
      <c r="AC555" s="94"/>
      <c r="AD555" s="94"/>
      <c r="AE555" s="11" t="str">
        <f t="shared" si="461"/>
        <v/>
      </c>
      <c r="AF555" s="21" t="str">
        <f>IF(Q554="","",Q554)</f>
        <v/>
      </c>
      <c r="AG555" s="130"/>
      <c r="AH555" s="130"/>
      <c r="AI555" s="130"/>
      <c r="AJ555" s="130"/>
      <c r="AT555" s="49" t="str">
        <f t="shared" si="411"/>
        <v>B</v>
      </c>
      <c r="AU555" s="53">
        <f t="shared" si="412"/>
        <v>0</v>
      </c>
      <c r="AV555" s="54">
        <f t="shared" si="413"/>
        <v>0</v>
      </c>
      <c r="AW555" s="54">
        <f t="shared" si="414"/>
        <v>0</v>
      </c>
      <c r="AX555" s="54">
        <f t="shared" si="415"/>
        <v>0</v>
      </c>
      <c r="AY555" s="54">
        <f t="shared" si="416"/>
        <v>0</v>
      </c>
      <c r="AZ555" s="54">
        <f t="shared" si="417"/>
        <v>0</v>
      </c>
      <c r="BA555" s="54">
        <f t="shared" si="418"/>
        <v>0</v>
      </c>
      <c r="BB555" s="54">
        <f t="shared" si="419"/>
        <v>0</v>
      </c>
      <c r="BC555" s="54">
        <f t="shared" si="420"/>
        <v>0</v>
      </c>
      <c r="BD555" s="54">
        <f t="shared" si="421"/>
        <v>0</v>
      </c>
      <c r="BE555" s="54">
        <f t="shared" si="422"/>
        <v>0</v>
      </c>
      <c r="BF555" s="55">
        <f t="shared" si="423"/>
        <v>0</v>
      </c>
      <c r="BG555" s="53">
        <f t="shared" si="424"/>
        <v>0</v>
      </c>
      <c r="BH555" s="54">
        <f t="shared" si="425"/>
        <v>0</v>
      </c>
      <c r="BI555" s="54">
        <f t="shared" si="426"/>
        <v>0</v>
      </c>
      <c r="BJ555" s="54">
        <f t="shared" si="427"/>
        <v>0</v>
      </c>
      <c r="BK555" s="54">
        <f t="shared" si="428"/>
        <v>0</v>
      </c>
      <c r="BL555" s="54">
        <f t="shared" si="429"/>
        <v>0</v>
      </c>
      <c r="BM555" s="54">
        <f t="shared" si="430"/>
        <v>0</v>
      </c>
      <c r="BN555" s="54">
        <f t="shared" si="431"/>
        <v>0</v>
      </c>
      <c r="BO555" s="54">
        <f t="shared" si="432"/>
        <v>0</v>
      </c>
      <c r="BP555" s="54">
        <f t="shared" si="433"/>
        <v>0</v>
      </c>
      <c r="BQ555" s="54">
        <f t="shared" si="434"/>
        <v>0</v>
      </c>
      <c r="BR555" s="55">
        <f t="shared" si="435"/>
        <v>0</v>
      </c>
      <c r="BS555" s="53">
        <f t="shared" si="436"/>
        <v>0</v>
      </c>
      <c r="BT555" s="54">
        <f t="shared" si="437"/>
        <v>0</v>
      </c>
      <c r="BU555" s="54">
        <f t="shared" si="438"/>
        <v>0</v>
      </c>
      <c r="BV555" s="54">
        <f t="shared" si="439"/>
        <v>0</v>
      </c>
      <c r="BW555" s="54">
        <f t="shared" si="440"/>
        <v>0</v>
      </c>
      <c r="BX555" s="54">
        <f t="shared" si="441"/>
        <v>0</v>
      </c>
      <c r="BY555" s="54">
        <f t="shared" si="442"/>
        <v>0</v>
      </c>
      <c r="BZ555" s="54">
        <f t="shared" si="443"/>
        <v>0</v>
      </c>
      <c r="CA555" s="54">
        <f t="shared" si="444"/>
        <v>0</v>
      </c>
      <c r="CB555" s="54">
        <f t="shared" si="445"/>
        <v>0</v>
      </c>
      <c r="CC555" s="54">
        <f t="shared" si="446"/>
        <v>0</v>
      </c>
      <c r="CD555" s="55">
        <f t="shared" si="447"/>
        <v>0</v>
      </c>
      <c r="CE555" s="53">
        <f t="shared" si="448"/>
        <v>0</v>
      </c>
      <c r="CF555" s="54">
        <f t="shared" si="449"/>
        <v>0</v>
      </c>
      <c r="CG555" s="54">
        <f t="shared" si="450"/>
        <v>0</v>
      </c>
      <c r="CH555" s="54">
        <f t="shared" si="451"/>
        <v>0</v>
      </c>
      <c r="CI555" s="54">
        <f t="shared" si="452"/>
        <v>0</v>
      </c>
      <c r="CJ555" s="54">
        <f t="shared" si="453"/>
        <v>0</v>
      </c>
      <c r="CK555" s="54">
        <f t="shared" si="454"/>
        <v>0</v>
      </c>
      <c r="CL555" s="54">
        <f t="shared" si="455"/>
        <v>0</v>
      </c>
      <c r="CM555" s="54">
        <f t="shared" si="456"/>
        <v>0</v>
      </c>
      <c r="CN555" s="54">
        <f t="shared" si="457"/>
        <v>0</v>
      </c>
      <c r="CO555" s="54">
        <f t="shared" si="458"/>
        <v>0</v>
      </c>
      <c r="CP555" s="55">
        <f t="shared" si="459"/>
        <v>0</v>
      </c>
    </row>
    <row r="556" spans="2:94" ht="12" customHeight="1" thickBot="1">
      <c r="B556" s="1" t="str">
        <f>IF(Q554="","",Q554)</f>
        <v/>
      </c>
      <c r="C556" s="165"/>
      <c r="D556" s="172"/>
      <c r="E556" s="173"/>
      <c r="F556" s="174"/>
      <c r="G556" s="179"/>
      <c r="H556" s="180"/>
      <c r="I556" s="187"/>
      <c r="J556" s="188"/>
      <c r="K556" s="188"/>
      <c r="L556" s="189"/>
      <c r="M556" s="172"/>
      <c r="N556" s="174"/>
      <c r="O556" s="133"/>
      <c r="P556" s="192"/>
      <c r="Q556" s="192"/>
      <c r="R556" s="9" t="s">
        <v>16</v>
      </c>
      <c r="S556" s="91"/>
      <c r="T556" s="91"/>
      <c r="U556" s="91"/>
      <c r="V556" s="91"/>
      <c r="W556" s="91"/>
      <c r="X556" s="96"/>
      <c r="Y556" s="96"/>
      <c r="Z556" s="96"/>
      <c r="AA556" s="96"/>
      <c r="AB556" s="96"/>
      <c r="AC556" s="96"/>
      <c r="AD556" s="96"/>
      <c r="AE556" s="11" t="str">
        <f t="shared" si="461"/>
        <v/>
      </c>
      <c r="AF556" s="21" t="str">
        <f>IF(Q554="","",Q554)</f>
        <v/>
      </c>
      <c r="AG556" s="130"/>
      <c r="AH556" s="130"/>
      <c r="AI556" s="130"/>
      <c r="AJ556" s="130"/>
      <c r="AT556" s="49" t="str">
        <f t="shared" si="411"/>
        <v>C</v>
      </c>
      <c r="AU556" s="53">
        <f t="shared" si="412"/>
        <v>0</v>
      </c>
      <c r="AV556" s="54">
        <f t="shared" si="413"/>
        <v>0</v>
      </c>
      <c r="AW556" s="54">
        <f t="shared" si="414"/>
        <v>0</v>
      </c>
      <c r="AX556" s="54">
        <f t="shared" si="415"/>
        <v>0</v>
      </c>
      <c r="AY556" s="54">
        <f t="shared" si="416"/>
        <v>0</v>
      </c>
      <c r="AZ556" s="54">
        <f t="shared" si="417"/>
        <v>0</v>
      </c>
      <c r="BA556" s="54">
        <f t="shared" si="418"/>
        <v>0</v>
      </c>
      <c r="BB556" s="54">
        <f t="shared" si="419"/>
        <v>0</v>
      </c>
      <c r="BC556" s="54">
        <f t="shared" si="420"/>
        <v>0</v>
      </c>
      <c r="BD556" s="54">
        <f t="shared" si="421"/>
        <v>0</v>
      </c>
      <c r="BE556" s="54">
        <f t="shared" si="422"/>
        <v>0</v>
      </c>
      <c r="BF556" s="55">
        <f t="shared" si="423"/>
        <v>0</v>
      </c>
      <c r="BG556" s="53">
        <f t="shared" si="424"/>
        <v>0</v>
      </c>
      <c r="BH556" s="54">
        <f t="shared" si="425"/>
        <v>0</v>
      </c>
      <c r="BI556" s="54">
        <f t="shared" si="426"/>
        <v>0</v>
      </c>
      <c r="BJ556" s="54">
        <f t="shared" si="427"/>
        <v>0</v>
      </c>
      <c r="BK556" s="54">
        <f t="shared" si="428"/>
        <v>0</v>
      </c>
      <c r="BL556" s="54">
        <f t="shared" si="429"/>
        <v>0</v>
      </c>
      <c r="BM556" s="54">
        <f t="shared" si="430"/>
        <v>0</v>
      </c>
      <c r="BN556" s="54">
        <f t="shared" si="431"/>
        <v>0</v>
      </c>
      <c r="BO556" s="54">
        <f t="shared" si="432"/>
        <v>0</v>
      </c>
      <c r="BP556" s="54">
        <f t="shared" si="433"/>
        <v>0</v>
      </c>
      <c r="BQ556" s="54">
        <f t="shared" si="434"/>
        <v>0</v>
      </c>
      <c r="BR556" s="55">
        <f t="shared" si="435"/>
        <v>0</v>
      </c>
      <c r="BS556" s="53">
        <f t="shared" si="436"/>
        <v>0</v>
      </c>
      <c r="BT556" s="54">
        <f t="shared" si="437"/>
        <v>0</v>
      </c>
      <c r="BU556" s="54">
        <f t="shared" si="438"/>
        <v>0</v>
      </c>
      <c r="BV556" s="54">
        <f t="shared" si="439"/>
        <v>0</v>
      </c>
      <c r="BW556" s="54">
        <f t="shared" si="440"/>
        <v>0</v>
      </c>
      <c r="BX556" s="54">
        <f t="shared" si="441"/>
        <v>0</v>
      </c>
      <c r="BY556" s="54">
        <f t="shared" si="442"/>
        <v>0</v>
      </c>
      <c r="BZ556" s="54">
        <f t="shared" si="443"/>
        <v>0</v>
      </c>
      <c r="CA556" s="54">
        <f t="shared" si="444"/>
        <v>0</v>
      </c>
      <c r="CB556" s="54">
        <f t="shared" si="445"/>
        <v>0</v>
      </c>
      <c r="CC556" s="54">
        <f t="shared" si="446"/>
        <v>0</v>
      </c>
      <c r="CD556" s="55">
        <f t="shared" si="447"/>
        <v>0</v>
      </c>
      <c r="CE556" s="53">
        <f t="shared" si="448"/>
        <v>0</v>
      </c>
      <c r="CF556" s="54">
        <f t="shared" si="449"/>
        <v>0</v>
      </c>
      <c r="CG556" s="54">
        <f t="shared" si="450"/>
        <v>0</v>
      </c>
      <c r="CH556" s="54">
        <f t="shared" si="451"/>
        <v>0</v>
      </c>
      <c r="CI556" s="54">
        <f t="shared" si="452"/>
        <v>0</v>
      </c>
      <c r="CJ556" s="54">
        <f t="shared" si="453"/>
        <v>0</v>
      </c>
      <c r="CK556" s="54">
        <f t="shared" si="454"/>
        <v>0</v>
      </c>
      <c r="CL556" s="54">
        <f t="shared" si="455"/>
        <v>0</v>
      </c>
      <c r="CM556" s="54">
        <f t="shared" si="456"/>
        <v>0</v>
      </c>
      <c r="CN556" s="54">
        <f t="shared" si="457"/>
        <v>0</v>
      </c>
      <c r="CO556" s="54">
        <f t="shared" si="458"/>
        <v>0</v>
      </c>
      <c r="CP556" s="55">
        <f t="shared" si="459"/>
        <v>0</v>
      </c>
    </row>
    <row r="557" spans="2:94" ht="12" customHeight="1">
      <c r="B557" s="1" t="str">
        <f>IF(Q557="","",Q557)</f>
        <v/>
      </c>
      <c r="C557" s="163">
        <v>182</v>
      </c>
      <c r="D557" s="166"/>
      <c r="E557" s="167"/>
      <c r="F557" s="168"/>
      <c r="G557" s="175"/>
      <c r="H557" s="176"/>
      <c r="I557" s="181"/>
      <c r="J557" s="182"/>
      <c r="K557" s="182"/>
      <c r="L557" s="183"/>
      <c r="M557" s="166"/>
      <c r="N557" s="168"/>
      <c r="O557" s="131"/>
      <c r="P557" s="190"/>
      <c r="Q557" s="190"/>
      <c r="R557" s="12" t="s">
        <v>14</v>
      </c>
      <c r="S557" s="92"/>
      <c r="T557" s="92"/>
      <c r="U557" s="92"/>
      <c r="V557" s="92"/>
      <c r="W557" s="92"/>
      <c r="X557" s="92"/>
      <c r="Y557" s="93"/>
      <c r="Z557" s="93"/>
      <c r="AA557" s="93"/>
      <c r="AB557" s="93"/>
      <c r="AC557" s="93"/>
      <c r="AD557" s="93"/>
      <c r="AE557" s="16" t="str">
        <f t="shared" si="461"/>
        <v/>
      </c>
      <c r="AF557" s="21" t="str">
        <f>IF(Q557="","",Q557)</f>
        <v/>
      </c>
      <c r="AG557" s="130" t="str">
        <f>IFERROR(VLOOKUP(M557,$AP$13:$AQ$16,2,FALSE),"")</f>
        <v/>
      </c>
      <c r="AH557" s="130" t="str">
        <f>IFERROR(VLOOKUP(O557,$AP$18:$AQ$24,2,FALSE),"")</f>
        <v/>
      </c>
      <c r="AI557" s="130" t="str">
        <f>IFERROR(AG557+AH557,"")</f>
        <v/>
      </c>
      <c r="AJ557" s="130" t="str">
        <f>IF(SUM(AE557:AE559)=0,"",SUM(AE557:AE559))</f>
        <v/>
      </c>
      <c r="AT557" s="49" t="str">
        <f t="shared" si="411"/>
        <v>A</v>
      </c>
      <c r="AU557" s="53">
        <f t="shared" si="412"/>
        <v>0</v>
      </c>
      <c r="AV557" s="54">
        <f t="shared" si="413"/>
        <v>0</v>
      </c>
      <c r="AW557" s="54">
        <f t="shared" si="414"/>
        <v>0</v>
      </c>
      <c r="AX557" s="54">
        <f t="shared" si="415"/>
        <v>0</v>
      </c>
      <c r="AY557" s="54">
        <f t="shared" si="416"/>
        <v>0</v>
      </c>
      <c r="AZ557" s="54">
        <f t="shared" si="417"/>
        <v>0</v>
      </c>
      <c r="BA557" s="54">
        <f t="shared" si="418"/>
        <v>0</v>
      </c>
      <c r="BB557" s="54">
        <f t="shared" si="419"/>
        <v>0</v>
      </c>
      <c r="BC557" s="54">
        <f t="shared" si="420"/>
        <v>0</v>
      </c>
      <c r="BD557" s="54">
        <f t="shared" si="421"/>
        <v>0</v>
      </c>
      <c r="BE557" s="54">
        <f t="shared" si="422"/>
        <v>0</v>
      </c>
      <c r="BF557" s="55">
        <f t="shared" si="423"/>
        <v>0</v>
      </c>
      <c r="BG557" s="53">
        <f t="shared" si="424"/>
        <v>0</v>
      </c>
      <c r="BH557" s="54">
        <f t="shared" si="425"/>
        <v>0</v>
      </c>
      <c r="BI557" s="54">
        <f t="shared" si="426"/>
        <v>0</v>
      </c>
      <c r="BJ557" s="54">
        <f t="shared" si="427"/>
        <v>0</v>
      </c>
      <c r="BK557" s="54">
        <f t="shared" si="428"/>
        <v>0</v>
      </c>
      <c r="BL557" s="54">
        <f t="shared" si="429"/>
        <v>0</v>
      </c>
      <c r="BM557" s="54">
        <f t="shared" si="430"/>
        <v>0</v>
      </c>
      <c r="BN557" s="54">
        <f t="shared" si="431"/>
        <v>0</v>
      </c>
      <c r="BO557" s="54">
        <f t="shared" si="432"/>
        <v>0</v>
      </c>
      <c r="BP557" s="54">
        <f t="shared" si="433"/>
        <v>0</v>
      </c>
      <c r="BQ557" s="54">
        <f t="shared" si="434"/>
        <v>0</v>
      </c>
      <c r="BR557" s="55">
        <f t="shared" si="435"/>
        <v>0</v>
      </c>
      <c r="BS557" s="53">
        <f t="shared" si="436"/>
        <v>0</v>
      </c>
      <c r="BT557" s="54">
        <f t="shared" si="437"/>
        <v>0</v>
      </c>
      <c r="BU557" s="54">
        <f t="shared" si="438"/>
        <v>0</v>
      </c>
      <c r="BV557" s="54">
        <f t="shared" si="439"/>
        <v>0</v>
      </c>
      <c r="BW557" s="54">
        <f t="shared" si="440"/>
        <v>0</v>
      </c>
      <c r="BX557" s="54">
        <f t="shared" si="441"/>
        <v>0</v>
      </c>
      <c r="BY557" s="54">
        <f t="shared" si="442"/>
        <v>0</v>
      </c>
      <c r="BZ557" s="54">
        <f t="shared" si="443"/>
        <v>0</v>
      </c>
      <c r="CA557" s="54">
        <f t="shared" si="444"/>
        <v>0</v>
      </c>
      <c r="CB557" s="54">
        <f t="shared" si="445"/>
        <v>0</v>
      </c>
      <c r="CC557" s="54">
        <f t="shared" si="446"/>
        <v>0</v>
      </c>
      <c r="CD557" s="55">
        <f t="shared" si="447"/>
        <v>0</v>
      </c>
      <c r="CE557" s="53">
        <f t="shared" si="448"/>
        <v>0</v>
      </c>
      <c r="CF557" s="54">
        <f t="shared" si="449"/>
        <v>0</v>
      </c>
      <c r="CG557" s="54">
        <f t="shared" si="450"/>
        <v>0</v>
      </c>
      <c r="CH557" s="54">
        <f t="shared" si="451"/>
        <v>0</v>
      </c>
      <c r="CI557" s="54">
        <f t="shared" si="452"/>
        <v>0</v>
      </c>
      <c r="CJ557" s="54">
        <f t="shared" si="453"/>
        <v>0</v>
      </c>
      <c r="CK557" s="54">
        <f t="shared" si="454"/>
        <v>0</v>
      </c>
      <c r="CL557" s="54">
        <f t="shared" si="455"/>
        <v>0</v>
      </c>
      <c r="CM557" s="54">
        <f t="shared" si="456"/>
        <v>0</v>
      </c>
      <c r="CN557" s="54">
        <f t="shared" si="457"/>
        <v>0</v>
      </c>
      <c r="CO557" s="54">
        <f t="shared" si="458"/>
        <v>0</v>
      </c>
      <c r="CP557" s="55">
        <f t="shared" si="459"/>
        <v>0</v>
      </c>
    </row>
    <row r="558" spans="2:94" ht="12" customHeight="1">
      <c r="B558" s="1" t="str">
        <f>IF(Q557="","",Q557)</f>
        <v/>
      </c>
      <c r="C558" s="164"/>
      <c r="D558" s="169"/>
      <c r="E558" s="170"/>
      <c r="F558" s="171"/>
      <c r="G558" s="177"/>
      <c r="H558" s="178"/>
      <c r="I558" s="184"/>
      <c r="J558" s="185"/>
      <c r="K558" s="185"/>
      <c r="L558" s="186"/>
      <c r="M558" s="169"/>
      <c r="N558" s="171"/>
      <c r="O558" s="132"/>
      <c r="P558" s="191"/>
      <c r="Q558" s="191"/>
      <c r="R558" s="15" t="s">
        <v>15</v>
      </c>
      <c r="S558" s="94"/>
      <c r="T558" s="94"/>
      <c r="U558" s="94"/>
      <c r="V558" s="94"/>
      <c r="W558" s="94"/>
      <c r="X558" s="94"/>
      <c r="Y558" s="90"/>
      <c r="Z558" s="90"/>
      <c r="AA558" s="90"/>
      <c r="AB558" s="90"/>
      <c r="AC558" s="90"/>
      <c r="AD558" s="90"/>
      <c r="AE558" s="11" t="str">
        <f t="shared" si="461"/>
        <v/>
      </c>
      <c r="AF558" s="21" t="str">
        <f>IF(Q557="","",Q557)</f>
        <v/>
      </c>
      <c r="AG558" s="130"/>
      <c r="AH558" s="130"/>
      <c r="AI558" s="130"/>
      <c r="AJ558" s="130"/>
      <c r="AT558" s="49" t="str">
        <f t="shared" si="411"/>
        <v>B</v>
      </c>
      <c r="AU558" s="53">
        <f t="shared" si="412"/>
        <v>0</v>
      </c>
      <c r="AV558" s="54">
        <f t="shared" si="413"/>
        <v>0</v>
      </c>
      <c r="AW558" s="54">
        <f t="shared" si="414"/>
        <v>0</v>
      </c>
      <c r="AX558" s="54">
        <f t="shared" si="415"/>
        <v>0</v>
      </c>
      <c r="AY558" s="54">
        <f t="shared" si="416"/>
        <v>0</v>
      </c>
      <c r="AZ558" s="54">
        <f t="shared" si="417"/>
        <v>0</v>
      </c>
      <c r="BA558" s="54">
        <f t="shared" si="418"/>
        <v>0</v>
      </c>
      <c r="BB558" s="54">
        <f t="shared" si="419"/>
        <v>0</v>
      </c>
      <c r="BC558" s="54">
        <f t="shared" si="420"/>
        <v>0</v>
      </c>
      <c r="BD558" s="54">
        <f t="shared" si="421"/>
        <v>0</v>
      </c>
      <c r="BE558" s="54">
        <f t="shared" si="422"/>
        <v>0</v>
      </c>
      <c r="BF558" s="55">
        <f t="shared" si="423"/>
        <v>0</v>
      </c>
      <c r="BG558" s="53">
        <f t="shared" si="424"/>
        <v>0</v>
      </c>
      <c r="BH558" s="54">
        <f t="shared" si="425"/>
        <v>0</v>
      </c>
      <c r="BI558" s="54">
        <f t="shared" si="426"/>
        <v>0</v>
      </c>
      <c r="BJ558" s="54">
        <f t="shared" si="427"/>
        <v>0</v>
      </c>
      <c r="BK558" s="54">
        <f t="shared" si="428"/>
        <v>0</v>
      </c>
      <c r="BL558" s="54">
        <f t="shared" si="429"/>
        <v>0</v>
      </c>
      <c r="BM558" s="54">
        <f t="shared" si="430"/>
        <v>0</v>
      </c>
      <c r="BN558" s="54">
        <f t="shared" si="431"/>
        <v>0</v>
      </c>
      <c r="BO558" s="54">
        <f t="shared" si="432"/>
        <v>0</v>
      </c>
      <c r="BP558" s="54">
        <f t="shared" si="433"/>
        <v>0</v>
      </c>
      <c r="BQ558" s="54">
        <f t="shared" si="434"/>
        <v>0</v>
      </c>
      <c r="BR558" s="55">
        <f t="shared" si="435"/>
        <v>0</v>
      </c>
      <c r="BS558" s="53">
        <f t="shared" si="436"/>
        <v>0</v>
      </c>
      <c r="BT558" s="54">
        <f t="shared" si="437"/>
        <v>0</v>
      </c>
      <c r="BU558" s="54">
        <f t="shared" si="438"/>
        <v>0</v>
      </c>
      <c r="BV558" s="54">
        <f t="shared" si="439"/>
        <v>0</v>
      </c>
      <c r="BW558" s="54">
        <f t="shared" si="440"/>
        <v>0</v>
      </c>
      <c r="BX558" s="54">
        <f t="shared" si="441"/>
        <v>0</v>
      </c>
      <c r="BY558" s="54">
        <f t="shared" si="442"/>
        <v>0</v>
      </c>
      <c r="BZ558" s="54">
        <f t="shared" si="443"/>
        <v>0</v>
      </c>
      <c r="CA558" s="54">
        <f t="shared" si="444"/>
        <v>0</v>
      </c>
      <c r="CB558" s="54">
        <f t="shared" si="445"/>
        <v>0</v>
      </c>
      <c r="CC558" s="54">
        <f t="shared" si="446"/>
        <v>0</v>
      </c>
      <c r="CD558" s="55">
        <f t="shared" si="447"/>
        <v>0</v>
      </c>
      <c r="CE558" s="53">
        <f t="shared" si="448"/>
        <v>0</v>
      </c>
      <c r="CF558" s="54">
        <f t="shared" si="449"/>
        <v>0</v>
      </c>
      <c r="CG558" s="54">
        <f t="shared" si="450"/>
        <v>0</v>
      </c>
      <c r="CH558" s="54">
        <f t="shared" si="451"/>
        <v>0</v>
      </c>
      <c r="CI558" s="54">
        <f t="shared" si="452"/>
        <v>0</v>
      </c>
      <c r="CJ558" s="54">
        <f t="shared" si="453"/>
        <v>0</v>
      </c>
      <c r="CK558" s="54">
        <f t="shared" si="454"/>
        <v>0</v>
      </c>
      <c r="CL558" s="54">
        <f t="shared" si="455"/>
        <v>0</v>
      </c>
      <c r="CM558" s="54">
        <f t="shared" si="456"/>
        <v>0</v>
      </c>
      <c r="CN558" s="54">
        <f t="shared" si="457"/>
        <v>0</v>
      </c>
      <c r="CO558" s="54">
        <f t="shared" si="458"/>
        <v>0</v>
      </c>
      <c r="CP558" s="55">
        <f t="shared" si="459"/>
        <v>0</v>
      </c>
    </row>
    <row r="559" spans="2:94" ht="12" customHeight="1" thickBot="1">
      <c r="B559" s="1" t="str">
        <f>IF(Q557="","",Q557)</f>
        <v/>
      </c>
      <c r="C559" s="165"/>
      <c r="D559" s="172"/>
      <c r="E559" s="173"/>
      <c r="F559" s="174"/>
      <c r="G559" s="179"/>
      <c r="H559" s="180"/>
      <c r="I559" s="187"/>
      <c r="J559" s="188"/>
      <c r="K559" s="188"/>
      <c r="L559" s="189"/>
      <c r="M559" s="172"/>
      <c r="N559" s="174"/>
      <c r="O559" s="133"/>
      <c r="P559" s="192"/>
      <c r="Q559" s="192"/>
      <c r="R559" s="15" t="s">
        <v>16</v>
      </c>
      <c r="S559" s="94"/>
      <c r="T559" s="94"/>
      <c r="U559" s="94"/>
      <c r="V559" s="94"/>
      <c r="W559" s="94"/>
      <c r="X559" s="94"/>
      <c r="Y559" s="90"/>
      <c r="Z559" s="90"/>
      <c r="AA559" s="90"/>
      <c r="AB559" s="90"/>
      <c r="AC559" s="90"/>
      <c r="AD559" s="90"/>
      <c r="AE559" s="11" t="str">
        <f t="shared" si="461"/>
        <v/>
      </c>
      <c r="AF559" s="21" t="str">
        <f>IF(Q557="","",Q557)</f>
        <v/>
      </c>
      <c r="AG559" s="130"/>
      <c r="AH559" s="130"/>
      <c r="AI559" s="130"/>
      <c r="AJ559" s="130"/>
      <c r="AT559" s="49" t="str">
        <f t="shared" si="411"/>
        <v>C</v>
      </c>
      <c r="AU559" s="53">
        <f t="shared" si="412"/>
        <v>0</v>
      </c>
      <c r="AV559" s="54">
        <f t="shared" si="413"/>
        <v>0</v>
      </c>
      <c r="AW559" s="54">
        <f t="shared" si="414"/>
        <v>0</v>
      </c>
      <c r="AX559" s="54">
        <f t="shared" si="415"/>
        <v>0</v>
      </c>
      <c r="AY559" s="54">
        <f t="shared" si="416"/>
        <v>0</v>
      </c>
      <c r="AZ559" s="54">
        <f t="shared" si="417"/>
        <v>0</v>
      </c>
      <c r="BA559" s="54">
        <f t="shared" si="418"/>
        <v>0</v>
      </c>
      <c r="BB559" s="54">
        <f t="shared" si="419"/>
        <v>0</v>
      </c>
      <c r="BC559" s="54">
        <f t="shared" si="420"/>
        <v>0</v>
      </c>
      <c r="BD559" s="54">
        <f t="shared" si="421"/>
        <v>0</v>
      </c>
      <c r="BE559" s="54">
        <f t="shared" si="422"/>
        <v>0</v>
      </c>
      <c r="BF559" s="55">
        <f t="shared" si="423"/>
        <v>0</v>
      </c>
      <c r="BG559" s="53">
        <f t="shared" si="424"/>
        <v>0</v>
      </c>
      <c r="BH559" s="54">
        <f t="shared" si="425"/>
        <v>0</v>
      </c>
      <c r="BI559" s="54">
        <f t="shared" si="426"/>
        <v>0</v>
      </c>
      <c r="BJ559" s="54">
        <f t="shared" si="427"/>
        <v>0</v>
      </c>
      <c r="BK559" s="54">
        <f t="shared" si="428"/>
        <v>0</v>
      </c>
      <c r="BL559" s="54">
        <f t="shared" si="429"/>
        <v>0</v>
      </c>
      <c r="BM559" s="54">
        <f t="shared" si="430"/>
        <v>0</v>
      </c>
      <c r="BN559" s="54">
        <f t="shared" si="431"/>
        <v>0</v>
      </c>
      <c r="BO559" s="54">
        <f t="shared" si="432"/>
        <v>0</v>
      </c>
      <c r="BP559" s="54">
        <f t="shared" si="433"/>
        <v>0</v>
      </c>
      <c r="BQ559" s="54">
        <f t="shared" si="434"/>
        <v>0</v>
      </c>
      <c r="BR559" s="55">
        <f t="shared" si="435"/>
        <v>0</v>
      </c>
      <c r="BS559" s="53">
        <f t="shared" si="436"/>
        <v>0</v>
      </c>
      <c r="BT559" s="54">
        <f t="shared" si="437"/>
        <v>0</v>
      </c>
      <c r="BU559" s="54">
        <f t="shared" si="438"/>
        <v>0</v>
      </c>
      <c r="BV559" s="54">
        <f t="shared" si="439"/>
        <v>0</v>
      </c>
      <c r="BW559" s="54">
        <f t="shared" si="440"/>
        <v>0</v>
      </c>
      <c r="BX559" s="54">
        <f t="shared" si="441"/>
        <v>0</v>
      </c>
      <c r="BY559" s="54">
        <f t="shared" si="442"/>
        <v>0</v>
      </c>
      <c r="BZ559" s="54">
        <f t="shared" si="443"/>
        <v>0</v>
      </c>
      <c r="CA559" s="54">
        <f t="shared" si="444"/>
        <v>0</v>
      </c>
      <c r="CB559" s="54">
        <f t="shared" si="445"/>
        <v>0</v>
      </c>
      <c r="CC559" s="54">
        <f t="shared" si="446"/>
        <v>0</v>
      </c>
      <c r="CD559" s="55">
        <f t="shared" si="447"/>
        <v>0</v>
      </c>
      <c r="CE559" s="53">
        <f t="shared" si="448"/>
        <v>0</v>
      </c>
      <c r="CF559" s="54">
        <f t="shared" si="449"/>
        <v>0</v>
      </c>
      <c r="CG559" s="54">
        <f t="shared" si="450"/>
        <v>0</v>
      </c>
      <c r="CH559" s="54">
        <f t="shared" si="451"/>
        <v>0</v>
      </c>
      <c r="CI559" s="54">
        <f t="shared" si="452"/>
        <v>0</v>
      </c>
      <c r="CJ559" s="54">
        <f t="shared" si="453"/>
        <v>0</v>
      </c>
      <c r="CK559" s="54">
        <f t="shared" si="454"/>
        <v>0</v>
      </c>
      <c r="CL559" s="54">
        <f t="shared" si="455"/>
        <v>0</v>
      </c>
      <c r="CM559" s="54">
        <f t="shared" si="456"/>
        <v>0</v>
      </c>
      <c r="CN559" s="54">
        <f t="shared" si="457"/>
        <v>0</v>
      </c>
      <c r="CO559" s="54">
        <f t="shared" si="458"/>
        <v>0</v>
      </c>
      <c r="CP559" s="55">
        <f t="shared" si="459"/>
        <v>0</v>
      </c>
    </row>
    <row r="560" spans="2:94" ht="12" customHeight="1">
      <c r="B560" s="1" t="str">
        <f>IF(Q560="","",Q560)</f>
        <v/>
      </c>
      <c r="C560" s="163">
        <v>183</v>
      </c>
      <c r="D560" s="166"/>
      <c r="E560" s="167"/>
      <c r="F560" s="168"/>
      <c r="G560" s="175"/>
      <c r="H560" s="176"/>
      <c r="I560" s="181"/>
      <c r="J560" s="182"/>
      <c r="K560" s="182"/>
      <c r="L560" s="183"/>
      <c r="M560" s="166"/>
      <c r="N560" s="168"/>
      <c r="O560" s="131"/>
      <c r="P560" s="190"/>
      <c r="Q560" s="190"/>
      <c r="R560" s="17" t="s">
        <v>14</v>
      </c>
      <c r="S560" s="95"/>
      <c r="T560" s="95"/>
      <c r="U560" s="95"/>
      <c r="V560" s="95"/>
      <c r="W560" s="95"/>
      <c r="X560" s="95"/>
      <c r="Y560" s="89"/>
      <c r="Z560" s="89"/>
      <c r="AA560" s="89"/>
      <c r="AB560" s="89"/>
      <c r="AC560" s="89"/>
      <c r="AD560" s="89"/>
      <c r="AE560" s="16" t="str">
        <f t="shared" si="461"/>
        <v/>
      </c>
      <c r="AF560" s="21" t="str">
        <f>IF(Q560="","",Q560)</f>
        <v/>
      </c>
      <c r="AG560" s="130" t="str">
        <f>IFERROR(VLOOKUP(M560,$AP$13:$AQ$16,2,FALSE),"")</f>
        <v/>
      </c>
      <c r="AH560" s="130" t="str">
        <f>IFERROR(VLOOKUP(O560,$AP$18:$AQ$24,2,FALSE),"")</f>
        <v/>
      </c>
      <c r="AI560" s="130" t="str">
        <f>IFERROR(AG560+AH560,"")</f>
        <v/>
      </c>
      <c r="AJ560" s="130" t="str">
        <f>IF(SUM(AE560:AE562)=0,"",SUM(AE560:AE562))</f>
        <v/>
      </c>
      <c r="AT560" s="49" t="str">
        <f t="shared" si="411"/>
        <v>A</v>
      </c>
      <c r="AU560" s="53">
        <f t="shared" si="412"/>
        <v>0</v>
      </c>
      <c r="AV560" s="54">
        <f t="shared" si="413"/>
        <v>0</v>
      </c>
      <c r="AW560" s="54">
        <f t="shared" si="414"/>
        <v>0</v>
      </c>
      <c r="AX560" s="54">
        <f t="shared" si="415"/>
        <v>0</v>
      </c>
      <c r="AY560" s="54">
        <f t="shared" si="416"/>
        <v>0</v>
      </c>
      <c r="AZ560" s="54">
        <f t="shared" si="417"/>
        <v>0</v>
      </c>
      <c r="BA560" s="54">
        <f t="shared" si="418"/>
        <v>0</v>
      </c>
      <c r="BB560" s="54">
        <f t="shared" si="419"/>
        <v>0</v>
      </c>
      <c r="BC560" s="54">
        <f t="shared" si="420"/>
        <v>0</v>
      </c>
      <c r="BD560" s="54">
        <f t="shared" si="421"/>
        <v>0</v>
      </c>
      <c r="BE560" s="54">
        <f t="shared" si="422"/>
        <v>0</v>
      </c>
      <c r="BF560" s="55">
        <f t="shared" si="423"/>
        <v>0</v>
      </c>
      <c r="BG560" s="53">
        <f t="shared" si="424"/>
        <v>0</v>
      </c>
      <c r="BH560" s="54">
        <f t="shared" si="425"/>
        <v>0</v>
      </c>
      <c r="BI560" s="54">
        <f t="shared" si="426"/>
        <v>0</v>
      </c>
      <c r="BJ560" s="54">
        <f t="shared" si="427"/>
        <v>0</v>
      </c>
      <c r="BK560" s="54">
        <f t="shared" si="428"/>
        <v>0</v>
      </c>
      <c r="BL560" s="54">
        <f t="shared" si="429"/>
        <v>0</v>
      </c>
      <c r="BM560" s="54">
        <f t="shared" si="430"/>
        <v>0</v>
      </c>
      <c r="BN560" s="54">
        <f t="shared" si="431"/>
        <v>0</v>
      </c>
      <c r="BO560" s="54">
        <f t="shared" si="432"/>
        <v>0</v>
      </c>
      <c r="BP560" s="54">
        <f t="shared" si="433"/>
        <v>0</v>
      </c>
      <c r="BQ560" s="54">
        <f t="shared" si="434"/>
        <v>0</v>
      </c>
      <c r="BR560" s="55">
        <f t="shared" si="435"/>
        <v>0</v>
      </c>
      <c r="BS560" s="53">
        <f t="shared" si="436"/>
        <v>0</v>
      </c>
      <c r="BT560" s="54">
        <f t="shared" si="437"/>
        <v>0</v>
      </c>
      <c r="BU560" s="54">
        <f t="shared" si="438"/>
        <v>0</v>
      </c>
      <c r="BV560" s="54">
        <f t="shared" si="439"/>
        <v>0</v>
      </c>
      <c r="BW560" s="54">
        <f t="shared" si="440"/>
        <v>0</v>
      </c>
      <c r="BX560" s="54">
        <f t="shared" si="441"/>
        <v>0</v>
      </c>
      <c r="BY560" s="54">
        <f t="shared" si="442"/>
        <v>0</v>
      </c>
      <c r="BZ560" s="54">
        <f t="shared" si="443"/>
        <v>0</v>
      </c>
      <c r="CA560" s="54">
        <f t="shared" si="444"/>
        <v>0</v>
      </c>
      <c r="CB560" s="54">
        <f t="shared" si="445"/>
        <v>0</v>
      </c>
      <c r="CC560" s="54">
        <f t="shared" si="446"/>
        <v>0</v>
      </c>
      <c r="CD560" s="55">
        <f t="shared" si="447"/>
        <v>0</v>
      </c>
      <c r="CE560" s="53">
        <f t="shared" si="448"/>
        <v>0</v>
      </c>
      <c r="CF560" s="54">
        <f t="shared" si="449"/>
        <v>0</v>
      </c>
      <c r="CG560" s="54">
        <f t="shared" si="450"/>
        <v>0</v>
      </c>
      <c r="CH560" s="54">
        <f t="shared" si="451"/>
        <v>0</v>
      </c>
      <c r="CI560" s="54">
        <f t="shared" si="452"/>
        <v>0</v>
      </c>
      <c r="CJ560" s="54">
        <f t="shared" si="453"/>
        <v>0</v>
      </c>
      <c r="CK560" s="54">
        <f t="shared" si="454"/>
        <v>0</v>
      </c>
      <c r="CL560" s="54">
        <f t="shared" si="455"/>
        <v>0</v>
      </c>
      <c r="CM560" s="54">
        <f t="shared" si="456"/>
        <v>0</v>
      </c>
      <c r="CN560" s="54">
        <f t="shared" si="457"/>
        <v>0</v>
      </c>
      <c r="CO560" s="54">
        <f t="shared" si="458"/>
        <v>0</v>
      </c>
      <c r="CP560" s="55">
        <f t="shared" si="459"/>
        <v>0</v>
      </c>
    </row>
    <row r="561" spans="2:94" ht="12" customHeight="1">
      <c r="B561" s="1" t="str">
        <f>IF(Q560="","",Q560)</f>
        <v/>
      </c>
      <c r="C561" s="164"/>
      <c r="D561" s="169"/>
      <c r="E561" s="170"/>
      <c r="F561" s="171"/>
      <c r="G561" s="177"/>
      <c r="H561" s="178"/>
      <c r="I561" s="184"/>
      <c r="J561" s="185"/>
      <c r="K561" s="185"/>
      <c r="L561" s="186"/>
      <c r="M561" s="169"/>
      <c r="N561" s="171"/>
      <c r="O561" s="132"/>
      <c r="P561" s="191"/>
      <c r="Q561" s="191"/>
      <c r="R561" s="15" t="s">
        <v>15</v>
      </c>
      <c r="S561" s="94"/>
      <c r="T561" s="94"/>
      <c r="U561" s="94"/>
      <c r="V561" s="94"/>
      <c r="W561" s="94"/>
      <c r="X561" s="94"/>
      <c r="Y561" s="90"/>
      <c r="Z561" s="90"/>
      <c r="AA561" s="90"/>
      <c r="AB561" s="90"/>
      <c r="AC561" s="90"/>
      <c r="AD561" s="90"/>
      <c r="AE561" s="11" t="str">
        <f t="shared" si="461"/>
        <v/>
      </c>
      <c r="AF561" s="21" t="str">
        <f>IF(Q560="","",Q560)</f>
        <v/>
      </c>
      <c r="AG561" s="130"/>
      <c r="AH561" s="130"/>
      <c r="AI561" s="130"/>
      <c r="AJ561" s="130"/>
      <c r="AT561" s="49" t="str">
        <f t="shared" si="411"/>
        <v>B</v>
      </c>
      <c r="AU561" s="53">
        <f t="shared" si="412"/>
        <v>0</v>
      </c>
      <c r="AV561" s="54">
        <f t="shared" si="413"/>
        <v>0</v>
      </c>
      <c r="AW561" s="54">
        <f t="shared" si="414"/>
        <v>0</v>
      </c>
      <c r="AX561" s="54">
        <f t="shared" si="415"/>
        <v>0</v>
      </c>
      <c r="AY561" s="54">
        <f t="shared" si="416"/>
        <v>0</v>
      </c>
      <c r="AZ561" s="54">
        <f t="shared" si="417"/>
        <v>0</v>
      </c>
      <c r="BA561" s="54">
        <f t="shared" si="418"/>
        <v>0</v>
      </c>
      <c r="BB561" s="54">
        <f t="shared" si="419"/>
        <v>0</v>
      </c>
      <c r="BC561" s="54">
        <f t="shared" si="420"/>
        <v>0</v>
      </c>
      <c r="BD561" s="54">
        <f t="shared" si="421"/>
        <v>0</v>
      </c>
      <c r="BE561" s="54">
        <f t="shared" si="422"/>
        <v>0</v>
      </c>
      <c r="BF561" s="55">
        <f t="shared" si="423"/>
        <v>0</v>
      </c>
      <c r="BG561" s="53">
        <f t="shared" si="424"/>
        <v>0</v>
      </c>
      <c r="BH561" s="54">
        <f t="shared" si="425"/>
        <v>0</v>
      </c>
      <c r="BI561" s="54">
        <f t="shared" si="426"/>
        <v>0</v>
      </c>
      <c r="BJ561" s="54">
        <f t="shared" si="427"/>
        <v>0</v>
      </c>
      <c r="BK561" s="54">
        <f t="shared" si="428"/>
        <v>0</v>
      </c>
      <c r="BL561" s="54">
        <f t="shared" si="429"/>
        <v>0</v>
      </c>
      <c r="BM561" s="54">
        <f t="shared" si="430"/>
        <v>0</v>
      </c>
      <c r="BN561" s="54">
        <f t="shared" si="431"/>
        <v>0</v>
      </c>
      <c r="BO561" s="54">
        <f t="shared" si="432"/>
        <v>0</v>
      </c>
      <c r="BP561" s="54">
        <f t="shared" si="433"/>
        <v>0</v>
      </c>
      <c r="BQ561" s="54">
        <f t="shared" si="434"/>
        <v>0</v>
      </c>
      <c r="BR561" s="55">
        <f t="shared" si="435"/>
        <v>0</v>
      </c>
      <c r="BS561" s="53">
        <f t="shared" si="436"/>
        <v>0</v>
      </c>
      <c r="BT561" s="54">
        <f t="shared" si="437"/>
        <v>0</v>
      </c>
      <c r="BU561" s="54">
        <f t="shared" si="438"/>
        <v>0</v>
      </c>
      <c r="BV561" s="54">
        <f t="shared" si="439"/>
        <v>0</v>
      </c>
      <c r="BW561" s="54">
        <f t="shared" si="440"/>
        <v>0</v>
      </c>
      <c r="BX561" s="54">
        <f t="shared" si="441"/>
        <v>0</v>
      </c>
      <c r="BY561" s="54">
        <f t="shared" si="442"/>
        <v>0</v>
      </c>
      <c r="BZ561" s="54">
        <f t="shared" si="443"/>
        <v>0</v>
      </c>
      <c r="CA561" s="54">
        <f t="shared" si="444"/>
        <v>0</v>
      </c>
      <c r="CB561" s="54">
        <f t="shared" si="445"/>
        <v>0</v>
      </c>
      <c r="CC561" s="54">
        <f t="shared" si="446"/>
        <v>0</v>
      </c>
      <c r="CD561" s="55">
        <f t="shared" si="447"/>
        <v>0</v>
      </c>
      <c r="CE561" s="53">
        <f t="shared" si="448"/>
        <v>0</v>
      </c>
      <c r="CF561" s="54">
        <f t="shared" si="449"/>
        <v>0</v>
      </c>
      <c r="CG561" s="54">
        <f t="shared" si="450"/>
        <v>0</v>
      </c>
      <c r="CH561" s="54">
        <f t="shared" si="451"/>
        <v>0</v>
      </c>
      <c r="CI561" s="54">
        <f t="shared" si="452"/>
        <v>0</v>
      </c>
      <c r="CJ561" s="54">
        <f t="shared" si="453"/>
        <v>0</v>
      </c>
      <c r="CK561" s="54">
        <f t="shared" si="454"/>
        <v>0</v>
      </c>
      <c r="CL561" s="54">
        <f t="shared" si="455"/>
        <v>0</v>
      </c>
      <c r="CM561" s="54">
        <f t="shared" si="456"/>
        <v>0</v>
      </c>
      <c r="CN561" s="54">
        <f t="shared" si="457"/>
        <v>0</v>
      </c>
      <c r="CO561" s="54">
        <f t="shared" si="458"/>
        <v>0</v>
      </c>
      <c r="CP561" s="55">
        <f t="shared" si="459"/>
        <v>0</v>
      </c>
    </row>
    <row r="562" spans="2:94" ht="12" customHeight="1" thickBot="1">
      <c r="B562" s="1" t="str">
        <f>IF(Q560="","",Q560)</f>
        <v/>
      </c>
      <c r="C562" s="165"/>
      <c r="D562" s="172"/>
      <c r="E562" s="173"/>
      <c r="F562" s="174"/>
      <c r="G562" s="179"/>
      <c r="H562" s="180"/>
      <c r="I562" s="187"/>
      <c r="J562" s="188"/>
      <c r="K562" s="188"/>
      <c r="L562" s="189"/>
      <c r="M562" s="172"/>
      <c r="N562" s="174"/>
      <c r="O562" s="133"/>
      <c r="P562" s="192"/>
      <c r="Q562" s="192"/>
      <c r="R562" s="15" t="s">
        <v>16</v>
      </c>
      <c r="S562" s="94"/>
      <c r="T562" s="94"/>
      <c r="U562" s="94"/>
      <c r="V562" s="94"/>
      <c r="W562" s="94"/>
      <c r="X562" s="94"/>
      <c r="Y562" s="90"/>
      <c r="Z562" s="90"/>
      <c r="AA562" s="90"/>
      <c r="AB562" s="90"/>
      <c r="AC562" s="90"/>
      <c r="AD562" s="90"/>
      <c r="AE562" s="11" t="str">
        <f t="shared" si="461"/>
        <v/>
      </c>
      <c r="AF562" s="21" t="str">
        <f>IF(Q560="","",Q560)</f>
        <v/>
      </c>
      <c r="AG562" s="130"/>
      <c r="AH562" s="130"/>
      <c r="AI562" s="130"/>
      <c r="AJ562" s="130"/>
      <c r="AT562" s="49" t="str">
        <f t="shared" si="411"/>
        <v>C</v>
      </c>
      <c r="AU562" s="53">
        <f t="shared" si="412"/>
        <v>0</v>
      </c>
      <c r="AV562" s="54">
        <f t="shared" si="413"/>
        <v>0</v>
      </c>
      <c r="AW562" s="54">
        <f t="shared" si="414"/>
        <v>0</v>
      </c>
      <c r="AX562" s="54">
        <f t="shared" si="415"/>
        <v>0</v>
      </c>
      <c r="AY562" s="54">
        <f t="shared" si="416"/>
        <v>0</v>
      </c>
      <c r="AZ562" s="54">
        <f t="shared" si="417"/>
        <v>0</v>
      </c>
      <c r="BA562" s="54">
        <f t="shared" si="418"/>
        <v>0</v>
      </c>
      <c r="BB562" s="54">
        <f t="shared" si="419"/>
        <v>0</v>
      </c>
      <c r="BC562" s="54">
        <f t="shared" si="420"/>
        <v>0</v>
      </c>
      <c r="BD562" s="54">
        <f t="shared" si="421"/>
        <v>0</v>
      </c>
      <c r="BE562" s="54">
        <f t="shared" si="422"/>
        <v>0</v>
      </c>
      <c r="BF562" s="55">
        <f t="shared" si="423"/>
        <v>0</v>
      </c>
      <c r="BG562" s="53">
        <f t="shared" si="424"/>
        <v>0</v>
      </c>
      <c r="BH562" s="54">
        <f t="shared" si="425"/>
        <v>0</v>
      </c>
      <c r="BI562" s="54">
        <f t="shared" si="426"/>
        <v>0</v>
      </c>
      <c r="BJ562" s="54">
        <f t="shared" si="427"/>
        <v>0</v>
      </c>
      <c r="BK562" s="54">
        <f t="shared" si="428"/>
        <v>0</v>
      </c>
      <c r="BL562" s="54">
        <f t="shared" si="429"/>
        <v>0</v>
      </c>
      <c r="BM562" s="54">
        <f t="shared" si="430"/>
        <v>0</v>
      </c>
      <c r="BN562" s="54">
        <f t="shared" si="431"/>
        <v>0</v>
      </c>
      <c r="BO562" s="54">
        <f t="shared" si="432"/>
        <v>0</v>
      </c>
      <c r="BP562" s="54">
        <f t="shared" si="433"/>
        <v>0</v>
      </c>
      <c r="BQ562" s="54">
        <f t="shared" si="434"/>
        <v>0</v>
      </c>
      <c r="BR562" s="55">
        <f t="shared" si="435"/>
        <v>0</v>
      </c>
      <c r="BS562" s="53">
        <f t="shared" si="436"/>
        <v>0</v>
      </c>
      <c r="BT562" s="54">
        <f t="shared" si="437"/>
        <v>0</v>
      </c>
      <c r="BU562" s="54">
        <f t="shared" si="438"/>
        <v>0</v>
      </c>
      <c r="BV562" s="54">
        <f t="shared" si="439"/>
        <v>0</v>
      </c>
      <c r="BW562" s="54">
        <f t="shared" si="440"/>
        <v>0</v>
      </c>
      <c r="BX562" s="54">
        <f t="shared" si="441"/>
        <v>0</v>
      </c>
      <c r="BY562" s="54">
        <f t="shared" si="442"/>
        <v>0</v>
      </c>
      <c r="BZ562" s="54">
        <f t="shared" si="443"/>
        <v>0</v>
      </c>
      <c r="CA562" s="54">
        <f t="shared" si="444"/>
        <v>0</v>
      </c>
      <c r="CB562" s="54">
        <f t="shared" si="445"/>
        <v>0</v>
      </c>
      <c r="CC562" s="54">
        <f t="shared" si="446"/>
        <v>0</v>
      </c>
      <c r="CD562" s="55">
        <f t="shared" si="447"/>
        <v>0</v>
      </c>
      <c r="CE562" s="53">
        <f t="shared" si="448"/>
        <v>0</v>
      </c>
      <c r="CF562" s="54">
        <f t="shared" si="449"/>
        <v>0</v>
      </c>
      <c r="CG562" s="54">
        <f t="shared" si="450"/>
        <v>0</v>
      </c>
      <c r="CH562" s="54">
        <f t="shared" si="451"/>
        <v>0</v>
      </c>
      <c r="CI562" s="54">
        <f t="shared" si="452"/>
        <v>0</v>
      </c>
      <c r="CJ562" s="54">
        <f t="shared" si="453"/>
        <v>0</v>
      </c>
      <c r="CK562" s="54">
        <f t="shared" si="454"/>
        <v>0</v>
      </c>
      <c r="CL562" s="54">
        <f t="shared" si="455"/>
        <v>0</v>
      </c>
      <c r="CM562" s="54">
        <f t="shared" si="456"/>
        <v>0</v>
      </c>
      <c r="CN562" s="54">
        <f t="shared" si="457"/>
        <v>0</v>
      </c>
      <c r="CO562" s="54">
        <f t="shared" si="458"/>
        <v>0</v>
      </c>
      <c r="CP562" s="55">
        <f t="shared" si="459"/>
        <v>0</v>
      </c>
    </row>
    <row r="563" spans="2:94" ht="12" customHeight="1">
      <c r="B563" s="1" t="str">
        <f>IF(Q563="","",Q563)</f>
        <v/>
      </c>
      <c r="C563" s="163">
        <v>184</v>
      </c>
      <c r="D563" s="166"/>
      <c r="E563" s="167"/>
      <c r="F563" s="168"/>
      <c r="G563" s="175"/>
      <c r="H563" s="176"/>
      <c r="I563" s="181"/>
      <c r="J563" s="182"/>
      <c r="K563" s="182"/>
      <c r="L563" s="183"/>
      <c r="M563" s="166"/>
      <c r="N563" s="168"/>
      <c r="O563" s="131"/>
      <c r="P563" s="190"/>
      <c r="Q563" s="190"/>
      <c r="R563" s="17" t="s">
        <v>14</v>
      </c>
      <c r="S563" s="95"/>
      <c r="T563" s="95"/>
      <c r="U563" s="95"/>
      <c r="V563" s="95"/>
      <c r="W563" s="95"/>
      <c r="X563" s="95"/>
      <c r="Y563" s="89"/>
      <c r="Z563" s="89"/>
      <c r="AA563" s="89"/>
      <c r="AB563" s="89"/>
      <c r="AC563" s="89"/>
      <c r="AD563" s="89"/>
      <c r="AE563" s="16" t="str">
        <f t="shared" si="461"/>
        <v/>
      </c>
      <c r="AF563" s="21" t="str">
        <f>IF(Q563="","",Q563)</f>
        <v/>
      </c>
      <c r="AG563" s="130" t="str">
        <f>IFERROR(VLOOKUP(M563,$AP$13:$AQ$16,2,FALSE),"")</f>
        <v/>
      </c>
      <c r="AH563" s="130" t="str">
        <f>IFERROR(VLOOKUP(O563,$AP$18:$AQ$24,2,FALSE),"")</f>
        <v/>
      </c>
      <c r="AI563" s="130" t="str">
        <f>IFERROR(AG563+AH563,"")</f>
        <v/>
      </c>
      <c r="AJ563" s="130" t="str">
        <f>IF(SUM(AE563:AE565)=0,"",SUM(AE563:AE565))</f>
        <v/>
      </c>
      <c r="AT563" s="49" t="str">
        <f t="shared" si="411"/>
        <v>A</v>
      </c>
      <c r="AU563" s="53">
        <f t="shared" si="412"/>
        <v>0</v>
      </c>
      <c r="AV563" s="54">
        <f t="shared" si="413"/>
        <v>0</v>
      </c>
      <c r="AW563" s="54">
        <f t="shared" si="414"/>
        <v>0</v>
      </c>
      <c r="AX563" s="54">
        <f t="shared" si="415"/>
        <v>0</v>
      </c>
      <c r="AY563" s="54">
        <f t="shared" si="416"/>
        <v>0</v>
      </c>
      <c r="AZ563" s="54">
        <f t="shared" si="417"/>
        <v>0</v>
      </c>
      <c r="BA563" s="54">
        <f t="shared" si="418"/>
        <v>0</v>
      </c>
      <c r="BB563" s="54">
        <f t="shared" si="419"/>
        <v>0</v>
      </c>
      <c r="BC563" s="54">
        <f t="shared" si="420"/>
        <v>0</v>
      </c>
      <c r="BD563" s="54">
        <f t="shared" si="421"/>
        <v>0</v>
      </c>
      <c r="BE563" s="54">
        <f t="shared" si="422"/>
        <v>0</v>
      </c>
      <c r="BF563" s="55">
        <f t="shared" si="423"/>
        <v>0</v>
      </c>
      <c r="BG563" s="53">
        <f t="shared" si="424"/>
        <v>0</v>
      </c>
      <c r="BH563" s="54">
        <f t="shared" si="425"/>
        <v>0</v>
      </c>
      <c r="BI563" s="54">
        <f t="shared" si="426"/>
        <v>0</v>
      </c>
      <c r="BJ563" s="54">
        <f t="shared" si="427"/>
        <v>0</v>
      </c>
      <c r="BK563" s="54">
        <f t="shared" si="428"/>
        <v>0</v>
      </c>
      <c r="BL563" s="54">
        <f t="shared" si="429"/>
        <v>0</v>
      </c>
      <c r="BM563" s="54">
        <f t="shared" si="430"/>
        <v>0</v>
      </c>
      <c r="BN563" s="54">
        <f t="shared" si="431"/>
        <v>0</v>
      </c>
      <c r="BO563" s="54">
        <f t="shared" si="432"/>
        <v>0</v>
      </c>
      <c r="BP563" s="54">
        <f t="shared" si="433"/>
        <v>0</v>
      </c>
      <c r="BQ563" s="54">
        <f t="shared" si="434"/>
        <v>0</v>
      </c>
      <c r="BR563" s="55">
        <f t="shared" si="435"/>
        <v>0</v>
      </c>
      <c r="BS563" s="53">
        <f t="shared" si="436"/>
        <v>0</v>
      </c>
      <c r="BT563" s="54">
        <f t="shared" si="437"/>
        <v>0</v>
      </c>
      <c r="BU563" s="54">
        <f t="shared" si="438"/>
        <v>0</v>
      </c>
      <c r="BV563" s="54">
        <f t="shared" si="439"/>
        <v>0</v>
      </c>
      <c r="BW563" s="54">
        <f t="shared" si="440"/>
        <v>0</v>
      </c>
      <c r="BX563" s="54">
        <f t="shared" si="441"/>
        <v>0</v>
      </c>
      <c r="BY563" s="54">
        <f t="shared" si="442"/>
        <v>0</v>
      </c>
      <c r="BZ563" s="54">
        <f t="shared" si="443"/>
        <v>0</v>
      </c>
      <c r="CA563" s="54">
        <f t="shared" si="444"/>
        <v>0</v>
      </c>
      <c r="CB563" s="54">
        <f t="shared" si="445"/>
        <v>0</v>
      </c>
      <c r="CC563" s="54">
        <f t="shared" si="446"/>
        <v>0</v>
      </c>
      <c r="CD563" s="55">
        <f t="shared" si="447"/>
        <v>0</v>
      </c>
      <c r="CE563" s="53">
        <f t="shared" si="448"/>
        <v>0</v>
      </c>
      <c r="CF563" s="54">
        <f t="shared" si="449"/>
        <v>0</v>
      </c>
      <c r="CG563" s="54">
        <f t="shared" si="450"/>
        <v>0</v>
      </c>
      <c r="CH563" s="54">
        <f t="shared" si="451"/>
        <v>0</v>
      </c>
      <c r="CI563" s="54">
        <f t="shared" si="452"/>
        <v>0</v>
      </c>
      <c r="CJ563" s="54">
        <f t="shared" si="453"/>
        <v>0</v>
      </c>
      <c r="CK563" s="54">
        <f t="shared" si="454"/>
        <v>0</v>
      </c>
      <c r="CL563" s="54">
        <f t="shared" si="455"/>
        <v>0</v>
      </c>
      <c r="CM563" s="54">
        <f t="shared" si="456"/>
        <v>0</v>
      </c>
      <c r="CN563" s="54">
        <f t="shared" si="457"/>
        <v>0</v>
      </c>
      <c r="CO563" s="54">
        <f t="shared" si="458"/>
        <v>0</v>
      </c>
      <c r="CP563" s="55">
        <f t="shared" si="459"/>
        <v>0</v>
      </c>
    </row>
    <row r="564" spans="2:94" ht="12" customHeight="1">
      <c r="B564" s="1" t="str">
        <f>IF(Q563="","",Q563)</f>
        <v/>
      </c>
      <c r="C564" s="164"/>
      <c r="D564" s="169"/>
      <c r="E564" s="170"/>
      <c r="F564" s="171"/>
      <c r="G564" s="177"/>
      <c r="H564" s="178"/>
      <c r="I564" s="184"/>
      <c r="J564" s="185"/>
      <c r="K564" s="185"/>
      <c r="L564" s="186"/>
      <c r="M564" s="169"/>
      <c r="N564" s="171"/>
      <c r="O564" s="132"/>
      <c r="P564" s="191"/>
      <c r="Q564" s="191"/>
      <c r="R564" s="15" t="s">
        <v>15</v>
      </c>
      <c r="S564" s="94"/>
      <c r="T564" s="94"/>
      <c r="U564" s="94"/>
      <c r="V564" s="94"/>
      <c r="W564" s="94"/>
      <c r="X564" s="94"/>
      <c r="Y564" s="90"/>
      <c r="Z564" s="90"/>
      <c r="AA564" s="90"/>
      <c r="AB564" s="90"/>
      <c r="AC564" s="90"/>
      <c r="AD564" s="90"/>
      <c r="AE564" s="11" t="str">
        <f t="shared" si="461"/>
        <v/>
      </c>
      <c r="AF564" s="21" t="str">
        <f>IF(Q563="","",Q563)</f>
        <v/>
      </c>
      <c r="AG564" s="130"/>
      <c r="AH564" s="130"/>
      <c r="AI564" s="130"/>
      <c r="AJ564" s="130"/>
      <c r="AT564" s="49" t="str">
        <f t="shared" si="411"/>
        <v>B</v>
      </c>
      <c r="AU564" s="53">
        <f t="shared" si="412"/>
        <v>0</v>
      </c>
      <c r="AV564" s="54">
        <f t="shared" si="413"/>
        <v>0</v>
      </c>
      <c r="AW564" s="54">
        <f t="shared" si="414"/>
        <v>0</v>
      </c>
      <c r="AX564" s="54">
        <f t="shared" si="415"/>
        <v>0</v>
      </c>
      <c r="AY564" s="54">
        <f t="shared" si="416"/>
        <v>0</v>
      </c>
      <c r="AZ564" s="54">
        <f t="shared" si="417"/>
        <v>0</v>
      </c>
      <c r="BA564" s="54">
        <f t="shared" si="418"/>
        <v>0</v>
      </c>
      <c r="BB564" s="54">
        <f t="shared" si="419"/>
        <v>0</v>
      </c>
      <c r="BC564" s="54">
        <f t="shared" si="420"/>
        <v>0</v>
      </c>
      <c r="BD564" s="54">
        <f t="shared" si="421"/>
        <v>0</v>
      </c>
      <c r="BE564" s="54">
        <f t="shared" si="422"/>
        <v>0</v>
      </c>
      <c r="BF564" s="55">
        <f t="shared" si="423"/>
        <v>0</v>
      </c>
      <c r="BG564" s="53">
        <f t="shared" si="424"/>
        <v>0</v>
      </c>
      <c r="BH564" s="54">
        <f t="shared" si="425"/>
        <v>0</v>
      </c>
      <c r="BI564" s="54">
        <f t="shared" si="426"/>
        <v>0</v>
      </c>
      <c r="BJ564" s="54">
        <f t="shared" si="427"/>
        <v>0</v>
      </c>
      <c r="BK564" s="54">
        <f t="shared" si="428"/>
        <v>0</v>
      </c>
      <c r="BL564" s="54">
        <f t="shared" si="429"/>
        <v>0</v>
      </c>
      <c r="BM564" s="54">
        <f t="shared" si="430"/>
        <v>0</v>
      </c>
      <c r="BN564" s="54">
        <f t="shared" si="431"/>
        <v>0</v>
      </c>
      <c r="BO564" s="54">
        <f t="shared" si="432"/>
        <v>0</v>
      </c>
      <c r="BP564" s="54">
        <f t="shared" si="433"/>
        <v>0</v>
      </c>
      <c r="BQ564" s="54">
        <f t="shared" si="434"/>
        <v>0</v>
      </c>
      <c r="BR564" s="55">
        <f t="shared" si="435"/>
        <v>0</v>
      </c>
      <c r="BS564" s="53">
        <f t="shared" si="436"/>
        <v>0</v>
      </c>
      <c r="BT564" s="54">
        <f t="shared" si="437"/>
        <v>0</v>
      </c>
      <c r="BU564" s="54">
        <f t="shared" si="438"/>
        <v>0</v>
      </c>
      <c r="BV564" s="54">
        <f t="shared" si="439"/>
        <v>0</v>
      </c>
      <c r="BW564" s="54">
        <f t="shared" si="440"/>
        <v>0</v>
      </c>
      <c r="BX564" s="54">
        <f t="shared" si="441"/>
        <v>0</v>
      </c>
      <c r="BY564" s="54">
        <f t="shared" si="442"/>
        <v>0</v>
      </c>
      <c r="BZ564" s="54">
        <f t="shared" si="443"/>
        <v>0</v>
      </c>
      <c r="CA564" s="54">
        <f t="shared" si="444"/>
        <v>0</v>
      </c>
      <c r="CB564" s="54">
        <f t="shared" si="445"/>
        <v>0</v>
      </c>
      <c r="CC564" s="54">
        <f t="shared" si="446"/>
        <v>0</v>
      </c>
      <c r="CD564" s="55">
        <f t="shared" si="447"/>
        <v>0</v>
      </c>
      <c r="CE564" s="53">
        <f t="shared" si="448"/>
        <v>0</v>
      </c>
      <c r="CF564" s="54">
        <f t="shared" si="449"/>
        <v>0</v>
      </c>
      <c r="CG564" s="54">
        <f t="shared" si="450"/>
        <v>0</v>
      </c>
      <c r="CH564" s="54">
        <f t="shared" si="451"/>
        <v>0</v>
      </c>
      <c r="CI564" s="54">
        <f t="shared" si="452"/>
        <v>0</v>
      </c>
      <c r="CJ564" s="54">
        <f t="shared" si="453"/>
        <v>0</v>
      </c>
      <c r="CK564" s="54">
        <f t="shared" si="454"/>
        <v>0</v>
      </c>
      <c r="CL564" s="54">
        <f t="shared" si="455"/>
        <v>0</v>
      </c>
      <c r="CM564" s="54">
        <f t="shared" si="456"/>
        <v>0</v>
      </c>
      <c r="CN564" s="54">
        <f t="shared" si="457"/>
        <v>0</v>
      </c>
      <c r="CO564" s="54">
        <f t="shared" si="458"/>
        <v>0</v>
      </c>
      <c r="CP564" s="55">
        <f t="shared" si="459"/>
        <v>0</v>
      </c>
    </row>
    <row r="565" spans="2:94" ht="12" customHeight="1" thickBot="1">
      <c r="B565" s="1" t="str">
        <f>IF(Q563="","",Q563)</f>
        <v/>
      </c>
      <c r="C565" s="165"/>
      <c r="D565" s="172"/>
      <c r="E565" s="173"/>
      <c r="F565" s="174"/>
      <c r="G565" s="179"/>
      <c r="H565" s="180"/>
      <c r="I565" s="187"/>
      <c r="J565" s="188"/>
      <c r="K565" s="188"/>
      <c r="L565" s="189"/>
      <c r="M565" s="172"/>
      <c r="N565" s="174"/>
      <c r="O565" s="133"/>
      <c r="P565" s="192"/>
      <c r="Q565" s="192"/>
      <c r="R565" s="15" t="s">
        <v>16</v>
      </c>
      <c r="S565" s="94"/>
      <c r="T565" s="94"/>
      <c r="U565" s="94"/>
      <c r="V565" s="94"/>
      <c r="W565" s="94"/>
      <c r="X565" s="94"/>
      <c r="Y565" s="90"/>
      <c r="Z565" s="90"/>
      <c r="AA565" s="90"/>
      <c r="AB565" s="90"/>
      <c r="AC565" s="90"/>
      <c r="AD565" s="90"/>
      <c r="AE565" s="11" t="str">
        <f t="shared" si="461"/>
        <v/>
      </c>
      <c r="AF565" s="21" t="str">
        <f>IF(Q563="","",Q563)</f>
        <v/>
      </c>
      <c r="AG565" s="130"/>
      <c r="AH565" s="130"/>
      <c r="AI565" s="130"/>
      <c r="AJ565" s="130"/>
      <c r="AT565" s="49" t="str">
        <f t="shared" si="411"/>
        <v>C</v>
      </c>
      <c r="AU565" s="53">
        <f t="shared" si="412"/>
        <v>0</v>
      </c>
      <c r="AV565" s="54">
        <f t="shared" si="413"/>
        <v>0</v>
      </c>
      <c r="AW565" s="54">
        <f t="shared" si="414"/>
        <v>0</v>
      </c>
      <c r="AX565" s="54">
        <f t="shared" si="415"/>
        <v>0</v>
      </c>
      <c r="AY565" s="54">
        <f t="shared" si="416"/>
        <v>0</v>
      </c>
      <c r="AZ565" s="54">
        <f t="shared" si="417"/>
        <v>0</v>
      </c>
      <c r="BA565" s="54">
        <f t="shared" si="418"/>
        <v>0</v>
      </c>
      <c r="BB565" s="54">
        <f t="shared" si="419"/>
        <v>0</v>
      </c>
      <c r="BC565" s="54">
        <f t="shared" si="420"/>
        <v>0</v>
      </c>
      <c r="BD565" s="54">
        <f t="shared" si="421"/>
        <v>0</v>
      </c>
      <c r="BE565" s="54">
        <f t="shared" si="422"/>
        <v>0</v>
      </c>
      <c r="BF565" s="55">
        <f t="shared" si="423"/>
        <v>0</v>
      </c>
      <c r="BG565" s="53">
        <f t="shared" si="424"/>
        <v>0</v>
      </c>
      <c r="BH565" s="54">
        <f t="shared" si="425"/>
        <v>0</v>
      </c>
      <c r="BI565" s="54">
        <f t="shared" si="426"/>
        <v>0</v>
      </c>
      <c r="BJ565" s="54">
        <f t="shared" si="427"/>
        <v>0</v>
      </c>
      <c r="BK565" s="54">
        <f t="shared" si="428"/>
        <v>0</v>
      </c>
      <c r="BL565" s="54">
        <f t="shared" si="429"/>
        <v>0</v>
      </c>
      <c r="BM565" s="54">
        <f t="shared" si="430"/>
        <v>0</v>
      </c>
      <c r="BN565" s="54">
        <f t="shared" si="431"/>
        <v>0</v>
      </c>
      <c r="BO565" s="54">
        <f t="shared" si="432"/>
        <v>0</v>
      </c>
      <c r="BP565" s="54">
        <f t="shared" si="433"/>
        <v>0</v>
      </c>
      <c r="BQ565" s="54">
        <f t="shared" si="434"/>
        <v>0</v>
      </c>
      <c r="BR565" s="55">
        <f t="shared" si="435"/>
        <v>0</v>
      </c>
      <c r="BS565" s="53">
        <f t="shared" si="436"/>
        <v>0</v>
      </c>
      <c r="BT565" s="54">
        <f t="shared" si="437"/>
        <v>0</v>
      </c>
      <c r="BU565" s="54">
        <f t="shared" si="438"/>
        <v>0</v>
      </c>
      <c r="BV565" s="54">
        <f t="shared" si="439"/>
        <v>0</v>
      </c>
      <c r="BW565" s="54">
        <f t="shared" si="440"/>
        <v>0</v>
      </c>
      <c r="BX565" s="54">
        <f t="shared" si="441"/>
        <v>0</v>
      </c>
      <c r="BY565" s="54">
        <f t="shared" si="442"/>
        <v>0</v>
      </c>
      <c r="BZ565" s="54">
        <f t="shared" si="443"/>
        <v>0</v>
      </c>
      <c r="CA565" s="54">
        <f t="shared" si="444"/>
        <v>0</v>
      </c>
      <c r="CB565" s="54">
        <f t="shared" si="445"/>
        <v>0</v>
      </c>
      <c r="CC565" s="54">
        <f t="shared" si="446"/>
        <v>0</v>
      </c>
      <c r="CD565" s="55">
        <f t="shared" si="447"/>
        <v>0</v>
      </c>
      <c r="CE565" s="53">
        <f t="shared" si="448"/>
        <v>0</v>
      </c>
      <c r="CF565" s="54">
        <f t="shared" si="449"/>
        <v>0</v>
      </c>
      <c r="CG565" s="54">
        <f t="shared" si="450"/>
        <v>0</v>
      </c>
      <c r="CH565" s="54">
        <f t="shared" si="451"/>
        <v>0</v>
      </c>
      <c r="CI565" s="54">
        <f t="shared" si="452"/>
        <v>0</v>
      </c>
      <c r="CJ565" s="54">
        <f t="shared" si="453"/>
        <v>0</v>
      </c>
      <c r="CK565" s="54">
        <f t="shared" si="454"/>
        <v>0</v>
      </c>
      <c r="CL565" s="54">
        <f t="shared" si="455"/>
        <v>0</v>
      </c>
      <c r="CM565" s="54">
        <f t="shared" si="456"/>
        <v>0</v>
      </c>
      <c r="CN565" s="54">
        <f t="shared" si="457"/>
        <v>0</v>
      </c>
      <c r="CO565" s="54">
        <f t="shared" si="458"/>
        <v>0</v>
      </c>
      <c r="CP565" s="55">
        <f t="shared" si="459"/>
        <v>0</v>
      </c>
    </row>
    <row r="566" spans="2:94" ht="12" customHeight="1">
      <c r="B566" s="1" t="str">
        <f>IF(Q566="","",Q566)</f>
        <v/>
      </c>
      <c r="C566" s="163">
        <v>185</v>
      </c>
      <c r="D566" s="166"/>
      <c r="E566" s="167"/>
      <c r="F566" s="168"/>
      <c r="G566" s="175"/>
      <c r="H566" s="176"/>
      <c r="I566" s="181"/>
      <c r="J566" s="182"/>
      <c r="K566" s="182"/>
      <c r="L566" s="183"/>
      <c r="M566" s="166"/>
      <c r="N566" s="168"/>
      <c r="O566" s="131"/>
      <c r="P566" s="190"/>
      <c r="Q566" s="190"/>
      <c r="R566" s="17" t="s">
        <v>14</v>
      </c>
      <c r="S566" s="95"/>
      <c r="T566" s="95"/>
      <c r="U566" s="95"/>
      <c r="V566" s="95"/>
      <c r="W566" s="95"/>
      <c r="X566" s="95"/>
      <c r="Y566" s="89"/>
      <c r="Z566" s="89"/>
      <c r="AA566" s="89"/>
      <c r="AB566" s="89"/>
      <c r="AC566" s="89"/>
      <c r="AD566" s="89"/>
      <c r="AE566" s="16" t="str">
        <f t="shared" si="461"/>
        <v/>
      </c>
      <c r="AF566" s="21" t="str">
        <f>IF(Q566="","",Q566)</f>
        <v/>
      </c>
      <c r="AG566" s="130" t="str">
        <f>IFERROR(VLOOKUP(M566,$AP$13:$AQ$16,2,FALSE),"")</f>
        <v/>
      </c>
      <c r="AH566" s="130" t="str">
        <f>IFERROR(VLOOKUP(O566,$AP$18:$AQ$24,2,FALSE),"")</f>
        <v/>
      </c>
      <c r="AI566" s="130" t="str">
        <f>IFERROR(AG566+AH566,"")</f>
        <v/>
      </c>
      <c r="AJ566" s="130" t="str">
        <f>IF(SUM(AE566:AE568)=0,"",SUM(AE566:AE568))</f>
        <v/>
      </c>
      <c r="AT566" s="49" t="str">
        <f t="shared" si="411"/>
        <v>A</v>
      </c>
      <c r="AU566" s="53">
        <f t="shared" si="412"/>
        <v>0</v>
      </c>
      <c r="AV566" s="54">
        <f t="shared" si="413"/>
        <v>0</v>
      </c>
      <c r="AW566" s="54">
        <f t="shared" si="414"/>
        <v>0</v>
      </c>
      <c r="AX566" s="54">
        <f t="shared" si="415"/>
        <v>0</v>
      </c>
      <c r="AY566" s="54">
        <f t="shared" si="416"/>
        <v>0</v>
      </c>
      <c r="AZ566" s="54">
        <f t="shared" si="417"/>
        <v>0</v>
      </c>
      <c r="BA566" s="54">
        <f t="shared" si="418"/>
        <v>0</v>
      </c>
      <c r="BB566" s="54">
        <f t="shared" si="419"/>
        <v>0</v>
      </c>
      <c r="BC566" s="54">
        <f t="shared" si="420"/>
        <v>0</v>
      </c>
      <c r="BD566" s="54">
        <f t="shared" si="421"/>
        <v>0</v>
      </c>
      <c r="BE566" s="54">
        <f t="shared" si="422"/>
        <v>0</v>
      </c>
      <c r="BF566" s="55">
        <f t="shared" si="423"/>
        <v>0</v>
      </c>
      <c r="BG566" s="53">
        <f t="shared" si="424"/>
        <v>0</v>
      </c>
      <c r="BH566" s="54">
        <f t="shared" si="425"/>
        <v>0</v>
      </c>
      <c r="BI566" s="54">
        <f t="shared" si="426"/>
        <v>0</v>
      </c>
      <c r="BJ566" s="54">
        <f t="shared" si="427"/>
        <v>0</v>
      </c>
      <c r="BK566" s="54">
        <f t="shared" si="428"/>
        <v>0</v>
      </c>
      <c r="BL566" s="54">
        <f t="shared" si="429"/>
        <v>0</v>
      </c>
      <c r="BM566" s="54">
        <f t="shared" si="430"/>
        <v>0</v>
      </c>
      <c r="BN566" s="54">
        <f t="shared" si="431"/>
        <v>0</v>
      </c>
      <c r="BO566" s="54">
        <f t="shared" si="432"/>
        <v>0</v>
      </c>
      <c r="BP566" s="54">
        <f t="shared" si="433"/>
        <v>0</v>
      </c>
      <c r="BQ566" s="54">
        <f t="shared" si="434"/>
        <v>0</v>
      </c>
      <c r="BR566" s="55">
        <f t="shared" si="435"/>
        <v>0</v>
      </c>
      <c r="BS566" s="53">
        <f t="shared" si="436"/>
        <v>0</v>
      </c>
      <c r="BT566" s="54">
        <f t="shared" si="437"/>
        <v>0</v>
      </c>
      <c r="BU566" s="54">
        <f t="shared" si="438"/>
        <v>0</v>
      </c>
      <c r="BV566" s="54">
        <f t="shared" si="439"/>
        <v>0</v>
      </c>
      <c r="BW566" s="54">
        <f t="shared" si="440"/>
        <v>0</v>
      </c>
      <c r="BX566" s="54">
        <f t="shared" si="441"/>
        <v>0</v>
      </c>
      <c r="BY566" s="54">
        <f t="shared" si="442"/>
        <v>0</v>
      </c>
      <c r="BZ566" s="54">
        <f t="shared" si="443"/>
        <v>0</v>
      </c>
      <c r="CA566" s="54">
        <f t="shared" si="444"/>
        <v>0</v>
      </c>
      <c r="CB566" s="54">
        <f t="shared" si="445"/>
        <v>0</v>
      </c>
      <c r="CC566" s="54">
        <f t="shared" si="446"/>
        <v>0</v>
      </c>
      <c r="CD566" s="55">
        <f t="shared" si="447"/>
        <v>0</v>
      </c>
      <c r="CE566" s="53">
        <f t="shared" si="448"/>
        <v>0</v>
      </c>
      <c r="CF566" s="54">
        <f t="shared" si="449"/>
        <v>0</v>
      </c>
      <c r="CG566" s="54">
        <f t="shared" si="450"/>
        <v>0</v>
      </c>
      <c r="CH566" s="54">
        <f t="shared" si="451"/>
        <v>0</v>
      </c>
      <c r="CI566" s="54">
        <f t="shared" si="452"/>
        <v>0</v>
      </c>
      <c r="CJ566" s="54">
        <f t="shared" si="453"/>
        <v>0</v>
      </c>
      <c r="CK566" s="54">
        <f t="shared" si="454"/>
        <v>0</v>
      </c>
      <c r="CL566" s="54">
        <f t="shared" si="455"/>
        <v>0</v>
      </c>
      <c r="CM566" s="54">
        <f t="shared" si="456"/>
        <v>0</v>
      </c>
      <c r="CN566" s="54">
        <f t="shared" si="457"/>
        <v>0</v>
      </c>
      <c r="CO566" s="54">
        <f t="shared" si="458"/>
        <v>0</v>
      </c>
      <c r="CP566" s="55">
        <f t="shared" si="459"/>
        <v>0</v>
      </c>
    </row>
    <row r="567" spans="2:94" ht="12" customHeight="1">
      <c r="B567" s="1" t="str">
        <f>IF(Q566="","",Q566)</f>
        <v/>
      </c>
      <c r="C567" s="164"/>
      <c r="D567" s="169"/>
      <c r="E567" s="170"/>
      <c r="F567" s="171"/>
      <c r="G567" s="177"/>
      <c r="H567" s="178"/>
      <c r="I567" s="184"/>
      <c r="J567" s="185"/>
      <c r="K567" s="185"/>
      <c r="L567" s="186"/>
      <c r="M567" s="169"/>
      <c r="N567" s="171"/>
      <c r="O567" s="132"/>
      <c r="P567" s="191"/>
      <c r="Q567" s="191"/>
      <c r="R567" s="15" t="s">
        <v>15</v>
      </c>
      <c r="S567" s="94"/>
      <c r="T567" s="94"/>
      <c r="U567" s="94"/>
      <c r="V567" s="94"/>
      <c r="W567" s="94"/>
      <c r="X567" s="94"/>
      <c r="Y567" s="90"/>
      <c r="Z567" s="90"/>
      <c r="AA567" s="90"/>
      <c r="AB567" s="90"/>
      <c r="AC567" s="90"/>
      <c r="AD567" s="90"/>
      <c r="AE567" s="11" t="str">
        <f t="shared" si="461"/>
        <v/>
      </c>
      <c r="AF567" s="21" t="str">
        <f>IF(Q566="","",Q566)</f>
        <v/>
      </c>
      <c r="AG567" s="130"/>
      <c r="AH567" s="130"/>
      <c r="AI567" s="130"/>
      <c r="AJ567" s="130"/>
      <c r="AT567" s="49" t="str">
        <f t="shared" si="411"/>
        <v>B</v>
      </c>
      <c r="AU567" s="53">
        <f t="shared" si="412"/>
        <v>0</v>
      </c>
      <c r="AV567" s="54">
        <f t="shared" si="413"/>
        <v>0</v>
      </c>
      <c r="AW567" s="54">
        <f t="shared" si="414"/>
        <v>0</v>
      </c>
      <c r="AX567" s="54">
        <f t="shared" si="415"/>
        <v>0</v>
      </c>
      <c r="AY567" s="54">
        <f t="shared" si="416"/>
        <v>0</v>
      </c>
      <c r="AZ567" s="54">
        <f t="shared" si="417"/>
        <v>0</v>
      </c>
      <c r="BA567" s="54">
        <f t="shared" si="418"/>
        <v>0</v>
      </c>
      <c r="BB567" s="54">
        <f t="shared" si="419"/>
        <v>0</v>
      </c>
      <c r="BC567" s="54">
        <f t="shared" si="420"/>
        <v>0</v>
      </c>
      <c r="BD567" s="54">
        <f t="shared" si="421"/>
        <v>0</v>
      </c>
      <c r="BE567" s="54">
        <f t="shared" si="422"/>
        <v>0</v>
      </c>
      <c r="BF567" s="55">
        <f t="shared" si="423"/>
        <v>0</v>
      </c>
      <c r="BG567" s="53">
        <f t="shared" si="424"/>
        <v>0</v>
      </c>
      <c r="BH567" s="54">
        <f t="shared" si="425"/>
        <v>0</v>
      </c>
      <c r="BI567" s="54">
        <f t="shared" si="426"/>
        <v>0</v>
      </c>
      <c r="BJ567" s="54">
        <f t="shared" si="427"/>
        <v>0</v>
      </c>
      <c r="BK567" s="54">
        <f t="shared" si="428"/>
        <v>0</v>
      </c>
      <c r="BL567" s="54">
        <f t="shared" si="429"/>
        <v>0</v>
      </c>
      <c r="BM567" s="54">
        <f t="shared" si="430"/>
        <v>0</v>
      </c>
      <c r="BN567" s="54">
        <f t="shared" si="431"/>
        <v>0</v>
      </c>
      <c r="BO567" s="54">
        <f t="shared" si="432"/>
        <v>0</v>
      </c>
      <c r="BP567" s="54">
        <f t="shared" si="433"/>
        <v>0</v>
      </c>
      <c r="BQ567" s="54">
        <f t="shared" si="434"/>
        <v>0</v>
      </c>
      <c r="BR567" s="55">
        <f t="shared" si="435"/>
        <v>0</v>
      </c>
      <c r="BS567" s="53">
        <f t="shared" si="436"/>
        <v>0</v>
      </c>
      <c r="BT567" s="54">
        <f t="shared" si="437"/>
        <v>0</v>
      </c>
      <c r="BU567" s="54">
        <f t="shared" si="438"/>
        <v>0</v>
      </c>
      <c r="BV567" s="54">
        <f t="shared" si="439"/>
        <v>0</v>
      </c>
      <c r="BW567" s="54">
        <f t="shared" si="440"/>
        <v>0</v>
      </c>
      <c r="BX567" s="54">
        <f t="shared" si="441"/>
        <v>0</v>
      </c>
      <c r="BY567" s="54">
        <f t="shared" si="442"/>
        <v>0</v>
      </c>
      <c r="BZ567" s="54">
        <f t="shared" si="443"/>
        <v>0</v>
      </c>
      <c r="CA567" s="54">
        <f t="shared" si="444"/>
        <v>0</v>
      </c>
      <c r="CB567" s="54">
        <f t="shared" si="445"/>
        <v>0</v>
      </c>
      <c r="CC567" s="54">
        <f t="shared" si="446"/>
        <v>0</v>
      </c>
      <c r="CD567" s="55">
        <f t="shared" si="447"/>
        <v>0</v>
      </c>
      <c r="CE567" s="53">
        <f t="shared" si="448"/>
        <v>0</v>
      </c>
      <c r="CF567" s="54">
        <f t="shared" si="449"/>
        <v>0</v>
      </c>
      <c r="CG567" s="54">
        <f t="shared" si="450"/>
        <v>0</v>
      </c>
      <c r="CH567" s="54">
        <f t="shared" si="451"/>
        <v>0</v>
      </c>
      <c r="CI567" s="54">
        <f t="shared" si="452"/>
        <v>0</v>
      </c>
      <c r="CJ567" s="54">
        <f t="shared" si="453"/>
        <v>0</v>
      </c>
      <c r="CK567" s="54">
        <f t="shared" si="454"/>
        <v>0</v>
      </c>
      <c r="CL567" s="54">
        <f t="shared" si="455"/>
        <v>0</v>
      </c>
      <c r="CM567" s="54">
        <f t="shared" si="456"/>
        <v>0</v>
      </c>
      <c r="CN567" s="54">
        <f t="shared" si="457"/>
        <v>0</v>
      </c>
      <c r="CO567" s="54">
        <f t="shared" si="458"/>
        <v>0</v>
      </c>
      <c r="CP567" s="55">
        <f t="shared" si="459"/>
        <v>0</v>
      </c>
    </row>
    <row r="568" spans="2:94" ht="12" customHeight="1" thickBot="1">
      <c r="B568" s="1" t="str">
        <f>IF(Q566="","",Q566)</f>
        <v/>
      </c>
      <c r="C568" s="165"/>
      <c r="D568" s="172"/>
      <c r="E568" s="173"/>
      <c r="F568" s="174"/>
      <c r="G568" s="179"/>
      <c r="H568" s="180"/>
      <c r="I568" s="187"/>
      <c r="J568" s="188"/>
      <c r="K568" s="188"/>
      <c r="L568" s="189"/>
      <c r="M568" s="172"/>
      <c r="N568" s="174"/>
      <c r="O568" s="133"/>
      <c r="P568" s="192"/>
      <c r="Q568" s="192"/>
      <c r="R568" s="15" t="s">
        <v>16</v>
      </c>
      <c r="S568" s="94"/>
      <c r="T568" s="94"/>
      <c r="U568" s="94"/>
      <c r="V568" s="94"/>
      <c r="W568" s="94"/>
      <c r="X568" s="94"/>
      <c r="Y568" s="90"/>
      <c r="Z568" s="90"/>
      <c r="AA568" s="90"/>
      <c r="AB568" s="90"/>
      <c r="AC568" s="90"/>
      <c r="AD568" s="90"/>
      <c r="AE568" s="11" t="str">
        <f t="shared" si="461"/>
        <v/>
      </c>
      <c r="AF568" s="21" t="str">
        <f>IF(Q566="","",Q566)</f>
        <v/>
      </c>
      <c r="AG568" s="130"/>
      <c r="AH568" s="130"/>
      <c r="AI568" s="130"/>
      <c r="AJ568" s="130"/>
      <c r="AT568" s="49" t="str">
        <f t="shared" si="411"/>
        <v>C</v>
      </c>
      <c r="AU568" s="53">
        <f t="shared" si="412"/>
        <v>0</v>
      </c>
      <c r="AV568" s="54">
        <f t="shared" si="413"/>
        <v>0</v>
      </c>
      <c r="AW568" s="54">
        <f t="shared" si="414"/>
        <v>0</v>
      </c>
      <c r="AX568" s="54">
        <f t="shared" si="415"/>
        <v>0</v>
      </c>
      <c r="AY568" s="54">
        <f t="shared" si="416"/>
        <v>0</v>
      </c>
      <c r="AZ568" s="54">
        <f t="shared" si="417"/>
        <v>0</v>
      </c>
      <c r="BA568" s="54">
        <f t="shared" si="418"/>
        <v>0</v>
      </c>
      <c r="BB568" s="54">
        <f t="shared" si="419"/>
        <v>0</v>
      </c>
      <c r="BC568" s="54">
        <f t="shared" si="420"/>
        <v>0</v>
      </c>
      <c r="BD568" s="54">
        <f t="shared" si="421"/>
        <v>0</v>
      </c>
      <c r="BE568" s="54">
        <f t="shared" si="422"/>
        <v>0</v>
      </c>
      <c r="BF568" s="55">
        <f t="shared" si="423"/>
        <v>0</v>
      </c>
      <c r="BG568" s="53">
        <f t="shared" si="424"/>
        <v>0</v>
      </c>
      <c r="BH568" s="54">
        <f t="shared" si="425"/>
        <v>0</v>
      </c>
      <c r="BI568" s="54">
        <f t="shared" si="426"/>
        <v>0</v>
      </c>
      <c r="BJ568" s="54">
        <f t="shared" si="427"/>
        <v>0</v>
      </c>
      <c r="BK568" s="54">
        <f t="shared" si="428"/>
        <v>0</v>
      </c>
      <c r="BL568" s="54">
        <f t="shared" si="429"/>
        <v>0</v>
      </c>
      <c r="BM568" s="54">
        <f t="shared" si="430"/>
        <v>0</v>
      </c>
      <c r="BN568" s="54">
        <f t="shared" si="431"/>
        <v>0</v>
      </c>
      <c r="BO568" s="54">
        <f t="shared" si="432"/>
        <v>0</v>
      </c>
      <c r="BP568" s="54">
        <f t="shared" si="433"/>
        <v>0</v>
      </c>
      <c r="BQ568" s="54">
        <f t="shared" si="434"/>
        <v>0</v>
      </c>
      <c r="BR568" s="55">
        <f t="shared" si="435"/>
        <v>0</v>
      </c>
      <c r="BS568" s="53">
        <f t="shared" si="436"/>
        <v>0</v>
      </c>
      <c r="BT568" s="54">
        <f t="shared" si="437"/>
        <v>0</v>
      </c>
      <c r="BU568" s="54">
        <f t="shared" si="438"/>
        <v>0</v>
      </c>
      <c r="BV568" s="54">
        <f t="shared" si="439"/>
        <v>0</v>
      </c>
      <c r="BW568" s="54">
        <f t="shared" si="440"/>
        <v>0</v>
      </c>
      <c r="BX568" s="54">
        <f t="shared" si="441"/>
        <v>0</v>
      </c>
      <c r="BY568" s="54">
        <f t="shared" si="442"/>
        <v>0</v>
      </c>
      <c r="BZ568" s="54">
        <f t="shared" si="443"/>
        <v>0</v>
      </c>
      <c r="CA568" s="54">
        <f t="shared" si="444"/>
        <v>0</v>
      </c>
      <c r="CB568" s="54">
        <f t="shared" si="445"/>
        <v>0</v>
      </c>
      <c r="CC568" s="54">
        <f t="shared" si="446"/>
        <v>0</v>
      </c>
      <c r="CD568" s="55">
        <f t="shared" si="447"/>
        <v>0</v>
      </c>
      <c r="CE568" s="53">
        <f t="shared" si="448"/>
        <v>0</v>
      </c>
      <c r="CF568" s="54">
        <f t="shared" si="449"/>
        <v>0</v>
      </c>
      <c r="CG568" s="54">
        <f t="shared" si="450"/>
        <v>0</v>
      </c>
      <c r="CH568" s="54">
        <f t="shared" si="451"/>
        <v>0</v>
      </c>
      <c r="CI568" s="54">
        <f t="shared" si="452"/>
        <v>0</v>
      </c>
      <c r="CJ568" s="54">
        <f t="shared" si="453"/>
        <v>0</v>
      </c>
      <c r="CK568" s="54">
        <f t="shared" si="454"/>
        <v>0</v>
      </c>
      <c r="CL568" s="54">
        <f t="shared" si="455"/>
        <v>0</v>
      </c>
      <c r="CM568" s="54">
        <f t="shared" si="456"/>
        <v>0</v>
      </c>
      <c r="CN568" s="54">
        <f t="shared" si="457"/>
        <v>0</v>
      </c>
      <c r="CO568" s="54">
        <f t="shared" si="458"/>
        <v>0</v>
      </c>
      <c r="CP568" s="55">
        <f t="shared" si="459"/>
        <v>0</v>
      </c>
    </row>
    <row r="569" spans="2:94" ht="12" customHeight="1">
      <c r="B569" s="1" t="str">
        <f>IF(Q569="","",Q569)</f>
        <v/>
      </c>
      <c r="C569" s="163">
        <v>186</v>
      </c>
      <c r="D569" s="166"/>
      <c r="E569" s="167"/>
      <c r="F569" s="168"/>
      <c r="G569" s="175"/>
      <c r="H569" s="176"/>
      <c r="I569" s="181"/>
      <c r="J569" s="182"/>
      <c r="K569" s="182"/>
      <c r="L569" s="183"/>
      <c r="M569" s="166"/>
      <c r="N569" s="168"/>
      <c r="O569" s="131"/>
      <c r="P569" s="190"/>
      <c r="Q569" s="190"/>
      <c r="R569" s="17" t="s">
        <v>14</v>
      </c>
      <c r="S569" s="95"/>
      <c r="T569" s="95"/>
      <c r="U569" s="95"/>
      <c r="V569" s="95"/>
      <c r="W569" s="95"/>
      <c r="X569" s="95"/>
      <c r="Y569" s="89"/>
      <c r="Z569" s="89"/>
      <c r="AA569" s="89"/>
      <c r="AB569" s="89"/>
      <c r="AC569" s="89"/>
      <c r="AD569" s="89"/>
      <c r="AE569" s="16" t="str">
        <f t="shared" si="461"/>
        <v/>
      </c>
      <c r="AF569" s="21" t="str">
        <f>IF(Q569="","",Q569)</f>
        <v/>
      </c>
      <c r="AG569" s="130" t="str">
        <f>IFERROR(VLOOKUP(M569,$AP$13:$AQ$16,2,FALSE),"")</f>
        <v/>
      </c>
      <c r="AH569" s="130" t="str">
        <f>IFERROR(VLOOKUP(O569,$AP$18:$AQ$24,2,FALSE),"")</f>
        <v/>
      </c>
      <c r="AI569" s="130" t="str">
        <f>IFERROR(AG569+AH569,"")</f>
        <v/>
      </c>
      <c r="AJ569" s="130" t="str">
        <f>IF(SUM(AE569:AE571)=0,"",SUM(AE569:AE571))</f>
        <v/>
      </c>
      <c r="AT569" s="49" t="str">
        <f t="shared" si="411"/>
        <v>A</v>
      </c>
      <c r="AU569" s="53">
        <f t="shared" si="412"/>
        <v>0</v>
      </c>
      <c r="AV569" s="54">
        <f t="shared" si="413"/>
        <v>0</v>
      </c>
      <c r="AW569" s="54">
        <f t="shared" si="414"/>
        <v>0</v>
      </c>
      <c r="AX569" s="54">
        <f t="shared" si="415"/>
        <v>0</v>
      </c>
      <c r="AY569" s="54">
        <f t="shared" si="416"/>
        <v>0</v>
      </c>
      <c r="AZ569" s="54">
        <f t="shared" si="417"/>
        <v>0</v>
      </c>
      <c r="BA569" s="54">
        <f t="shared" si="418"/>
        <v>0</v>
      </c>
      <c r="BB569" s="54">
        <f t="shared" si="419"/>
        <v>0</v>
      </c>
      <c r="BC569" s="54">
        <f t="shared" si="420"/>
        <v>0</v>
      </c>
      <c r="BD569" s="54">
        <f t="shared" si="421"/>
        <v>0</v>
      </c>
      <c r="BE569" s="54">
        <f t="shared" si="422"/>
        <v>0</v>
      </c>
      <c r="BF569" s="55">
        <f t="shared" si="423"/>
        <v>0</v>
      </c>
      <c r="BG569" s="53">
        <f t="shared" si="424"/>
        <v>0</v>
      </c>
      <c r="BH569" s="54">
        <f t="shared" si="425"/>
        <v>0</v>
      </c>
      <c r="BI569" s="54">
        <f t="shared" si="426"/>
        <v>0</v>
      </c>
      <c r="BJ569" s="54">
        <f t="shared" si="427"/>
        <v>0</v>
      </c>
      <c r="BK569" s="54">
        <f t="shared" si="428"/>
        <v>0</v>
      </c>
      <c r="BL569" s="54">
        <f t="shared" si="429"/>
        <v>0</v>
      </c>
      <c r="BM569" s="54">
        <f t="shared" si="430"/>
        <v>0</v>
      </c>
      <c r="BN569" s="54">
        <f t="shared" si="431"/>
        <v>0</v>
      </c>
      <c r="BO569" s="54">
        <f t="shared" si="432"/>
        <v>0</v>
      </c>
      <c r="BP569" s="54">
        <f t="shared" si="433"/>
        <v>0</v>
      </c>
      <c r="BQ569" s="54">
        <f t="shared" si="434"/>
        <v>0</v>
      </c>
      <c r="BR569" s="55">
        <f t="shared" si="435"/>
        <v>0</v>
      </c>
      <c r="BS569" s="53">
        <f t="shared" si="436"/>
        <v>0</v>
      </c>
      <c r="BT569" s="54">
        <f t="shared" si="437"/>
        <v>0</v>
      </c>
      <c r="BU569" s="54">
        <f t="shared" si="438"/>
        <v>0</v>
      </c>
      <c r="BV569" s="54">
        <f t="shared" si="439"/>
        <v>0</v>
      </c>
      <c r="BW569" s="54">
        <f t="shared" si="440"/>
        <v>0</v>
      </c>
      <c r="BX569" s="54">
        <f t="shared" si="441"/>
        <v>0</v>
      </c>
      <c r="BY569" s="54">
        <f t="shared" si="442"/>
        <v>0</v>
      </c>
      <c r="BZ569" s="54">
        <f t="shared" si="443"/>
        <v>0</v>
      </c>
      <c r="CA569" s="54">
        <f t="shared" si="444"/>
        <v>0</v>
      </c>
      <c r="CB569" s="54">
        <f t="shared" si="445"/>
        <v>0</v>
      </c>
      <c r="CC569" s="54">
        <f t="shared" si="446"/>
        <v>0</v>
      </c>
      <c r="CD569" s="55">
        <f t="shared" si="447"/>
        <v>0</v>
      </c>
      <c r="CE569" s="53">
        <f t="shared" si="448"/>
        <v>0</v>
      </c>
      <c r="CF569" s="54">
        <f t="shared" si="449"/>
        <v>0</v>
      </c>
      <c r="CG569" s="54">
        <f t="shared" si="450"/>
        <v>0</v>
      </c>
      <c r="CH569" s="54">
        <f t="shared" si="451"/>
        <v>0</v>
      </c>
      <c r="CI569" s="54">
        <f t="shared" si="452"/>
        <v>0</v>
      </c>
      <c r="CJ569" s="54">
        <f t="shared" si="453"/>
        <v>0</v>
      </c>
      <c r="CK569" s="54">
        <f t="shared" si="454"/>
        <v>0</v>
      </c>
      <c r="CL569" s="54">
        <f t="shared" si="455"/>
        <v>0</v>
      </c>
      <c r="CM569" s="54">
        <f t="shared" si="456"/>
        <v>0</v>
      </c>
      <c r="CN569" s="54">
        <f t="shared" si="457"/>
        <v>0</v>
      </c>
      <c r="CO569" s="54">
        <f t="shared" si="458"/>
        <v>0</v>
      </c>
      <c r="CP569" s="55">
        <f t="shared" si="459"/>
        <v>0</v>
      </c>
    </row>
    <row r="570" spans="2:94" ht="12" customHeight="1">
      <c r="B570" s="1" t="str">
        <f>IF(Q569="","",Q569)</f>
        <v/>
      </c>
      <c r="C570" s="164"/>
      <c r="D570" s="169"/>
      <c r="E570" s="170"/>
      <c r="F570" s="171"/>
      <c r="G570" s="177"/>
      <c r="H570" s="178"/>
      <c r="I570" s="184"/>
      <c r="J570" s="185"/>
      <c r="K570" s="185"/>
      <c r="L570" s="186"/>
      <c r="M570" s="169"/>
      <c r="N570" s="171"/>
      <c r="O570" s="132"/>
      <c r="P570" s="191"/>
      <c r="Q570" s="191"/>
      <c r="R570" s="15" t="s">
        <v>15</v>
      </c>
      <c r="S570" s="94"/>
      <c r="T570" s="94"/>
      <c r="U570" s="94"/>
      <c r="V570" s="94"/>
      <c r="W570" s="94"/>
      <c r="X570" s="94"/>
      <c r="Y570" s="90"/>
      <c r="Z570" s="90"/>
      <c r="AA570" s="90"/>
      <c r="AB570" s="90"/>
      <c r="AC570" s="90"/>
      <c r="AD570" s="90"/>
      <c r="AE570" s="11" t="str">
        <f t="shared" si="461"/>
        <v/>
      </c>
      <c r="AF570" s="21" t="str">
        <f>IF(Q569="","",Q569)</f>
        <v/>
      </c>
      <c r="AG570" s="130"/>
      <c r="AH570" s="130"/>
      <c r="AI570" s="130"/>
      <c r="AJ570" s="130"/>
      <c r="AT570" s="49" t="str">
        <f t="shared" si="411"/>
        <v>B</v>
      </c>
      <c r="AU570" s="53">
        <f t="shared" si="412"/>
        <v>0</v>
      </c>
      <c r="AV570" s="54">
        <f t="shared" si="413"/>
        <v>0</v>
      </c>
      <c r="AW570" s="54">
        <f t="shared" si="414"/>
        <v>0</v>
      </c>
      <c r="AX570" s="54">
        <f t="shared" si="415"/>
        <v>0</v>
      </c>
      <c r="AY570" s="54">
        <f t="shared" si="416"/>
        <v>0</v>
      </c>
      <c r="AZ570" s="54">
        <f t="shared" si="417"/>
        <v>0</v>
      </c>
      <c r="BA570" s="54">
        <f t="shared" si="418"/>
        <v>0</v>
      </c>
      <c r="BB570" s="54">
        <f t="shared" si="419"/>
        <v>0</v>
      </c>
      <c r="BC570" s="54">
        <f t="shared" si="420"/>
        <v>0</v>
      </c>
      <c r="BD570" s="54">
        <f t="shared" si="421"/>
        <v>0</v>
      </c>
      <c r="BE570" s="54">
        <f t="shared" si="422"/>
        <v>0</v>
      </c>
      <c r="BF570" s="55">
        <f t="shared" si="423"/>
        <v>0</v>
      </c>
      <c r="BG570" s="53">
        <f t="shared" si="424"/>
        <v>0</v>
      </c>
      <c r="BH570" s="54">
        <f t="shared" si="425"/>
        <v>0</v>
      </c>
      <c r="BI570" s="54">
        <f t="shared" si="426"/>
        <v>0</v>
      </c>
      <c r="BJ570" s="54">
        <f t="shared" si="427"/>
        <v>0</v>
      </c>
      <c r="BK570" s="54">
        <f t="shared" si="428"/>
        <v>0</v>
      </c>
      <c r="BL570" s="54">
        <f t="shared" si="429"/>
        <v>0</v>
      </c>
      <c r="BM570" s="54">
        <f t="shared" si="430"/>
        <v>0</v>
      </c>
      <c r="BN570" s="54">
        <f t="shared" si="431"/>
        <v>0</v>
      </c>
      <c r="BO570" s="54">
        <f t="shared" si="432"/>
        <v>0</v>
      </c>
      <c r="BP570" s="54">
        <f t="shared" si="433"/>
        <v>0</v>
      </c>
      <c r="BQ570" s="54">
        <f t="shared" si="434"/>
        <v>0</v>
      </c>
      <c r="BR570" s="55">
        <f t="shared" si="435"/>
        <v>0</v>
      </c>
      <c r="BS570" s="53">
        <f t="shared" si="436"/>
        <v>0</v>
      </c>
      <c r="BT570" s="54">
        <f t="shared" si="437"/>
        <v>0</v>
      </c>
      <c r="BU570" s="54">
        <f t="shared" si="438"/>
        <v>0</v>
      </c>
      <c r="BV570" s="54">
        <f t="shared" si="439"/>
        <v>0</v>
      </c>
      <c r="BW570" s="54">
        <f t="shared" si="440"/>
        <v>0</v>
      </c>
      <c r="BX570" s="54">
        <f t="shared" si="441"/>
        <v>0</v>
      </c>
      <c r="BY570" s="54">
        <f t="shared" si="442"/>
        <v>0</v>
      </c>
      <c r="BZ570" s="54">
        <f t="shared" si="443"/>
        <v>0</v>
      </c>
      <c r="CA570" s="54">
        <f t="shared" si="444"/>
        <v>0</v>
      </c>
      <c r="CB570" s="54">
        <f t="shared" si="445"/>
        <v>0</v>
      </c>
      <c r="CC570" s="54">
        <f t="shared" si="446"/>
        <v>0</v>
      </c>
      <c r="CD570" s="55">
        <f t="shared" si="447"/>
        <v>0</v>
      </c>
      <c r="CE570" s="53">
        <f t="shared" si="448"/>
        <v>0</v>
      </c>
      <c r="CF570" s="54">
        <f t="shared" si="449"/>
        <v>0</v>
      </c>
      <c r="CG570" s="54">
        <f t="shared" si="450"/>
        <v>0</v>
      </c>
      <c r="CH570" s="54">
        <f t="shared" si="451"/>
        <v>0</v>
      </c>
      <c r="CI570" s="54">
        <f t="shared" si="452"/>
        <v>0</v>
      </c>
      <c r="CJ570" s="54">
        <f t="shared" si="453"/>
        <v>0</v>
      </c>
      <c r="CK570" s="54">
        <f t="shared" si="454"/>
        <v>0</v>
      </c>
      <c r="CL570" s="54">
        <f t="shared" si="455"/>
        <v>0</v>
      </c>
      <c r="CM570" s="54">
        <f t="shared" si="456"/>
        <v>0</v>
      </c>
      <c r="CN570" s="54">
        <f t="shared" si="457"/>
        <v>0</v>
      </c>
      <c r="CO570" s="54">
        <f t="shared" si="458"/>
        <v>0</v>
      </c>
      <c r="CP570" s="55">
        <f t="shared" si="459"/>
        <v>0</v>
      </c>
    </row>
    <row r="571" spans="2:94" ht="12" customHeight="1" thickBot="1">
      <c r="B571" s="1" t="str">
        <f>IF(Q569="","",Q569)</f>
        <v/>
      </c>
      <c r="C571" s="165"/>
      <c r="D571" s="172"/>
      <c r="E571" s="173"/>
      <c r="F571" s="174"/>
      <c r="G571" s="179"/>
      <c r="H571" s="180"/>
      <c r="I571" s="187"/>
      <c r="J571" s="188"/>
      <c r="K571" s="188"/>
      <c r="L571" s="189"/>
      <c r="M571" s="172"/>
      <c r="N571" s="174"/>
      <c r="O571" s="133"/>
      <c r="P571" s="192"/>
      <c r="Q571" s="192"/>
      <c r="R571" s="15" t="s">
        <v>16</v>
      </c>
      <c r="S571" s="94"/>
      <c r="T571" s="94"/>
      <c r="U571" s="94"/>
      <c r="V571" s="94"/>
      <c r="W571" s="94"/>
      <c r="X571" s="94"/>
      <c r="Y571" s="90"/>
      <c r="Z571" s="90"/>
      <c r="AA571" s="90"/>
      <c r="AB571" s="90"/>
      <c r="AC571" s="90"/>
      <c r="AD571" s="90"/>
      <c r="AE571" s="11" t="str">
        <f t="shared" si="461"/>
        <v/>
      </c>
      <c r="AF571" s="21" t="str">
        <f>IF(Q569="","",Q569)</f>
        <v/>
      </c>
      <c r="AG571" s="130"/>
      <c r="AH571" s="130"/>
      <c r="AI571" s="130"/>
      <c r="AJ571" s="130"/>
      <c r="AT571" s="49" t="str">
        <f t="shared" si="411"/>
        <v>C</v>
      </c>
      <c r="AU571" s="53">
        <f t="shared" si="412"/>
        <v>0</v>
      </c>
      <c r="AV571" s="54">
        <f t="shared" si="413"/>
        <v>0</v>
      </c>
      <c r="AW571" s="54">
        <f t="shared" si="414"/>
        <v>0</v>
      </c>
      <c r="AX571" s="54">
        <f t="shared" si="415"/>
        <v>0</v>
      </c>
      <c r="AY571" s="54">
        <f t="shared" si="416"/>
        <v>0</v>
      </c>
      <c r="AZ571" s="54">
        <f t="shared" si="417"/>
        <v>0</v>
      </c>
      <c r="BA571" s="54">
        <f t="shared" si="418"/>
        <v>0</v>
      </c>
      <c r="BB571" s="54">
        <f t="shared" si="419"/>
        <v>0</v>
      </c>
      <c r="BC571" s="54">
        <f t="shared" si="420"/>
        <v>0</v>
      </c>
      <c r="BD571" s="54">
        <f t="shared" si="421"/>
        <v>0</v>
      </c>
      <c r="BE571" s="54">
        <f t="shared" si="422"/>
        <v>0</v>
      </c>
      <c r="BF571" s="55">
        <f t="shared" si="423"/>
        <v>0</v>
      </c>
      <c r="BG571" s="53">
        <f t="shared" si="424"/>
        <v>0</v>
      </c>
      <c r="BH571" s="54">
        <f t="shared" si="425"/>
        <v>0</v>
      </c>
      <c r="BI571" s="54">
        <f t="shared" si="426"/>
        <v>0</v>
      </c>
      <c r="BJ571" s="54">
        <f t="shared" si="427"/>
        <v>0</v>
      </c>
      <c r="BK571" s="54">
        <f t="shared" si="428"/>
        <v>0</v>
      </c>
      <c r="BL571" s="54">
        <f t="shared" si="429"/>
        <v>0</v>
      </c>
      <c r="BM571" s="54">
        <f t="shared" si="430"/>
        <v>0</v>
      </c>
      <c r="BN571" s="54">
        <f t="shared" si="431"/>
        <v>0</v>
      </c>
      <c r="BO571" s="54">
        <f t="shared" si="432"/>
        <v>0</v>
      </c>
      <c r="BP571" s="54">
        <f t="shared" si="433"/>
        <v>0</v>
      </c>
      <c r="BQ571" s="54">
        <f t="shared" si="434"/>
        <v>0</v>
      </c>
      <c r="BR571" s="55">
        <f t="shared" si="435"/>
        <v>0</v>
      </c>
      <c r="BS571" s="53">
        <f t="shared" si="436"/>
        <v>0</v>
      </c>
      <c r="BT571" s="54">
        <f t="shared" si="437"/>
        <v>0</v>
      </c>
      <c r="BU571" s="54">
        <f t="shared" si="438"/>
        <v>0</v>
      </c>
      <c r="BV571" s="54">
        <f t="shared" si="439"/>
        <v>0</v>
      </c>
      <c r="BW571" s="54">
        <f t="shared" si="440"/>
        <v>0</v>
      </c>
      <c r="BX571" s="54">
        <f t="shared" si="441"/>
        <v>0</v>
      </c>
      <c r="BY571" s="54">
        <f t="shared" si="442"/>
        <v>0</v>
      </c>
      <c r="BZ571" s="54">
        <f t="shared" si="443"/>
        <v>0</v>
      </c>
      <c r="CA571" s="54">
        <f t="shared" si="444"/>
        <v>0</v>
      </c>
      <c r="CB571" s="54">
        <f t="shared" si="445"/>
        <v>0</v>
      </c>
      <c r="CC571" s="54">
        <f t="shared" si="446"/>
        <v>0</v>
      </c>
      <c r="CD571" s="55">
        <f t="shared" si="447"/>
        <v>0</v>
      </c>
      <c r="CE571" s="53">
        <f t="shared" si="448"/>
        <v>0</v>
      </c>
      <c r="CF571" s="54">
        <f t="shared" si="449"/>
        <v>0</v>
      </c>
      <c r="CG571" s="54">
        <f t="shared" si="450"/>
        <v>0</v>
      </c>
      <c r="CH571" s="54">
        <f t="shared" si="451"/>
        <v>0</v>
      </c>
      <c r="CI571" s="54">
        <f t="shared" si="452"/>
        <v>0</v>
      </c>
      <c r="CJ571" s="54">
        <f t="shared" si="453"/>
        <v>0</v>
      </c>
      <c r="CK571" s="54">
        <f t="shared" si="454"/>
        <v>0</v>
      </c>
      <c r="CL571" s="54">
        <f t="shared" si="455"/>
        <v>0</v>
      </c>
      <c r="CM571" s="54">
        <f t="shared" si="456"/>
        <v>0</v>
      </c>
      <c r="CN571" s="54">
        <f t="shared" si="457"/>
        <v>0</v>
      </c>
      <c r="CO571" s="54">
        <f t="shared" si="458"/>
        <v>0</v>
      </c>
      <c r="CP571" s="55">
        <f t="shared" si="459"/>
        <v>0</v>
      </c>
    </row>
    <row r="572" spans="2:94" ht="12" customHeight="1">
      <c r="B572" s="1" t="str">
        <f>IF(Q572="","",Q572)</f>
        <v/>
      </c>
      <c r="C572" s="163">
        <v>187</v>
      </c>
      <c r="D572" s="166"/>
      <c r="E572" s="167"/>
      <c r="F572" s="168"/>
      <c r="G572" s="175"/>
      <c r="H572" s="176"/>
      <c r="I572" s="181"/>
      <c r="J572" s="182"/>
      <c r="K572" s="182"/>
      <c r="L572" s="183"/>
      <c r="M572" s="166"/>
      <c r="N572" s="168"/>
      <c r="O572" s="131"/>
      <c r="P572" s="190"/>
      <c r="Q572" s="190"/>
      <c r="R572" s="17" t="s">
        <v>14</v>
      </c>
      <c r="S572" s="95"/>
      <c r="T572" s="95"/>
      <c r="U572" s="95"/>
      <c r="V572" s="95"/>
      <c r="W572" s="95"/>
      <c r="X572" s="95"/>
      <c r="Y572" s="89"/>
      <c r="Z572" s="89"/>
      <c r="AA572" s="89"/>
      <c r="AB572" s="89"/>
      <c r="AC572" s="89"/>
      <c r="AD572" s="89"/>
      <c r="AE572" s="16" t="str">
        <f t="shared" si="461"/>
        <v/>
      </c>
      <c r="AF572" s="21" t="str">
        <f>IF(Q572="","",Q572)</f>
        <v/>
      </c>
      <c r="AG572" s="130" t="str">
        <f>IFERROR(VLOOKUP(M572,$AP$13:$AQ$16,2,FALSE),"")</f>
        <v/>
      </c>
      <c r="AH572" s="130" t="str">
        <f>IFERROR(VLOOKUP(O572,$AP$18:$AQ$24,2,FALSE),"")</f>
        <v/>
      </c>
      <c r="AI572" s="130" t="str">
        <f>IFERROR(AG572+AH572,"")</f>
        <v/>
      </c>
      <c r="AJ572" s="130" t="str">
        <f>IF(SUM(AE572:AE574)=0,"",SUM(AE572:AE574))</f>
        <v/>
      </c>
      <c r="AT572" s="49" t="str">
        <f t="shared" si="411"/>
        <v>A</v>
      </c>
      <c r="AU572" s="53">
        <f t="shared" si="412"/>
        <v>0</v>
      </c>
      <c r="AV572" s="54">
        <f t="shared" si="413"/>
        <v>0</v>
      </c>
      <c r="AW572" s="54">
        <f t="shared" si="414"/>
        <v>0</v>
      </c>
      <c r="AX572" s="54">
        <f t="shared" si="415"/>
        <v>0</v>
      </c>
      <c r="AY572" s="54">
        <f t="shared" si="416"/>
        <v>0</v>
      </c>
      <c r="AZ572" s="54">
        <f t="shared" si="417"/>
        <v>0</v>
      </c>
      <c r="BA572" s="54">
        <f t="shared" si="418"/>
        <v>0</v>
      </c>
      <c r="BB572" s="54">
        <f t="shared" si="419"/>
        <v>0</v>
      </c>
      <c r="BC572" s="54">
        <f t="shared" si="420"/>
        <v>0</v>
      </c>
      <c r="BD572" s="54">
        <f t="shared" si="421"/>
        <v>0</v>
      </c>
      <c r="BE572" s="54">
        <f t="shared" si="422"/>
        <v>0</v>
      </c>
      <c r="BF572" s="55">
        <f t="shared" si="423"/>
        <v>0</v>
      </c>
      <c r="BG572" s="53">
        <f t="shared" si="424"/>
        <v>0</v>
      </c>
      <c r="BH572" s="54">
        <f t="shared" si="425"/>
        <v>0</v>
      </c>
      <c r="BI572" s="54">
        <f t="shared" si="426"/>
        <v>0</v>
      </c>
      <c r="BJ572" s="54">
        <f t="shared" si="427"/>
        <v>0</v>
      </c>
      <c r="BK572" s="54">
        <f t="shared" si="428"/>
        <v>0</v>
      </c>
      <c r="BL572" s="54">
        <f t="shared" si="429"/>
        <v>0</v>
      </c>
      <c r="BM572" s="54">
        <f t="shared" si="430"/>
        <v>0</v>
      </c>
      <c r="BN572" s="54">
        <f t="shared" si="431"/>
        <v>0</v>
      </c>
      <c r="BO572" s="54">
        <f t="shared" si="432"/>
        <v>0</v>
      </c>
      <c r="BP572" s="54">
        <f t="shared" si="433"/>
        <v>0</v>
      </c>
      <c r="BQ572" s="54">
        <f t="shared" si="434"/>
        <v>0</v>
      </c>
      <c r="BR572" s="55">
        <f t="shared" si="435"/>
        <v>0</v>
      </c>
      <c r="BS572" s="53">
        <f t="shared" si="436"/>
        <v>0</v>
      </c>
      <c r="BT572" s="54">
        <f t="shared" si="437"/>
        <v>0</v>
      </c>
      <c r="BU572" s="54">
        <f t="shared" si="438"/>
        <v>0</v>
      </c>
      <c r="BV572" s="54">
        <f t="shared" si="439"/>
        <v>0</v>
      </c>
      <c r="BW572" s="54">
        <f t="shared" si="440"/>
        <v>0</v>
      </c>
      <c r="BX572" s="54">
        <f t="shared" si="441"/>
        <v>0</v>
      </c>
      <c r="BY572" s="54">
        <f t="shared" si="442"/>
        <v>0</v>
      </c>
      <c r="BZ572" s="54">
        <f t="shared" si="443"/>
        <v>0</v>
      </c>
      <c r="CA572" s="54">
        <f t="shared" si="444"/>
        <v>0</v>
      </c>
      <c r="CB572" s="54">
        <f t="shared" si="445"/>
        <v>0</v>
      </c>
      <c r="CC572" s="54">
        <f t="shared" si="446"/>
        <v>0</v>
      </c>
      <c r="CD572" s="55">
        <f t="shared" si="447"/>
        <v>0</v>
      </c>
      <c r="CE572" s="53">
        <f t="shared" si="448"/>
        <v>0</v>
      </c>
      <c r="CF572" s="54">
        <f t="shared" si="449"/>
        <v>0</v>
      </c>
      <c r="CG572" s="54">
        <f t="shared" si="450"/>
        <v>0</v>
      </c>
      <c r="CH572" s="54">
        <f t="shared" si="451"/>
        <v>0</v>
      </c>
      <c r="CI572" s="54">
        <f t="shared" si="452"/>
        <v>0</v>
      </c>
      <c r="CJ572" s="54">
        <f t="shared" si="453"/>
        <v>0</v>
      </c>
      <c r="CK572" s="54">
        <f t="shared" si="454"/>
        <v>0</v>
      </c>
      <c r="CL572" s="54">
        <f t="shared" si="455"/>
        <v>0</v>
      </c>
      <c r="CM572" s="54">
        <f t="shared" si="456"/>
        <v>0</v>
      </c>
      <c r="CN572" s="54">
        <f t="shared" si="457"/>
        <v>0</v>
      </c>
      <c r="CO572" s="54">
        <f t="shared" si="458"/>
        <v>0</v>
      </c>
      <c r="CP572" s="55">
        <f t="shared" si="459"/>
        <v>0</v>
      </c>
    </row>
    <row r="573" spans="2:94" ht="12" customHeight="1">
      <c r="B573" s="1" t="str">
        <f>IF(Q572="","",Q572)</f>
        <v/>
      </c>
      <c r="C573" s="164"/>
      <c r="D573" s="169"/>
      <c r="E573" s="170"/>
      <c r="F573" s="171"/>
      <c r="G573" s="177"/>
      <c r="H573" s="178"/>
      <c r="I573" s="184"/>
      <c r="J573" s="185"/>
      <c r="K573" s="185"/>
      <c r="L573" s="186"/>
      <c r="M573" s="169"/>
      <c r="N573" s="171"/>
      <c r="O573" s="132"/>
      <c r="P573" s="191"/>
      <c r="Q573" s="191"/>
      <c r="R573" s="15" t="s">
        <v>15</v>
      </c>
      <c r="S573" s="94"/>
      <c r="T573" s="94"/>
      <c r="U573" s="94"/>
      <c r="V573" s="94"/>
      <c r="W573" s="94"/>
      <c r="X573" s="94"/>
      <c r="Y573" s="90"/>
      <c r="Z573" s="90"/>
      <c r="AA573" s="90"/>
      <c r="AB573" s="90"/>
      <c r="AC573" s="90"/>
      <c r="AD573" s="90"/>
      <c r="AE573" s="11" t="str">
        <f t="shared" si="461"/>
        <v/>
      </c>
      <c r="AF573" s="21" t="str">
        <f>IF(Q572="","",Q572)</f>
        <v/>
      </c>
      <c r="AG573" s="130"/>
      <c r="AH573" s="130"/>
      <c r="AI573" s="130"/>
      <c r="AJ573" s="130"/>
      <c r="AT573" s="49" t="str">
        <f t="shared" si="411"/>
        <v>B</v>
      </c>
      <c r="AU573" s="53">
        <f t="shared" si="412"/>
        <v>0</v>
      </c>
      <c r="AV573" s="54">
        <f t="shared" si="413"/>
        <v>0</v>
      </c>
      <c r="AW573" s="54">
        <f t="shared" si="414"/>
        <v>0</v>
      </c>
      <c r="AX573" s="54">
        <f t="shared" si="415"/>
        <v>0</v>
      </c>
      <c r="AY573" s="54">
        <f t="shared" si="416"/>
        <v>0</v>
      </c>
      <c r="AZ573" s="54">
        <f t="shared" si="417"/>
        <v>0</v>
      </c>
      <c r="BA573" s="54">
        <f t="shared" si="418"/>
        <v>0</v>
      </c>
      <c r="BB573" s="54">
        <f t="shared" si="419"/>
        <v>0</v>
      </c>
      <c r="BC573" s="54">
        <f t="shared" si="420"/>
        <v>0</v>
      </c>
      <c r="BD573" s="54">
        <f t="shared" si="421"/>
        <v>0</v>
      </c>
      <c r="BE573" s="54">
        <f t="shared" si="422"/>
        <v>0</v>
      </c>
      <c r="BF573" s="55">
        <f t="shared" si="423"/>
        <v>0</v>
      </c>
      <c r="BG573" s="53">
        <f t="shared" si="424"/>
        <v>0</v>
      </c>
      <c r="BH573" s="54">
        <f t="shared" si="425"/>
        <v>0</v>
      </c>
      <c r="BI573" s="54">
        <f t="shared" si="426"/>
        <v>0</v>
      </c>
      <c r="BJ573" s="54">
        <f t="shared" si="427"/>
        <v>0</v>
      </c>
      <c r="BK573" s="54">
        <f t="shared" si="428"/>
        <v>0</v>
      </c>
      <c r="BL573" s="54">
        <f t="shared" si="429"/>
        <v>0</v>
      </c>
      <c r="BM573" s="54">
        <f t="shared" si="430"/>
        <v>0</v>
      </c>
      <c r="BN573" s="54">
        <f t="shared" si="431"/>
        <v>0</v>
      </c>
      <c r="BO573" s="54">
        <f t="shared" si="432"/>
        <v>0</v>
      </c>
      <c r="BP573" s="54">
        <f t="shared" si="433"/>
        <v>0</v>
      </c>
      <c r="BQ573" s="54">
        <f t="shared" si="434"/>
        <v>0</v>
      </c>
      <c r="BR573" s="55">
        <f t="shared" si="435"/>
        <v>0</v>
      </c>
      <c r="BS573" s="53">
        <f t="shared" si="436"/>
        <v>0</v>
      </c>
      <c r="BT573" s="54">
        <f t="shared" si="437"/>
        <v>0</v>
      </c>
      <c r="BU573" s="54">
        <f t="shared" si="438"/>
        <v>0</v>
      </c>
      <c r="BV573" s="54">
        <f t="shared" si="439"/>
        <v>0</v>
      </c>
      <c r="BW573" s="54">
        <f t="shared" si="440"/>
        <v>0</v>
      </c>
      <c r="BX573" s="54">
        <f t="shared" si="441"/>
        <v>0</v>
      </c>
      <c r="BY573" s="54">
        <f t="shared" si="442"/>
        <v>0</v>
      </c>
      <c r="BZ573" s="54">
        <f t="shared" si="443"/>
        <v>0</v>
      </c>
      <c r="CA573" s="54">
        <f t="shared" si="444"/>
        <v>0</v>
      </c>
      <c r="CB573" s="54">
        <f t="shared" si="445"/>
        <v>0</v>
      </c>
      <c r="CC573" s="54">
        <f t="shared" si="446"/>
        <v>0</v>
      </c>
      <c r="CD573" s="55">
        <f t="shared" si="447"/>
        <v>0</v>
      </c>
      <c r="CE573" s="53">
        <f t="shared" si="448"/>
        <v>0</v>
      </c>
      <c r="CF573" s="54">
        <f t="shared" si="449"/>
        <v>0</v>
      </c>
      <c r="CG573" s="54">
        <f t="shared" si="450"/>
        <v>0</v>
      </c>
      <c r="CH573" s="54">
        <f t="shared" si="451"/>
        <v>0</v>
      </c>
      <c r="CI573" s="54">
        <f t="shared" si="452"/>
        <v>0</v>
      </c>
      <c r="CJ573" s="54">
        <f t="shared" si="453"/>
        <v>0</v>
      </c>
      <c r="CK573" s="54">
        <f t="shared" si="454"/>
        <v>0</v>
      </c>
      <c r="CL573" s="54">
        <f t="shared" si="455"/>
        <v>0</v>
      </c>
      <c r="CM573" s="54">
        <f t="shared" si="456"/>
        <v>0</v>
      </c>
      <c r="CN573" s="54">
        <f t="shared" si="457"/>
        <v>0</v>
      </c>
      <c r="CO573" s="54">
        <f t="shared" si="458"/>
        <v>0</v>
      </c>
      <c r="CP573" s="55">
        <f t="shared" si="459"/>
        <v>0</v>
      </c>
    </row>
    <row r="574" spans="2:94" ht="12" customHeight="1" thickBot="1">
      <c r="B574" s="1" t="str">
        <f>IF(Q572="","",Q572)</f>
        <v/>
      </c>
      <c r="C574" s="165"/>
      <c r="D574" s="172"/>
      <c r="E574" s="173"/>
      <c r="F574" s="174"/>
      <c r="G574" s="179"/>
      <c r="H574" s="180"/>
      <c r="I574" s="187"/>
      <c r="J574" s="188"/>
      <c r="K574" s="188"/>
      <c r="L574" s="189"/>
      <c r="M574" s="172"/>
      <c r="N574" s="174"/>
      <c r="O574" s="133"/>
      <c r="P574" s="192"/>
      <c r="Q574" s="192"/>
      <c r="R574" s="15" t="s">
        <v>16</v>
      </c>
      <c r="S574" s="94"/>
      <c r="T574" s="94"/>
      <c r="U574" s="94"/>
      <c r="V574" s="94"/>
      <c r="W574" s="94"/>
      <c r="X574" s="94"/>
      <c r="Y574" s="90"/>
      <c r="Z574" s="90"/>
      <c r="AA574" s="90"/>
      <c r="AB574" s="90"/>
      <c r="AC574" s="90"/>
      <c r="AD574" s="90"/>
      <c r="AE574" s="11" t="str">
        <f t="shared" si="461"/>
        <v/>
      </c>
      <c r="AF574" s="21" t="str">
        <f>IF(Q572="","",Q572)</f>
        <v/>
      </c>
      <c r="AG574" s="130"/>
      <c r="AH574" s="130"/>
      <c r="AI574" s="130"/>
      <c r="AJ574" s="130"/>
      <c r="AT574" s="49" t="str">
        <f t="shared" si="411"/>
        <v>C</v>
      </c>
      <c r="AU574" s="53">
        <f t="shared" si="412"/>
        <v>0</v>
      </c>
      <c r="AV574" s="54">
        <f t="shared" si="413"/>
        <v>0</v>
      </c>
      <c r="AW574" s="54">
        <f t="shared" si="414"/>
        <v>0</v>
      </c>
      <c r="AX574" s="54">
        <f t="shared" si="415"/>
        <v>0</v>
      </c>
      <c r="AY574" s="54">
        <f t="shared" si="416"/>
        <v>0</v>
      </c>
      <c r="AZ574" s="54">
        <f t="shared" si="417"/>
        <v>0</v>
      </c>
      <c r="BA574" s="54">
        <f t="shared" si="418"/>
        <v>0</v>
      </c>
      <c r="BB574" s="54">
        <f t="shared" si="419"/>
        <v>0</v>
      </c>
      <c r="BC574" s="54">
        <f t="shared" si="420"/>
        <v>0</v>
      </c>
      <c r="BD574" s="54">
        <f t="shared" si="421"/>
        <v>0</v>
      </c>
      <c r="BE574" s="54">
        <f t="shared" si="422"/>
        <v>0</v>
      </c>
      <c r="BF574" s="55">
        <f t="shared" si="423"/>
        <v>0</v>
      </c>
      <c r="BG574" s="53">
        <f t="shared" si="424"/>
        <v>0</v>
      </c>
      <c r="BH574" s="54">
        <f t="shared" si="425"/>
        <v>0</v>
      </c>
      <c r="BI574" s="54">
        <f t="shared" si="426"/>
        <v>0</v>
      </c>
      <c r="BJ574" s="54">
        <f t="shared" si="427"/>
        <v>0</v>
      </c>
      <c r="BK574" s="54">
        <f t="shared" si="428"/>
        <v>0</v>
      </c>
      <c r="BL574" s="54">
        <f t="shared" si="429"/>
        <v>0</v>
      </c>
      <c r="BM574" s="54">
        <f t="shared" si="430"/>
        <v>0</v>
      </c>
      <c r="BN574" s="54">
        <f t="shared" si="431"/>
        <v>0</v>
      </c>
      <c r="BO574" s="54">
        <f t="shared" si="432"/>
        <v>0</v>
      </c>
      <c r="BP574" s="54">
        <f t="shared" si="433"/>
        <v>0</v>
      </c>
      <c r="BQ574" s="54">
        <f t="shared" si="434"/>
        <v>0</v>
      </c>
      <c r="BR574" s="55">
        <f t="shared" si="435"/>
        <v>0</v>
      </c>
      <c r="BS574" s="53">
        <f t="shared" si="436"/>
        <v>0</v>
      </c>
      <c r="BT574" s="54">
        <f t="shared" si="437"/>
        <v>0</v>
      </c>
      <c r="BU574" s="54">
        <f t="shared" si="438"/>
        <v>0</v>
      </c>
      <c r="BV574" s="54">
        <f t="shared" si="439"/>
        <v>0</v>
      </c>
      <c r="BW574" s="54">
        <f t="shared" si="440"/>
        <v>0</v>
      </c>
      <c r="BX574" s="54">
        <f t="shared" si="441"/>
        <v>0</v>
      </c>
      <c r="BY574" s="54">
        <f t="shared" si="442"/>
        <v>0</v>
      </c>
      <c r="BZ574" s="54">
        <f t="shared" si="443"/>
        <v>0</v>
      </c>
      <c r="CA574" s="54">
        <f t="shared" si="444"/>
        <v>0</v>
      </c>
      <c r="CB574" s="54">
        <f t="shared" si="445"/>
        <v>0</v>
      </c>
      <c r="CC574" s="54">
        <f t="shared" si="446"/>
        <v>0</v>
      </c>
      <c r="CD574" s="55">
        <f t="shared" si="447"/>
        <v>0</v>
      </c>
      <c r="CE574" s="53">
        <f t="shared" si="448"/>
        <v>0</v>
      </c>
      <c r="CF574" s="54">
        <f t="shared" si="449"/>
        <v>0</v>
      </c>
      <c r="CG574" s="54">
        <f t="shared" si="450"/>
        <v>0</v>
      </c>
      <c r="CH574" s="54">
        <f t="shared" si="451"/>
        <v>0</v>
      </c>
      <c r="CI574" s="54">
        <f t="shared" si="452"/>
        <v>0</v>
      </c>
      <c r="CJ574" s="54">
        <f t="shared" si="453"/>
        <v>0</v>
      </c>
      <c r="CK574" s="54">
        <f t="shared" si="454"/>
        <v>0</v>
      </c>
      <c r="CL574" s="54">
        <f t="shared" si="455"/>
        <v>0</v>
      </c>
      <c r="CM574" s="54">
        <f t="shared" si="456"/>
        <v>0</v>
      </c>
      <c r="CN574" s="54">
        <f t="shared" si="457"/>
        <v>0</v>
      </c>
      <c r="CO574" s="54">
        <f t="shared" si="458"/>
        <v>0</v>
      </c>
      <c r="CP574" s="55">
        <f t="shared" si="459"/>
        <v>0</v>
      </c>
    </row>
    <row r="575" spans="2:94" ht="12" customHeight="1">
      <c r="B575" s="1" t="str">
        <f>IF(Q575="","",Q575)</f>
        <v/>
      </c>
      <c r="C575" s="163">
        <v>188</v>
      </c>
      <c r="D575" s="166"/>
      <c r="E575" s="167"/>
      <c r="F575" s="168"/>
      <c r="G575" s="175"/>
      <c r="H575" s="176"/>
      <c r="I575" s="181"/>
      <c r="J575" s="182"/>
      <c r="K575" s="182"/>
      <c r="L575" s="183"/>
      <c r="M575" s="166"/>
      <c r="N575" s="168"/>
      <c r="O575" s="131"/>
      <c r="P575" s="190"/>
      <c r="Q575" s="190"/>
      <c r="R575" s="17" t="s">
        <v>14</v>
      </c>
      <c r="S575" s="95"/>
      <c r="T575" s="95"/>
      <c r="U575" s="95"/>
      <c r="V575" s="95"/>
      <c r="W575" s="95"/>
      <c r="X575" s="95"/>
      <c r="Y575" s="89"/>
      <c r="Z575" s="89"/>
      <c r="AA575" s="89"/>
      <c r="AB575" s="89"/>
      <c r="AC575" s="89"/>
      <c r="AD575" s="89"/>
      <c r="AE575" s="16" t="str">
        <f t="shared" si="461"/>
        <v/>
      </c>
      <c r="AF575" s="21" t="str">
        <f>IF(Q575="","",Q575)</f>
        <v/>
      </c>
      <c r="AG575" s="130" t="str">
        <f>IFERROR(VLOOKUP(M575,$AP$13:$AQ$16,2,FALSE),"")</f>
        <v/>
      </c>
      <c r="AH575" s="130" t="str">
        <f>IFERROR(VLOOKUP(O575,$AP$18:$AQ$24,2,FALSE),"")</f>
        <v/>
      </c>
      <c r="AI575" s="130" t="str">
        <f>IFERROR(AG575+AH575,"")</f>
        <v/>
      </c>
      <c r="AJ575" s="130" t="str">
        <f>IF(SUM(AE575:AE577)=0,"",SUM(AE575:AE577))</f>
        <v/>
      </c>
      <c r="AT575" s="49" t="str">
        <f t="shared" si="411"/>
        <v>A</v>
      </c>
      <c r="AU575" s="53">
        <f t="shared" si="412"/>
        <v>0</v>
      </c>
      <c r="AV575" s="54">
        <f t="shared" si="413"/>
        <v>0</v>
      </c>
      <c r="AW575" s="54">
        <f t="shared" si="414"/>
        <v>0</v>
      </c>
      <c r="AX575" s="54">
        <f t="shared" si="415"/>
        <v>0</v>
      </c>
      <c r="AY575" s="54">
        <f t="shared" si="416"/>
        <v>0</v>
      </c>
      <c r="AZ575" s="54">
        <f t="shared" si="417"/>
        <v>0</v>
      </c>
      <c r="BA575" s="54">
        <f t="shared" si="418"/>
        <v>0</v>
      </c>
      <c r="BB575" s="54">
        <f t="shared" si="419"/>
        <v>0</v>
      </c>
      <c r="BC575" s="54">
        <f t="shared" si="420"/>
        <v>0</v>
      </c>
      <c r="BD575" s="54">
        <f t="shared" si="421"/>
        <v>0</v>
      </c>
      <c r="BE575" s="54">
        <f t="shared" si="422"/>
        <v>0</v>
      </c>
      <c r="BF575" s="55">
        <f t="shared" si="423"/>
        <v>0</v>
      </c>
      <c r="BG575" s="53">
        <f t="shared" si="424"/>
        <v>0</v>
      </c>
      <c r="BH575" s="54">
        <f t="shared" si="425"/>
        <v>0</v>
      </c>
      <c r="BI575" s="54">
        <f t="shared" si="426"/>
        <v>0</v>
      </c>
      <c r="BJ575" s="54">
        <f t="shared" si="427"/>
        <v>0</v>
      </c>
      <c r="BK575" s="54">
        <f t="shared" si="428"/>
        <v>0</v>
      </c>
      <c r="BL575" s="54">
        <f t="shared" si="429"/>
        <v>0</v>
      </c>
      <c r="BM575" s="54">
        <f t="shared" si="430"/>
        <v>0</v>
      </c>
      <c r="BN575" s="54">
        <f t="shared" si="431"/>
        <v>0</v>
      </c>
      <c r="BO575" s="54">
        <f t="shared" si="432"/>
        <v>0</v>
      </c>
      <c r="BP575" s="54">
        <f t="shared" si="433"/>
        <v>0</v>
      </c>
      <c r="BQ575" s="54">
        <f t="shared" si="434"/>
        <v>0</v>
      </c>
      <c r="BR575" s="55">
        <f t="shared" si="435"/>
        <v>0</v>
      </c>
      <c r="BS575" s="53">
        <f t="shared" si="436"/>
        <v>0</v>
      </c>
      <c r="BT575" s="54">
        <f t="shared" si="437"/>
        <v>0</v>
      </c>
      <c r="BU575" s="54">
        <f t="shared" si="438"/>
        <v>0</v>
      </c>
      <c r="BV575" s="54">
        <f t="shared" si="439"/>
        <v>0</v>
      </c>
      <c r="BW575" s="54">
        <f t="shared" si="440"/>
        <v>0</v>
      </c>
      <c r="BX575" s="54">
        <f t="shared" si="441"/>
        <v>0</v>
      </c>
      <c r="BY575" s="54">
        <f t="shared" si="442"/>
        <v>0</v>
      </c>
      <c r="BZ575" s="54">
        <f t="shared" si="443"/>
        <v>0</v>
      </c>
      <c r="CA575" s="54">
        <f t="shared" si="444"/>
        <v>0</v>
      </c>
      <c r="CB575" s="54">
        <f t="shared" si="445"/>
        <v>0</v>
      </c>
      <c r="CC575" s="54">
        <f t="shared" si="446"/>
        <v>0</v>
      </c>
      <c r="CD575" s="55">
        <f t="shared" si="447"/>
        <v>0</v>
      </c>
      <c r="CE575" s="53">
        <f t="shared" si="448"/>
        <v>0</v>
      </c>
      <c r="CF575" s="54">
        <f t="shared" si="449"/>
        <v>0</v>
      </c>
      <c r="CG575" s="54">
        <f t="shared" si="450"/>
        <v>0</v>
      </c>
      <c r="CH575" s="54">
        <f t="shared" si="451"/>
        <v>0</v>
      </c>
      <c r="CI575" s="54">
        <f t="shared" si="452"/>
        <v>0</v>
      </c>
      <c r="CJ575" s="54">
        <f t="shared" si="453"/>
        <v>0</v>
      </c>
      <c r="CK575" s="54">
        <f t="shared" si="454"/>
        <v>0</v>
      </c>
      <c r="CL575" s="54">
        <f t="shared" si="455"/>
        <v>0</v>
      </c>
      <c r="CM575" s="54">
        <f t="shared" si="456"/>
        <v>0</v>
      </c>
      <c r="CN575" s="54">
        <f t="shared" si="457"/>
        <v>0</v>
      </c>
      <c r="CO575" s="54">
        <f t="shared" si="458"/>
        <v>0</v>
      </c>
      <c r="CP575" s="55">
        <f t="shared" si="459"/>
        <v>0</v>
      </c>
    </row>
    <row r="576" spans="2:94" ht="12" customHeight="1">
      <c r="B576" s="1" t="str">
        <f>IF(Q575="","",Q575)</f>
        <v/>
      </c>
      <c r="C576" s="164"/>
      <c r="D576" s="169"/>
      <c r="E576" s="170"/>
      <c r="F576" s="171"/>
      <c r="G576" s="177"/>
      <c r="H576" s="178"/>
      <c r="I576" s="184"/>
      <c r="J576" s="185"/>
      <c r="K576" s="185"/>
      <c r="L576" s="186"/>
      <c r="M576" s="169"/>
      <c r="N576" s="171"/>
      <c r="O576" s="132"/>
      <c r="P576" s="191"/>
      <c r="Q576" s="191"/>
      <c r="R576" s="15" t="s">
        <v>15</v>
      </c>
      <c r="S576" s="94"/>
      <c r="T576" s="94"/>
      <c r="U576" s="94"/>
      <c r="V576" s="94"/>
      <c r="W576" s="94"/>
      <c r="X576" s="94"/>
      <c r="Y576" s="90"/>
      <c r="Z576" s="90"/>
      <c r="AA576" s="90"/>
      <c r="AB576" s="90"/>
      <c r="AC576" s="90"/>
      <c r="AD576" s="90"/>
      <c r="AE576" s="11" t="str">
        <f t="shared" si="461"/>
        <v/>
      </c>
      <c r="AF576" s="21" t="str">
        <f>IF(Q575="","",Q575)</f>
        <v/>
      </c>
      <c r="AG576" s="130"/>
      <c r="AH576" s="130"/>
      <c r="AI576" s="130"/>
      <c r="AJ576" s="130"/>
      <c r="AT576" s="49" t="str">
        <f t="shared" si="411"/>
        <v>B</v>
      </c>
      <c r="AU576" s="53">
        <f t="shared" si="412"/>
        <v>0</v>
      </c>
      <c r="AV576" s="54">
        <f t="shared" si="413"/>
        <v>0</v>
      </c>
      <c r="AW576" s="54">
        <f t="shared" si="414"/>
        <v>0</v>
      </c>
      <c r="AX576" s="54">
        <f t="shared" si="415"/>
        <v>0</v>
      </c>
      <c r="AY576" s="54">
        <f t="shared" si="416"/>
        <v>0</v>
      </c>
      <c r="AZ576" s="54">
        <f t="shared" si="417"/>
        <v>0</v>
      </c>
      <c r="BA576" s="54">
        <f t="shared" si="418"/>
        <v>0</v>
      </c>
      <c r="BB576" s="54">
        <f t="shared" si="419"/>
        <v>0</v>
      </c>
      <c r="BC576" s="54">
        <f t="shared" si="420"/>
        <v>0</v>
      </c>
      <c r="BD576" s="54">
        <f t="shared" si="421"/>
        <v>0</v>
      </c>
      <c r="BE576" s="54">
        <f t="shared" si="422"/>
        <v>0</v>
      </c>
      <c r="BF576" s="55">
        <f t="shared" si="423"/>
        <v>0</v>
      </c>
      <c r="BG576" s="53">
        <f t="shared" si="424"/>
        <v>0</v>
      </c>
      <c r="BH576" s="54">
        <f t="shared" si="425"/>
        <v>0</v>
      </c>
      <c r="BI576" s="54">
        <f t="shared" si="426"/>
        <v>0</v>
      </c>
      <c r="BJ576" s="54">
        <f t="shared" si="427"/>
        <v>0</v>
      </c>
      <c r="BK576" s="54">
        <f t="shared" si="428"/>
        <v>0</v>
      </c>
      <c r="BL576" s="54">
        <f t="shared" si="429"/>
        <v>0</v>
      </c>
      <c r="BM576" s="54">
        <f t="shared" si="430"/>
        <v>0</v>
      </c>
      <c r="BN576" s="54">
        <f t="shared" si="431"/>
        <v>0</v>
      </c>
      <c r="BO576" s="54">
        <f t="shared" si="432"/>
        <v>0</v>
      </c>
      <c r="BP576" s="54">
        <f t="shared" si="433"/>
        <v>0</v>
      </c>
      <c r="BQ576" s="54">
        <f t="shared" si="434"/>
        <v>0</v>
      </c>
      <c r="BR576" s="55">
        <f t="shared" si="435"/>
        <v>0</v>
      </c>
      <c r="BS576" s="53">
        <f t="shared" si="436"/>
        <v>0</v>
      </c>
      <c r="BT576" s="54">
        <f t="shared" si="437"/>
        <v>0</v>
      </c>
      <c r="BU576" s="54">
        <f t="shared" si="438"/>
        <v>0</v>
      </c>
      <c r="BV576" s="54">
        <f t="shared" si="439"/>
        <v>0</v>
      </c>
      <c r="BW576" s="54">
        <f t="shared" si="440"/>
        <v>0</v>
      </c>
      <c r="BX576" s="54">
        <f t="shared" si="441"/>
        <v>0</v>
      </c>
      <c r="BY576" s="54">
        <f t="shared" si="442"/>
        <v>0</v>
      </c>
      <c r="BZ576" s="54">
        <f t="shared" si="443"/>
        <v>0</v>
      </c>
      <c r="CA576" s="54">
        <f t="shared" si="444"/>
        <v>0</v>
      </c>
      <c r="CB576" s="54">
        <f t="shared" si="445"/>
        <v>0</v>
      </c>
      <c r="CC576" s="54">
        <f t="shared" si="446"/>
        <v>0</v>
      </c>
      <c r="CD576" s="55">
        <f t="shared" si="447"/>
        <v>0</v>
      </c>
      <c r="CE576" s="53">
        <f t="shared" si="448"/>
        <v>0</v>
      </c>
      <c r="CF576" s="54">
        <f t="shared" si="449"/>
        <v>0</v>
      </c>
      <c r="CG576" s="54">
        <f t="shared" si="450"/>
        <v>0</v>
      </c>
      <c r="CH576" s="54">
        <f t="shared" si="451"/>
        <v>0</v>
      </c>
      <c r="CI576" s="54">
        <f t="shared" si="452"/>
        <v>0</v>
      </c>
      <c r="CJ576" s="54">
        <f t="shared" si="453"/>
        <v>0</v>
      </c>
      <c r="CK576" s="54">
        <f t="shared" si="454"/>
        <v>0</v>
      </c>
      <c r="CL576" s="54">
        <f t="shared" si="455"/>
        <v>0</v>
      </c>
      <c r="CM576" s="54">
        <f t="shared" si="456"/>
        <v>0</v>
      </c>
      <c r="CN576" s="54">
        <f t="shared" si="457"/>
        <v>0</v>
      </c>
      <c r="CO576" s="54">
        <f t="shared" si="458"/>
        <v>0</v>
      </c>
      <c r="CP576" s="55">
        <f t="shared" si="459"/>
        <v>0</v>
      </c>
    </row>
    <row r="577" spans="2:94" ht="12" customHeight="1" thickBot="1">
      <c r="B577" s="1" t="str">
        <f>IF(Q575="","",Q575)</f>
        <v/>
      </c>
      <c r="C577" s="165"/>
      <c r="D577" s="172"/>
      <c r="E577" s="173"/>
      <c r="F577" s="174"/>
      <c r="G577" s="179"/>
      <c r="H577" s="180"/>
      <c r="I577" s="187"/>
      <c r="J577" s="188"/>
      <c r="K577" s="188"/>
      <c r="L577" s="189"/>
      <c r="M577" s="172"/>
      <c r="N577" s="174"/>
      <c r="O577" s="133"/>
      <c r="P577" s="192"/>
      <c r="Q577" s="192"/>
      <c r="R577" s="15" t="s">
        <v>16</v>
      </c>
      <c r="S577" s="94"/>
      <c r="T577" s="94"/>
      <c r="U577" s="94"/>
      <c r="V577" s="94"/>
      <c r="W577" s="94"/>
      <c r="X577" s="94"/>
      <c r="Y577" s="90"/>
      <c r="Z577" s="90"/>
      <c r="AA577" s="90"/>
      <c r="AB577" s="90"/>
      <c r="AC577" s="90"/>
      <c r="AD577" s="90"/>
      <c r="AE577" s="11" t="str">
        <f t="shared" si="461"/>
        <v/>
      </c>
      <c r="AF577" s="21" t="str">
        <f>IF(Q575="","",Q575)</f>
        <v/>
      </c>
      <c r="AG577" s="130"/>
      <c r="AH577" s="130"/>
      <c r="AI577" s="130"/>
      <c r="AJ577" s="130"/>
      <c r="AT577" s="49" t="str">
        <f t="shared" si="411"/>
        <v>C</v>
      </c>
      <c r="AU577" s="53">
        <f t="shared" si="412"/>
        <v>0</v>
      </c>
      <c r="AV577" s="54">
        <f t="shared" si="413"/>
        <v>0</v>
      </c>
      <c r="AW577" s="54">
        <f t="shared" si="414"/>
        <v>0</v>
      </c>
      <c r="AX577" s="54">
        <f t="shared" si="415"/>
        <v>0</v>
      </c>
      <c r="AY577" s="54">
        <f t="shared" si="416"/>
        <v>0</v>
      </c>
      <c r="AZ577" s="54">
        <f t="shared" si="417"/>
        <v>0</v>
      </c>
      <c r="BA577" s="54">
        <f t="shared" si="418"/>
        <v>0</v>
      </c>
      <c r="BB577" s="54">
        <f t="shared" si="419"/>
        <v>0</v>
      </c>
      <c r="BC577" s="54">
        <f t="shared" si="420"/>
        <v>0</v>
      </c>
      <c r="BD577" s="54">
        <f t="shared" si="421"/>
        <v>0</v>
      </c>
      <c r="BE577" s="54">
        <f t="shared" si="422"/>
        <v>0</v>
      </c>
      <c r="BF577" s="55">
        <f t="shared" si="423"/>
        <v>0</v>
      </c>
      <c r="BG577" s="53">
        <f t="shared" si="424"/>
        <v>0</v>
      </c>
      <c r="BH577" s="54">
        <f t="shared" si="425"/>
        <v>0</v>
      </c>
      <c r="BI577" s="54">
        <f t="shared" si="426"/>
        <v>0</v>
      </c>
      <c r="BJ577" s="54">
        <f t="shared" si="427"/>
        <v>0</v>
      </c>
      <c r="BK577" s="54">
        <f t="shared" si="428"/>
        <v>0</v>
      </c>
      <c r="BL577" s="54">
        <f t="shared" si="429"/>
        <v>0</v>
      </c>
      <c r="BM577" s="54">
        <f t="shared" si="430"/>
        <v>0</v>
      </c>
      <c r="BN577" s="54">
        <f t="shared" si="431"/>
        <v>0</v>
      </c>
      <c r="BO577" s="54">
        <f t="shared" si="432"/>
        <v>0</v>
      </c>
      <c r="BP577" s="54">
        <f t="shared" si="433"/>
        <v>0</v>
      </c>
      <c r="BQ577" s="54">
        <f t="shared" si="434"/>
        <v>0</v>
      </c>
      <c r="BR577" s="55">
        <f t="shared" si="435"/>
        <v>0</v>
      </c>
      <c r="BS577" s="53">
        <f t="shared" si="436"/>
        <v>0</v>
      </c>
      <c r="BT577" s="54">
        <f t="shared" si="437"/>
        <v>0</v>
      </c>
      <c r="BU577" s="54">
        <f t="shared" si="438"/>
        <v>0</v>
      </c>
      <c r="BV577" s="54">
        <f t="shared" si="439"/>
        <v>0</v>
      </c>
      <c r="BW577" s="54">
        <f t="shared" si="440"/>
        <v>0</v>
      </c>
      <c r="BX577" s="54">
        <f t="shared" si="441"/>
        <v>0</v>
      </c>
      <c r="BY577" s="54">
        <f t="shared" si="442"/>
        <v>0</v>
      </c>
      <c r="BZ577" s="54">
        <f t="shared" si="443"/>
        <v>0</v>
      </c>
      <c r="CA577" s="54">
        <f t="shared" si="444"/>
        <v>0</v>
      </c>
      <c r="CB577" s="54">
        <f t="shared" si="445"/>
        <v>0</v>
      </c>
      <c r="CC577" s="54">
        <f t="shared" si="446"/>
        <v>0</v>
      </c>
      <c r="CD577" s="55">
        <f t="shared" si="447"/>
        <v>0</v>
      </c>
      <c r="CE577" s="53">
        <f t="shared" si="448"/>
        <v>0</v>
      </c>
      <c r="CF577" s="54">
        <f t="shared" si="449"/>
        <v>0</v>
      </c>
      <c r="CG577" s="54">
        <f t="shared" si="450"/>
        <v>0</v>
      </c>
      <c r="CH577" s="54">
        <f t="shared" si="451"/>
        <v>0</v>
      </c>
      <c r="CI577" s="54">
        <f t="shared" si="452"/>
        <v>0</v>
      </c>
      <c r="CJ577" s="54">
        <f t="shared" si="453"/>
        <v>0</v>
      </c>
      <c r="CK577" s="54">
        <f t="shared" si="454"/>
        <v>0</v>
      </c>
      <c r="CL577" s="54">
        <f t="shared" si="455"/>
        <v>0</v>
      </c>
      <c r="CM577" s="54">
        <f t="shared" si="456"/>
        <v>0</v>
      </c>
      <c r="CN577" s="54">
        <f t="shared" si="457"/>
        <v>0</v>
      </c>
      <c r="CO577" s="54">
        <f t="shared" si="458"/>
        <v>0</v>
      </c>
      <c r="CP577" s="55">
        <f t="shared" si="459"/>
        <v>0</v>
      </c>
    </row>
    <row r="578" spans="2:94" ht="12" customHeight="1">
      <c r="B578" s="1" t="str">
        <f>IF(Q578="","",Q578)</f>
        <v/>
      </c>
      <c r="C578" s="163">
        <v>189</v>
      </c>
      <c r="D578" s="166"/>
      <c r="E578" s="167"/>
      <c r="F578" s="168"/>
      <c r="G578" s="175"/>
      <c r="H578" s="176"/>
      <c r="I578" s="181"/>
      <c r="J578" s="182"/>
      <c r="K578" s="182"/>
      <c r="L578" s="183"/>
      <c r="M578" s="166"/>
      <c r="N578" s="168"/>
      <c r="O578" s="131"/>
      <c r="P578" s="190"/>
      <c r="Q578" s="190"/>
      <c r="R578" s="17" t="s">
        <v>14</v>
      </c>
      <c r="S578" s="95"/>
      <c r="T578" s="95"/>
      <c r="U578" s="95"/>
      <c r="V578" s="95"/>
      <c r="W578" s="95"/>
      <c r="X578" s="95"/>
      <c r="Y578" s="89"/>
      <c r="Z578" s="89"/>
      <c r="AA578" s="89"/>
      <c r="AB578" s="89"/>
      <c r="AC578" s="89"/>
      <c r="AD578" s="89"/>
      <c r="AE578" s="16" t="str">
        <f t="shared" si="461"/>
        <v/>
      </c>
      <c r="AF578" s="21" t="str">
        <f>IF(Q578="","",Q578)</f>
        <v/>
      </c>
      <c r="AG578" s="130" t="str">
        <f>IFERROR(VLOOKUP(M578,$AP$13:$AQ$16,2,FALSE),"")</f>
        <v/>
      </c>
      <c r="AH578" s="130" t="str">
        <f>IFERROR(VLOOKUP(O578,$AP$18:$AQ$24,2,FALSE),"")</f>
        <v/>
      </c>
      <c r="AI578" s="130" t="str">
        <f>IFERROR(AG578+AH578,"")</f>
        <v/>
      </c>
      <c r="AJ578" s="130" t="str">
        <f>IF(SUM(AE578:AE580)=0,"",SUM(AE578:AE580))</f>
        <v/>
      </c>
      <c r="AT578" s="49" t="str">
        <f t="shared" si="411"/>
        <v>A</v>
      </c>
      <c r="AU578" s="53">
        <f t="shared" si="412"/>
        <v>0</v>
      </c>
      <c r="AV578" s="54">
        <f t="shared" si="413"/>
        <v>0</v>
      </c>
      <c r="AW578" s="54">
        <f t="shared" si="414"/>
        <v>0</v>
      </c>
      <c r="AX578" s="54">
        <f t="shared" si="415"/>
        <v>0</v>
      </c>
      <c r="AY578" s="54">
        <f t="shared" si="416"/>
        <v>0</v>
      </c>
      <c r="AZ578" s="54">
        <f t="shared" si="417"/>
        <v>0</v>
      </c>
      <c r="BA578" s="54">
        <f t="shared" si="418"/>
        <v>0</v>
      </c>
      <c r="BB578" s="54">
        <f t="shared" si="419"/>
        <v>0</v>
      </c>
      <c r="BC578" s="54">
        <f t="shared" si="420"/>
        <v>0</v>
      </c>
      <c r="BD578" s="54">
        <f t="shared" si="421"/>
        <v>0</v>
      </c>
      <c r="BE578" s="54">
        <f t="shared" si="422"/>
        <v>0</v>
      </c>
      <c r="BF578" s="55">
        <f t="shared" si="423"/>
        <v>0</v>
      </c>
      <c r="BG578" s="53">
        <f t="shared" si="424"/>
        <v>0</v>
      </c>
      <c r="BH578" s="54">
        <f t="shared" si="425"/>
        <v>0</v>
      </c>
      <c r="BI578" s="54">
        <f t="shared" si="426"/>
        <v>0</v>
      </c>
      <c r="BJ578" s="54">
        <f t="shared" si="427"/>
        <v>0</v>
      </c>
      <c r="BK578" s="54">
        <f t="shared" si="428"/>
        <v>0</v>
      </c>
      <c r="BL578" s="54">
        <f t="shared" si="429"/>
        <v>0</v>
      </c>
      <c r="BM578" s="54">
        <f t="shared" si="430"/>
        <v>0</v>
      </c>
      <c r="BN578" s="54">
        <f t="shared" si="431"/>
        <v>0</v>
      </c>
      <c r="BO578" s="54">
        <f t="shared" si="432"/>
        <v>0</v>
      </c>
      <c r="BP578" s="54">
        <f t="shared" si="433"/>
        <v>0</v>
      </c>
      <c r="BQ578" s="54">
        <f t="shared" si="434"/>
        <v>0</v>
      </c>
      <c r="BR578" s="55">
        <f t="shared" si="435"/>
        <v>0</v>
      </c>
      <c r="BS578" s="53">
        <f t="shared" si="436"/>
        <v>0</v>
      </c>
      <c r="BT578" s="54">
        <f t="shared" si="437"/>
        <v>0</v>
      </c>
      <c r="BU578" s="54">
        <f t="shared" si="438"/>
        <v>0</v>
      </c>
      <c r="BV578" s="54">
        <f t="shared" si="439"/>
        <v>0</v>
      </c>
      <c r="BW578" s="54">
        <f t="shared" si="440"/>
        <v>0</v>
      </c>
      <c r="BX578" s="54">
        <f t="shared" si="441"/>
        <v>0</v>
      </c>
      <c r="BY578" s="54">
        <f t="shared" si="442"/>
        <v>0</v>
      </c>
      <c r="BZ578" s="54">
        <f t="shared" si="443"/>
        <v>0</v>
      </c>
      <c r="CA578" s="54">
        <f t="shared" si="444"/>
        <v>0</v>
      </c>
      <c r="CB578" s="54">
        <f t="shared" si="445"/>
        <v>0</v>
      </c>
      <c r="CC578" s="54">
        <f t="shared" si="446"/>
        <v>0</v>
      </c>
      <c r="CD578" s="55">
        <f t="shared" si="447"/>
        <v>0</v>
      </c>
      <c r="CE578" s="53">
        <f t="shared" si="448"/>
        <v>0</v>
      </c>
      <c r="CF578" s="54">
        <f t="shared" si="449"/>
        <v>0</v>
      </c>
      <c r="CG578" s="54">
        <f t="shared" si="450"/>
        <v>0</v>
      </c>
      <c r="CH578" s="54">
        <f t="shared" si="451"/>
        <v>0</v>
      </c>
      <c r="CI578" s="54">
        <f t="shared" si="452"/>
        <v>0</v>
      </c>
      <c r="CJ578" s="54">
        <f t="shared" si="453"/>
        <v>0</v>
      </c>
      <c r="CK578" s="54">
        <f t="shared" si="454"/>
        <v>0</v>
      </c>
      <c r="CL578" s="54">
        <f t="shared" si="455"/>
        <v>0</v>
      </c>
      <c r="CM578" s="54">
        <f t="shared" si="456"/>
        <v>0</v>
      </c>
      <c r="CN578" s="54">
        <f t="shared" si="457"/>
        <v>0</v>
      </c>
      <c r="CO578" s="54">
        <f t="shared" si="458"/>
        <v>0</v>
      </c>
      <c r="CP578" s="55">
        <f t="shared" si="459"/>
        <v>0</v>
      </c>
    </row>
    <row r="579" spans="2:94" ht="12" customHeight="1">
      <c r="B579" s="1" t="str">
        <f>IF(Q578="","",Q578)</f>
        <v/>
      </c>
      <c r="C579" s="164"/>
      <c r="D579" s="169"/>
      <c r="E579" s="170"/>
      <c r="F579" s="171"/>
      <c r="G579" s="177"/>
      <c r="H579" s="178"/>
      <c r="I579" s="184"/>
      <c r="J579" s="185"/>
      <c r="K579" s="185"/>
      <c r="L579" s="186"/>
      <c r="M579" s="169"/>
      <c r="N579" s="171"/>
      <c r="O579" s="132"/>
      <c r="P579" s="191"/>
      <c r="Q579" s="191"/>
      <c r="R579" s="15" t="s">
        <v>15</v>
      </c>
      <c r="S579" s="94"/>
      <c r="T579" s="94"/>
      <c r="U579" s="94"/>
      <c r="V579" s="94"/>
      <c r="W579" s="94"/>
      <c r="X579" s="94"/>
      <c r="Y579" s="90"/>
      <c r="Z579" s="90"/>
      <c r="AA579" s="90"/>
      <c r="AB579" s="90"/>
      <c r="AC579" s="90"/>
      <c r="AD579" s="90"/>
      <c r="AE579" s="11" t="str">
        <f t="shared" si="461"/>
        <v/>
      </c>
      <c r="AF579" s="21" t="str">
        <f>IF(Q578="","",Q578)</f>
        <v/>
      </c>
      <c r="AG579" s="130"/>
      <c r="AH579" s="130"/>
      <c r="AI579" s="130"/>
      <c r="AJ579" s="130"/>
      <c r="AT579" s="49" t="str">
        <f t="shared" si="411"/>
        <v>B</v>
      </c>
      <c r="AU579" s="53">
        <f t="shared" si="412"/>
        <v>0</v>
      </c>
      <c r="AV579" s="54">
        <f t="shared" si="413"/>
        <v>0</v>
      </c>
      <c r="AW579" s="54">
        <f t="shared" si="414"/>
        <v>0</v>
      </c>
      <c r="AX579" s="54">
        <f t="shared" si="415"/>
        <v>0</v>
      </c>
      <c r="AY579" s="54">
        <f t="shared" si="416"/>
        <v>0</v>
      </c>
      <c r="AZ579" s="54">
        <f t="shared" si="417"/>
        <v>0</v>
      </c>
      <c r="BA579" s="54">
        <f t="shared" si="418"/>
        <v>0</v>
      </c>
      <c r="BB579" s="54">
        <f t="shared" si="419"/>
        <v>0</v>
      </c>
      <c r="BC579" s="54">
        <f t="shared" si="420"/>
        <v>0</v>
      </c>
      <c r="BD579" s="54">
        <f t="shared" si="421"/>
        <v>0</v>
      </c>
      <c r="BE579" s="54">
        <f t="shared" si="422"/>
        <v>0</v>
      </c>
      <c r="BF579" s="55">
        <f t="shared" si="423"/>
        <v>0</v>
      </c>
      <c r="BG579" s="53">
        <f t="shared" si="424"/>
        <v>0</v>
      </c>
      <c r="BH579" s="54">
        <f t="shared" si="425"/>
        <v>0</v>
      </c>
      <c r="BI579" s="54">
        <f t="shared" si="426"/>
        <v>0</v>
      </c>
      <c r="BJ579" s="54">
        <f t="shared" si="427"/>
        <v>0</v>
      </c>
      <c r="BK579" s="54">
        <f t="shared" si="428"/>
        <v>0</v>
      </c>
      <c r="BL579" s="54">
        <f t="shared" si="429"/>
        <v>0</v>
      </c>
      <c r="BM579" s="54">
        <f t="shared" si="430"/>
        <v>0</v>
      </c>
      <c r="BN579" s="54">
        <f t="shared" si="431"/>
        <v>0</v>
      </c>
      <c r="BO579" s="54">
        <f t="shared" si="432"/>
        <v>0</v>
      </c>
      <c r="BP579" s="54">
        <f t="shared" si="433"/>
        <v>0</v>
      </c>
      <c r="BQ579" s="54">
        <f t="shared" si="434"/>
        <v>0</v>
      </c>
      <c r="BR579" s="55">
        <f t="shared" si="435"/>
        <v>0</v>
      </c>
      <c r="BS579" s="53">
        <f t="shared" si="436"/>
        <v>0</v>
      </c>
      <c r="BT579" s="54">
        <f t="shared" si="437"/>
        <v>0</v>
      </c>
      <c r="BU579" s="54">
        <f t="shared" si="438"/>
        <v>0</v>
      </c>
      <c r="BV579" s="54">
        <f t="shared" si="439"/>
        <v>0</v>
      </c>
      <c r="BW579" s="54">
        <f t="shared" si="440"/>
        <v>0</v>
      </c>
      <c r="BX579" s="54">
        <f t="shared" si="441"/>
        <v>0</v>
      </c>
      <c r="BY579" s="54">
        <f t="shared" si="442"/>
        <v>0</v>
      </c>
      <c r="BZ579" s="54">
        <f t="shared" si="443"/>
        <v>0</v>
      </c>
      <c r="CA579" s="54">
        <f t="shared" si="444"/>
        <v>0</v>
      </c>
      <c r="CB579" s="54">
        <f t="shared" si="445"/>
        <v>0</v>
      </c>
      <c r="CC579" s="54">
        <f t="shared" si="446"/>
        <v>0</v>
      </c>
      <c r="CD579" s="55">
        <f t="shared" si="447"/>
        <v>0</v>
      </c>
      <c r="CE579" s="53">
        <f t="shared" si="448"/>
        <v>0</v>
      </c>
      <c r="CF579" s="54">
        <f t="shared" si="449"/>
        <v>0</v>
      </c>
      <c r="CG579" s="54">
        <f t="shared" si="450"/>
        <v>0</v>
      </c>
      <c r="CH579" s="54">
        <f t="shared" si="451"/>
        <v>0</v>
      </c>
      <c r="CI579" s="54">
        <f t="shared" si="452"/>
        <v>0</v>
      </c>
      <c r="CJ579" s="54">
        <f t="shared" si="453"/>
        <v>0</v>
      </c>
      <c r="CK579" s="54">
        <f t="shared" si="454"/>
        <v>0</v>
      </c>
      <c r="CL579" s="54">
        <f t="shared" si="455"/>
        <v>0</v>
      </c>
      <c r="CM579" s="54">
        <f t="shared" si="456"/>
        <v>0</v>
      </c>
      <c r="CN579" s="54">
        <f t="shared" si="457"/>
        <v>0</v>
      </c>
      <c r="CO579" s="54">
        <f t="shared" si="458"/>
        <v>0</v>
      </c>
      <c r="CP579" s="55">
        <f t="shared" si="459"/>
        <v>0</v>
      </c>
    </row>
    <row r="580" spans="2:94" ht="12" customHeight="1" thickBot="1">
      <c r="B580" s="1" t="str">
        <f>IF(Q578="","",Q578)</f>
        <v/>
      </c>
      <c r="C580" s="165"/>
      <c r="D580" s="172"/>
      <c r="E580" s="173"/>
      <c r="F580" s="174"/>
      <c r="G580" s="179"/>
      <c r="H580" s="180"/>
      <c r="I580" s="187"/>
      <c r="J580" s="188"/>
      <c r="K580" s="188"/>
      <c r="L580" s="189"/>
      <c r="M580" s="172"/>
      <c r="N580" s="174"/>
      <c r="O580" s="133"/>
      <c r="P580" s="192"/>
      <c r="Q580" s="192"/>
      <c r="R580" s="15" t="s">
        <v>16</v>
      </c>
      <c r="S580" s="94"/>
      <c r="T580" s="94"/>
      <c r="U580" s="94"/>
      <c r="V580" s="94"/>
      <c r="W580" s="94"/>
      <c r="X580" s="94"/>
      <c r="Y580" s="90"/>
      <c r="Z580" s="90"/>
      <c r="AA580" s="90"/>
      <c r="AB580" s="90"/>
      <c r="AC580" s="90"/>
      <c r="AD580" s="90"/>
      <c r="AE580" s="11" t="str">
        <f t="shared" si="461"/>
        <v/>
      </c>
      <c r="AF580" s="21" t="str">
        <f>IF(Q578="","",Q578)</f>
        <v/>
      </c>
      <c r="AG580" s="130"/>
      <c r="AH580" s="130"/>
      <c r="AI580" s="130"/>
      <c r="AJ580" s="130"/>
      <c r="AT580" s="49" t="str">
        <f t="shared" si="411"/>
        <v>C</v>
      </c>
      <c r="AU580" s="53">
        <f t="shared" si="412"/>
        <v>0</v>
      </c>
      <c r="AV580" s="54">
        <f t="shared" si="413"/>
        <v>0</v>
      </c>
      <c r="AW580" s="54">
        <f t="shared" si="414"/>
        <v>0</v>
      </c>
      <c r="AX580" s="54">
        <f t="shared" si="415"/>
        <v>0</v>
      </c>
      <c r="AY580" s="54">
        <f t="shared" si="416"/>
        <v>0</v>
      </c>
      <c r="AZ580" s="54">
        <f t="shared" si="417"/>
        <v>0</v>
      </c>
      <c r="BA580" s="54">
        <f t="shared" si="418"/>
        <v>0</v>
      </c>
      <c r="BB580" s="54">
        <f t="shared" si="419"/>
        <v>0</v>
      </c>
      <c r="BC580" s="54">
        <f t="shared" si="420"/>
        <v>0</v>
      </c>
      <c r="BD580" s="54">
        <f t="shared" si="421"/>
        <v>0</v>
      </c>
      <c r="BE580" s="54">
        <f t="shared" si="422"/>
        <v>0</v>
      </c>
      <c r="BF580" s="55">
        <f t="shared" si="423"/>
        <v>0</v>
      </c>
      <c r="BG580" s="53">
        <f t="shared" si="424"/>
        <v>0</v>
      </c>
      <c r="BH580" s="54">
        <f t="shared" si="425"/>
        <v>0</v>
      </c>
      <c r="BI580" s="54">
        <f t="shared" si="426"/>
        <v>0</v>
      </c>
      <c r="BJ580" s="54">
        <f t="shared" si="427"/>
        <v>0</v>
      </c>
      <c r="BK580" s="54">
        <f t="shared" si="428"/>
        <v>0</v>
      </c>
      <c r="BL580" s="54">
        <f t="shared" si="429"/>
        <v>0</v>
      </c>
      <c r="BM580" s="54">
        <f t="shared" si="430"/>
        <v>0</v>
      </c>
      <c r="BN580" s="54">
        <f t="shared" si="431"/>
        <v>0</v>
      </c>
      <c r="BO580" s="54">
        <f t="shared" si="432"/>
        <v>0</v>
      </c>
      <c r="BP580" s="54">
        <f t="shared" si="433"/>
        <v>0</v>
      </c>
      <c r="BQ580" s="54">
        <f t="shared" si="434"/>
        <v>0</v>
      </c>
      <c r="BR580" s="55">
        <f t="shared" si="435"/>
        <v>0</v>
      </c>
      <c r="BS580" s="53">
        <f t="shared" si="436"/>
        <v>0</v>
      </c>
      <c r="BT580" s="54">
        <f t="shared" si="437"/>
        <v>0</v>
      </c>
      <c r="BU580" s="54">
        <f t="shared" si="438"/>
        <v>0</v>
      </c>
      <c r="BV580" s="54">
        <f t="shared" si="439"/>
        <v>0</v>
      </c>
      <c r="BW580" s="54">
        <f t="shared" si="440"/>
        <v>0</v>
      </c>
      <c r="BX580" s="54">
        <f t="shared" si="441"/>
        <v>0</v>
      </c>
      <c r="BY580" s="54">
        <f t="shared" si="442"/>
        <v>0</v>
      </c>
      <c r="BZ580" s="54">
        <f t="shared" si="443"/>
        <v>0</v>
      </c>
      <c r="CA580" s="54">
        <f t="shared" si="444"/>
        <v>0</v>
      </c>
      <c r="CB580" s="54">
        <f t="shared" si="445"/>
        <v>0</v>
      </c>
      <c r="CC580" s="54">
        <f t="shared" si="446"/>
        <v>0</v>
      </c>
      <c r="CD580" s="55">
        <f t="shared" si="447"/>
        <v>0</v>
      </c>
      <c r="CE580" s="53">
        <f t="shared" si="448"/>
        <v>0</v>
      </c>
      <c r="CF580" s="54">
        <f t="shared" si="449"/>
        <v>0</v>
      </c>
      <c r="CG580" s="54">
        <f t="shared" si="450"/>
        <v>0</v>
      </c>
      <c r="CH580" s="54">
        <f t="shared" si="451"/>
        <v>0</v>
      </c>
      <c r="CI580" s="54">
        <f t="shared" si="452"/>
        <v>0</v>
      </c>
      <c r="CJ580" s="54">
        <f t="shared" si="453"/>
        <v>0</v>
      </c>
      <c r="CK580" s="54">
        <f t="shared" si="454"/>
        <v>0</v>
      </c>
      <c r="CL580" s="54">
        <f t="shared" si="455"/>
        <v>0</v>
      </c>
      <c r="CM580" s="54">
        <f t="shared" si="456"/>
        <v>0</v>
      </c>
      <c r="CN580" s="54">
        <f t="shared" si="457"/>
        <v>0</v>
      </c>
      <c r="CO580" s="54">
        <f t="shared" si="458"/>
        <v>0</v>
      </c>
      <c r="CP580" s="55">
        <f t="shared" si="459"/>
        <v>0</v>
      </c>
    </row>
    <row r="581" spans="2:94" ht="12" customHeight="1">
      <c r="B581" s="1" t="str">
        <f>IF(Q581="","",Q581)</f>
        <v/>
      </c>
      <c r="C581" s="163">
        <v>190</v>
      </c>
      <c r="D581" s="166"/>
      <c r="E581" s="167"/>
      <c r="F581" s="168"/>
      <c r="G581" s="175"/>
      <c r="H581" s="176"/>
      <c r="I581" s="181"/>
      <c r="J581" s="182"/>
      <c r="K581" s="182"/>
      <c r="L581" s="183"/>
      <c r="M581" s="166"/>
      <c r="N581" s="168"/>
      <c r="O581" s="131"/>
      <c r="P581" s="190"/>
      <c r="Q581" s="190"/>
      <c r="R581" s="17" t="s">
        <v>14</v>
      </c>
      <c r="S581" s="95"/>
      <c r="T581" s="95"/>
      <c r="U581" s="95"/>
      <c r="V581" s="95"/>
      <c r="W581" s="95"/>
      <c r="X581" s="95"/>
      <c r="Y581" s="89"/>
      <c r="Z581" s="89"/>
      <c r="AA581" s="89"/>
      <c r="AB581" s="89"/>
      <c r="AC581" s="89"/>
      <c r="AD581" s="89"/>
      <c r="AE581" s="16" t="str">
        <f t="shared" si="461"/>
        <v/>
      </c>
      <c r="AF581" s="21" t="str">
        <f>IF(Q581="","",Q581)</f>
        <v/>
      </c>
      <c r="AG581" s="130" t="str">
        <f>IFERROR(VLOOKUP(M581,$AP$13:$AQ$16,2,FALSE),"")</f>
        <v/>
      </c>
      <c r="AH581" s="130" t="str">
        <f>IFERROR(VLOOKUP(O581,$AP$18:$AQ$24,2,FALSE),"")</f>
        <v/>
      </c>
      <c r="AI581" s="130" t="str">
        <f>IFERROR(AG581+AH581,"")</f>
        <v/>
      </c>
      <c r="AJ581" s="130" t="str">
        <f>IF(SUM(AE581:AE583)=0,"",SUM(AE581:AE583))</f>
        <v/>
      </c>
      <c r="AT581" s="49" t="str">
        <f t="shared" si="411"/>
        <v>A</v>
      </c>
      <c r="AU581" s="53">
        <f t="shared" si="412"/>
        <v>0</v>
      </c>
      <c r="AV581" s="54">
        <f t="shared" si="413"/>
        <v>0</v>
      </c>
      <c r="AW581" s="54">
        <f t="shared" si="414"/>
        <v>0</v>
      </c>
      <c r="AX581" s="54">
        <f t="shared" si="415"/>
        <v>0</v>
      </c>
      <c r="AY581" s="54">
        <f t="shared" si="416"/>
        <v>0</v>
      </c>
      <c r="AZ581" s="54">
        <f t="shared" si="417"/>
        <v>0</v>
      </c>
      <c r="BA581" s="54">
        <f t="shared" si="418"/>
        <v>0</v>
      </c>
      <c r="BB581" s="54">
        <f t="shared" si="419"/>
        <v>0</v>
      </c>
      <c r="BC581" s="54">
        <f t="shared" si="420"/>
        <v>0</v>
      </c>
      <c r="BD581" s="54">
        <f t="shared" si="421"/>
        <v>0</v>
      </c>
      <c r="BE581" s="54">
        <f t="shared" si="422"/>
        <v>0</v>
      </c>
      <c r="BF581" s="55">
        <f t="shared" si="423"/>
        <v>0</v>
      </c>
      <c r="BG581" s="53">
        <f t="shared" si="424"/>
        <v>0</v>
      </c>
      <c r="BH581" s="54">
        <f t="shared" si="425"/>
        <v>0</v>
      </c>
      <c r="BI581" s="54">
        <f t="shared" si="426"/>
        <v>0</v>
      </c>
      <c r="BJ581" s="54">
        <f t="shared" si="427"/>
        <v>0</v>
      </c>
      <c r="BK581" s="54">
        <f t="shared" si="428"/>
        <v>0</v>
      </c>
      <c r="BL581" s="54">
        <f t="shared" si="429"/>
        <v>0</v>
      </c>
      <c r="BM581" s="54">
        <f t="shared" si="430"/>
        <v>0</v>
      </c>
      <c r="BN581" s="54">
        <f t="shared" si="431"/>
        <v>0</v>
      </c>
      <c r="BO581" s="54">
        <f t="shared" si="432"/>
        <v>0</v>
      </c>
      <c r="BP581" s="54">
        <f t="shared" si="433"/>
        <v>0</v>
      </c>
      <c r="BQ581" s="54">
        <f t="shared" si="434"/>
        <v>0</v>
      </c>
      <c r="BR581" s="55">
        <f t="shared" si="435"/>
        <v>0</v>
      </c>
      <c r="BS581" s="53">
        <f t="shared" si="436"/>
        <v>0</v>
      </c>
      <c r="BT581" s="54">
        <f t="shared" si="437"/>
        <v>0</v>
      </c>
      <c r="BU581" s="54">
        <f t="shared" si="438"/>
        <v>0</v>
      </c>
      <c r="BV581" s="54">
        <f t="shared" si="439"/>
        <v>0</v>
      </c>
      <c r="BW581" s="54">
        <f t="shared" si="440"/>
        <v>0</v>
      </c>
      <c r="BX581" s="54">
        <f t="shared" si="441"/>
        <v>0</v>
      </c>
      <c r="BY581" s="54">
        <f t="shared" si="442"/>
        <v>0</v>
      </c>
      <c r="BZ581" s="54">
        <f t="shared" si="443"/>
        <v>0</v>
      </c>
      <c r="CA581" s="54">
        <f t="shared" si="444"/>
        <v>0</v>
      </c>
      <c r="CB581" s="54">
        <f t="shared" si="445"/>
        <v>0</v>
      </c>
      <c r="CC581" s="54">
        <f t="shared" si="446"/>
        <v>0</v>
      </c>
      <c r="CD581" s="55">
        <f t="shared" si="447"/>
        <v>0</v>
      </c>
      <c r="CE581" s="53">
        <f t="shared" si="448"/>
        <v>0</v>
      </c>
      <c r="CF581" s="54">
        <f t="shared" si="449"/>
        <v>0</v>
      </c>
      <c r="CG581" s="54">
        <f t="shared" si="450"/>
        <v>0</v>
      </c>
      <c r="CH581" s="54">
        <f t="shared" si="451"/>
        <v>0</v>
      </c>
      <c r="CI581" s="54">
        <f t="shared" si="452"/>
        <v>0</v>
      </c>
      <c r="CJ581" s="54">
        <f t="shared" si="453"/>
        <v>0</v>
      </c>
      <c r="CK581" s="54">
        <f t="shared" si="454"/>
        <v>0</v>
      </c>
      <c r="CL581" s="54">
        <f t="shared" si="455"/>
        <v>0</v>
      </c>
      <c r="CM581" s="54">
        <f t="shared" si="456"/>
        <v>0</v>
      </c>
      <c r="CN581" s="54">
        <f t="shared" si="457"/>
        <v>0</v>
      </c>
      <c r="CO581" s="54">
        <f t="shared" si="458"/>
        <v>0</v>
      </c>
      <c r="CP581" s="55">
        <f t="shared" si="459"/>
        <v>0</v>
      </c>
    </row>
    <row r="582" spans="2:94" ht="12" customHeight="1">
      <c r="B582" s="1" t="str">
        <f>IF(Q581="","",Q581)</f>
        <v/>
      </c>
      <c r="C582" s="164"/>
      <c r="D582" s="169"/>
      <c r="E582" s="170"/>
      <c r="F582" s="171"/>
      <c r="G582" s="177"/>
      <c r="H582" s="178"/>
      <c r="I582" s="184"/>
      <c r="J582" s="185"/>
      <c r="K582" s="185"/>
      <c r="L582" s="186"/>
      <c r="M582" s="169"/>
      <c r="N582" s="171"/>
      <c r="O582" s="132"/>
      <c r="P582" s="191"/>
      <c r="Q582" s="191"/>
      <c r="R582" s="15" t="s">
        <v>15</v>
      </c>
      <c r="S582" s="94"/>
      <c r="T582" s="94"/>
      <c r="U582" s="94"/>
      <c r="V582" s="94"/>
      <c r="W582" s="94"/>
      <c r="X582" s="94"/>
      <c r="Y582" s="90"/>
      <c r="Z582" s="90"/>
      <c r="AA582" s="90"/>
      <c r="AB582" s="90"/>
      <c r="AC582" s="90"/>
      <c r="AD582" s="90"/>
      <c r="AE582" s="11" t="str">
        <f t="shared" si="461"/>
        <v/>
      </c>
      <c r="AF582" s="21" t="str">
        <f>IF(Q581="","",Q581)</f>
        <v/>
      </c>
      <c r="AG582" s="130"/>
      <c r="AH582" s="130"/>
      <c r="AI582" s="130"/>
      <c r="AJ582" s="130"/>
      <c r="AT582" s="49" t="str">
        <f t="shared" si="411"/>
        <v>B</v>
      </c>
      <c r="AU582" s="53">
        <f t="shared" si="412"/>
        <v>0</v>
      </c>
      <c r="AV582" s="54">
        <f t="shared" si="413"/>
        <v>0</v>
      </c>
      <c r="AW582" s="54">
        <f t="shared" si="414"/>
        <v>0</v>
      </c>
      <c r="AX582" s="54">
        <f t="shared" si="415"/>
        <v>0</v>
      </c>
      <c r="AY582" s="54">
        <f t="shared" si="416"/>
        <v>0</v>
      </c>
      <c r="AZ582" s="54">
        <f t="shared" si="417"/>
        <v>0</v>
      </c>
      <c r="BA582" s="54">
        <f t="shared" si="418"/>
        <v>0</v>
      </c>
      <c r="BB582" s="54">
        <f t="shared" si="419"/>
        <v>0</v>
      </c>
      <c r="BC582" s="54">
        <f t="shared" si="420"/>
        <v>0</v>
      </c>
      <c r="BD582" s="54">
        <f t="shared" si="421"/>
        <v>0</v>
      </c>
      <c r="BE582" s="54">
        <f t="shared" si="422"/>
        <v>0</v>
      </c>
      <c r="BF582" s="55">
        <f t="shared" si="423"/>
        <v>0</v>
      </c>
      <c r="BG582" s="53">
        <f t="shared" si="424"/>
        <v>0</v>
      </c>
      <c r="BH582" s="54">
        <f t="shared" si="425"/>
        <v>0</v>
      </c>
      <c r="BI582" s="54">
        <f t="shared" si="426"/>
        <v>0</v>
      </c>
      <c r="BJ582" s="54">
        <f t="shared" si="427"/>
        <v>0</v>
      </c>
      <c r="BK582" s="54">
        <f t="shared" si="428"/>
        <v>0</v>
      </c>
      <c r="BL582" s="54">
        <f t="shared" si="429"/>
        <v>0</v>
      </c>
      <c r="BM582" s="54">
        <f t="shared" si="430"/>
        <v>0</v>
      </c>
      <c r="BN582" s="54">
        <f t="shared" si="431"/>
        <v>0</v>
      </c>
      <c r="BO582" s="54">
        <f t="shared" si="432"/>
        <v>0</v>
      </c>
      <c r="BP582" s="54">
        <f t="shared" si="433"/>
        <v>0</v>
      </c>
      <c r="BQ582" s="54">
        <f t="shared" si="434"/>
        <v>0</v>
      </c>
      <c r="BR582" s="55">
        <f t="shared" si="435"/>
        <v>0</v>
      </c>
      <c r="BS582" s="53">
        <f t="shared" si="436"/>
        <v>0</v>
      </c>
      <c r="BT582" s="54">
        <f t="shared" si="437"/>
        <v>0</v>
      </c>
      <c r="BU582" s="54">
        <f t="shared" si="438"/>
        <v>0</v>
      </c>
      <c r="BV582" s="54">
        <f t="shared" si="439"/>
        <v>0</v>
      </c>
      <c r="BW582" s="54">
        <f t="shared" si="440"/>
        <v>0</v>
      </c>
      <c r="BX582" s="54">
        <f t="shared" si="441"/>
        <v>0</v>
      </c>
      <c r="BY582" s="54">
        <f t="shared" si="442"/>
        <v>0</v>
      </c>
      <c r="BZ582" s="54">
        <f t="shared" si="443"/>
        <v>0</v>
      </c>
      <c r="CA582" s="54">
        <f t="shared" si="444"/>
        <v>0</v>
      </c>
      <c r="CB582" s="54">
        <f t="shared" si="445"/>
        <v>0</v>
      </c>
      <c r="CC582" s="54">
        <f t="shared" si="446"/>
        <v>0</v>
      </c>
      <c r="CD582" s="55">
        <f t="shared" si="447"/>
        <v>0</v>
      </c>
      <c r="CE582" s="53">
        <f t="shared" si="448"/>
        <v>0</v>
      </c>
      <c r="CF582" s="54">
        <f t="shared" si="449"/>
        <v>0</v>
      </c>
      <c r="CG582" s="54">
        <f t="shared" si="450"/>
        <v>0</v>
      </c>
      <c r="CH582" s="54">
        <f t="shared" si="451"/>
        <v>0</v>
      </c>
      <c r="CI582" s="54">
        <f t="shared" si="452"/>
        <v>0</v>
      </c>
      <c r="CJ582" s="54">
        <f t="shared" si="453"/>
        <v>0</v>
      </c>
      <c r="CK582" s="54">
        <f t="shared" si="454"/>
        <v>0</v>
      </c>
      <c r="CL582" s="54">
        <f t="shared" si="455"/>
        <v>0</v>
      </c>
      <c r="CM582" s="54">
        <f t="shared" si="456"/>
        <v>0</v>
      </c>
      <c r="CN582" s="54">
        <f t="shared" si="457"/>
        <v>0</v>
      </c>
      <c r="CO582" s="54">
        <f t="shared" si="458"/>
        <v>0</v>
      </c>
      <c r="CP582" s="55">
        <f t="shared" si="459"/>
        <v>0</v>
      </c>
    </row>
    <row r="583" spans="2:94" ht="12" customHeight="1" thickBot="1">
      <c r="B583" s="1" t="str">
        <f>IF(Q581="","",Q581)</f>
        <v/>
      </c>
      <c r="C583" s="165"/>
      <c r="D583" s="172"/>
      <c r="E583" s="173"/>
      <c r="F583" s="174"/>
      <c r="G583" s="179"/>
      <c r="H583" s="180"/>
      <c r="I583" s="187"/>
      <c r="J583" s="188"/>
      <c r="K583" s="188"/>
      <c r="L583" s="189"/>
      <c r="M583" s="172"/>
      <c r="N583" s="174"/>
      <c r="O583" s="133"/>
      <c r="P583" s="192"/>
      <c r="Q583" s="192"/>
      <c r="R583" s="9" t="s">
        <v>16</v>
      </c>
      <c r="S583" s="96"/>
      <c r="T583" s="96"/>
      <c r="U583" s="96"/>
      <c r="V583" s="96"/>
      <c r="W583" s="96"/>
      <c r="X583" s="96"/>
      <c r="Y583" s="91"/>
      <c r="Z583" s="91"/>
      <c r="AA583" s="91"/>
      <c r="AB583" s="91"/>
      <c r="AC583" s="91"/>
      <c r="AD583" s="91"/>
      <c r="AE583" s="8" t="str">
        <f t="shared" si="461"/>
        <v/>
      </c>
      <c r="AF583" s="21" t="str">
        <f>IF(Q581="","",Q581)</f>
        <v/>
      </c>
      <c r="AG583" s="130"/>
      <c r="AH583" s="130"/>
      <c r="AI583" s="130"/>
      <c r="AJ583" s="130"/>
      <c r="AT583" s="49" t="str">
        <f t="shared" si="411"/>
        <v>C</v>
      </c>
      <c r="AU583" s="53">
        <f t="shared" si="412"/>
        <v>0</v>
      </c>
      <c r="AV583" s="54">
        <f t="shared" si="413"/>
        <v>0</v>
      </c>
      <c r="AW583" s="54">
        <f t="shared" si="414"/>
        <v>0</v>
      </c>
      <c r="AX583" s="54">
        <f t="shared" si="415"/>
        <v>0</v>
      </c>
      <c r="AY583" s="54">
        <f t="shared" si="416"/>
        <v>0</v>
      </c>
      <c r="AZ583" s="54">
        <f t="shared" si="417"/>
        <v>0</v>
      </c>
      <c r="BA583" s="54">
        <f t="shared" si="418"/>
        <v>0</v>
      </c>
      <c r="BB583" s="54">
        <f t="shared" si="419"/>
        <v>0</v>
      </c>
      <c r="BC583" s="54">
        <f t="shared" si="420"/>
        <v>0</v>
      </c>
      <c r="BD583" s="54">
        <f t="shared" si="421"/>
        <v>0</v>
      </c>
      <c r="BE583" s="54">
        <f t="shared" si="422"/>
        <v>0</v>
      </c>
      <c r="BF583" s="55">
        <f t="shared" si="423"/>
        <v>0</v>
      </c>
      <c r="BG583" s="53">
        <f t="shared" si="424"/>
        <v>0</v>
      </c>
      <c r="BH583" s="54">
        <f t="shared" si="425"/>
        <v>0</v>
      </c>
      <c r="BI583" s="54">
        <f t="shared" si="426"/>
        <v>0</v>
      </c>
      <c r="BJ583" s="54">
        <f t="shared" si="427"/>
        <v>0</v>
      </c>
      <c r="BK583" s="54">
        <f t="shared" si="428"/>
        <v>0</v>
      </c>
      <c r="BL583" s="54">
        <f t="shared" si="429"/>
        <v>0</v>
      </c>
      <c r="BM583" s="54">
        <f t="shared" si="430"/>
        <v>0</v>
      </c>
      <c r="BN583" s="54">
        <f t="shared" si="431"/>
        <v>0</v>
      </c>
      <c r="BO583" s="54">
        <f t="shared" si="432"/>
        <v>0</v>
      </c>
      <c r="BP583" s="54">
        <f t="shared" si="433"/>
        <v>0</v>
      </c>
      <c r="BQ583" s="54">
        <f t="shared" si="434"/>
        <v>0</v>
      </c>
      <c r="BR583" s="55">
        <f t="shared" si="435"/>
        <v>0</v>
      </c>
      <c r="BS583" s="53">
        <f t="shared" si="436"/>
        <v>0</v>
      </c>
      <c r="BT583" s="54">
        <f t="shared" si="437"/>
        <v>0</v>
      </c>
      <c r="BU583" s="54">
        <f t="shared" si="438"/>
        <v>0</v>
      </c>
      <c r="BV583" s="54">
        <f t="shared" si="439"/>
        <v>0</v>
      </c>
      <c r="BW583" s="54">
        <f t="shared" si="440"/>
        <v>0</v>
      </c>
      <c r="BX583" s="54">
        <f t="shared" si="441"/>
        <v>0</v>
      </c>
      <c r="BY583" s="54">
        <f t="shared" si="442"/>
        <v>0</v>
      </c>
      <c r="BZ583" s="54">
        <f t="shared" si="443"/>
        <v>0</v>
      </c>
      <c r="CA583" s="54">
        <f t="shared" si="444"/>
        <v>0</v>
      </c>
      <c r="CB583" s="54">
        <f t="shared" si="445"/>
        <v>0</v>
      </c>
      <c r="CC583" s="54">
        <f t="shared" si="446"/>
        <v>0</v>
      </c>
      <c r="CD583" s="55">
        <f t="shared" si="447"/>
        <v>0</v>
      </c>
      <c r="CE583" s="53">
        <f t="shared" si="448"/>
        <v>0</v>
      </c>
      <c r="CF583" s="54">
        <f t="shared" si="449"/>
        <v>0</v>
      </c>
      <c r="CG583" s="54">
        <f t="shared" si="450"/>
        <v>0</v>
      </c>
      <c r="CH583" s="54">
        <f t="shared" si="451"/>
        <v>0</v>
      </c>
      <c r="CI583" s="54">
        <f t="shared" si="452"/>
        <v>0</v>
      </c>
      <c r="CJ583" s="54">
        <f t="shared" si="453"/>
        <v>0</v>
      </c>
      <c r="CK583" s="54">
        <f t="shared" si="454"/>
        <v>0</v>
      </c>
      <c r="CL583" s="54">
        <f t="shared" si="455"/>
        <v>0</v>
      </c>
      <c r="CM583" s="54">
        <f t="shared" si="456"/>
        <v>0</v>
      </c>
      <c r="CN583" s="54">
        <f t="shared" si="457"/>
        <v>0</v>
      </c>
      <c r="CO583" s="54">
        <f t="shared" si="458"/>
        <v>0</v>
      </c>
      <c r="CP583" s="55">
        <f t="shared" si="459"/>
        <v>0</v>
      </c>
    </row>
    <row r="584" spans="2:94" ht="12" customHeight="1">
      <c r="B584" s="1" t="str">
        <f>IF(Q584="","",Q584)</f>
        <v/>
      </c>
      <c r="C584" s="163">
        <v>191</v>
      </c>
      <c r="D584" s="166"/>
      <c r="E584" s="167"/>
      <c r="F584" s="168"/>
      <c r="G584" s="175"/>
      <c r="H584" s="176"/>
      <c r="I584" s="181"/>
      <c r="J584" s="182"/>
      <c r="K584" s="182"/>
      <c r="L584" s="183"/>
      <c r="M584" s="166"/>
      <c r="N584" s="168"/>
      <c r="O584" s="131"/>
      <c r="P584" s="190"/>
      <c r="Q584" s="190"/>
      <c r="R584" s="17" t="s">
        <v>14</v>
      </c>
      <c r="S584" s="89"/>
      <c r="T584" s="89"/>
      <c r="U584" s="89"/>
      <c r="V584" s="89"/>
      <c r="W584" s="89"/>
      <c r="X584" s="95"/>
      <c r="Y584" s="95"/>
      <c r="Z584" s="95"/>
      <c r="AA584" s="95"/>
      <c r="AB584" s="95"/>
      <c r="AC584" s="95"/>
      <c r="AD584" s="95"/>
      <c r="AE584" s="16" t="str">
        <f t="shared" si="460"/>
        <v/>
      </c>
      <c r="AF584" s="21" t="str">
        <f>IF(Q584="","",Q584)</f>
        <v/>
      </c>
      <c r="AG584" s="130" t="str">
        <f>IFERROR(VLOOKUP(M584,$AP$13:$AQ$16,2,FALSE),"")</f>
        <v/>
      </c>
      <c r="AH584" s="130" t="str">
        <f>IFERROR(VLOOKUP(O584,$AP$18:$AQ$24,2,FALSE),"")</f>
        <v/>
      </c>
      <c r="AI584" s="130" t="str">
        <f>IFERROR(AG584+AH584,"")</f>
        <v/>
      </c>
      <c r="AJ584" s="130" t="str">
        <f>IF(SUM(AE584:AE586)=0,"",SUM(AE584:AE586))</f>
        <v/>
      </c>
      <c r="AT584" s="49" t="str">
        <f t="shared" si="411"/>
        <v>A</v>
      </c>
      <c r="AU584" s="53">
        <f t="shared" si="412"/>
        <v>0</v>
      </c>
      <c r="AV584" s="54">
        <f t="shared" si="413"/>
        <v>0</v>
      </c>
      <c r="AW584" s="54">
        <f t="shared" si="414"/>
        <v>0</v>
      </c>
      <c r="AX584" s="54">
        <f t="shared" si="415"/>
        <v>0</v>
      </c>
      <c r="AY584" s="54">
        <f t="shared" si="416"/>
        <v>0</v>
      </c>
      <c r="AZ584" s="54">
        <f t="shared" si="417"/>
        <v>0</v>
      </c>
      <c r="BA584" s="54">
        <f t="shared" si="418"/>
        <v>0</v>
      </c>
      <c r="BB584" s="54">
        <f t="shared" si="419"/>
        <v>0</v>
      </c>
      <c r="BC584" s="54">
        <f t="shared" si="420"/>
        <v>0</v>
      </c>
      <c r="BD584" s="54">
        <f t="shared" si="421"/>
        <v>0</v>
      </c>
      <c r="BE584" s="54">
        <f t="shared" si="422"/>
        <v>0</v>
      </c>
      <c r="BF584" s="55">
        <f t="shared" si="423"/>
        <v>0</v>
      </c>
      <c r="BG584" s="53">
        <f t="shared" si="424"/>
        <v>0</v>
      </c>
      <c r="BH584" s="54">
        <f t="shared" si="425"/>
        <v>0</v>
      </c>
      <c r="BI584" s="54">
        <f t="shared" si="426"/>
        <v>0</v>
      </c>
      <c r="BJ584" s="54">
        <f t="shared" si="427"/>
        <v>0</v>
      </c>
      <c r="BK584" s="54">
        <f t="shared" si="428"/>
        <v>0</v>
      </c>
      <c r="BL584" s="54">
        <f t="shared" si="429"/>
        <v>0</v>
      </c>
      <c r="BM584" s="54">
        <f t="shared" si="430"/>
        <v>0</v>
      </c>
      <c r="BN584" s="54">
        <f t="shared" si="431"/>
        <v>0</v>
      </c>
      <c r="BO584" s="54">
        <f t="shared" si="432"/>
        <v>0</v>
      </c>
      <c r="BP584" s="54">
        <f t="shared" si="433"/>
        <v>0</v>
      </c>
      <c r="BQ584" s="54">
        <f t="shared" si="434"/>
        <v>0</v>
      </c>
      <c r="BR584" s="55">
        <f t="shared" si="435"/>
        <v>0</v>
      </c>
      <c r="BS584" s="53">
        <f t="shared" si="436"/>
        <v>0</v>
      </c>
      <c r="BT584" s="54">
        <f t="shared" si="437"/>
        <v>0</v>
      </c>
      <c r="BU584" s="54">
        <f t="shared" si="438"/>
        <v>0</v>
      </c>
      <c r="BV584" s="54">
        <f t="shared" si="439"/>
        <v>0</v>
      </c>
      <c r="BW584" s="54">
        <f t="shared" si="440"/>
        <v>0</v>
      </c>
      <c r="BX584" s="54">
        <f t="shared" si="441"/>
        <v>0</v>
      </c>
      <c r="BY584" s="54">
        <f t="shared" si="442"/>
        <v>0</v>
      </c>
      <c r="BZ584" s="54">
        <f t="shared" si="443"/>
        <v>0</v>
      </c>
      <c r="CA584" s="54">
        <f t="shared" si="444"/>
        <v>0</v>
      </c>
      <c r="CB584" s="54">
        <f t="shared" si="445"/>
        <v>0</v>
      </c>
      <c r="CC584" s="54">
        <f t="shared" si="446"/>
        <v>0</v>
      </c>
      <c r="CD584" s="55">
        <f t="shared" si="447"/>
        <v>0</v>
      </c>
      <c r="CE584" s="53">
        <f t="shared" si="448"/>
        <v>0</v>
      </c>
      <c r="CF584" s="54">
        <f t="shared" si="449"/>
        <v>0</v>
      </c>
      <c r="CG584" s="54">
        <f t="shared" si="450"/>
        <v>0</v>
      </c>
      <c r="CH584" s="54">
        <f t="shared" si="451"/>
        <v>0</v>
      </c>
      <c r="CI584" s="54">
        <f t="shared" si="452"/>
        <v>0</v>
      </c>
      <c r="CJ584" s="54">
        <f t="shared" si="453"/>
        <v>0</v>
      </c>
      <c r="CK584" s="54">
        <f t="shared" si="454"/>
        <v>0</v>
      </c>
      <c r="CL584" s="54">
        <f t="shared" si="455"/>
        <v>0</v>
      </c>
      <c r="CM584" s="54">
        <f t="shared" si="456"/>
        <v>0</v>
      </c>
      <c r="CN584" s="54">
        <f t="shared" si="457"/>
        <v>0</v>
      </c>
      <c r="CO584" s="54">
        <f t="shared" si="458"/>
        <v>0</v>
      </c>
      <c r="CP584" s="55">
        <f t="shared" si="459"/>
        <v>0</v>
      </c>
    </row>
    <row r="585" spans="2:94" ht="12" customHeight="1">
      <c r="B585" s="1" t="str">
        <f>IF(Q584="","",Q584)</f>
        <v/>
      </c>
      <c r="C585" s="164"/>
      <c r="D585" s="169"/>
      <c r="E585" s="170"/>
      <c r="F585" s="171"/>
      <c r="G585" s="177"/>
      <c r="H585" s="178"/>
      <c r="I585" s="184"/>
      <c r="J585" s="185"/>
      <c r="K585" s="185"/>
      <c r="L585" s="186"/>
      <c r="M585" s="169"/>
      <c r="N585" s="171"/>
      <c r="O585" s="132"/>
      <c r="P585" s="191"/>
      <c r="Q585" s="191"/>
      <c r="R585" s="15" t="s">
        <v>45</v>
      </c>
      <c r="S585" s="90"/>
      <c r="T585" s="90"/>
      <c r="U585" s="90"/>
      <c r="V585" s="90"/>
      <c r="W585" s="90"/>
      <c r="X585" s="94"/>
      <c r="Y585" s="94"/>
      <c r="Z585" s="94"/>
      <c r="AA585" s="94"/>
      <c r="AB585" s="94"/>
      <c r="AC585" s="94"/>
      <c r="AD585" s="94"/>
      <c r="AE585" s="11" t="str">
        <f t="shared" si="460"/>
        <v/>
      </c>
      <c r="AF585" s="21" t="str">
        <f>IF(Q584="","",Q584)</f>
        <v/>
      </c>
      <c r="AG585" s="130"/>
      <c r="AH585" s="130"/>
      <c r="AI585" s="130"/>
      <c r="AJ585" s="130"/>
      <c r="AT585" s="49" t="str">
        <f t="shared" si="411"/>
        <v>B</v>
      </c>
      <c r="AU585" s="53">
        <f t="shared" si="412"/>
        <v>0</v>
      </c>
      <c r="AV585" s="54">
        <f t="shared" si="413"/>
        <v>0</v>
      </c>
      <c r="AW585" s="54">
        <f t="shared" si="414"/>
        <v>0</v>
      </c>
      <c r="AX585" s="54">
        <f t="shared" si="415"/>
        <v>0</v>
      </c>
      <c r="AY585" s="54">
        <f t="shared" si="416"/>
        <v>0</v>
      </c>
      <c r="AZ585" s="54">
        <f t="shared" si="417"/>
        <v>0</v>
      </c>
      <c r="BA585" s="54">
        <f t="shared" si="418"/>
        <v>0</v>
      </c>
      <c r="BB585" s="54">
        <f t="shared" si="419"/>
        <v>0</v>
      </c>
      <c r="BC585" s="54">
        <f t="shared" si="420"/>
        <v>0</v>
      </c>
      <c r="BD585" s="54">
        <f t="shared" si="421"/>
        <v>0</v>
      </c>
      <c r="BE585" s="54">
        <f t="shared" si="422"/>
        <v>0</v>
      </c>
      <c r="BF585" s="55">
        <f t="shared" si="423"/>
        <v>0</v>
      </c>
      <c r="BG585" s="53">
        <f t="shared" si="424"/>
        <v>0</v>
      </c>
      <c r="BH585" s="54">
        <f t="shared" si="425"/>
        <v>0</v>
      </c>
      <c r="BI585" s="54">
        <f t="shared" si="426"/>
        <v>0</v>
      </c>
      <c r="BJ585" s="54">
        <f t="shared" si="427"/>
        <v>0</v>
      </c>
      <c r="BK585" s="54">
        <f t="shared" si="428"/>
        <v>0</v>
      </c>
      <c r="BL585" s="54">
        <f t="shared" si="429"/>
        <v>0</v>
      </c>
      <c r="BM585" s="54">
        <f t="shared" si="430"/>
        <v>0</v>
      </c>
      <c r="BN585" s="54">
        <f t="shared" si="431"/>
        <v>0</v>
      </c>
      <c r="BO585" s="54">
        <f t="shared" si="432"/>
        <v>0</v>
      </c>
      <c r="BP585" s="54">
        <f t="shared" si="433"/>
        <v>0</v>
      </c>
      <c r="BQ585" s="54">
        <f t="shared" si="434"/>
        <v>0</v>
      </c>
      <c r="BR585" s="55">
        <f t="shared" si="435"/>
        <v>0</v>
      </c>
      <c r="BS585" s="53">
        <f t="shared" si="436"/>
        <v>0</v>
      </c>
      <c r="BT585" s="54">
        <f t="shared" si="437"/>
        <v>0</v>
      </c>
      <c r="BU585" s="54">
        <f t="shared" si="438"/>
        <v>0</v>
      </c>
      <c r="BV585" s="54">
        <f t="shared" si="439"/>
        <v>0</v>
      </c>
      <c r="BW585" s="54">
        <f t="shared" si="440"/>
        <v>0</v>
      </c>
      <c r="BX585" s="54">
        <f t="shared" si="441"/>
        <v>0</v>
      </c>
      <c r="BY585" s="54">
        <f t="shared" si="442"/>
        <v>0</v>
      </c>
      <c r="BZ585" s="54">
        <f t="shared" si="443"/>
        <v>0</v>
      </c>
      <c r="CA585" s="54">
        <f t="shared" si="444"/>
        <v>0</v>
      </c>
      <c r="CB585" s="54">
        <f t="shared" si="445"/>
        <v>0</v>
      </c>
      <c r="CC585" s="54">
        <f t="shared" si="446"/>
        <v>0</v>
      </c>
      <c r="CD585" s="55">
        <f t="shared" si="447"/>
        <v>0</v>
      </c>
      <c r="CE585" s="53">
        <f t="shared" si="448"/>
        <v>0</v>
      </c>
      <c r="CF585" s="54">
        <f t="shared" si="449"/>
        <v>0</v>
      </c>
      <c r="CG585" s="54">
        <f t="shared" si="450"/>
        <v>0</v>
      </c>
      <c r="CH585" s="54">
        <f t="shared" si="451"/>
        <v>0</v>
      </c>
      <c r="CI585" s="54">
        <f t="shared" si="452"/>
        <v>0</v>
      </c>
      <c r="CJ585" s="54">
        <f t="shared" si="453"/>
        <v>0</v>
      </c>
      <c r="CK585" s="54">
        <f t="shared" si="454"/>
        <v>0</v>
      </c>
      <c r="CL585" s="54">
        <f t="shared" si="455"/>
        <v>0</v>
      </c>
      <c r="CM585" s="54">
        <f t="shared" si="456"/>
        <v>0</v>
      </c>
      <c r="CN585" s="54">
        <f t="shared" si="457"/>
        <v>0</v>
      </c>
      <c r="CO585" s="54">
        <f t="shared" si="458"/>
        <v>0</v>
      </c>
      <c r="CP585" s="55">
        <f t="shared" si="459"/>
        <v>0</v>
      </c>
    </row>
    <row r="586" spans="2:94" ht="12" customHeight="1" thickBot="1">
      <c r="B586" s="1" t="str">
        <f>IF(Q584="","",Q584)</f>
        <v/>
      </c>
      <c r="C586" s="165"/>
      <c r="D586" s="172"/>
      <c r="E586" s="173"/>
      <c r="F586" s="174"/>
      <c r="G586" s="179"/>
      <c r="H586" s="180"/>
      <c r="I586" s="187"/>
      <c r="J586" s="188"/>
      <c r="K586" s="188"/>
      <c r="L586" s="189"/>
      <c r="M586" s="172"/>
      <c r="N586" s="174"/>
      <c r="O586" s="133"/>
      <c r="P586" s="192"/>
      <c r="Q586" s="192"/>
      <c r="R586" s="9" t="s">
        <v>48</v>
      </c>
      <c r="S586" s="91"/>
      <c r="T586" s="91"/>
      <c r="U586" s="91"/>
      <c r="V586" s="91"/>
      <c r="W586" s="91"/>
      <c r="X586" s="96"/>
      <c r="Y586" s="96"/>
      <c r="Z586" s="96"/>
      <c r="AA586" s="96"/>
      <c r="AB586" s="96"/>
      <c r="AC586" s="96"/>
      <c r="AD586" s="96"/>
      <c r="AE586" s="11" t="str">
        <f t="shared" si="460"/>
        <v/>
      </c>
      <c r="AF586" s="21" t="str">
        <f>IF(Q584="","",Q584)</f>
        <v/>
      </c>
      <c r="AG586" s="130"/>
      <c r="AH586" s="130"/>
      <c r="AI586" s="130"/>
      <c r="AJ586" s="130"/>
      <c r="AT586" s="49" t="str">
        <f t="shared" si="411"/>
        <v>C</v>
      </c>
      <c r="AU586" s="53">
        <f t="shared" si="412"/>
        <v>0</v>
      </c>
      <c r="AV586" s="54">
        <f t="shared" si="413"/>
        <v>0</v>
      </c>
      <c r="AW586" s="54">
        <f t="shared" si="414"/>
        <v>0</v>
      </c>
      <c r="AX586" s="54">
        <f t="shared" si="415"/>
        <v>0</v>
      </c>
      <c r="AY586" s="54">
        <f t="shared" si="416"/>
        <v>0</v>
      </c>
      <c r="AZ586" s="54">
        <f t="shared" si="417"/>
        <v>0</v>
      </c>
      <c r="BA586" s="54">
        <f t="shared" si="418"/>
        <v>0</v>
      </c>
      <c r="BB586" s="54">
        <f t="shared" si="419"/>
        <v>0</v>
      </c>
      <c r="BC586" s="54">
        <f t="shared" si="420"/>
        <v>0</v>
      </c>
      <c r="BD586" s="54">
        <f t="shared" si="421"/>
        <v>0</v>
      </c>
      <c r="BE586" s="54">
        <f t="shared" si="422"/>
        <v>0</v>
      </c>
      <c r="BF586" s="55">
        <f t="shared" si="423"/>
        <v>0</v>
      </c>
      <c r="BG586" s="53">
        <f t="shared" si="424"/>
        <v>0</v>
      </c>
      <c r="BH586" s="54">
        <f t="shared" si="425"/>
        <v>0</v>
      </c>
      <c r="BI586" s="54">
        <f t="shared" si="426"/>
        <v>0</v>
      </c>
      <c r="BJ586" s="54">
        <f t="shared" si="427"/>
        <v>0</v>
      </c>
      <c r="BK586" s="54">
        <f t="shared" si="428"/>
        <v>0</v>
      </c>
      <c r="BL586" s="54">
        <f t="shared" si="429"/>
        <v>0</v>
      </c>
      <c r="BM586" s="54">
        <f t="shared" si="430"/>
        <v>0</v>
      </c>
      <c r="BN586" s="54">
        <f t="shared" si="431"/>
        <v>0</v>
      </c>
      <c r="BO586" s="54">
        <f t="shared" si="432"/>
        <v>0</v>
      </c>
      <c r="BP586" s="54">
        <f t="shared" si="433"/>
        <v>0</v>
      </c>
      <c r="BQ586" s="54">
        <f t="shared" si="434"/>
        <v>0</v>
      </c>
      <c r="BR586" s="55">
        <f t="shared" si="435"/>
        <v>0</v>
      </c>
      <c r="BS586" s="53">
        <f t="shared" si="436"/>
        <v>0</v>
      </c>
      <c r="BT586" s="54">
        <f t="shared" si="437"/>
        <v>0</v>
      </c>
      <c r="BU586" s="54">
        <f t="shared" si="438"/>
        <v>0</v>
      </c>
      <c r="BV586" s="54">
        <f t="shared" si="439"/>
        <v>0</v>
      </c>
      <c r="BW586" s="54">
        <f t="shared" si="440"/>
        <v>0</v>
      </c>
      <c r="BX586" s="54">
        <f t="shared" si="441"/>
        <v>0</v>
      </c>
      <c r="BY586" s="54">
        <f t="shared" si="442"/>
        <v>0</v>
      </c>
      <c r="BZ586" s="54">
        <f t="shared" si="443"/>
        <v>0</v>
      </c>
      <c r="CA586" s="54">
        <f t="shared" si="444"/>
        <v>0</v>
      </c>
      <c r="CB586" s="54">
        <f t="shared" si="445"/>
        <v>0</v>
      </c>
      <c r="CC586" s="54">
        <f t="shared" si="446"/>
        <v>0</v>
      </c>
      <c r="CD586" s="55">
        <f t="shared" si="447"/>
        <v>0</v>
      </c>
      <c r="CE586" s="53">
        <f t="shared" si="448"/>
        <v>0</v>
      </c>
      <c r="CF586" s="54">
        <f t="shared" si="449"/>
        <v>0</v>
      </c>
      <c r="CG586" s="54">
        <f t="shared" si="450"/>
        <v>0</v>
      </c>
      <c r="CH586" s="54">
        <f t="shared" si="451"/>
        <v>0</v>
      </c>
      <c r="CI586" s="54">
        <f t="shared" si="452"/>
        <v>0</v>
      </c>
      <c r="CJ586" s="54">
        <f t="shared" si="453"/>
        <v>0</v>
      </c>
      <c r="CK586" s="54">
        <f t="shared" si="454"/>
        <v>0</v>
      </c>
      <c r="CL586" s="54">
        <f t="shared" si="455"/>
        <v>0</v>
      </c>
      <c r="CM586" s="54">
        <f t="shared" si="456"/>
        <v>0</v>
      </c>
      <c r="CN586" s="54">
        <f t="shared" si="457"/>
        <v>0</v>
      </c>
      <c r="CO586" s="54">
        <f t="shared" si="458"/>
        <v>0</v>
      </c>
      <c r="CP586" s="55">
        <f t="shared" si="459"/>
        <v>0</v>
      </c>
    </row>
    <row r="587" spans="2:94" ht="12" customHeight="1">
      <c r="B587" s="1" t="str">
        <f>IF(Q587="","",Q587)</f>
        <v/>
      </c>
      <c r="C587" s="163">
        <v>192</v>
      </c>
      <c r="D587" s="166"/>
      <c r="E587" s="167"/>
      <c r="F587" s="168"/>
      <c r="G587" s="175"/>
      <c r="H587" s="176"/>
      <c r="I587" s="181"/>
      <c r="J587" s="182"/>
      <c r="K587" s="182"/>
      <c r="L587" s="183"/>
      <c r="M587" s="166"/>
      <c r="N587" s="168"/>
      <c r="O587" s="131"/>
      <c r="P587" s="190"/>
      <c r="Q587" s="190"/>
      <c r="R587" s="12" t="s">
        <v>14</v>
      </c>
      <c r="S587" s="92"/>
      <c r="T587" s="92"/>
      <c r="U587" s="92"/>
      <c r="V587" s="92"/>
      <c r="W587" s="92"/>
      <c r="X587" s="92"/>
      <c r="Y587" s="93"/>
      <c r="Z587" s="93"/>
      <c r="AA587" s="93"/>
      <c r="AB587" s="93"/>
      <c r="AC587" s="93"/>
      <c r="AD587" s="93"/>
      <c r="AE587" s="16" t="str">
        <f t="shared" si="460"/>
        <v/>
      </c>
      <c r="AF587" s="21" t="str">
        <f>IF(Q587="","",Q587)</f>
        <v/>
      </c>
      <c r="AG587" s="130" t="str">
        <f>IFERROR(VLOOKUP(M587,$AP$13:$AQ$16,2,FALSE),"")</f>
        <v/>
      </c>
      <c r="AH587" s="130" t="str">
        <f>IFERROR(VLOOKUP(O587,$AP$18:$AQ$24,2,FALSE),"")</f>
        <v/>
      </c>
      <c r="AI587" s="130" t="str">
        <f>IFERROR(AG587+AH587,"")</f>
        <v/>
      </c>
      <c r="AJ587" s="130" t="str">
        <f>IF(SUM(AE587:AE589)=0,"",SUM(AE587:AE589))</f>
        <v/>
      </c>
      <c r="AT587" s="49" t="str">
        <f t="shared" si="411"/>
        <v>A</v>
      </c>
      <c r="AU587" s="53">
        <f t="shared" si="412"/>
        <v>0</v>
      </c>
      <c r="AV587" s="54">
        <f t="shared" si="413"/>
        <v>0</v>
      </c>
      <c r="AW587" s="54">
        <f t="shared" si="414"/>
        <v>0</v>
      </c>
      <c r="AX587" s="54">
        <f t="shared" si="415"/>
        <v>0</v>
      </c>
      <c r="AY587" s="54">
        <f t="shared" si="416"/>
        <v>0</v>
      </c>
      <c r="AZ587" s="54">
        <f t="shared" si="417"/>
        <v>0</v>
      </c>
      <c r="BA587" s="54">
        <f t="shared" si="418"/>
        <v>0</v>
      </c>
      <c r="BB587" s="54">
        <f t="shared" si="419"/>
        <v>0</v>
      </c>
      <c r="BC587" s="54">
        <f t="shared" si="420"/>
        <v>0</v>
      </c>
      <c r="BD587" s="54">
        <f t="shared" si="421"/>
        <v>0</v>
      </c>
      <c r="BE587" s="54">
        <f t="shared" si="422"/>
        <v>0</v>
      </c>
      <c r="BF587" s="55">
        <f t="shared" si="423"/>
        <v>0</v>
      </c>
      <c r="BG587" s="53">
        <f t="shared" si="424"/>
        <v>0</v>
      </c>
      <c r="BH587" s="54">
        <f t="shared" si="425"/>
        <v>0</v>
      </c>
      <c r="BI587" s="54">
        <f t="shared" si="426"/>
        <v>0</v>
      </c>
      <c r="BJ587" s="54">
        <f t="shared" si="427"/>
        <v>0</v>
      </c>
      <c r="BK587" s="54">
        <f t="shared" si="428"/>
        <v>0</v>
      </c>
      <c r="BL587" s="54">
        <f t="shared" si="429"/>
        <v>0</v>
      </c>
      <c r="BM587" s="54">
        <f t="shared" si="430"/>
        <v>0</v>
      </c>
      <c r="BN587" s="54">
        <f t="shared" si="431"/>
        <v>0</v>
      </c>
      <c r="BO587" s="54">
        <f t="shared" si="432"/>
        <v>0</v>
      </c>
      <c r="BP587" s="54">
        <f t="shared" si="433"/>
        <v>0</v>
      </c>
      <c r="BQ587" s="54">
        <f t="shared" si="434"/>
        <v>0</v>
      </c>
      <c r="BR587" s="55">
        <f t="shared" si="435"/>
        <v>0</v>
      </c>
      <c r="BS587" s="53">
        <f t="shared" si="436"/>
        <v>0</v>
      </c>
      <c r="BT587" s="54">
        <f t="shared" si="437"/>
        <v>0</v>
      </c>
      <c r="BU587" s="54">
        <f t="shared" si="438"/>
        <v>0</v>
      </c>
      <c r="BV587" s="54">
        <f t="shared" si="439"/>
        <v>0</v>
      </c>
      <c r="BW587" s="54">
        <f t="shared" si="440"/>
        <v>0</v>
      </c>
      <c r="BX587" s="54">
        <f t="shared" si="441"/>
        <v>0</v>
      </c>
      <c r="BY587" s="54">
        <f t="shared" si="442"/>
        <v>0</v>
      </c>
      <c r="BZ587" s="54">
        <f t="shared" si="443"/>
        <v>0</v>
      </c>
      <c r="CA587" s="54">
        <f t="shared" si="444"/>
        <v>0</v>
      </c>
      <c r="CB587" s="54">
        <f t="shared" si="445"/>
        <v>0</v>
      </c>
      <c r="CC587" s="54">
        <f t="shared" si="446"/>
        <v>0</v>
      </c>
      <c r="CD587" s="55">
        <f t="shared" si="447"/>
        <v>0</v>
      </c>
      <c r="CE587" s="53">
        <f t="shared" si="448"/>
        <v>0</v>
      </c>
      <c r="CF587" s="54">
        <f t="shared" si="449"/>
        <v>0</v>
      </c>
      <c r="CG587" s="54">
        <f t="shared" si="450"/>
        <v>0</v>
      </c>
      <c r="CH587" s="54">
        <f t="shared" si="451"/>
        <v>0</v>
      </c>
      <c r="CI587" s="54">
        <f t="shared" si="452"/>
        <v>0</v>
      </c>
      <c r="CJ587" s="54">
        <f t="shared" si="453"/>
        <v>0</v>
      </c>
      <c r="CK587" s="54">
        <f t="shared" si="454"/>
        <v>0</v>
      </c>
      <c r="CL587" s="54">
        <f t="shared" si="455"/>
        <v>0</v>
      </c>
      <c r="CM587" s="54">
        <f t="shared" si="456"/>
        <v>0</v>
      </c>
      <c r="CN587" s="54">
        <f t="shared" si="457"/>
        <v>0</v>
      </c>
      <c r="CO587" s="54">
        <f t="shared" si="458"/>
        <v>0</v>
      </c>
      <c r="CP587" s="55">
        <f t="shared" si="459"/>
        <v>0</v>
      </c>
    </row>
    <row r="588" spans="2:94" ht="12" customHeight="1">
      <c r="B588" s="1" t="str">
        <f>IF(Q587="","",Q587)</f>
        <v/>
      </c>
      <c r="C588" s="164"/>
      <c r="D588" s="169"/>
      <c r="E588" s="170"/>
      <c r="F588" s="171"/>
      <c r="G588" s="177"/>
      <c r="H588" s="178"/>
      <c r="I588" s="184"/>
      <c r="J588" s="185"/>
      <c r="K588" s="185"/>
      <c r="L588" s="186"/>
      <c r="M588" s="169"/>
      <c r="N588" s="171"/>
      <c r="O588" s="132"/>
      <c r="P588" s="191"/>
      <c r="Q588" s="191"/>
      <c r="R588" s="15" t="s">
        <v>15</v>
      </c>
      <c r="S588" s="94"/>
      <c r="T588" s="94"/>
      <c r="U588" s="94"/>
      <c r="V588" s="94"/>
      <c r="W588" s="94"/>
      <c r="X588" s="94"/>
      <c r="Y588" s="90"/>
      <c r="Z588" s="90"/>
      <c r="AA588" s="90"/>
      <c r="AB588" s="90"/>
      <c r="AC588" s="90"/>
      <c r="AD588" s="90"/>
      <c r="AE588" s="11" t="str">
        <f t="shared" si="460"/>
        <v/>
      </c>
      <c r="AF588" s="21" t="str">
        <f>IF(Q587="","",Q587)</f>
        <v/>
      </c>
      <c r="AG588" s="130"/>
      <c r="AH588" s="130"/>
      <c r="AI588" s="130"/>
      <c r="AJ588" s="130"/>
      <c r="AT588" s="49" t="str">
        <f t="shared" si="411"/>
        <v>B</v>
      </c>
      <c r="AU588" s="53">
        <f t="shared" si="412"/>
        <v>0</v>
      </c>
      <c r="AV588" s="54">
        <f t="shared" si="413"/>
        <v>0</v>
      </c>
      <c r="AW588" s="54">
        <f t="shared" si="414"/>
        <v>0</v>
      </c>
      <c r="AX588" s="54">
        <f t="shared" si="415"/>
        <v>0</v>
      </c>
      <c r="AY588" s="54">
        <f t="shared" si="416"/>
        <v>0</v>
      </c>
      <c r="AZ588" s="54">
        <f t="shared" si="417"/>
        <v>0</v>
      </c>
      <c r="BA588" s="54">
        <f t="shared" si="418"/>
        <v>0</v>
      </c>
      <c r="BB588" s="54">
        <f t="shared" si="419"/>
        <v>0</v>
      </c>
      <c r="BC588" s="54">
        <f t="shared" si="420"/>
        <v>0</v>
      </c>
      <c r="BD588" s="54">
        <f t="shared" si="421"/>
        <v>0</v>
      </c>
      <c r="BE588" s="54">
        <f t="shared" si="422"/>
        <v>0</v>
      </c>
      <c r="BF588" s="55">
        <f t="shared" si="423"/>
        <v>0</v>
      </c>
      <c r="BG588" s="53">
        <f t="shared" si="424"/>
        <v>0</v>
      </c>
      <c r="BH588" s="54">
        <f t="shared" si="425"/>
        <v>0</v>
      </c>
      <c r="BI588" s="54">
        <f t="shared" si="426"/>
        <v>0</v>
      </c>
      <c r="BJ588" s="54">
        <f t="shared" si="427"/>
        <v>0</v>
      </c>
      <c r="BK588" s="54">
        <f t="shared" si="428"/>
        <v>0</v>
      </c>
      <c r="BL588" s="54">
        <f t="shared" si="429"/>
        <v>0</v>
      </c>
      <c r="BM588" s="54">
        <f t="shared" si="430"/>
        <v>0</v>
      </c>
      <c r="BN588" s="54">
        <f t="shared" si="431"/>
        <v>0</v>
      </c>
      <c r="BO588" s="54">
        <f t="shared" si="432"/>
        <v>0</v>
      </c>
      <c r="BP588" s="54">
        <f t="shared" si="433"/>
        <v>0</v>
      </c>
      <c r="BQ588" s="54">
        <f t="shared" si="434"/>
        <v>0</v>
      </c>
      <c r="BR588" s="55">
        <f t="shared" si="435"/>
        <v>0</v>
      </c>
      <c r="BS588" s="53">
        <f t="shared" si="436"/>
        <v>0</v>
      </c>
      <c r="BT588" s="54">
        <f t="shared" si="437"/>
        <v>0</v>
      </c>
      <c r="BU588" s="54">
        <f t="shared" si="438"/>
        <v>0</v>
      </c>
      <c r="BV588" s="54">
        <f t="shared" si="439"/>
        <v>0</v>
      </c>
      <c r="BW588" s="54">
        <f t="shared" si="440"/>
        <v>0</v>
      </c>
      <c r="BX588" s="54">
        <f t="shared" si="441"/>
        <v>0</v>
      </c>
      <c r="BY588" s="54">
        <f t="shared" si="442"/>
        <v>0</v>
      </c>
      <c r="BZ588" s="54">
        <f t="shared" si="443"/>
        <v>0</v>
      </c>
      <c r="CA588" s="54">
        <f t="shared" si="444"/>
        <v>0</v>
      </c>
      <c r="CB588" s="54">
        <f t="shared" si="445"/>
        <v>0</v>
      </c>
      <c r="CC588" s="54">
        <f t="shared" si="446"/>
        <v>0</v>
      </c>
      <c r="CD588" s="55">
        <f t="shared" si="447"/>
        <v>0</v>
      </c>
      <c r="CE588" s="53">
        <f t="shared" si="448"/>
        <v>0</v>
      </c>
      <c r="CF588" s="54">
        <f t="shared" si="449"/>
        <v>0</v>
      </c>
      <c r="CG588" s="54">
        <f t="shared" si="450"/>
        <v>0</v>
      </c>
      <c r="CH588" s="54">
        <f t="shared" si="451"/>
        <v>0</v>
      </c>
      <c r="CI588" s="54">
        <f t="shared" si="452"/>
        <v>0</v>
      </c>
      <c r="CJ588" s="54">
        <f t="shared" si="453"/>
        <v>0</v>
      </c>
      <c r="CK588" s="54">
        <f t="shared" si="454"/>
        <v>0</v>
      </c>
      <c r="CL588" s="54">
        <f t="shared" si="455"/>
        <v>0</v>
      </c>
      <c r="CM588" s="54">
        <f t="shared" si="456"/>
        <v>0</v>
      </c>
      <c r="CN588" s="54">
        <f t="shared" si="457"/>
        <v>0</v>
      </c>
      <c r="CO588" s="54">
        <f t="shared" si="458"/>
        <v>0</v>
      </c>
      <c r="CP588" s="55">
        <f t="shared" si="459"/>
        <v>0</v>
      </c>
    </row>
    <row r="589" spans="2:94" ht="12" customHeight="1" thickBot="1">
      <c r="B589" s="1" t="str">
        <f>IF(Q587="","",Q587)</f>
        <v/>
      </c>
      <c r="C589" s="165"/>
      <c r="D589" s="172"/>
      <c r="E589" s="173"/>
      <c r="F589" s="174"/>
      <c r="G589" s="179"/>
      <c r="H589" s="180"/>
      <c r="I589" s="187"/>
      <c r="J589" s="188"/>
      <c r="K589" s="188"/>
      <c r="L589" s="189"/>
      <c r="M589" s="172"/>
      <c r="N589" s="174"/>
      <c r="O589" s="133"/>
      <c r="P589" s="192"/>
      <c r="Q589" s="192"/>
      <c r="R589" s="15" t="s">
        <v>44</v>
      </c>
      <c r="S589" s="94"/>
      <c r="T589" s="94"/>
      <c r="U589" s="94"/>
      <c r="V589" s="94"/>
      <c r="W589" s="94"/>
      <c r="X589" s="94"/>
      <c r="Y589" s="90"/>
      <c r="Z589" s="90"/>
      <c r="AA589" s="90"/>
      <c r="AB589" s="90"/>
      <c r="AC589" s="90"/>
      <c r="AD589" s="90"/>
      <c r="AE589" s="11" t="str">
        <f t="shared" si="460"/>
        <v/>
      </c>
      <c r="AF589" s="21" t="str">
        <f>IF(Q587="","",Q587)</f>
        <v/>
      </c>
      <c r="AG589" s="130"/>
      <c r="AH589" s="130"/>
      <c r="AI589" s="130"/>
      <c r="AJ589" s="130"/>
      <c r="AT589" s="49" t="str">
        <f t="shared" si="411"/>
        <v>C</v>
      </c>
      <c r="AU589" s="53">
        <f t="shared" si="412"/>
        <v>0</v>
      </c>
      <c r="AV589" s="54">
        <f t="shared" si="413"/>
        <v>0</v>
      </c>
      <c r="AW589" s="54">
        <f t="shared" si="414"/>
        <v>0</v>
      </c>
      <c r="AX589" s="54">
        <f t="shared" si="415"/>
        <v>0</v>
      </c>
      <c r="AY589" s="54">
        <f t="shared" si="416"/>
        <v>0</v>
      </c>
      <c r="AZ589" s="54">
        <f t="shared" si="417"/>
        <v>0</v>
      </c>
      <c r="BA589" s="54">
        <f t="shared" si="418"/>
        <v>0</v>
      </c>
      <c r="BB589" s="54">
        <f t="shared" si="419"/>
        <v>0</v>
      </c>
      <c r="BC589" s="54">
        <f t="shared" si="420"/>
        <v>0</v>
      </c>
      <c r="BD589" s="54">
        <f t="shared" si="421"/>
        <v>0</v>
      </c>
      <c r="BE589" s="54">
        <f t="shared" si="422"/>
        <v>0</v>
      </c>
      <c r="BF589" s="55">
        <f t="shared" si="423"/>
        <v>0</v>
      </c>
      <c r="BG589" s="53">
        <f t="shared" si="424"/>
        <v>0</v>
      </c>
      <c r="BH589" s="54">
        <f t="shared" si="425"/>
        <v>0</v>
      </c>
      <c r="BI589" s="54">
        <f t="shared" si="426"/>
        <v>0</v>
      </c>
      <c r="BJ589" s="54">
        <f t="shared" si="427"/>
        <v>0</v>
      </c>
      <c r="BK589" s="54">
        <f t="shared" si="428"/>
        <v>0</v>
      </c>
      <c r="BL589" s="54">
        <f t="shared" si="429"/>
        <v>0</v>
      </c>
      <c r="BM589" s="54">
        <f t="shared" si="430"/>
        <v>0</v>
      </c>
      <c r="BN589" s="54">
        <f t="shared" si="431"/>
        <v>0</v>
      </c>
      <c r="BO589" s="54">
        <f t="shared" si="432"/>
        <v>0</v>
      </c>
      <c r="BP589" s="54">
        <f t="shared" si="433"/>
        <v>0</v>
      </c>
      <c r="BQ589" s="54">
        <f t="shared" si="434"/>
        <v>0</v>
      </c>
      <c r="BR589" s="55">
        <f t="shared" si="435"/>
        <v>0</v>
      </c>
      <c r="BS589" s="53">
        <f t="shared" si="436"/>
        <v>0</v>
      </c>
      <c r="BT589" s="54">
        <f t="shared" si="437"/>
        <v>0</v>
      </c>
      <c r="BU589" s="54">
        <f t="shared" si="438"/>
        <v>0</v>
      </c>
      <c r="BV589" s="54">
        <f t="shared" si="439"/>
        <v>0</v>
      </c>
      <c r="BW589" s="54">
        <f t="shared" si="440"/>
        <v>0</v>
      </c>
      <c r="BX589" s="54">
        <f t="shared" si="441"/>
        <v>0</v>
      </c>
      <c r="BY589" s="54">
        <f t="shared" si="442"/>
        <v>0</v>
      </c>
      <c r="BZ589" s="54">
        <f t="shared" si="443"/>
        <v>0</v>
      </c>
      <c r="CA589" s="54">
        <f t="shared" si="444"/>
        <v>0</v>
      </c>
      <c r="CB589" s="54">
        <f t="shared" si="445"/>
        <v>0</v>
      </c>
      <c r="CC589" s="54">
        <f t="shared" si="446"/>
        <v>0</v>
      </c>
      <c r="CD589" s="55">
        <f t="shared" si="447"/>
        <v>0</v>
      </c>
      <c r="CE589" s="53">
        <f t="shared" si="448"/>
        <v>0</v>
      </c>
      <c r="CF589" s="54">
        <f t="shared" si="449"/>
        <v>0</v>
      </c>
      <c r="CG589" s="54">
        <f t="shared" si="450"/>
        <v>0</v>
      </c>
      <c r="CH589" s="54">
        <f t="shared" si="451"/>
        <v>0</v>
      </c>
      <c r="CI589" s="54">
        <f t="shared" si="452"/>
        <v>0</v>
      </c>
      <c r="CJ589" s="54">
        <f t="shared" si="453"/>
        <v>0</v>
      </c>
      <c r="CK589" s="54">
        <f t="shared" si="454"/>
        <v>0</v>
      </c>
      <c r="CL589" s="54">
        <f t="shared" si="455"/>
        <v>0</v>
      </c>
      <c r="CM589" s="54">
        <f t="shared" si="456"/>
        <v>0</v>
      </c>
      <c r="CN589" s="54">
        <f t="shared" si="457"/>
        <v>0</v>
      </c>
      <c r="CO589" s="54">
        <f t="shared" si="458"/>
        <v>0</v>
      </c>
      <c r="CP589" s="55">
        <f t="shared" si="459"/>
        <v>0</v>
      </c>
    </row>
    <row r="590" spans="2:94" ht="12" customHeight="1">
      <c r="B590" s="1" t="str">
        <f>IF(Q590="","",Q590)</f>
        <v/>
      </c>
      <c r="C590" s="163">
        <v>193</v>
      </c>
      <c r="D590" s="166"/>
      <c r="E590" s="167"/>
      <c r="F590" s="168"/>
      <c r="G590" s="175"/>
      <c r="H590" s="176"/>
      <c r="I590" s="181"/>
      <c r="J590" s="182"/>
      <c r="K590" s="182"/>
      <c r="L590" s="183"/>
      <c r="M590" s="166"/>
      <c r="N590" s="168"/>
      <c r="O590" s="131"/>
      <c r="P590" s="190"/>
      <c r="Q590" s="190"/>
      <c r="R590" s="17" t="s">
        <v>14</v>
      </c>
      <c r="S590" s="95"/>
      <c r="T590" s="95"/>
      <c r="U590" s="95"/>
      <c r="V590" s="95"/>
      <c r="W590" s="95"/>
      <c r="X590" s="95"/>
      <c r="Y590" s="89"/>
      <c r="Z590" s="89"/>
      <c r="AA590" s="89"/>
      <c r="AB590" s="89"/>
      <c r="AC590" s="89"/>
      <c r="AD590" s="89"/>
      <c r="AE590" s="16" t="str">
        <f t="shared" si="460"/>
        <v/>
      </c>
      <c r="AF590" s="21" t="str">
        <f>IF(Q590="","",Q590)</f>
        <v/>
      </c>
      <c r="AG590" s="130" t="str">
        <f>IFERROR(VLOOKUP(M590,$AP$13:$AQ$16,2,FALSE),"")</f>
        <v/>
      </c>
      <c r="AH590" s="130" t="str">
        <f>IFERROR(VLOOKUP(O590,$AP$18:$AQ$24,2,FALSE),"")</f>
        <v/>
      </c>
      <c r="AI590" s="130" t="str">
        <f>IFERROR(AG590+AH590,"")</f>
        <v/>
      </c>
      <c r="AJ590" s="130" t="str">
        <f>IF(SUM(AE590:AE592)=0,"",SUM(AE590:AE592))</f>
        <v/>
      </c>
      <c r="AT590" s="49" t="str">
        <f t="shared" si="411"/>
        <v>A</v>
      </c>
      <c r="AU590" s="53">
        <f t="shared" si="412"/>
        <v>0</v>
      </c>
      <c r="AV590" s="54">
        <f t="shared" si="413"/>
        <v>0</v>
      </c>
      <c r="AW590" s="54">
        <f t="shared" si="414"/>
        <v>0</v>
      </c>
      <c r="AX590" s="54">
        <f t="shared" si="415"/>
        <v>0</v>
      </c>
      <c r="AY590" s="54">
        <f t="shared" si="416"/>
        <v>0</v>
      </c>
      <c r="AZ590" s="54">
        <f t="shared" si="417"/>
        <v>0</v>
      </c>
      <c r="BA590" s="54">
        <f t="shared" si="418"/>
        <v>0</v>
      </c>
      <c r="BB590" s="54">
        <f t="shared" si="419"/>
        <v>0</v>
      </c>
      <c r="BC590" s="54">
        <f t="shared" si="420"/>
        <v>0</v>
      </c>
      <c r="BD590" s="54">
        <f t="shared" si="421"/>
        <v>0</v>
      </c>
      <c r="BE590" s="54">
        <f t="shared" si="422"/>
        <v>0</v>
      </c>
      <c r="BF590" s="55">
        <f t="shared" si="423"/>
        <v>0</v>
      </c>
      <c r="BG590" s="53">
        <f t="shared" si="424"/>
        <v>0</v>
      </c>
      <c r="BH590" s="54">
        <f t="shared" si="425"/>
        <v>0</v>
      </c>
      <c r="BI590" s="54">
        <f t="shared" si="426"/>
        <v>0</v>
      </c>
      <c r="BJ590" s="54">
        <f t="shared" si="427"/>
        <v>0</v>
      </c>
      <c r="BK590" s="54">
        <f t="shared" si="428"/>
        <v>0</v>
      </c>
      <c r="BL590" s="54">
        <f t="shared" si="429"/>
        <v>0</v>
      </c>
      <c r="BM590" s="54">
        <f t="shared" si="430"/>
        <v>0</v>
      </c>
      <c r="BN590" s="54">
        <f t="shared" si="431"/>
        <v>0</v>
      </c>
      <c r="BO590" s="54">
        <f t="shared" si="432"/>
        <v>0</v>
      </c>
      <c r="BP590" s="54">
        <f t="shared" si="433"/>
        <v>0</v>
      </c>
      <c r="BQ590" s="54">
        <f t="shared" si="434"/>
        <v>0</v>
      </c>
      <c r="BR590" s="55">
        <f t="shared" si="435"/>
        <v>0</v>
      </c>
      <c r="BS590" s="53">
        <f t="shared" si="436"/>
        <v>0</v>
      </c>
      <c r="BT590" s="54">
        <f t="shared" si="437"/>
        <v>0</v>
      </c>
      <c r="BU590" s="54">
        <f t="shared" si="438"/>
        <v>0</v>
      </c>
      <c r="BV590" s="54">
        <f t="shared" si="439"/>
        <v>0</v>
      </c>
      <c r="BW590" s="54">
        <f t="shared" si="440"/>
        <v>0</v>
      </c>
      <c r="BX590" s="54">
        <f t="shared" si="441"/>
        <v>0</v>
      </c>
      <c r="BY590" s="54">
        <f t="shared" si="442"/>
        <v>0</v>
      </c>
      <c r="BZ590" s="54">
        <f t="shared" si="443"/>
        <v>0</v>
      </c>
      <c r="CA590" s="54">
        <f t="shared" si="444"/>
        <v>0</v>
      </c>
      <c r="CB590" s="54">
        <f t="shared" si="445"/>
        <v>0</v>
      </c>
      <c r="CC590" s="54">
        <f t="shared" si="446"/>
        <v>0</v>
      </c>
      <c r="CD590" s="55">
        <f t="shared" si="447"/>
        <v>0</v>
      </c>
      <c r="CE590" s="53">
        <f t="shared" si="448"/>
        <v>0</v>
      </c>
      <c r="CF590" s="54">
        <f t="shared" si="449"/>
        <v>0</v>
      </c>
      <c r="CG590" s="54">
        <f t="shared" si="450"/>
        <v>0</v>
      </c>
      <c r="CH590" s="54">
        <f t="shared" si="451"/>
        <v>0</v>
      </c>
      <c r="CI590" s="54">
        <f t="shared" si="452"/>
        <v>0</v>
      </c>
      <c r="CJ590" s="54">
        <f t="shared" si="453"/>
        <v>0</v>
      </c>
      <c r="CK590" s="54">
        <f t="shared" si="454"/>
        <v>0</v>
      </c>
      <c r="CL590" s="54">
        <f t="shared" si="455"/>
        <v>0</v>
      </c>
      <c r="CM590" s="54">
        <f t="shared" si="456"/>
        <v>0</v>
      </c>
      <c r="CN590" s="54">
        <f t="shared" si="457"/>
        <v>0</v>
      </c>
      <c r="CO590" s="54">
        <f t="shared" si="458"/>
        <v>0</v>
      </c>
      <c r="CP590" s="55">
        <f t="shared" si="459"/>
        <v>0</v>
      </c>
    </row>
    <row r="591" spans="2:94" ht="12" customHeight="1">
      <c r="B591" s="1" t="str">
        <f>IF(Q590="","",Q590)</f>
        <v/>
      </c>
      <c r="C591" s="164"/>
      <c r="D591" s="169"/>
      <c r="E591" s="170"/>
      <c r="F591" s="171"/>
      <c r="G591" s="177"/>
      <c r="H591" s="178"/>
      <c r="I591" s="184"/>
      <c r="J591" s="185"/>
      <c r="K591" s="185"/>
      <c r="L591" s="186"/>
      <c r="M591" s="169"/>
      <c r="N591" s="171"/>
      <c r="O591" s="132"/>
      <c r="P591" s="191"/>
      <c r="Q591" s="191"/>
      <c r="R591" s="15" t="s">
        <v>45</v>
      </c>
      <c r="S591" s="94"/>
      <c r="T591" s="94"/>
      <c r="U591" s="94"/>
      <c r="V591" s="94"/>
      <c r="W591" s="94"/>
      <c r="X591" s="94"/>
      <c r="Y591" s="90"/>
      <c r="Z591" s="90"/>
      <c r="AA591" s="90"/>
      <c r="AB591" s="90"/>
      <c r="AC591" s="90"/>
      <c r="AD591" s="90"/>
      <c r="AE591" s="11" t="str">
        <f t="shared" si="460"/>
        <v/>
      </c>
      <c r="AF591" s="21" t="str">
        <f>IF(Q590="","",Q590)</f>
        <v/>
      </c>
      <c r="AG591" s="130"/>
      <c r="AH591" s="130"/>
      <c r="AI591" s="130"/>
      <c r="AJ591" s="130"/>
      <c r="AT591" s="49" t="str">
        <f t="shared" ref="AT591:AT612" si="462">R591</f>
        <v>B</v>
      </c>
      <c r="AU591" s="53">
        <f t="shared" ref="AU591:AU613" si="463">IF(OR(AF591=$AP$3,AF591=$AP$4,AF591=$AP$9),S591,0)</f>
        <v>0</v>
      </c>
      <c r="AV591" s="54">
        <f t="shared" ref="AV591:AV613" si="464">IF(OR(AF591=$AP$3,AF591=$AP$4,AF591=$AP$9),T591,0)</f>
        <v>0</v>
      </c>
      <c r="AW591" s="54">
        <f t="shared" ref="AW591:AW613" si="465">IF(OR(AF591=$AP$3,AF591=$AP$4,AF591=$AP$9),U591,0)</f>
        <v>0</v>
      </c>
      <c r="AX591" s="54">
        <f t="shared" ref="AX591:AX613" si="466">IF(OR(AF591=$AP$3,AF591=$AP$4,AF591=$AP$9),V591,0)</f>
        <v>0</v>
      </c>
      <c r="AY591" s="54">
        <f t="shared" ref="AY591:AY613" si="467">IF(OR(AF591=$AP$3,AF591=$AP$4,AF591=$AP$9),W591,0)</f>
        <v>0</v>
      </c>
      <c r="AZ591" s="54">
        <f t="shared" ref="AZ591:AZ613" si="468">IF(OR(AF591=$AP$3,AF591=$AP$4,AF591=$AP$9),X591,0)</f>
        <v>0</v>
      </c>
      <c r="BA591" s="54">
        <f t="shared" ref="BA591:BA613" si="469">IF(OR(AF591=$AP$3,AF591=$AP$4,AF591=$AP$9),Y591,0)</f>
        <v>0</v>
      </c>
      <c r="BB591" s="54">
        <f t="shared" ref="BB591:BB613" si="470">IF(OR(AF591=$AP$3,AF591=$AP$4,AF591=$AP$9),Z591,0)</f>
        <v>0</v>
      </c>
      <c r="BC591" s="54">
        <f t="shared" ref="BC591:BC613" si="471">IF(OR(AF591=$AP$3,AF591=$AP$4,AF591=$AP$9),AA591,0)</f>
        <v>0</v>
      </c>
      <c r="BD591" s="54">
        <f t="shared" ref="BD591:BD613" si="472">IF(OR(AF591=$AP$3,AF591=$AP$4,AF591=$AP$9),AB591,0)</f>
        <v>0</v>
      </c>
      <c r="BE591" s="54">
        <f t="shared" ref="BE591:BE613" si="473">IF(OR(AF591=$AP$3,AF591=$AP$4,AF591=$AP$9),AC591,0)</f>
        <v>0</v>
      </c>
      <c r="BF591" s="55">
        <f t="shared" ref="BF591:BF613" si="474">IF(OR(AF591=$AP$3,AF591=$AP$4,AF591=$AP$9),AD591,0)</f>
        <v>0</v>
      </c>
      <c r="BG591" s="53">
        <f t="shared" ref="BG591:BG613" si="475">IF(OR(AF591=$AP$5,AF591=$AP$6,AF591=$AP$10),S591,0)</f>
        <v>0</v>
      </c>
      <c r="BH591" s="54">
        <f t="shared" ref="BH591:BH613" si="476">IF(OR(AF591=$AP$5,AF591=$AP$6,AF591=$AP$10),T591,0)</f>
        <v>0</v>
      </c>
      <c r="BI591" s="54">
        <f t="shared" ref="BI591:BI613" si="477">IF(OR(AF591=$AP$5,AF591=$AP$6,AF591=$AP$10),U591,0)</f>
        <v>0</v>
      </c>
      <c r="BJ591" s="54">
        <f t="shared" ref="BJ591:BJ613" si="478">IF(OR(AF591=$AP$5,AF591=$AP$6,AF591=$AP$10),V591,0)</f>
        <v>0</v>
      </c>
      <c r="BK591" s="54">
        <f t="shared" ref="BK591:BK613" si="479">IF(OR(AF591=$AP$5,AF591=$AP$6,AF591=$AP$10),W591,0)</f>
        <v>0</v>
      </c>
      <c r="BL591" s="54">
        <f t="shared" ref="BL591:BL613" si="480">IF(OR(AF591=$AP$5,AF591=$AP$6,AF591=$AP$10),X591,0)</f>
        <v>0</v>
      </c>
      <c r="BM591" s="54">
        <f t="shared" ref="BM591:BM613" si="481">IF(OR(AF591=$AP$5,AF591=$AP$6,AF591=$AP$10),Y591,0)</f>
        <v>0</v>
      </c>
      <c r="BN591" s="54">
        <f t="shared" ref="BN591:BN613" si="482">IF(OR(AF591=$AP$5,AF591=$AP$6,AF591=$AP$10),Z591,0)</f>
        <v>0</v>
      </c>
      <c r="BO591" s="54">
        <f t="shared" ref="BO591:BO613" si="483">IF(OR(AF591=$AP$5,AF591=$AP$6,AF591=$AP$10),AA591,0)</f>
        <v>0</v>
      </c>
      <c r="BP591" s="54">
        <f t="shared" ref="BP591:BP613" si="484">IF(OR(AF591=$AP$5,AF591=$AP$6,AF591=$AP$10),AB591,0)</f>
        <v>0</v>
      </c>
      <c r="BQ591" s="54">
        <f t="shared" ref="BQ591:BQ613" si="485">IF(OR(AF591=$AP$5,AF591=$AP$6,AF591=$AP$10),AC591,0)</f>
        <v>0</v>
      </c>
      <c r="BR591" s="55">
        <f t="shared" ref="BR591:BR613" si="486">IF(OR(AF591=$AP$5,AF591=$AP$6,AF591=$AP$10),AD591,0)</f>
        <v>0</v>
      </c>
      <c r="BS591" s="53">
        <f t="shared" ref="BS591:BS613" si="487">IF(OR(AF591=$AP$7,AF591=$AP$8,AF591=$AP$11),S591,0)</f>
        <v>0</v>
      </c>
      <c r="BT591" s="54">
        <f t="shared" ref="BT591:BT613" si="488">IF(OR(AF591=$AP$7,AF591=$AP$8,AF591=$AP$11),T591,0)</f>
        <v>0</v>
      </c>
      <c r="BU591" s="54">
        <f t="shared" ref="BU591:BU613" si="489">IF(OR(AF591=$AP$7,AF591=$AP$8,AF591=$AP$11),U591,0)</f>
        <v>0</v>
      </c>
      <c r="BV591" s="54">
        <f t="shared" ref="BV591:BV613" si="490">IF(OR(AF591=$AP$7,AF591=$AP$8,AF591=$AP$11),V591,0)</f>
        <v>0</v>
      </c>
      <c r="BW591" s="54">
        <f t="shared" ref="BW591:BW613" si="491">IF(OR(AF591=$AP$7,AF591=$AP$8,AF591=$AP$11),W591,0)</f>
        <v>0</v>
      </c>
      <c r="BX591" s="54">
        <f t="shared" ref="BX591:BX613" si="492">IF(OR(AF591=$AP$7,AF591=$AP$8,AF591=$AP$11),X591,0)</f>
        <v>0</v>
      </c>
      <c r="BY591" s="54">
        <f t="shared" ref="BY591:BY613" si="493">IF(OR(AF591=$AP$7,AF591=$AP$8,AF591=$AP$11),Y591,0)</f>
        <v>0</v>
      </c>
      <c r="BZ591" s="54">
        <f t="shared" ref="BZ591:BZ613" si="494">IF(OR(AF591=$AP$7,AF591=$AP$8,AF591=$AP$11),Z591,0)</f>
        <v>0</v>
      </c>
      <c r="CA591" s="54">
        <f t="shared" ref="CA591:CA613" si="495">IF(OR(AF591=$AP$7,AF591=$AP$8,AF591=$AP$11),AA591,0)</f>
        <v>0</v>
      </c>
      <c r="CB591" s="54">
        <f t="shared" ref="CB591:CB613" si="496">IF(OR(AF591=$AP$7,AF591=$AP$8,AF591=$AP$11),AB591,0)</f>
        <v>0</v>
      </c>
      <c r="CC591" s="54">
        <f t="shared" ref="CC591:CC613" si="497">IF(OR(AF591=$AP$7,AF591=$AP$8,AF591=$AP$11),AC591,0)</f>
        <v>0</v>
      </c>
      <c r="CD591" s="55">
        <f t="shared" ref="CD591:CD613" si="498">IF(OR(AF591=$AP$7,AF591=$AP$8,AF591=$AP$11),AD591,0)</f>
        <v>0</v>
      </c>
      <c r="CE591" s="53">
        <f t="shared" ref="CE591:CE613" si="499">IF(AF591=$AP$12,S591,0)</f>
        <v>0</v>
      </c>
      <c r="CF591" s="54">
        <f t="shared" ref="CF591:CF613" si="500">IF(AF591=$AP$12,T591,0)</f>
        <v>0</v>
      </c>
      <c r="CG591" s="54">
        <f t="shared" ref="CG591:CG613" si="501">IF(AF591=$AP$12,U591,0)</f>
        <v>0</v>
      </c>
      <c r="CH591" s="54">
        <f t="shared" ref="CH591:CH613" si="502">IF(AF591=$AP$12,V591,0)</f>
        <v>0</v>
      </c>
      <c r="CI591" s="54">
        <f t="shared" ref="CI591:CI613" si="503">IF(AF591=$AP$12,W591,0)</f>
        <v>0</v>
      </c>
      <c r="CJ591" s="54">
        <f t="shared" ref="CJ591:CJ613" si="504">IF(AF591=$AP$12,X591,0)</f>
        <v>0</v>
      </c>
      <c r="CK591" s="54">
        <f t="shared" ref="CK591:CK613" si="505">IF(AF591=$AP$12,Y591,0)</f>
        <v>0</v>
      </c>
      <c r="CL591" s="54">
        <f t="shared" ref="CL591:CL613" si="506">IF(AF591=$AP$12,Z591,0)</f>
        <v>0</v>
      </c>
      <c r="CM591" s="54">
        <f t="shared" ref="CM591:CM613" si="507">IF(AF591=$AP$12,AA591,0)</f>
        <v>0</v>
      </c>
      <c r="CN591" s="54">
        <f t="shared" ref="CN591:CN613" si="508">IF(AF591=$AP$12,AB591,0)</f>
        <v>0</v>
      </c>
      <c r="CO591" s="54">
        <f t="shared" ref="CO591:CO613" si="509">IF(AF591=$AP$12,AC591,0)</f>
        <v>0</v>
      </c>
      <c r="CP591" s="55">
        <f t="shared" ref="CP591:CP613" si="510">IF(AF591=$AP$12,AD591,0)</f>
        <v>0</v>
      </c>
    </row>
    <row r="592" spans="2:94" ht="12" customHeight="1" thickBot="1">
      <c r="B592" s="1" t="str">
        <f>IF(Q590="","",Q590)</f>
        <v/>
      </c>
      <c r="C592" s="165"/>
      <c r="D592" s="172"/>
      <c r="E592" s="173"/>
      <c r="F592" s="174"/>
      <c r="G592" s="179"/>
      <c r="H592" s="180"/>
      <c r="I592" s="187"/>
      <c r="J592" s="188"/>
      <c r="K592" s="188"/>
      <c r="L592" s="189"/>
      <c r="M592" s="172"/>
      <c r="N592" s="174"/>
      <c r="O592" s="133"/>
      <c r="P592" s="192"/>
      <c r="Q592" s="192"/>
      <c r="R592" s="15" t="s">
        <v>48</v>
      </c>
      <c r="S592" s="94"/>
      <c r="T592" s="94"/>
      <c r="U592" s="94"/>
      <c r="V592" s="94"/>
      <c r="W592" s="94"/>
      <c r="X592" s="94"/>
      <c r="Y592" s="90"/>
      <c r="Z592" s="90"/>
      <c r="AA592" s="90"/>
      <c r="AB592" s="90"/>
      <c r="AC592" s="90"/>
      <c r="AD592" s="90"/>
      <c r="AE592" s="11" t="str">
        <f t="shared" ref="AE592:AE613" si="511">IF(SUM(S592:AD592)=0,"",SUM(S592:AD592))</f>
        <v/>
      </c>
      <c r="AF592" s="21" t="str">
        <f>IF(Q590="","",Q590)</f>
        <v/>
      </c>
      <c r="AG592" s="130"/>
      <c r="AH592" s="130"/>
      <c r="AI592" s="130"/>
      <c r="AJ592" s="130"/>
      <c r="AT592" s="49" t="str">
        <f t="shared" si="462"/>
        <v>C</v>
      </c>
      <c r="AU592" s="53">
        <f t="shared" si="463"/>
        <v>0</v>
      </c>
      <c r="AV592" s="54">
        <f t="shared" si="464"/>
        <v>0</v>
      </c>
      <c r="AW592" s="54">
        <f t="shared" si="465"/>
        <v>0</v>
      </c>
      <c r="AX592" s="54">
        <f t="shared" si="466"/>
        <v>0</v>
      </c>
      <c r="AY592" s="54">
        <f t="shared" si="467"/>
        <v>0</v>
      </c>
      <c r="AZ592" s="54">
        <f t="shared" si="468"/>
        <v>0</v>
      </c>
      <c r="BA592" s="54">
        <f t="shared" si="469"/>
        <v>0</v>
      </c>
      <c r="BB592" s="54">
        <f t="shared" si="470"/>
        <v>0</v>
      </c>
      <c r="BC592" s="54">
        <f t="shared" si="471"/>
        <v>0</v>
      </c>
      <c r="BD592" s="54">
        <f t="shared" si="472"/>
        <v>0</v>
      </c>
      <c r="BE592" s="54">
        <f t="shared" si="473"/>
        <v>0</v>
      </c>
      <c r="BF592" s="55">
        <f t="shared" si="474"/>
        <v>0</v>
      </c>
      <c r="BG592" s="53">
        <f t="shared" si="475"/>
        <v>0</v>
      </c>
      <c r="BH592" s="54">
        <f t="shared" si="476"/>
        <v>0</v>
      </c>
      <c r="BI592" s="54">
        <f t="shared" si="477"/>
        <v>0</v>
      </c>
      <c r="BJ592" s="54">
        <f t="shared" si="478"/>
        <v>0</v>
      </c>
      <c r="BK592" s="54">
        <f t="shared" si="479"/>
        <v>0</v>
      </c>
      <c r="BL592" s="54">
        <f t="shared" si="480"/>
        <v>0</v>
      </c>
      <c r="BM592" s="54">
        <f t="shared" si="481"/>
        <v>0</v>
      </c>
      <c r="BN592" s="54">
        <f t="shared" si="482"/>
        <v>0</v>
      </c>
      <c r="BO592" s="54">
        <f t="shared" si="483"/>
        <v>0</v>
      </c>
      <c r="BP592" s="54">
        <f t="shared" si="484"/>
        <v>0</v>
      </c>
      <c r="BQ592" s="54">
        <f t="shared" si="485"/>
        <v>0</v>
      </c>
      <c r="BR592" s="55">
        <f t="shared" si="486"/>
        <v>0</v>
      </c>
      <c r="BS592" s="53">
        <f t="shared" si="487"/>
        <v>0</v>
      </c>
      <c r="BT592" s="54">
        <f t="shared" si="488"/>
        <v>0</v>
      </c>
      <c r="BU592" s="54">
        <f t="shared" si="489"/>
        <v>0</v>
      </c>
      <c r="BV592" s="54">
        <f t="shared" si="490"/>
        <v>0</v>
      </c>
      <c r="BW592" s="54">
        <f t="shared" si="491"/>
        <v>0</v>
      </c>
      <c r="BX592" s="54">
        <f t="shared" si="492"/>
        <v>0</v>
      </c>
      <c r="BY592" s="54">
        <f t="shared" si="493"/>
        <v>0</v>
      </c>
      <c r="BZ592" s="54">
        <f t="shared" si="494"/>
        <v>0</v>
      </c>
      <c r="CA592" s="54">
        <f t="shared" si="495"/>
        <v>0</v>
      </c>
      <c r="CB592" s="54">
        <f t="shared" si="496"/>
        <v>0</v>
      </c>
      <c r="CC592" s="54">
        <f t="shared" si="497"/>
        <v>0</v>
      </c>
      <c r="CD592" s="55">
        <f t="shared" si="498"/>
        <v>0</v>
      </c>
      <c r="CE592" s="53">
        <f t="shared" si="499"/>
        <v>0</v>
      </c>
      <c r="CF592" s="54">
        <f t="shared" si="500"/>
        <v>0</v>
      </c>
      <c r="CG592" s="54">
        <f t="shared" si="501"/>
        <v>0</v>
      </c>
      <c r="CH592" s="54">
        <f t="shared" si="502"/>
        <v>0</v>
      </c>
      <c r="CI592" s="54">
        <f t="shared" si="503"/>
        <v>0</v>
      </c>
      <c r="CJ592" s="54">
        <f t="shared" si="504"/>
        <v>0</v>
      </c>
      <c r="CK592" s="54">
        <f t="shared" si="505"/>
        <v>0</v>
      </c>
      <c r="CL592" s="54">
        <f t="shared" si="506"/>
        <v>0</v>
      </c>
      <c r="CM592" s="54">
        <f t="shared" si="507"/>
        <v>0</v>
      </c>
      <c r="CN592" s="54">
        <f t="shared" si="508"/>
        <v>0</v>
      </c>
      <c r="CO592" s="54">
        <f t="shared" si="509"/>
        <v>0</v>
      </c>
      <c r="CP592" s="55">
        <f t="shared" si="510"/>
        <v>0</v>
      </c>
    </row>
    <row r="593" spans="2:94" ht="12" customHeight="1">
      <c r="B593" s="1" t="str">
        <f>IF(Q593="","",Q593)</f>
        <v/>
      </c>
      <c r="C593" s="163">
        <v>194</v>
      </c>
      <c r="D593" s="166"/>
      <c r="E593" s="167"/>
      <c r="F593" s="168"/>
      <c r="G593" s="175"/>
      <c r="H593" s="176"/>
      <c r="I593" s="181"/>
      <c r="J593" s="182"/>
      <c r="K593" s="182"/>
      <c r="L593" s="183"/>
      <c r="M593" s="166"/>
      <c r="N593" s="168"/>
      <c r="O593" s="131"/>
      <c r="P593" s="190"/>
      <c r="Q593" s="190"/>
      <c r="R593" s="17" t="s">
        <v>46</v>
      </c>
      <c r="S593" s="95"/>
      <c r="T593" s="95"/>
      <c r="U593" s="95"/>
      <c r="V593" s="95"/>
      <c r="W593" s="95"/>
      <c r="X593" s="95"/>
      <c r="Y593" s="89"/>
      <c r="Z593" s="89"/>
      <c r="AA593" s="89"/>
      <c r="AB593" s="89"/>
      <c r="AC593" s="89"/>
      <c r="AD593" s="89"/>
      <c r="AE593" s="16" t="str">
        <f t="shared" si="511"/>
        <v/>
      </c>
      <c r="AF593" s="21" t="str">
        <f>IF(Q593="","",Q593)</f>
        <v/>
      </c>
      <c r="AG593" s="130" t="str">
        <f>IFERROR(VLOOKUP(M593,$AP$13:$AQ$16,2,FALSE),"")</f>
        <v/>
      </c>
      <c r="AH593" s="130" t="str">
        <f>IFERROR(VLOOKUP(O593,$AP$18:$AQ$24,2,FALSE),"")</f>
        <v/>
      </c>
      <c r="AI593" s="130" t="str">
        <f>IFERROR(AG593+AH593,"")</f>
        <v/>
      </c>
      <c r="AJ593" s="130" t="str">
        <f>IF(SUM(AE593:AE595)=0,"",SUM(AE593:AE595))</f>
        <v/>
      </c>
      <c r="AT593" s="49" t="str">
        <f t="shared" si="462"/>
        <v>A</v>
      </c>
      <c r="AU593" s="53">
        <f t="shared" si="463"/>
        <v>0</v>
      </c>
      <c r="AV593" s="54">
        <f t="shared" si="464"/>
        <v>0</v>
      </c>
      <c r="AW593" s="54">
        <f t="shared" si="465"/>
        <v>0</v>
      </c>
      <c r="AX593" s="54">
        <f t="shared" si="466"/>
        <v>0</v>
      </c>
      <c r="AY593" s="54">
        <f t="shared" si="467"/>
        <v>0</v>
      </c>
      <c r="AZ593" s="54">
        <f t="shared" si="468"/>
        <v>0</v>
      </c>
      <c r="BA593" s="54">
        <f t="shared" si="469"/>
        <v>0</v>
      </c>
      <c r="BB593" s="54">
        <f t="shared" si="470"/>
        <v>0</v>
      </c>
      <c r="BC593" s="54">
        <f t="shared" si="471"/>
        <v>0</v>
      </c>
      <c r="BD593" s="54">
        <f t="shared" si="472"/>
        <v>0</v>
      </c>
      <c r="BE593" s="54">
        <f t="shared" si="473"/>
        <v>0</v>
      </c>
      <c r="BF593" s="55">
        <f t="shared" si="474"/>
        <v>0</v>
      </c>
      <c r="BG593" s="53">
        <f t="shared" si="475"/>
        <v>0</v>
      </c>
      <c r="BH593" s="54">
        <f t="shared" si="476"/>
        <v>0</v>
      </c>
      <c r="BI593" s="54">
        <f t="shared" si="477"/>
        <v>0</v>
      </c>
      <c r="BJ593" s="54">
        <f t="shared" si="478"/>
        <v>0</v>
      </c>
      <c r="BK593" s="54">
        <f t="shared" si="479"/>
        <v>0</v>
      </c>
      <c r="BL593" s="54">
        <f t="shared" si="480"/>
        <v>0</v>
      </c>
      <c r="BM593" s="54">
        <f t="shared" si="481"/>
        <v>0</v>
      </c>
      <c r="BN593" s="54">
        <f t="shared" si="482"/>
        <v>0</v>
      </c>
      <c r="BO593" s="54">
        <f t="shared" si="483"/>
        <v>0</v>
      </c>
      <c r="BP593" s="54">
        <f t="shared" si="484"/>
        <v>0</v>
      </c>
      <c r="BQ593" s="54">
        <f t="shared" si="485"/>
        <v>0</v>
      </c>
      <c r="BR593" s="55">
        <f t="shared" si="486"/>
        <v>0</v>
      </c>
      <c r="BS593" s="53">
        <f t="shared" si="487"/>
        <v>0</v>
      </c>
      <c r="BT593" s="54">
        <f t="shared" si="488"/>
        <v>0</v>
      </c>
      <c r="BU593" s="54">
        <f t="shared" si="489"/>
        <v>0</v>
      </c>
      <c r="BV593" s="54">
        <f t="shared" si="490"/>
        <v>0</v>
      </c>
      <c r="BW593" s="54">
        <f t="shared" si="491"/>
        <v>0</v>
      </c>
      <c r="BX593" s="54">
        <f t="shared" si="492"/>
        <v>0</v>
      </c>
      <c r="BY593" s="54">
        <f t="shared" si="493"/>
        <v>0</v>
      </c>
      <c r="BZ593" s="54">
        <f t="shared" si="494"/>
        <v>0</v>
      </c>
      <c r="CA593" s="54">
        <f t="shared" si="495"/>
        <v>0</v>
      </c>
      <c r="CB593" s="54">
        <f t="shared" si="496"/>
        <v>0</v>
      </c>
      <c r="CC593" s="54">
        <f t="shared" si="497"/>
        <v>0</v>
      </c>
      <c r="CD593" s="55">
        <f t="shared" si="498"/>
        <v>0</v>
      </c>
      <c r="CE593" s="53">
        <f t="shared" si="499"/>
        <v>0</v>
      </c>
      <c r="CF593" s="54">
        <f t="shared" si="500"/>
        <v>0</v>
      </c>
      <c r="CG593" s="54">
        <f t="shared" si="501"/>
        <v>0</v>
      </c>
      <c r="CH593" s="54">
        <f t="shared" si="502"/>
        <v>0</v>
      </c>
      <c r="CI593" s="54">
        <f t="shared" si="503"/>
        <v>0</v>
      </c>
      <c r="CJ593" s="54">
        <f t="shared" si="504"/>
        <v>0</v>
      </c>
      <c r="CK593" s="54">
        <f t="shared" si="505"/>
        <v>0</v>
      </c>
      <c r="CL593" s="54">
        <f t="shared" si="506"/>
        <v>0</v>
      </c>
      <c r="CM593" s="54">
        <f t="shared" si="507"/>
        <v>0</v>
      </c>
      <c r="CN593" s="54">
        <f t="shared" si="508"/>
        <v>0</v>
      </c>
      <c r="CO593" s="54">
        <f t="shared" si="509"/>
        <v>0</v>
      </c>
      <c r="CP593" s="55">
        <f t="shared" si="510"/>
        <v>0</v>
      </c>
    </row>
    <row r="594" spans="2:94" ht="12" customHeight="1">
      <c r="B594" s="1" t="str">
        <f>IF(Q593="","",Q593)</f>
        <v/>
      </c>
      <c r="C594" s="164"/>
      <c r="D594" s="169"/>
      <c r="E594" s="170"/>
      <c r="F594" s="171"/>
      <c r="G594" s="177"/>
      <c r="H594" s="178"/>
      <c r="I594" s="184"/>
      <c r="J594" s="185"/>
      <c r="K594" s="185"/>
      <c r="L594" s="186"/>
      <c r="M594" s="169"/>
      <c r="N594" s="171"/>
      <c r="O594" s="132"/>
      <c r="P594" s="191"/>
      <c r="Q594" s="191"/>
      <c r="R594" s="15" t="s">
        <v>15</v>
      </c>
      <c r="S594" s="94"/>
      <c r="T594" s="94"/>
      <c r="U594" s="94"/>
      <c r="V594" s="94"/>
      <c r="W594" s="94"/>
      <c r="X594" s="94"/>
      <c r="Y594" s="90"/>
      <c r="Z594" s="90"/>
      <c r="AA594" s="90"/>
      <c r="AB594" s="90"/>
      <c r="AC594" s="90"/>
      <c r="AD594" s="90"/>
      <c r="AE594" s="11" t="str">
        <f t="shared" si="511"/>
        <v/>
      </c>
      <c r="AF594" s="21" t="str">
        <f>IF(Q593="","",Q593)</f>
        <v/>
      </c>
      <c r="AG594" s="130"/>
      <c r="AH594" s="130"/>
      <c r="AI594" s="130"/>
      <c r="AJ594" s="130"/>
      <c r="AT594" s="49" t="str">
        <f t="shared" si="462"/>
        <v>B</v>
      </c>
      <c r="AU594" s="53">
        <f t="shared" si="463"/>
        <v>0</v>
      </c>
      <c r="AV594" s="54">
        <f t="shared" si="464"/>
        <v>0</v>
      </c>
      <c r="AW594" s="54">
        <f t="shared" si="465"/>
        <v>0</v>
      </c>
      <c r="AX594" s="54">
        <f t="shared" si="466"/>
        <v>0</v>
      </c>
      <c r="AY594" s="54">
        <f t="shared" si="467"/>
        <v>0</v>
      </c>
      <c r="AZ594" s="54">
        <f t="shared" si="468"/>
        <v>0</v>
      </c>
      <c r="BA594" s="54">
        <f t="shared" si="469"/>
        <v>0</v>
      </c>
      <c r="BB594" s="54">
        <f t="shared" si="470"/>
        <v>0</v>
      </c>
      <c r="BC594" s="54">
        <f t="shared" si="471"/>
        <v>0</v>
      </c>
      <c r="BD594" s="54">
        <f t="shared" si="472"/>
        <v>0</v>
      </c>
      <c r="BE594" s="54">
        <f t="shared" si="473"/>
        <v>0</v>
      </c>
      <c r="BF594" s="55">
        <f t="shared" si="474"/>
        <v>0</v>
      </c>
      <c r="BG594" s="53">
        <f t="shared" si="475"/>
        <v>0</v>
      </c>
      <c r="BH594" s="54">
        <f t="shared" si="476"/>
        <v>0</v>
      </c>
      <c r="BI594" s="54">
        <f t="shared" si="477"/>
        <v>0</v>
      </c>
      <c r="BJ594" s="54">
        <f t="shared" si="478"/>
        <v>0</v>
      </c>
      <c r="BK594" s="54">
        <f t="shared" si="479"/>
        <v>0</v>
      </c>
      <c r="BL594" s="54">
        <f t="shared" si="480"/>
        <v>0</v>
      </c>
      <c r="BM594" s="54">
        <f t="shared" si="481"/>
        <v>0</v>
      </c>
      <c r="BN594" s="54">
        <f t="shared" si="482"/>
        <v>0</v>
      </c>
      <c r="BO594" s="54">
        <f t="shared" si="483"/>
        <v>0</v>
      </c>
      <c r="BP594" s="54">
        <f t="shared" si="484"/>
        <v>0</v>
      </c>
      <c r="BQ594" s="54">
        <f t="shared" si="485"/>
        <v>0</v>
      </c>
      <c r="BR594" s="55">
        <f t="shared" si="486"/>
        <v>0</v>
      </c>
      <c r="BS594" s="53">
        <f t="shared" si="487"/>
        <v>0</v>
      </c>
      <c r="BT594" s="54">
        <f t="shared" si="488"/>
        <v>0</v>
      </c>
      <c r="BU594" s="54">
        <f t="shared" si="489"/>
        <v>0</v>
      </c>
      <c r="BV594" s="54">
        <f t="shared" si="490"/>
        <v>0</v>
      </c>
      <c r="BW594" s="54">
        <f t="shared" si="491"/>
        <v>0</v>
      </c>
      <c r="BX594" s="54">
        <f t="shared" si="492"/>
        <v>0</v>
      </c>
      <c r="BY594" s="54">
        <f t="shared" si="493"/>
        <v>0</v>
      </c>
      <c r="BZ594" s="54">
        <f t="shared" si="494"/>
        <v>0</v>
      </c>
      <c r="CA594" s="54">
        <f t="shared" si="495"/>
        <v>0</v>
      </c>
      <c r="CB594" s="54">
        <f t="shared" si="496"/>
        <v>0</v>
      </c>
      <c r="CC594" s="54">
        <f t="shared" si="497"/>
        <v>0</v>
      </c>
      <c r="CD594" s="55">
        <f t="shared" si="498"/>
        <v>0</v>
      </c>
      <c r="CE594" s="53">
        <f t="shared" si="499"/>
        <v>0</v>
      </c>
      <c r="CF594" s="54">
        <f t="shared" si="500"/>
        <v>0</v>
      </c>
      <c r="CG594" s="54">
        <f t="shared" si="501"/>
        <v>0</v>
      </c>
      <c r="CH594" s="54">
        <f t="shared" si="502"/>
        <v>0</v>
      </c>
      <c r="CI594" s="54">
        <f t="shared" si="503"/>
        <v>0</v>
      </c>
      <c r="CJ594" s="54">
        <f t="shared" si="504"/>
        <v>0</v>
      </c>
      <c r="CK594" s="54">
        <f t="shared" si="505"/>
        <v>0</v>
      </c>
      <c r="CL594" s="54">
        <f t="shared" si="506"/>
        <v>0</v>
      </c>
      <c r="CM594" s="54">
        <f t="shared" si="507"/>
        <v>0</v>
      </c>
      <c r="CN594" s="54">
        <f t="shared" si="508"/>
        <v>0</v>
      </c>
      <c r="CO594" s="54">
        <f t="shared" si="509"/>
        <v>0</v>
      </c>
      <c r="CP594" s="55">
        <f t="shared" si="510"/>
        <v>0</v>
      </c>
    </row>
    <row r="595" spans="2:94" ht="12" customHeight="1" thickBot="1">
      <c r="B595" s="1" t="str">
        <f>IF(Q593="","",Q593)</f>
        <v/>
      </c>
      <c r="C595" s="165"/>
      <c r="D595" s="172"/>
      <c r="E595" s="173"/>
      <c r="F595" s="174"/>
      <c r="G595" s="179"/>
      <c r="H595" s="180"/>
      <c r="I595" s="187"/>
      <c r="J595" s="188"/>
      <c r="K595" s="188"/>
      <c r="L595" s="189"/>
      <c r="M595" s="172"/>
      <c r="N595" s="174"/>
      <c r="O595" s="133"/>
      <c r="P595" s="192"/>
      <c r="Q595" s="192"/>
      <c r="R595" s="15" t="s">
        <v>44</v>
      </c>
      <c r="S595" s="94"/>
      <c r="T595" s="94"/>
      <c r="U595" s="94"/>
      <c r="V595" s="94"/>
      <c r="W595" s="94"/>
      <c r="X595" s="94"/>
      <c r="Y595" s="90"/>
      <c r="Z595" s="90"/>
      <c r="AA595" s="90"/>
      <c r="AB595" s="90"/>
      <c r="AC595" s="90"/>
      <c r="AD595" s="90"/>
      <c r="AE595" s="11" t="str">
        <f t="shared" si="511"/>
        <v/>
      </c>
      <c r="AF595" s="21" t="str">
        <f>IF(Q593="","",Q593)</f>
        <v/>
      </c>
      <c r="AG595" s="130"/>
      <c r="AH595" s="130"/>
      <c r="AI595" s="130"/>
      <c r="AJ595" s="130"/>
      <c r="AT595" s="49" t="str">
        <f t="shared" si="462"/>
        <v>C</v>
      </c>
      <c r="AU595" s="53">
        <f t="shared" si="463"/>
        <v>0</v>
      </c>
      <c r="AV595" s="54">
        <f t="shared" si="464"/>
        <v>0</v>
      </c>
      <c r="AW595" s="54">
        <f t="shared" si="465"/>
        <v>0</v>
      </c>
      <c r="AX595" s="54">
        <f t="shared" si="466"/>
        <v>0</v>
      </c>
      <c r="AY595" s="54">
        <f t="shared" si="467"/>
        <v>0</v>
      </c>
      <c r="AZ595" s="54">
        <f t="shared" si="468"/>
        <v>0</v>
      </c>
      <c r="BA595" s="54">
        <f t="shared" si="469"/>
        <v>0</v>
      </c>
      <c r="BB595" s="54">
        <f t="shared" si="470"/>
        <v>0</v>
      </c>
      <c r="BC595" s="54">
        <f t="shared" si="471"/>
        <v>0</v>
      </c>
      <c r="BD595" s="54">
        <f t="shared" si="472"/>
        <v>0</v>
      </c>
      <c r="BE595" s="54">
        <f t="shared" si="473"/>
        <v>0</v>
      </c>
      <c r="BF595" s="55">
        <f t="shared" si="474"/>
        <v>0</v>
      </c>
      <c r="BG595" s="53">
        <f t="shared" si="475"/>
        <v>0</v>
      </c>
      <c r="BH595" s="54">
        <f t="shared" si="476"/>
        <v>0</v>
      </c>
      <c r="BI595" s="54">
        <f t="shared" si="477"/>
        <v>0</v>
      </c>
      <c r="BJ595" s="54">
        <f t="shared" si="478"/>
        <v>0</v>
      </c>
      <c r="BK595" s="54">
        <f t="shared" si="479"/>
        <v>0</v>
      </c>
      <c r="BL595" s="54">
        <f t="shared" si="480"/>
        <v>0</v>
      </c>
      <c r="BM595" s="54">
        <f t="shared" si="481"/>
        <v>0</v>
      </c>
      <c r="BN595" s="54">
        <f t="shared" si="482"/>
        <v>0</v>
      </c>
      <c r="BO595" s="54">
        <f t="shared" si="483"/>
        <v>0</v>
      </c>
      <c r="BP595" s="54">
        <f t="shared" si="484"/>
        <v>0</v>
      </c>
      <c r="BQ595" s="54">
        <f t="shared" si="485"/>
        <v>0</v>
      </c>
      <c r="BR595" s="55">
        <f t="shared" si="486"/>
        <v>0</v>
      </c>
      <c r="BS595" s="53">
        <f t="shared" si="487"/>
        <v>0</v>
      </c>
      <c r="BT595" s="54">
        <f t="shared" si="488"/>
        <v>0</v>
      </c>
      <c r="BU595" s="54">
        <f t="shared" si="489"/>
        <v>0</v>
      </c>
      <c r="BV595" s="54">
        <f t="shared" si="490"/>
        <v>0</v>
      </c>
      <c r="BW595" s="54">
        <f t="shared" si="491"/>
        <v>0</v>
      </c>
      <c r="BX595" s="54">
        <f t="shared" si="492"/>
        <v>0</v>
      </c>
      <c r="BY595" s="54">
        <f t="shared" si="493"/>
        <v>0</v>
      </c>
      <c r="BZ595" s="54">
        <f t="shared" si="494"/>
        <v>0</v>
      </c>
      <c r="CA595" s="54">
        <f t="shared" si="495"/>
        <v>0</v>
      </c>
      <c r="CB595" s="54">
        <f t="shared" si="496"/>
        <v>0</v>
      </c>
      <c r="CC595" s="54">
        <f t="shared" si="497"/>
        <v>0</v>
      </c>
      <c r="CD595" s="55">
        <f t="shared" si="498"/>
        <v>0</v>
      </c>
      <c r="CE595" s="53">
        <f t="shared" si="499"/>
        <v>0</v>
      </c>
      <c r="CF595" s="54">
        <f t="shared" si="500"/>
        <v>0</v>
      </c>
      <c r="CG595" s="54">
        <f t="shared" si="501"/>
        <v>0</v>
      </c>
      <c r="CH595" s="54">
        <f t="shared" si="502"/>
        <v>0</v>
      </c>
      <c r="CI595" s="54">
        <f t="shared" si="503"/>
        <v>0</v>
      </c>
      <c r="CJ595" s="54">
        <f t="shared" si="504"/>
        <v>0</v>
      </c>
      <c r="CK595" s="54">
        <f t="shared" si="505"/>
        <v>0</v>
      </c>
      <c r="CL595" s="54">
        <f t="shared" si="506"/>
        <v>0</v>
      </c>
      <c r="CM595" s="54">
        <f t="shared" si="507"/>
        <v>0</v>
      </c>
      <c r="CN595" s="54">
        <f t="shared" si="508"/>
        <v>0</v>
      </c>
      <c r="CO595" s="54">
        <f t="shared" si="509"/>
        <v>0</v>
      </c>
      <c r="CP595" s="55">
        <f t="shared" si="510"/>
        <v>0</v>
      </c>
    </row>
    <row r="596" spans="2:94" ht="12" customHeight="1">
      <c r="B596" s="1" t="str">
        <f>IF(Q596="","",Q596)</f>
        <v/>
      </c>
      <c r="C596" s="163">
        <v>195</v>
      </c>
      <c r="D596" s="166"/>
      <c r="E596" s="167"/>
      <c r="F596" s="168"/>
      <c r="G596" s="175"/>
      <c r="H596" s="176"/>
      <c r="I596" s="181"/>
      <c r="J596" s="182"/>
      <c r="K596" s="182"/>
      <c r="L596" s="183"/>
      <c r="M596" s="166"/>
      <c r="N596" s="168"/>
      <c r="O596" s="131"/>
      <c r="P596" s="190"/>
      <c r="Q596" s="190"/>
      <c r="R596" s="17" t="s">
        <v>14</v>
      </c>
      <c r="S596" s="95"/>
      <c r="T596" s="95"/>
      <c r="U596" s="95"/>
      <c r="V596" s="95"/>
      <c r="W596" s="95"/>
      <c r="X596" s="95"/>
      <c r="Y596" s="89"/>
      <c r="Z596" s="89"/>
      <c r="AA596" s="89"/>
      <c r="AB596" s="89"/>
      <c r="AC596" s="89"/>
      <c r="AD596" s="89"/>
      <c r="AE596" s="16" t="str">
        <f t="shared" si="511"/>
        <v/>
      </c>
      <c r="AF596" s="21" t="str">
        <f>IF(Q596="","",Q596)</f>
        <v/>
      </c>
      <c r="AG596" s="130" t="str">
        <f>IFERROR(VLOOKUP(M596,$AP$13:$AQ$16,2,FALSE),"")</f>
        <v/>
      </c>
      <c r="AH596" s="130" t="str">
        <f>IFERROR(VLOOKUP(O596,$AP$18:$AQ$24,2,FALSE),"")</f>
        <v/>
      </c>
      <c r="AI596" s="130" t="str">
        <f>IFERROR(AG596+AH596,"")</f>
        <v/>
      </c>
      <c r="AJ596" s="130" t="str">
        <f>IF(SUM(AE596:AE598)=0,"",SUM(AE596:AE598))</f>
        <v/>
      </c>
      <c r="AT596" s="49" t="str">
        <f t="shared" si="462"/>
        <v>A</v>
      </c>
      <c r="AU596" s="53">
        <f t="shared" si="463"/>
        <v>0</v>
      </c>
      <c r="AV596" s="54">
        <f t="shared" si="464"/>
        <v>0</v>
      </c>
      <c r="AW596" s="54">
        <f t="shared" si="465"/>
        <v>0</v>
      </c>
      <c r="AX596" s="54">
        <f t="shared" si="466"/>
        <v>0</v>
      </c>
      <c r="AY596" s="54">
        <f t="shared" si="467"/>
        <v>0</v>
      </c>
      <c r="AZ596" s="54">
        <f t="shared" si="468"/>
        <v>0</v>
      </c>
      <c r="BA596" s="54">
        <f t="shared" si="469"/>
        <v>0</v>
      </c>
      <c r="BB596" s="54">
        <f t="shared" si="470"/>
        <v>0</v>
      </c>
      <c r="BC596" s="54">
        <f t="shared" si="471"/>
        <v>0</v>
      </c>
      <c r="BD596" s="54">
        <f t="shared" si="472"/>
        <v>0</v>
      </c>
      <c r="BE596" s="54">
        <f t="shared" si="473"/>
        <v>0</v>
      </c>
      <c r="BF596" s="55">
        <f t="shared" si="474"/>
        <v>0</v>
      </c>
      <c r="BG596" s="53">
        <f t="shared" si="475"/>
        <v>0</v>
      </c>
      <c r="BH596" s="54">
        <f t="shared" si="476"/>
        <v>0</v>
      </c>
      <c r="BI596" s="54">
        <f t="shared" si="477"/>
        <v>0</v>
      </c>
      <c r="BJ596" s="54">
        <f t="shared" si="478"/>
        <v>0</v>
      </c>
      <c r="BK596" s="54">
        <f t="shared" si="479"/>
        <v>0</v>
      </c>
      <c r="BL596" s="54">
        <f t="shared" si="480"/>
        <v>0</v>
      </c>
      <c r="BM596" s="54">
        <f t="shared" si="481"/>
        <v>0</v>
      </c>
      <c r="BN596" s="54">
        <f t="shared" si="482"/>
        <v>0</v>
      </c>
      <c r="BO596" s="54">
        <f t="shared" si="483"/>
        <v>0</v>
      </c>
      <c r="BP596" s="54">
        <f t="shared" si="484"/>
        <v>0</v>
      </c>
      <c r="BQ596" s="54">
        <f t="shared" si="485"/>
        <v>0</v>
      </c>
      <c r="BR596" s="55">
        <f t="shared" si="486"/>
        <v>0</v>
      </c>
      <c r="BS596" s="53">
        <f t="shared" si="487"/>
        <v>0</v>
      </c>
      <c r="BT596" s="54">
        <f t="shared" si="488"/>
        <v>0</v>
      </c>
      <c r="BU596" s="54">
        <f t="shared" si="489"/>
        <v>0</v>
      </c>
      <c r="BV596" s="54">
        <f t="shared" si="490"/>
        <v>0</v>
      </c>
      <c r="BW596" s="54">
        <f t="shared" si="491"/>
        <v>0</v>
      </c>
      <c r="BX596" s="54">
        <f t="shared" si="492"/>
        <v>0</v>
      </c>
      <c r="BY596" s="54">
        <f t="shared" si="493"/>
        <v>0</v>
      </c>
      <c r="BZ596" s="54">
        <f t="shared" si="494"/>
        <v>0</v>
      </c>
      <c r="CA596" s="54">
        <f t="shared" si="495"/>
        <v>0</v>
      </c>
      <c r="CB596" s="54">
        <f t="shared" si="496"/>
        <v>0</v>
      </c>
      <c r="CC596" s="54">
        <f t="shared" si="497"/>
        <v>0</v>
      </c>
      <c r="CD596" s="55">
        <f t="shared" si="498"/>
        <v>0</v>
      </c>
      <c r="CE596" s="53">
        <f t="shared" si="499"/>
        <v>0</v>
      </c>
      <c r="CF596" s="54">
        <f t="shared" si="500"/>
        <v>0</v>
      </c>
      <c r="CG596" s="54">
        <f t="shared" si="501"/>
        <v>0</v>
      </c>
      <c r="CH596" s="54">
        <f t="shared" si="502"/>
        <v>0</v>
      </c>
      <c r="CI596" s="54">
        <f t="shared" si="503"/>
        <v>0</v>
      </c>
      <c r="CJ596" s="54">
        <f t="shared" si="504"/>
        <v>0</v>
      </c>
      <c r="CK596" s="54">
        <f t="shared" si="505"/>
        <v>0</v>
      </c>
      <c r="CL596" s="54">
        <f t="shared" si="506"/>
        <v>0</v>
      </c>
      <c r="CM596" s="54">
        <f t="shared" si="507"/>
        <v>0</v>
      </c>
      <c r="CN596" s="54">
        <f t="shared" si="508"/>
        <v>0</v>
      </c>
      <c r="CO596" s="54">
        <f t="shared" si="509"/>
        <v>0</v>
      </c>
      <c r="CP596" s="55">
        <f t="shared" si="510"/>
        <v>0</v>
      </c>
    </row>
    <row r="597" spans="2:94" ht="12" customHeight="1">
      <c r="B597" s="1" t="str">
        <f>IF(Q596="","",Q596)</f>
        <v/>
      </c>
      <c r="C597" s="164"/>
      <c r="D597" s="169"/>
      <c r="E597" s="170"/>
      <c r="F597" s="171"/>
      <c r="G597" s="177"/>
      <c r="H597" s="178"/>
      <c r="I597" s="184"/>
      <c r="J597" s="185"/>
      <c r="K597" s="185"/>
      <c r="L597" s="186"/>
      <c r="M597" s="169"/>
      <c r="N597" s="171"/>
      <c r="O597" s="132"/>
      <c r="P597" s="191"/>
      <c r="Q597" s="191"/>
      <c r="R597" s="15" t="s">
        <v>49</v>
      </c>
      <c r="S597" s="94"/>
      <c r="T597" s="94"/>
      <c r="U597" s="94"/>
      <c r="V597" s="94"/>
      <c r="W597" s="94"/>
      <c r="X597" s="94"/>
      <c r="Y597" s="90"/>
      <c r="Z597" s="90"/>
      <c r="AA597" s="90"/>
      <c r="AB597" s="90"/>
      <c r="AC597" s="90"/>
      <c r="AD597" s="90"/>
      <c r="AE597" s="11" t="str">
        <f t="shared" si="511"/>
        <v/>
      </c>
      <c r="AF597" s="21" t="str">
        <f>IF(Q596="","",Q596)</f>
        <v/>
      </c>
      <c r="AG597" s="130"/>
      <c r="AH597" s="130"/>
      <c r="AI597" s="130"/>
      <c r="AJ597" s="130"/>
      <c r="AT597" s="49" t="str">
        <f t="shared" si="462"/>
        <v>B</v>
      </c>
      <c r="AU597" s="53">
        <f t="shared" si="463"/>
        <v>0</v>
      </c>
      <c r="AV597" s="54">
        <f t="shared" si="464"/>
        <v>0</v>
      </c>
      <c r="AW597" s="54">
        <f t="shared" si="465"/>
        <v>0</v>
      </c>
      <c r="AX597" s="54">
        <f t="shared" si="466"/>
        <v>0</v>
      </c>
      <c r="AY597" s="54">
        <f t="shared" si="467"/>
        <v>0</v>
      </c>
      <c r="AZ597" s="54">
        <f t="shared" si="468"/>
        <v>0</v>
      </c>
      <c r="BA597" s="54">
        <f t="shared" si="469"/>
        <v>0</v>
      </c>
      <c r="BB597" s="54">
        <f t="shared" si="470"/>
        <v>0</v>
      </c>
      <c r="BC597" s="54">
        <f t="shared" si="471"/>
        <v>0</v>
      </c>
      <c r="BD597" s="54">
        <f t="shared" si="472"/>
        <v>0</v>
      </c>
      <c r="BE597" s="54">
        <f t="shared" si="473"/>
        <v>0</v>
      </c>
      <c r="BF597" s="55">
        <f t="shared" si="474"/>
        <v>0</v>
      </c>
      <c r="BG597" s="53">
        <f t="shared" si="475"/>
        <v>0</v>
      </c>
      <c r="BH597" s="54">
        <f t="shared" si="476"/>
        <v>0</v>
      </c>
      <c r="BI597" s="54">
        <f t="shared" si="477"/>
        <v>0</v>
      </c>
      <c r="BJ597" s="54">
        <f t="shared" si="478"/>
        <v>0</v>
      </c>
      <c r="BK597" s="54">
        <f t="shared" si="479"/>
        <v>0</v>
      </c>
      <c r="BL597" s="54">
        <f t="shared" si="480"/>
        <v>0</v>
      </c>
      <c r="BM597" s="54">
        <f t="shared" si="481"/>
        <v>0</v>
      </c>
      <c r="BN597" s="54">
        <f t="shared" si="482"/>
        <v>0</v>
      </c>
      <c r="BO597" s="54">
        <f t="shared" si="483"/>
        <v>0</v>
      </c>
      <c r="BP597" s="54">
        <f t="shared" si="484"/>
        <v>0</v>
      </c>
      <c r="BQ597" s="54">
        <f t="shared" si="485"/>
        <v>0</v>
      </c>
      <c r="BR597" s="55">
        <f t="shared" si="486"/>
        <v>0</v>
      </c>
      <c r="BS597" s="53">
        <f t="shared" si="487"/>
        <v>0</v>
      </c>
      <c r="BT597" s="54">
        <f t="shared" si="488"/>
        <v>0</v>
      </c>
      <c r="BU597" s="54">
        <f t="shared" si="489"/>
        <v>0</v>
      </c>
      <c r="BV597" s="54">
        <f t="shared" si="490"/>
        <v>0</v>
      </c>
      <c r="BW597" s="54">
        <f t="shared" si="491"/>
        <v>0</v>
      </c>
      <c r="BX597" s="54">
        <f t="shared" si="492"/>
        <v>0</v>
      </c>
      <c r="BY597" s="54">
        <f t="shared" si="493"/>
        <v>0</v>
      </c>
      <c r="BZ597" s="54">
        <f t="shared" si="494"/>
        <v>0</v>
      </c>
      <c r="CA597" s="54">
        <f t="shared" si="495"/>
        <v>0</v>
      </c>
      <c r="CB597" s="54">
        <f t="shared" si="496"/>
        <v>0</v>
      </c>
      <c r="CC597" s="54">
        <f t="shared" si="497"/>
        <v>0</v>
      </c>
      <c r="CD597" s="55">
        <f t="shared" si="498"/>
        <v>0</v>
      </c>
      <c r="CE597" s="53">
        <f t="shared" si="499"/>
        <v>0</v>
      </c>
      <c r="CF597" s="54">
        <f t="shared" si="500"/>
        <v>0</v>
      </c>
      <c r="CG597" s="54">
        <f t="shared" si="501"/>
        <v>0</v>
      </c>
      <c r="CH597" s="54">
        <f t="shared" si="502"/>
        <v>0</v>
      </c>
      <c r="CI597" s="54">
        <f t="shared" si="503"/>
        <v>0</v>
      </c>
      <c r="CJ597" s="54">
        <f t="shared" si="504"/>
        <v>0</v>
      </c>
      <c r="CK597" s="54">
        <f t="shared" si="505"/>
        <v>0</v>
      </c>
      <c r="CL597" s="54">
        <f t="shared" si="506"/>
        <v>0</v>
      </c>
      <c r="CM597" s="54">
        <f t="shared" si="507"/>
        <v>0</v>
      </c>
      <c r="CN597" s="54">
        <f t="shared" si="508"/>
        <v>0</v>
      </c>
      <c r="CO597" s="54">
        <f t="shared" si="509"/>
        <v>0</v>
      </c>
      <c r="CP597" s="55">
        <f t="shared" si="510"/>
        <v>0</v>
      </c>
    </row>
    <row r="598" spans="2:94" ht="12" customHeight="1" thickBot="1">
      <c r="B598" s="1" t="str">
        <f>IF(Q596="","",Q596)</f>
        <v/>
      </c>
      <c r="C598" s="165"/>
      <c r="D598" s="172"/>
      <c r="E598" s="173"/>
      <c r="F598" s="174"/>
      <c r="G598" s="179"/>
      <c r="H598" s="180"/>
      <c r="I598" s="187"/>
      <c r="J598" s="188"/>
      <c r="K598" s="188"/>
      <c r="L598" s="189"/>
      <c r="M598" s="172"/>
      <c r="N598" s="174"/>
      <c r="O598" s="133"/>
      <c r="P598" s="192"/>
      <c r="Q598" s="192"/>
      <c r="R598" s="15" t="s">
        <v>48</v>
      </c>
      <c r="S598" s="94"/>
      <c r="T598" s="94"/>
      <c r="U598" s="94"/>
      <c r="V598" s="94"/>
      <c r="W598" s="94"/>
      <c r="X598" s="94"/>
      <c r="Y598" s="90"/>
      <c r="Z598" s="90"/>
      <c r="AA598" s="90"/>
      <c r="AB598" s="90"/>
      <c r="AC598" s="90"/>
      <c r="AD598" s="90"/>
      <c r="AE598" s="11" t="str">
        <f t="shared" si="511"/>
        <v/>
      </c>
      <c r="AF598" s="21" t="str">
        <f>IF(Q596="","",Q596)</f>
        <v/>
      </c>
      <c r="AG598" s="130"/>
      <c r="AH598" s="130"/>
      <c r="AI598" s="130"/>
      <c r="AJ598" s="130"/>
      <c r="AT598" s="49" t="str">
        <f t="shared" si="462"/>
        <v>C</v>
      </c>
      <c r="AU598" s="53">
        <f t="shared" si="463"/>
        <v>0</v>
      </c>
      <c r="AV598" s="54">
        <f t="shared" si="464"/>
        <v>0</v>
      </c>
      <c r="AW598" s="54">
        <f t="shared" si="465"/>
        <v>0</v>
      </c>
      <c r="AX598" s="54">
        <f t="shared" si="466"/>
        <v>0</v>
      </c>
      <c r="AY598" s="54">
        <f t="shared" si="467"/>
        <v>0</v>
      </c>
      <c r="AZ598" s="54">
        <f t="shared" si="468"/>
        <v>0</v>
      </c>
      <c r="BA598" s="54">
        <f t="shared" si="469"/>
        <v>0</v>
      </c>
      <c r="BB598" s="54">
        <f t="shared" si="470"/>
        <v>0</v>
      </c>
      <c r="BC598" s="54">
        <f t="shared" si="471"/>
        <v>0</v>
      </c>
      <c r="BD598" s="54">
        <f t="shared" si="472"/>
        <v>0</v>
      </c>
      <c r="BE598" s="54">
        <f t="shared" si="473"/>
        <v>0</v>
      </c>
      <c r="BF598" s="55">
        <f t="shared" si="474"/>
        <v>0</v>
      </c>
      <c r="BG598" s="53">
        <f t="shared" si="475"/>
        <v>0</v>
      </c>
      <c r="BH598" s="54">
        <f t="shared" si="476"/>
        <v>0</v>
      </c>
      <c r="BI598" s="54">
        <f t="shared" si="477"/>
        <v>0</v>
      </c>
      <c r="BJ598" s="54">
        <f t="shared" si="478"/>
        <v>0</v>
      </c>
      <c r="BK598" s="54">
        <f t="shared" si="479"/>
        <v>0</v>
      </c>
      <c r="BL598" s="54">
        <f t="shared" si="480"/>
        <v>0</v>
      </c>
      <c r="BM598" s="54">
        <f t="shared" si="481"/>
        <v>0</v>
      </c>
      <c r="BN598" s="54">
        <f t="shared" si="482"/>
        <v>0</v>
      </c>
      <c r="BO598" s="54">
        <f t="shared" si="483"/>
        <v>0</v>
      </c>
      <c r="BP598" s="54">
        <f t="shared" si="484"/>
        <v>0</v>
      </c>
      <c r="BQ598" s="54">
        <f t="shared" si="485"/>
        <v>0</v>
      </c>
      <c r="BR598" s="55">
        <f t="shared" si="486"/>
        <v>0</v>
      </c>
      <c r="BS598" s="53">
        <f t="shared" si="487"/>
        <v>0</v>
      </c>
      <c r="BT598" s="54">
        <f t="shared" si="488"/>
        <v>0</v>
      </c>
      <c r="BU598" s="54">
        <f t="shared" si="489"/>
        <v>0</v>
      </c>
      <c r="BV598" s="54">
        <f t="shared" si="490"/>
        <v>0</v>
      </c>
      <c r="BW598" s="54">
        <f t="shared" si="491"/>
        <v>0</v>
      </c>
      <c r="BX598" s="54">
        <f t="shared" si="492"/>
        <v>0</v>
      </c>
      <c r="BY598" s="54">
        <f t="shared" si="493"/>
        <v>0</v>
      </c>
      <c r="BZ598" s="54">
        <f t="shared" si="494"/>
        <v>0</v>
      </c>
      <c r="CA598" s="54">
        <f t="shared" si="495"/>
        <v>0</v>
      </c>
      <c r="CB598" s="54">
        <f t="shared" si="496"/>
        <v>0</v>
      </c>
      <c r="CC598" s="54">
        <f t="shared" si="497"/>
        <v>0</v>
      </c>
      <c r="CD598" s="55">
        <f t="shared" si="498"/>
        <v>0</v>
      </c>
      <c r="CE598" s="53">
        <f t="shared" si="499"/>
        <v>0</v>
      </c>
      <c r="CF598" s="54">
        <f t="shared" si="500"/>
        <v>0</v>
      </c>
      <c r="CG598" s="54">
        <f t="shared" si="501"/>
        <v>0</v>
      </c>
      <c r="CH598" s="54">
        <f t="shared" si="502"/>
        <v>0</v>
      </c>
      <c r="CI598" s="54">
        <f t="shared" si="503"/>
        <v>0</v>
      </c>
      <c r="CJ598" s="54">
        <f t="shared" si="504"/>
        <v>0</v>
      </c>
      <c r="CK598" s="54">
        <f t="shared" si="505"/>
        <v>0</v>
      </c>
      <c r="CL598" s="54">
        <f t="shared" si="506"/>
        <v>0</v>
      </c>
      <c r="CM598" s="54">
        <f t="shared" si="507"/>
        <v>0</v>
      </c>
      <c r="CN598" s="54">
        <f t="shared" si="508"/>
        <v>0</v>
      </c>
      <c r="CO598" s="54">
        <f t="shared" si="509"/>
        <v>0</v>
      </c>
      <c r="CP598" s="55">
        <f t="shared" si="510"/>
        <v>0</v>
      </c>
    </row>
    <row r="599" spans="2:94" ht="12" customHeight="1">
      <c r="B599" s="1" t="str">
        <f>IF(Q599="","",Q599)</f>
        <v/>
      </c>
      <c r="C599" s="163">
        <v>196</v>
      </c>
      <c r="D599" s="166"/>
      <c r="E599" s="167"/>
      <c r="F599" s="168"/>
      <c r="G599" s="175"/>
      <c r="H599" s="176"/>
      <c r="I599" s="181"/>
      <c r="J599" s="182"/>
      <c r="K599" s="182"/>
      <c r="L599" s="183"/>
      <c r="M599" s="166"/>
      <c r="N599" s="168"/>
      <c r="O599" s="131"/>
      <c r="P599" s="190"/>
      <c r="Q599" s="190"/>
      <c r="R599" s="17" t="s">
        <v>46</v>
      </c>
      <c r="S599" s="95"/>
      <c r="T599" s="95"/>
      <c r="U599" s="95"/>
      <c r="V599" s="95"/>
      <c r="W599" s="95"/>
      <c r="X599" s="95"/>
      <c r="Y599" s="89"/>
      <c r="Z599" s="89"/>
      <c r="AA599" s="89"/>
      <c r="AB599" s="89"/>
      <c r="AC599" s="89"/>
      <c r="AD599" s="89"/>
      <c r="AE599" s="16" t="str">
        <f t="shared" si="511"/>
        <v/>
      </c>
      <c r="AF599" s="21" t="str">
        <f>IF(Q599="","",Q599)</f>
        <v/>
      </c>
      <c r="AG599" s="130" t="str">
        <f>IFERROR(VLOOKUP(M599,$AP$13:$AQ$16,2,FALSE),"")</f>
        <v/>
      </c>
      <c r="AH599" s="130" t="str">
        <f>IFERROR(VLOOKUP(O599,$AP$18:$AQ$24,2,FALSE),"")</f>
        <v/>
      </c>
      <c r="AI599" s="130" t="str">
        <f>IFERROR(AG599+AH599,"")</f>
        <v/>
      </c>
      <c r="AJ599" s="130" t="str">
        <f>IF(SUM(AE599:AE601)=0,"",SUM(AE599:AE601))</f>
        <v/>
      </c>
      <c r="AT599" s="49" t="str">
        <f t="shared" si="462"/>
        <v>A</v>
      </c>
      <c r="AU599" s="53">
        <f t="shared" si="463"/>
        <v>0</v>
      </c>
      <c r="AV599" s="54">
        <f t="shared" si="464"/>
        <v>0</v>
      </c>
      <c r="AW599" s="54">
        <f t="shared" si="465"/>
        <v>0</v>
      </c>
      <c r="AX599" s="54">
        <f t="shared" si="466"/>
        <v>0</v>
      </c>
      <c r="AY599" s="54">
        <f t="shared" si="467"/>
        <v>0</v>
      </c>
      <c r="AZ599" s="54">
        <f t="shared" si="468"/>
        <v>0</v>
      </c>
      <c r="BA599" s="54">
        <f t="shared" si="469"/>
        <v>0</v>
      </c>
      <c r="BB599" s="54">
        <f t="shared" si="470"/>
        <v>0</v>
      </c>
      <c r="BC599" s="54">
        <f t="shared" si="471"/>
        <v>0</v>
      </c>
      <c r="BD599" s="54">
        <f t="shared" si="472"/>
        <v>0</v>
      </c>
      <c r="BE599" s="54">
        <f t="shared" si="473"/>
        <v>0</v>
      </c>
      <c r="BF599" s="55">
        <f t="shared" si="474"/>
        <v>0</v>
      </c>
      <c r="BG599" s="53">
        <f t="shared" si="475"/>
        <v>0</v>
      </c>
      <c r="BH599" s="54">
        <f t="shared" si="476"/>
        <v>0</v>
      </c>
      <c r="BI599" s="54">
        <f t="shared" si="477"/>
        <v>0</v>
      </c>
      <c r="BJ599" s="54">
        <f t="shared" si="478"/>
        <v>0</v>
      </c>
      <c r="BK599" s="54">
        <f t="shared" si="479"/>
        <v>0</v>
      </c>
      <c r="BL599" s="54">
        <f t="shared" si="480"/>
        <v>0</v>
      </c>
      <c r="BM599" s="54">
        <f t="shared" si="481"/>
        <v>0</v>
      </c>
      <c r="BN599" s="54">
        <f t="shared" si="482"/>
        <v>0</v>
      </c>
      <c r="BO599" s="54">
        <f t="shared" si="483"/>
        <v>0</v>
      </c>
      <c r="BP599" s="54">
        <f t="shared" si="484"/>
        <v>0</v>
      </c>
      <c r="BQ599" s="54">
        <f t="shared" si="485"/>
        <v>0</v>
      </c>
      <c r="BR599" s="55">
        <f t="shared" si="486"/>
        <v>0</v>
      </c>
      <c r="BS599" s="53">
        <f t="shared" si="487"/>
        <v>0</v>
      </c>
      <c r="BT599" s="54">
        <f t="shared" si="488"/>
        <v>0</v>
      </c>
      <c r="BU599" s="54">
        <f t="shared" si="489"/>
        <v>0</v>
      </c>
      <c r="BV599" s="54">
        <f t="shared" si="490"/>
        <v>0</v>
      </c>
      <c r="BW599" s="54">
        <f t="shared" si="491"/>
        <v>0</v>
      </c>
      <c r="BX599" s="54">
        <f t="shared" si="492"/>
        <v>0</v>
      </c>
      <c r="BY599" s="54">
        <f t="shared" si="493"/>
        <v>0</v>
      </c>
      <c r="BZ599" s="54">
        <f t="shared" si="494"/>
        <v>0</v>
      </c>
      <c r="CA599" s="54">
        <f t="shared" si="495"/>
        <v>0</v>
      </c>
      <c r="CB599" s="54">
        <f t="shared" si="496"/>
        <v>0</v>
      </c>
      <c r="CC599" s="54">
        <f t="shared" si="497"/>
        <v>0</v>
      </c>
      <c r="CD599" s="55">
        <f t="shared" si="498"/>
        <v>0</v>
      </c>
      <c r="CE599" s="53">
        <f t="shared" si="499"/>
        <v>0</v>
      </c>
      <c r="CF599" s="54">
        <f t="shared" si="500"/>
        <v>0</v>
      </c>
      <c r="CG599" s="54">
        <f t="shared" si="501"/>
        <v>0</v>
      </c>
      <c r="CH599" s="54">
        <f t="shared" si="502"/>
        <v>0</v>
      </c>
      <c r="CI599" s="54">
        <f t="shared" si="503"/>
        <v>0</v>
      </c>
      <c r="CJ599" s="54">
        <f t="shared" si="504"/>
        <v>0</v>
      </c>
      <c r="CK599" s="54">
        <f t="shared" si="505"/>
        <v>0</v>
      </c>
      <c r="CL599" s="54">
        <f t="shared" si="506"/>
        <v>0</v>
      </c>
      <c r="CM599" s="54">
        <f t="shared" si="507"/>
        <v>0</v>
      </c>
      <c r="CN599" s="54">
        <f t="shared" si="508"/>
        <v>0</v>
      </c>
      <c r="CO599" s="54">
        <f t="shared" si="509"/>
        <v>0</v>
      </c>
      <c r="CP599" s="55">
        <f t="shared" si="510"/>
        <v>0</v>
      </c>
    </row>
    <row r="600" spans="2:94" ht="12" customHeight="1">
      <c r="B600" s="1" t="str">
        <f>IF(Q599="","",Q599)</f>
        <v/>
      </c>
      <c r="C600" s="164"/>
      <c r="D600" s="169"/>
      <c r="E600" s="170"/>
      <c r="F600" s="171"/>
      <c r="G600" s="177"/>
      <c r="H600" s="178"/>
      <c r="I600" s="184"/>
      <c r="J600" s="185"/>
      <c r="K600" s="185"/>
      <c r="L600" s="186"/>
      <c r="M600" s="169"/>
      <c r="N600" s="171"/>
      <c r="O600" s="132"/>
      <c r="P600" s="191"/>
      <c r="Q600" s="191"/>
      <c r="R600" s="15" t="s">
        <v>49</v>
      </c>
      <c r="S600" s="94"/>
      <c r="T600" s="94"/>
      <c r="U600" s="94"/>
      <c r="V600" s="94"/>
      <c r="W600" s="94"/>
      <c r="X600" s="94"/>
      <c r="Y600" s="90"/>
      <c r="Z600" s="90"/>
      <c r="AA600" s="90"/>
      <c r="AB600" s="90"/>
      <c r="AC600" s="90"/>
      <c r="AD600" s="90"/>
      <c r="AE600" s="11" t="str">
        <f t="shared" si="511"/>
        <v/>
      </c>
      <c r="AF600" s="21" t="str">
        <f>IF(Q599="","",Q599)</f>
        <v/>
      </c>
      <c r="AG600" s="130"/>
      <c r="AH600" s="130"/>
      <c r="AI600" s="130"/>
      <c r="AJ600" s="130"/>
      <c r="AT600" s="49" t="str">
        <f t="shared" si="462"/>
        <v>B</v>
      </c>
      <c r="AU600" s="53">
        <f t="shared" si="463"/>
        <v>0</v>
      </c>
      <c r="AV600" s="54">
        <f t="shared" si="464"/>
        <v>0</v>
      </c>
      <c r="AW600" s="54">
        <f t="shared" si="465"/>
        <v>0</v>
      </c>
      <c r="AX600" s="54">
        <f t="shared" si="466"/>
        <v>0</v>
      </c>
      <c r="AY600" s="54">
        <f t="shared" si="467"/>
        <v>0</v>
      </c>
      <c r="AZ600" s="54">
        <f t="shared" si="468"/>
        <v>0</v>
      </c>
      <c r="BA600" s="54">
        <f t="shared" si="469"/>
        <v>0</v>
      </c>
      <c r="BB600" s="54">
        <f t="shared" si="470"/>
        <v>0</v>
      </c>
      <c r="BC600" s="54">
        <f t="shared" si="471"/>
        <v>0</v>
      </c>
      <c r="BD600" s="54">
        <f t="shared" si="472"/>
        <v>0</v>
      </c>
      <c r="BE600" s="54">
        <f t="shared" si="473"/>
        <v>0</v>
      </c>
      <c r="BF600" s="55">
        <f t="shared" si="474"/>
        <v>0</v>
      </c>
      <c r="BG600" s="53">
        <f t="shared" si="475"/>
        <v>0</v>
      </c>
      <c r="BH600" s="54">
        <f t="shared" si="476"/>
        <v>0</v>
      </c>
      <c r="BI600" s="54">
        <f t="shared" si="477"/>
        <v>0</v>
      </c>
      <c r="BJ600" s="54">
        <f t="shared" si="478"/>
        <v>0</v>
      </c>
      <c r="BK600" s="54">
        <f t="shared" si="479"/>
        <v>0</v>
      </c>
      <c r="BL600" s="54">
        <f t="shared" si="480"/>
        <v>0</v>
      </c>
      <c r="BM600" s="54">
        <f t="shared" si="481"/>
        <v>0</v>
      </c>
      <c r="BN600" s="54">
        <f t="shared" si="482"/>
        <v>0</v>
      </c>
      <c r="BO600" s="54">
        <f t="shared" si="483"/>
        <v>0</v>
      </c>
      <c r="BP600" s="54">
        <f t="shared" si="484"/>
        <v>0</v>
      </c>
      <c r="BQ600" s="54">
        <f t="shared" si="485"/>
        <v>0</v>
      </c>
      <c r="BR600" s="55">
        <f t="shared" si="486"/>
        <v>0</v>
      </c>
      <c r="BS600" s="53">
        <f t="shared" si="487"/>
        <v>0</v>
      </c>
      <c r="BT600" s="54">
        <f t="shared" si="488"/>
        <v>0</v>
      </c>
      <c r="BU600" s="54">
        <f t="shared" si="489"/>
        <v>0</v>
      </c>
      <c r="BV600" s="54">
        <f t="shared" si="490"/>
        <v>0</v>
      </c>
      <c r="BW600" s="54">
        <f t="shared" si="491"/>
        <v>0</v>
      </c>
      <c r="BX600" s="54">
        <f t="shared" si="492"/>
        <v>0</v>
      </c>
      <c r="BY600" s="54">
        <f t="shared" si="493"/>
        <v>0</v>
      </c>
      <c r="BZ600" s="54">
        <f t="shared" si="494"/>
        <v>0</v>
      </c>
      <c r="CA600" s="54">
        <f t="shared" si="495"/>
        <v>0</v>
      </c>
      <c r="CB600" s="54">
        <f t="shared" si="496"/>
        <v>0</v>
      </c>
      <c r="CC600" s="54">
        <f t="shared" si="497"/>
        <v>0</v>
      </c>
      <c r="CD600" s="55">
        <f t="shared" si="498"/>
        <v>0</v>
      </c>
      <c r="CE600" s="53">
        <f t="shared" si="499"/>
        <v>0</v>
      </c>
      <c r="CF600" s="54">
        <f t="shared" si="500"/>
        <v>0</v>
      </c>
      <c r="CG600" s="54">
        <f t="shared" si="501"/>
        <v>0</v>
      </c>
      <c r="CH600" s="54">
        <f t="shared" si="502"/>
        <v>0</v>
      </c>
      <c r="CI600" s="54">
        <f t="shared" si="503"/>
        <v>0</v>
      </c>
      <c r="CJ600" s="54">
        <f t="shared" si="504"/>
        <v>0</v>
      </c>
      <c r="CK600" s="54">
        <f t="shared" si="505"/>
        <v>0</v>
      </c>
      <c r="CL600" s="54">
        <f t="shared" si="506"/>
        <v>0</v>
      </c>
      <c r="CM600" s="54">
        <f t="shared" si="507"/>
        <v>0</v>
      </c>
      <c r="CN600" s="54">
        <f t="shared" si="508"/>
        <v>0</v>
      </c>
      <c r="CO600" s="54">
        <f t="shared" si="509"/>
        <v>0</v>
      </c>
      <c r="CP600" s="55">
        <f t="shared" si="510"/>
        <v>0</v>
      </c>
    </row>
    <row r="601" spans="2:94" ht="12" customHeight="1" thickBot="1">
      <c r="B601" s="1" t="str">
        <f>IF(Q599="","",Q599)</f>
        <v/>
      </c>
      <c r="C601" s="165"/>
      <c r="D601" s="172"/>
      <c r="E601" s="173"/>
      <c r="F601" s="174"/>
      <c r="G601" s="179"/>
      <c r="H601" s="180"/>
      <c r="I601" s="187"/>
      <c r="J601" s="188"/>
      <c r="K601" s="188"/>
      <c r="L601" s="189"/>
      <c r="M601" s="172"/>
      <c r="N601" s="174"/>
      <c r="O601" s="133"/>
      <c r="P601" s="192"/>
      <c r="Q601" s="192"/>
      <c r="R601" s="15" t="s">
        <v>44</v>
      </c>
      <c r="S601" s="94"/>
      <c r="T601" s="94"/>
      <c r="U601" s="94"/>
      <c r="V601" s="94"/>
      <c r="W601" s="94"/>
      <c r="X601" s="94"/>
      <c r="Y601" s="90"/>
      <c r="Z601" s="90"/>
      <c r="AA601" s="90"/>
      <c r="AB601" s="90"/>
      <c r="AC601" s="90"/>
      <c r="AD601" s="90"/>
      <c r="AE601" s="11" t="str">
        <f t="shared" si="511"/>
        <v/>
      </c>
      <c r="AF601" s="21" t="str">
        <f>IF(Q599="","",Q599)</f>
        <v/>
      </c>
      <c r="AG601" s="130"/>
      <c r="AH601" s="130"/>
      <c r="AI601" s="130"/>
      <c r="AJ601" s="130"/>
      <c r="AT601" s="49" t="str">
        <f t="shared" si="462"/>
        <v>C</v>
      </c>
      <c r="AU601" s="53">
        <f t="shared" si="463"/>
        <v>0</v>
      </c>
      <c r="AV601" s="54">
        <f t="shared" si="464"/>
        <v>0</v>
      </c>
      <c r="AW601" s="54">
        <f t="shared" si="465"/>
        <v>0</v>
      </c>
      <c r="AX601" s="54">
        <f t="shared" si="466"/>
        <v>0</v>
      </c>
      <c r="AY601" s="54">
        <f t="shared" si="467"/>
        <v>0</v>
      </c>
      <c r="AZ601" s="54">
        <f t="shared" si="468"/>
        <v>0</v>
      </c>
      <c r="BA601" s="54">
        <f t="shared" si="469"/>
        <v>0</v>
      </c>
      <c r="BB601" s="54">
        <f t="shared" si="470"/>
        <v>0</v>
      </c>
      <c r="BC601" s="54">
        <f t="shared" si="471"/>
        <v>0</v>
      </c>
      <c r="BD601" s="54">
        <f t="shared" si="472"/>
        <v>0</v>
      </c>
      <c r="BE601" s="54">
        <f t="shared" si="473"/>
        <v>0</v>
      </c>
      <c r="BF601" s="55">
        <f t="shared" si="474"/>
        <v>0</v>
      </c>
      <c r="BG601" s="53">
        <f t="shared" si="475"/>
        <v>0</v>
      </c>
      <c r="BH601" s="54">
        <f t="shared" si="476"/>
        <v>0</v>
      </c>
      <c r="BI601" s="54">
        <f t="shared" si="477"/>
        <v>0</v>
      </c>
      <c r="BJ601" s="54">
        <f t="shared" si="478"/>
        <v>0</v>
      </c>
      <c r="BK601" s="54">
        <f t="shared" si="479"/>
        <v>0</v>
      </c>
      <c r="BL601" s="54">
        <f t="shared" si="480"/>
        <v>0</v>
      </c>
      <c r="BM601" s="54">
        <f t="shared" si="481"/>
        <v>0</v>
      </c>
      <c r="BN601" s="54">
        <f t="shared" si="482"/>
        <v>0</v>
      </c>
      <c r="BO601" s="54">
        <f t="shared" si="483"/>
        <v>0</v>
      </c>
      <c r="BP601" s="54">
        <f t="shared" si="484"/>
        <v>0</v>
      </c>
      <c r="BQ601" s="54">
        <f t="shared" si="485"/>
        <v>0</v>
      </c>
      <c r="BR601" s="55">
        <f t="shared" si="486"/>
        <v>0</v>
      </c>
      <c r="BS601" s="53">
        <f t="shared" si="487"/>
        <v>0</v>
      </c>
      <c r="BT601" s="54">
        <f t="shared" si="488"/>
        <v>0</v>
      </c>
      <c r="BU601" s="54">
        <f t="shared" si="489"/>
        <v>0</v>
      </c>
      <c r="BV601" s="54">
        <f t="shared" si="490"/>
        <v>0</v>
      </c>
      <c r="BW601" s="54">
        <f t="shared" si="491"/>
        <v>0</v>
      </c>
      <c r="BX601" s="54">
        <f t="shared" si="492"/>
        <v>0</v>
      </c>
      <c r="BY601" s="54">
        <f t="shared" si="493"/>
        <v>0</v>
      </c>
      <c r="BZ601" s="54">
        <f t="shared" si="494"/>
        <v>0</v>
      </c>
      <c r="CA601" s="54">
        <f t="shared" si="495"/>
        <v>0</v>
      </c>
      <c r="CB601" s="54">
        <f t="shared" si="496"/>
        <v>0</v>
      </c>
      <c r="CC601" s="54">
        <f t="shared" si="497"/>
        <v>0</v>
      </c>
      <c r="CD601" s="55">
        <f t="shared" si="498"/>
        <v>0</v>
      </c>
      <c r="CE601" s="53">
        <f t="shared" si="499"/>
        <v>0</v>
      </c>
      <c r="CF601" s="54">
        <f t="shared" si="500"/>
        <v>0</v>
      </c>
      <c r="CG601" s="54">
        <f t="shared" si="501"/>
        <v>0</v>
      </c>
      <c r="CH601" s="54">
        <f t="shared" si="502"/>
        <v>0</v>
      </c>
      <c r="CI601" s="54">
        <f t="shared" si="503"/>
        <v>0</v>
      </c>
      <c r="CJ601" s="54">
        <f t="shared" si="504"/>
        <v>0</v>
      </c>
      <c r="CK601" s="54">
        <f t="shared" si="505"/>
        <v>0</v>
      </c>
      <c r="CL601" s="54">
        <f t="shared" si="506"/>
        <v>0</v>
      </c>
      <c r="CM601" s="54">
        <f t="shared" si="507"/>
        <v>0</v>
      </c>
      <c r="CN601" s="54">
        <f t="shared" si="508"/>
        <v>0</v>
      </c>
      <c r="CO601" s="54">
        <f t="shared" si="509"/>
        <v>0</v>
      </c>
      <c r="CP601" s="55">
        <f t="shared" si="510"/>
        <v>0</v>
      </c>
    </row>
    <row r="602" spans="2:94" ht="12" customHeight="1">
      <c r="B602" s="1" t="str">
        <f>IF(Q602="","",Q602)</f>
        <v/>
      </c>
      <c r="C602" s="163">
        <v>197</v>
      </c>
      <c r="D602" s="166"/>
      <c r="E602" s="167"/>
      <c r="F602" s="168"/>
      <c r="G602" s="175"/>
      <c r="H602" s="176"/>
      <c r="I602" s="181"/>
      <c r="J602" s="182"/>
      <c r="K602" s="182"/>
      <c r="L602" s="183"/>
      <c r="M602" s="166"/>
      <c r="N602" s="168"/>
      <c r="O602" s="131"/>
      <c r="P602" s="190"/>
      <c r="Q602" s="190"/>
      <c r="R602" s="17" t="s">
        <v>14</v>
      </c>
      <c r="S602" s="95"/>
      <c r="T602" s="95"/>
      <c r="U602" s="95"/>
      <c r="V602" s="95"/>
      <c r="W602" s="95"/>
      <c r="X602" s="95"/>
      <c r="Y602" s="89"/>
      <c r="Z602" s="89"/>
      <c r="AA602" s="89"/>
      <c r="AB602" s="89"/>
      <c r="AC602" s="89"/>
      <c r="AD602" s="89"/>
      <c r="AE602" s="16" t="str">
        <f t="shared" si="511"/>
        <v/>
      </c>
      <c r="AF602" s="21" t="str">
        <f>IF(Q602="","",Q602)</f>
        <v/>
      </c>
      <c r="AG602" s="130" t="str">
        <f>IFERROR(VLOOKUP(M602,$AP$13:$AQ$16,2,FALSE),"")</f>
        <v/>
      </c>
      <c r="AH602" s="130" t="str">
        <f>IFERROR(VLOOKUP(O602,$AP$18:$AQ$24,2,FALSE),"")</f>
        <v/>
      </c>
      <c r="AI602" s="130" t="str">
        <f>IFERROR(AG602+AH602,"")</f>
        <v/>
      </c>
      <c r="AJ602" s="130" t="str">
        <f>IF(SUM(AE602:AE604)=0,"",SUM(AE602:AE604))</f>
        <v/>
      </c>
      <c r="AT602" s="49" t="str">
        <f t="shared" si="462"/>
        <v>A</v>
      </c>
      <c r="AU602" s="53">
        <f t="shared" si="463"/>
        <v>0</v>
      </c>
      <c r="AV602" s="54">
        <f t="shared" si="464"/>
        <v>0</v>
      </c>
      <c r="AW602" s="54">
        <f t="shared" si="465"/>
        <v>0</v>
      </c>
      <c r="AX602" s="54">
        <f t="shared" si="466"/>
        <v>0</v>
      </c>
      <c r="AY602" s="54">
        <f t="shared" si="467"/>
        <v>0</v>
      </c>
      <c r="AZ602" s="54">
        <f t="shared" si="468"/>
        <v>0</v>
      </c>
      <c r="BA602" s="54">
        <f t="shared" si="469"/>
        <v>0</v>
      </c>
      <c r="BB602" s="54">
        <f t="shared" si="470"/>
        <v>0</v>
      </c>
      <c r="BC602" s="54">
        <f t="shared" si="471"/>
        <v>0</v>
      </c>
      <c r="BD602" s="54">
        <f t="shared" si="472"/>
        <v>0</v>
      </c>
      <c r="BE602" s="54">
        <f t="shared" si="473"/>
        <v>0</v>
      </c>
      <c r="BF602" s="55">
        <f t="shared" si="474"/>
        <v>0</v>
      </c>
      <c r="BG602" s="53">
        <f t="shared" si="475"/>
        <v>0</v>
      </c>
      <c r="BH602" s="54">
        <f t="shared" si="476"/>
        <v>0</v>
      </c>
      <c r="BI602" s="54">
        <f t="shared" si="477"/>
        <v>0</v>
      </c>
      <c r="BJ602" s="54">
        <f t="shared" si="478"/>
        <v>0</v>
      </c>
      <c r="BK602" s="54">
        <f t="shared" si="479"/>
        <v>0</v>
      </c>
      <c r="BL602" s="54">
        <f t="shared" si="480"/>
        <v>0</v>
      </c>
      <c r="BM602" s="54">
        <f t="shared" si="481"/>
        <v>0</v>
      </c>
      <c r="BN602" s="54">
        <f t="shared" si="482"/>
        <v>0</v>
      </c>
      <c r="BO602" s="54">
        <f t="shared" si="483"/>
        <v>0</v>
      </c>
      <c r="BP602" s="54">
        <f t="shared" si="484"/>
        <v>0</v>
      </c>
      <c r="BQ602" s="54">
        <f t="shared" si="485"/>
        <v>0</v>
      </c>
      <c r="BR602" s="55">
        <f t="shared" si="486"/>
        <v>0</v>
      </c>
      <c r="BS602" s="53">
        <f t="shared" si="487"/>
        <v>0</v>
      </c>
      <c r="BT602" s="54">
        <f t="shared" si="488"/>
        <v>0</v>
      </c>
      <c r="BU602" s="54">
        <f t="shared" si="489"/>
        <v>0</v>
      </c>
      <c r="BV602" s="54">
        <f t="shared" si="490"/>
        <v>0</v>
      </c>
      <c r="BW602" s="54">
        <f t="shared" si="491"/>
        <v>0</v>
      </c>
      <c r="BX602" s="54">
        <f t="shared" si="492"/>
        <v>0</v>
      </c>
      <c r="BY602" s="54">
        <f t="shared" si="493"/>
        <v>0</v>
      </c>
      <c r="BZ602" s="54">
        <f t="shared" si="494"/>
        <v>0</v>
      </c>
      <c r="CA602" s="54">
        <f t="shared" si="495"/>
        <v>0</v>
      </c>
      <c r="CB602" s="54">
        <f t="shared" si="496"/>
        <v>0</v>
      </c>
      <c r="CC602" s="54">
        <f t="shared" si="497"/>
        <v>0</v>
      </c>
      <c r="CD602" s="55">
        <f t="shared" si="498"/>
        <v>0</v>
      </c>
      <c r="CE602" s="53">
        <f t="shared" si="499"/>
        <v>0</v>
      </c>
      <c r="CF602" s="54">
        <f t="shared" si="500"/>
        <v>0</v>
      </c>
      <c r="CG602" s="54">
        <f t="shared" si="501"/>
        <v>0</v>
      </c>
      <c r="CH602" s="54">
        <f t="shared" si="502"/>
        <v>0</v>
      </c>
      <c r="CI602" s="54">
        <f t="shared" si="503"/>
        <v>0</v>
      </c>
      <c r="CJ602" s="54">
        <f t="shared" si="504"/>
        <v>0</v>
      </c>
      <c r="CK602" s="54">
        <f t="shared" si="505"/>
        <v>0</v>
      </c>
      <c r="CL602" s="54">
        <f t="shared" si="506"/>
        <v>0</v>
      </c>
      <c r="CM602" s="54">
        <f t="shared" si="507"/>
        <v>0</v>
      </c>
      <c r="CN602" s="54">
        <f t="shared" si="508"/>
        <v>0</v>
      </c>
      <c r="CO602" s="54">
        <f t="shared" si="509"/>
        <v>0</v>
      </c>
      <c r="CP602" s="55">
        <f t="shared" si="510"/>
        <v>0</v>
      </c>
    </row>
    <row r="603" spans="2:94" ht="12" customHeight="1">
      <c r="B603" s="1" t="str">
        <f>IF(Q602="","",Q602)</f>
        <v/>
      </c>
      <c r="C603" s="164"/>
      <c r="D603" s="169"/>
      <c r="E603" s="170"/>
      <c r="F603" s="171"/>
      <c r="G603" s="177"/>
      <c r="H603" s="178"/>
      <c r="I603" s="184"/>
      <c r="J603" s="185"/>
      <c r="K603" s="185"/>
      <c r="L603" s="186"/>
      <c r="M603" s="169"/>
      <c r="N603" s="171"/>
      <c r="O603" s="132"/>
      <c r="P603" s="191"/>
      <c r="Q603" s="191"/>
      <c r="R603" s="15" t="s">
        <v>45</v>
      </c>
      <c r="S603" s="94"/>
      <c r="T603" s="94"/>
      <c r="U603" s="94"/>
      <c r="V603" s="94"/>
      <c r="W603" s="94"/>
      <c r="X603" s="94"/>
      <c r="Y603" s="90"/>
      <c r="Z603" s="90"/>
      <c r="AA603" s="90"/>
      <c r="AB603" s="90"/>
      <c r="AC603" s="90"/>
      <c r="AD603" s="90"/>
      <c r="AE603" s="11" t="str">
        <f t="shared" si="511"/>
        <v/>
      </c>
      <c r="AF603" s="21" t="str">
        <f>IF(Q602="","",Q602)</f>
        <v/>
      </c>
      <c r="AG603" s="130"/>
      <c r="AH603" s="130"/>
      <c r="AI603" s="130"/>
      <c r="AJ603" s="130"/>
      <c r="AT603" s="49" t="str">
        <f t="shared" si="462"/>
        <v>B</v>
      </c>
      <c r="AU603" s="53">
        <f t="shared" si="463"/>
        <v>0</v>
      </c>
      <c r="AV603" s="54">
        <f t="shared" si="464"/>
        <v>0</v>
      </c>
      <c r="AW603" s="54">
        <f t="shared" si="465"/>
        <v>0</v>
      </c>
      <c r="AX603" s="54">
        <f t="shared" si="466"/>
        <v>0</v>
      </c>
      <c r="AY603" s="54">
        <f t="shared" si="467"/>
        <v>0</v>
      </c>
      <c r="AZ603" s="54">
        <f t="shared" si="468"/>
        <v>0</v>
      </c>
      <c r="BA603" s="54">
        <f t="shared" si="469"/>
        <v>0</v>
      </c>
      <c r="BB603" s="54">
        <f t="shared" si="470"/>
        <v>0</v>
      </c>
      <c r="BC603" s="54">
        <f t="shared" si="471"/>
        <v>0</v>
      </c>
      <c r="BD603" s="54">
        <f t="shared" si="472"/>
        <v>0</v>
      </c>
      <c r="BE603" s="54">
        <f t="shared" si="473"/>
        <v>0</v>
      </c>
      <c r="BF603" s="55">
        <f t="shared" si="474"/>
        <v>0</v>
      </c>
      <c r="BG603" s="53">
        <f t="shared" si="475"/>
        <v>0</v>
      </c>
      <c r="BH603" s="54">
        <f t="shared" si="476"/>
        <v>0</v>
      </c>
      <c r="BI603" s="54">
        <f t="shared" si="477"/>
        <v>0</v>
      </c>
      <c r="BJ603" s="54">
        <f t="shared" si="478"/>
        <v>0</v>
      </c>
      <c r="BK603" s="54">
        <f t="shared" si="479"/>
        <v>0</v>
      </c>
      <c r="BL603" s="54">
        <f t="shared" si="480"/>
        <v>0</v>
      </c>
      <c r="BM603" s="54">
        <f t="shared" si="481"/>
        <v>0</v>
      </c>
      <c r="BN603" s="54">
        <f t="shared" si="482"/>
        <v>0</v>
      </c>
      <c r="BO603" s="54">
        <f t="shared" si="483"/>
        <v>0</v>
      </c>
      <c r="BP603" s="54">
        <f t="shared" si="484"/>
        <v>0</v>
      </c>
      <c r="BQ603" s="54">
        <f t="shared" si="485"/>
        <v>0</v>
      </c>
      <c r="BR603" s="55">
        <f t="shared" si="486"/>
        <v>0</v>
      </c>
      <c r="BS603" s="53">
        <f t="shared" si="487"/>
        <v>0</v>
      </c>
      <c r="BT603" s="54">
        <f t="shared" si="488"/>
        <v>0</v>
      </c>
      <c r="BU603" s="54">
        <f t="shared" si="489"/>
        <v>0</v>
      </c>
      <c r="BV603" s="54">
        <f t="shared" si="490"/>
        <v>0</v>
      </c>
      <c r="BW603" s="54">
        <f t="shared" si="491"/>
        <v>0</v>
      </c>
      <c r="BX603" s="54">
        <f t="shared" si="492"/>
        <v>0</v>
      </c>
      <c r="BY603" s="54">
        <f t="shared" si="493"/>
        <v>0</v>
      </c>
      <c r="BZ603" s="54">
        <f t="shared" si="494"/>
        <v>0</v>
      </c>
      <c r="CA603" s="54">
        <f t="shared" si="495"/>
        <v>0</v>
      </c>
      <c r="CB603" s="54">
        <f t="shared" si="496"/>
        <v>0</v>
      </c>
      <c r="CC603" s="54">
        <f t="shared" si="497"/>
        <v>0</v>
      </c>
      <c r="CD603" s="55">
        <f t="shared" si="498"/>
        <v>0</v>
      </c>
      <c r="CE603" s="53">
        <f t="shared" si="499"/>
        <v>0</v>
      </c>
      <c r="CF603" s="54">
        <f t="shared" si="500"/>
        <v>0</v>
      </c>
      <c r="CG603" s="54">
        <f t="shared" si="501"/>
        <v>0</v>
      </c>
      <c r="CH603" s="54">
        <f t="shared" si="502"/>
        <v>0</v>
      </c>
      <c r="CI603" s="54">
        <f t="shared" si="503"/>
        <v>0</v>
      </c>
      <c r="CJ603" s="54">
        <f t="shared" si="504"/>
        <v>0</v>
      </c>
      <c r="CK603" s="54">
        <f t="shared" si="505"/>
        <v>0</v>
      </c>
      <c r="CL603" s="54">
        <f t="shared" si="506"/>
        <v>0</v>
      </c>
      <c r="CM603" s="54">
        <f t="shared" si="507"/>
        <v>0</v>
      </c>
      <c r="CN603" s="54">
        <f t="shared" si="508"/>
        <v>0</v>
      </c>
      <c r="CO603" s="54">
        <f t="shared" si="509"/>
        <v>0</v>
      </c>
      <c r="CP603" s="55">
        <f t="shared" si="510"/>
        <v>0</v>
      </c>
    </row>
    <row r="604" spans="2:94" ht="12" customHeight="1" thickBot="1">
      <c r="B604" s="1" t="str">
        <f>IF(Q602="","",Q602)</f>
        <v/>
      </c>
      <c r="C604" s="165"/>
      <c r="D604" s="172"/>
      <c r="E604" s="173"/>
      <c r="F604" s="174"/>
      <c r="G604" s="179"/>
      <c r="H604" s="180"/>
      <c r="I604" s="187"/>
      <c r="J604" s="188"/>
      <c r="K604" s="188"/>
      <c r="L604" s="189"/>
      <c r="M604" s="172"/>
      <c r="N604" s="174"/>
      <c r="O604" s="133"/>
      <c r="P604" s="192"/>
      <c r="Q604" s="192"/>
      <c r="R604" s="15" t="s">
        <v>48</v>
      </c>
      <c r="S604" s="94"/>
      <c r="T604" s="94"/>
      <c r="U604" s="94"/>
      <c r="V604" s="94"/>
      <c r="W604" s="94"/>
      <c r="X604" s="94"/>
      <c r="Y604" s="90"/>
      <c r="Z604" s="90"/>
      <c r="AA604" s="90"/>
      <c r="AB604" s="90"/>
      <c r="AC604" s="90"/>
      <c r="AD604" s="90"/>
      <c r="AE604" s="11" t="str">
        <f t="shared" si="511"/>
        <v/>
      </c>
      <c r="AF604" s="21" t="str">
        <f>IF(Q602="","",Q602)</f>
        <v/>
      </c>
      <c r="AG604" s="130"/>
      <c r="AH604" s="130"/>
      <c r="AI604" s="130"/>
      <c r="AJ604" s="130"/>
      <c r="AT604" s="49" t="str">
        <f t="shared" si="462"/>
        <v>C</v>
      </c>
      <c r="AU604" s="53">
        <f t="shared" si="463"/>
        <v>0</v>
      </c>
      <c r="AV604" s="54">
        <f t="shared" si="464"/>
        <v>0</v>
      </c>
      <c r="AW604" s="54">
        <f t="shared" si="465"/>
        <v>0</v>
      </c>
      <c r="AX604" s="54">
        <f t="shared" si="466"/>
        <v>0</v>
      </c>
      <c r="AY604" s="54">
        <f t="shared" si="467"/>
        <v>0</v>
      </c>
      <c r="AZ604" s="54">
        <f t="shared" si="468"/>
        <v>0</v>
      </c>
      <c r="BA604" s="54">
        <f t="shared" si="469"/>
        <v>0</v>
      </c>
      <c r="BB604" s="54">
        <f t="shared" si="470"/>
        <v>0</v>
      </c>
      <c r="BC604" s="54">
        <f t="shared" si="471"/>
        <v>0</v>
      </c>
      <c r="BD604" s="54">
        <f t="shared" si="472"/>
        <v>0</v>
      </c>
      <c r="BE604" s="54">
        <f t="shared" si="473"/>
        <v>0</v>
      </c>
      <c r="BF604" s="55">
        <f t="shared" si="474"/>
        <v>0</v>
      </c>
      <c r="BG604" s="53">
        <f t="shared" si="475"/>
        <v>0</v>
      </c>
      <c r="BH604" s="54">
        <f t="shared" si="476"/>
        <v>0</v>
      </c>
      <c r="BI604" s="54">
        <f t="shared" si="477"/>
        <v>0</v>
      </c>
      <c r="BJ604" s="54">
        <f t="shared" si="478"/>
        <v>0</v>
      </c>
      <c r="BK604" s="54">
        <f t="shared" si="479"/>
        <v>0</v>
      </c>
      <c r="BL604" s="54">
        <f t="shared" si="480"/>
        <v>0</v>
      </c>
      <c r="BM604" s="54">
        <f t="shared" si="481"/>
        <v>0</v>
      </c>
      <c r="BN604" s="54">
        <f t="shared" si="482"/>
        <v>0</v>
      </c>
      <c r="BO604" s="54">
        <f t="shared" si="483"/>
        <v>0</v>
      </c>
      <c r="BP604" s="54">
        <f t="shared" si="484"/>
        <v>0</v>
      </c>
      <c r="BQ604" s="54">
        <f t="shared" si="485"/>
        <v>0</v>
      </c>
      <c r="BR604" s="55">
        <f t="shared" si="486"/>
        <v>0</v>
      </c>
      <c r="BS604" s="53">
        <f t="shared" si="487"/>
        <v>0</v>
      </c>
      <c r="BT604" s="54">
        <f t="shared" si="488"/>
        <v>0</v>
      </c>
      <c r="BU604" s="54">
        <f t="shared" si="489"/>
        <v>0</v>
      </c>
      <c r="BV604" s="54">
        <f t="shared" si="490"/>
        <v>0</v>
      </c>
      <c r="BW604" s="54">
        <f t="shared" si="491"/>
        <v>0</v>
      </c>
      <c r="BX604" s="54">
        <f t="shared" si="492"/>
        <v>0</v>
      </c>
      <c r="BY604" s="54">
        <f t="shared" si="493"/>
        <v>0</v>
      </c>
      <c r="BZ604" s="54">
        <f t="shared" si="494"/>
        <v>0</v>
      </c>
      <c r="CA604" s="54">
        <f t="shared" si="495"/>
        <v>0</v>
      </c>
      <c r="CB604" s="54">
        <f t="shared" si="496"/>
        <v>0</v>
      </c>
      <c r="CC604" s="54">
        <f t="shared" si="497"/>
        <v>0</v>
      </c>
      <c r="CD604" s="55">
        <f t="shared" si="498"/>
        <v>0</v>
      </c>
      <c r="CE604" s="53">
        <f t="shared" si="499"/>
        <v>0</v>
      </c>
      <c r="CF604" s="54">
        <f t="shared" si="500"/>
        <v>0</v>
      </c>
      <c r="CG604" s="54">
        <f t="shared" si="501"/>
        <v>0</v>
      </c>
      <c r="CH604" s="54">
        <f t="shared" si="502"/>
        <v>0</v>
      </c>
      <c r="CI604" s="54">
        <f t="shared" si="503"/>
        <v>0</v>
      </c>
      <c r="CJ604" s="54">
        <f t="shared" si="504"/>
        <v>0</v>
      </c>
      <c r="CK604" s="54">
        <f t="shared" si="505"/>
        <v>0</v>
      </c>
      <c r="CL604" s="54">
        <f t="shared" si="506"/>
        <v>0</v>
      </c>
      <c r="CM604" s="54">
        <f t="shared" si="507"/>
        <v>0</v>
      </c>
      <c r="CN604" s="54">
        <f t="shared" si="508"/>
        <v>0</v>
      </c>
      <c r="CO604" s="54">
        <f t="shared" si="509"/>
        <v>0</v>
      </c>
      <c r="CP604" s="55">
        <f t="shared" si="510"/>
        <v>0</v>
      </c>
    </row>
    <row r="605" spans="2:94" ht="12" customHeight="1">
      <c r="B605" s="1" t="str">
        <f>IF(Q605="","",Q605)</f>
        <v/>
      </c>
      <c r="C605" s="163">
        <v>198</v>
      </c>
      <c r="D605" s="166"/>
      <c r="E605" s="167"/>
      <c r="F605" s="168"/>
      <c r="G605" s="175"/>
      <c r="H605" s="176"/>
      <c r="I605" s="181"/>
      <c r="J605" s="182"/>
      <c r="K605" s="182"/>
      <c r="L605" s="183"/>
      <c r="M605" s="166"/>
      <c r="N605" s="168"/>
      <c r="O605" s="131"/>
      <c r="P605" s="190"/>
      <c r="Q605" s="190"/>
      <c r="R605" s="17" t="s">
        <v>14</v>
      </c>
      <c r="S605" s="95"/>
      <c r="T605" s="95"/>
      <c r="U605" s="95"/>
      <c r="V605" s="95"/>
      <c r="W605" s="95"/>
      <c r="X605" s="95"/>
      <c r="Y605" s="89"/>
      <c r="Z605" s="89"/>
      <c r="AA605" s="89"/>
      <c r="AB605" s="89"/>
      <c r="AC605" s="89"/>
      <c r="AD605" s="89"/>
      <c r="AE605" s="16" t="str">
        <f t="shared" si="511"/>
        <v/>
      </c>
      <c r="AF605" s="21" t="str">
        <f>IF(Q605="","",Q605)</f>
        <v/>
      </c>
      <c r="AG605" s="130" t="str">
        <f>IFERROR(VLOOKUP(M605,$AP$13:$AQ$16,2,FALSE),"")</f>
        <v/>
      </c>
      <c r="AH605" s="130" t="str">
        <f>IFERROR(VLOOKUP(O605,$AP$18:$AQ$24,2,FALSE),"")</f>
        <v/>
      </c>
      <c r="AI605" s="130" t="str">
        <f>IFERROR(AG605+AH605,"")</f>
        <v/>
      </c>
      <c r="AJ605" s="130" t="str">
        <f>IF(SUM(AE605:AE607)=0,"",SUM(AE605:AE607))</f>
        <v/>
      </c>
      <c r="AT605" s="49" t="str">
        <f t="shared" si="462"/>
        <v>A</v>
      </c>
      <c r="AU605" s="53">
        <f t="shared" si="463"/>
        <v>0</v>
      </c>
      <c r="AV605" s="54">
        <f t="shared" si="464"/>
        <v>0</v>
      </c>
      <c r="AW605" s="54">
        <f t="shared" si="465"/>
        <v>0</v>
      </c>
      <c r="AX605" s="54">
        <f t="shared" si="466"/>
        <v>0</v>
      </c>
      <c r="AY605" s="54">
        <f t="shared" si="467"/>
        <v>0</v>
      </c>
      <c r="AZ605" s="54">
        <f t="shared" si="468"/>
        <v>0</v>
      </c>
      <c r="BA605" s="54">
        <f t="shared" si="469"/>
        <v>0</v>
      </c>
      <c r="BB605" s="54">
        <f t="shared" si="470"/>
        <v>0</v>
      </c>
      <c r="BC605" s="54">
        <f t="shared" si="471"/>
        <v>0</v>
      </c>
      <c r="BD605" s="54">
        <f t="shared" si="472"/>
        <v>0</v>
      </c>
      <c r="BE605" s="54">
        <f t="shared" si="473"/>
        <v>0</v>
      </c>
      <c r="BF605" s="55">
        <f t="shared" si="474"/>
        <v>0</v>
      </c>
      <c r="BG605" s="53">
        <f t="shared" si="475"/>
        <v>0</v>
      </c>
      <c r="BH605" s="54">
        <f t="shared" si="476"/>
        <v>0</v>
      </c>
      <c r="BI605" s="54">
        <f t="shared" si="477"/>
        <v>0</v>
      </c>
      <c r="BJ605" s="54">
        <f t="shared" si="478"/>
        <v>0</v>
      </c>
      <c r="BK605" s="54">
        <f t="shared" si="479"/>
        <v>0</v>
      </c>
      <c r="BL605" s="54">
        <f t="shared" si="480"/>
        <v>0</v>
      </c>
      <c r="BM605" s="54">
        <f t="shared" si="481"/>
        <v>0</v>
      </c>
      <c r="BN605" s="54">
        <f t="shared" si="482"/>
        <v>0</v>
      </c>
      <c r="BO605" s="54">
        <f t="shared" si="483"/>
        <v>0</v>
      </c>
      <c r="BP605" s="54">
        <f t="shared" si="484"/>
        <v>0</v>
      </c>
      <c r="BQ605" s="54">
        <f t="shared" si="485"/>
        <v>0</v>
      </c>
      <c r="BR605" s="55">
        <f t="shared" si="486"/>
        <v>0</v>
      </c>
      <c r="BS605" s="53">
        <f t="shared" si="487"/>
        <v>0</v>
      </c>
      <c r="BT605" s="54">
        <f t="shared" si="488"/>
        <v>0</v>
      </c>
      <c r="BU605" s="54">
        <f t="shared" si="489"/>
        <v>0</v>
      </c>
      <c r="BV605" s="54">
        <f t="shared" si="490"/>
        <v>0</v>
      </c>
      <c r="BW605" s="54">
        <f t="shared" si="491"/>
        <v>0</v>
      </c>
      <c r="BX605" s="54">
        <f t="shared" si="492"/>
        <v>0</v>
      </c>
      <c r="BY605" s="54">
        <f t="shared" si="493"/>
        <v>0</v>
      </c>
      <c r="BZ605" s="54">
        <f t="shared" si="494"/>
        <v>0</v>
      </c>
      <c r="CA605" s="54">
        <f t="shared" si="495"/>
        <v>0</v>
      </c>
      <c r="CB605" s="54">
        <f t="shared" si="496"/>
        <v>0</v>
      </c>
      <c r="CC605" s="54">
        <f t="shared" si="497"/>
        <v>0</v>
      </c>
      <c r="CD605" s="55">
        <f t="shared" si="498"/>
        <v>0</v>
      </c>
      <c r="CE605" s="53">
        <f t="shared" si="499"/>
        <v>0</v>
      </c>
      <c r="CF605" s="54">
        <f t="shared" si="500"/>
        <v>0</v>
      </c>
      <c r="CG605" s="54">
        <f t="shared" si="501"/>
        <v>0</v>
      </c>
      <c r="CH605" s="54">
        <f t="shared" si="502"/>
        <v>0</v>
      </c>
      <c r="CI605" s="54">
        <f t="shared" si="503"/>
        <v>0</v>
      </c>
      <c r="CJ605" s="54">
        <f t="shared" si="504"/>
        <v>0</v>
      </c>
      <c r="CK605" s="54">
        <f t="shared" si="505"/>
        <v>0</v>
      </c>
      <c r="CL605" s="54">
        <f t="shared" si="506"/>
        <v>0</v>
      </c>
      <c r="CM605" s="54">
        <f t="shared" si="507"/>
        <v>0</v>
      </c>
      <c r="CN605" s="54">
        <f t="shared" si="508"/>
        <v>0</v>
      </c>
      <c r="CO605" s="54">
        <f t="shared" si="509"/>
        <v>0</v>
      </c>
      <c r="CP605" s="55">
        <f t="shared" si="510"/>
        <v>0</v>
      </c>
    </row>
    <row r="606" spans="2:94" ht="12" customHeight="1">
      <c r="B606" s="1" t="str">
        <f>IF(Q605="","",Q605)</f>
        <v/>
      </c>
      <c r="C606" s="164"/>
      <c r="D606" s="169"/>
      <c r="E606" s="170"/>
      <c r="F606" s="171"/>
      <c r="G606" s="177"/>
      <c r="H606" s="178"/>
      <c r="I606" s="184"/>
      <c r="J606" s="185"/>
      <c r="K606" s="185"/>
      <c r="L606" s="186"/>
      <c r="M606" s="169"/>
      <c r="N606" s="171"/>
      <c r="O606" s="132"/>
      <c r="P606" s="191"/>
      <c r="Q606" s="191"/>
      <c r="R606" s="15" t="s">
        <v>15</v>
      </c>
      <c r="S606" s="94"/>
      <c r="T606" s="94"/>
      <c r="U606" s="94"/>
      <c r="V606" s="94"/>
      <c r="W606" s="94"/>
      <c r="X606" s="94"/>
      <c r="Y606" s="90"/>
      <c r="Z606" s="90"/>
      <c r="AA606" s="90"/>
      <c r="AB606" s="90"/>
      <c r="AC606" s="90"/>
      <c r="AD606" s="90"/>
      <c r="AE606" s="11" t="str">
        <f t="shared" si="511"/>
        <v/>
      </c>
      <c r="AF606" s="21" t="str">
        <f>IF(Q605="","",Q605)</f>
        <v/>
      </c>
      <c r="AG606" s="130"/>
      <c r="AH606" s="130"/>
      <c r="AI606" s="130"/>
      <c r="AJ606" s="130"/>
      <c r="AT606" s="49" t="str">
        <f t="shared" si="462"/>
        <v>B</v>
      </c>
      <c r="AU606" s="53">
        <f t="shared" si="463"/>
        <v>0</v>
      </c>
      <c r="AV606" s="54">
        <f t="shared" si="464"/>
        <v>0</v>
      </c>
      <c r="AW606" s="54">
        <f t="shared" si="465"/>
        <v>0</v>
      </c>
      <c r="AX606" s="54">
        <f t="shared" si="466"/>
        <v>0</v>
      </c>
      <c r="AY606" s="54">
        <f t="shared" si="467"/>
        <v>0</v>
      </c>
      <c r="AZ606" s="54">
        <f t="shared" si="468"/>
        <v>0</v>
      </c>
      <c r="BA606" s="54">
        <f t="shared" si="469"/>
        <v>0</v>
      </c>
      <c r="BB606" s="54">
        <f t="shared" si="470"/>
        <v>0</v>
      </c>
      <c r="BC606" s="54">
        <f t="shared" si="471"/>
        <v>0</v>
      </c>
      <c r="BD606" s="54">
        <f t="shared" si="472"/>
        <v>0</v>
      </c>
      <c r="BE606" s="54">
        <f t="shared" si="473"/>
        <v>0</v>
      </c>
      <c r="BF606" s="55">
        <f t="shared" si="474"/>
        <v>0</v>
      </c>
      <c r="BG606" s="53">
        <f t="shared" si="475"/>
        <v>0</v>
      </c>
      <c r="BH606" s="54">
        <f t="shared" si="476"/>
        <v>0</v>
      </c>
      <c r="BI606" s="54">
        <f t="shared" si="477"/>
        <v>0</v>
      </c>
      <c r="BJ606" s="54">
        <f t="shared" si="478"/>
        <v>0</v>
      </c>
      <c r="BK606" s="54">
        <f t="shared" si="479"/>
        <v>0</v>
      </c>
      <c r="BL606" s="54">
        <f t="shared" si="480"/>
        <v>0</v>
      </c>
      <c r="BM606" s="54">
        <f t="shared" si="481"/>
        <v>0</v>
      </c>
      <c r="BN606" s="54">
        <f t="shared" si="482"/>
        <v>0</v>
      </c>
      <c r="BO606" s="54">
        <f t="shared" si="483"/>
        <v>0</v>
      </c>
      <c r="BP606" s="54">
        <f t="shared" si="484"/>
        <v>0</v>
      </c>
      <c r="BQ606" s="54">
        <f t="shared" si="485"/>
        <v>0</v>
      </c>
      <c r="BR606" s="55">
        <f t="shared" si="486"/>
        <v>0</v>
      </c>
      <c r="BS606" s="53">
        <f t="shared" si="487"/>
        <v>0</v>
      </c>
      <c r="BT606" s="54">
        <f t="shared" si="488"/>
        <v>0</v>
      </c>
      <c r="BU606" s="54">
        <f t="shared" si="489"/>
        <v>0</v>
      </c>
      <c r="BV606" s="54">
        <f t="shared" si="490"/>
        <v>0</v>
      </c>
      <c r="BW606" s="54">
        <f t="shared" si="491"/>
        <v>0</v>
      </c>
      <c r="BX606" s="54">
        <f t="shared" si="492"/>
        <v>0</v>
      </c>
      <c r="BY606" s="54">
        <f t="shared" si="493"/>
        <v>0</v>
      </c>
      <c r="BZ606" s="54">
        <f t="shared" si="494"/>
        <v>0</v>
      </c>
      <c r="CA606" s="54">
        <f t="shared" si="495"/>
        <v>0</v>
      </c>
      <c r="CB606" s="54">
        <f t="shared" si="496"/>
        <v>0</v>
      </c>
      <c r="CC606" s="54">
        <f t="shared" si="497"/>
        <v>0</v>
      </c>
      <c r="CD606" s="55">
        <f t="shared" si="498"/>
        <v>0</v>
      </c>
      <c r="CE606" s="53">
        <f t="shared" si="499"/>
        <v>0</v>
      </c>
      <c r="CF606" s="54">
        <f t="shared" si="500"/>
        <v>0</v>
      </c>
      <c r="CG606" s="54">
        <f t="shared" si="501"/>
        <v>0</v>
      </c>
      <c r="CH606" s="54">
        <f t="shared" si="502"/>
        <v>0</v>
      </c>
      <c r="CI606" s="54">
        <f t="shared" si="503"/>
        <v>0</v>
      </c>
      <c r="CJ606" s="54">
        <f t="shared" si="504"/>
        <v>0</v>
      </c>
      <c r="CK606" s="54">
        <f t="shared" si="505"/>
        <v>0</v>
      </c>
      <c r="CL606" s="54">
        <f t="shared" si="506"/>
        <v>0</v>
      </c>
      <c r="CM606" s="54">
        <f t="shared" si="507"/>
        <v>0</v>
      </c>
      <c r="CN606" s="54">
        <f t="shared" si="508"/>
        <v>0</v>
      </c>
      <c r="CO606" s="54">
        <f t="shared" si="509"/>
        <v>0</v>
      </c>
      <c r="CP606" s="55">
        <f t="shared" si="510"/>
        <v>0</v>
      </c>
    </row>
    <row r="607" spans="2:94" ht="12" customHeight="1" thickBot="1">
      <c r="B607" s="1" t="str">
        <f>IF(Q605="","",Q605)</f>
        <v/>
      </c>
      <c r="C607" s="165"/>
      <c r="D607" s="172"/>
      <c r="E607" s="173"/>
      <c r="F607" s="174"/>
      <c r="G607" s="179"/>
      <c r="H607" s="180"/>
      <c r="I607" s="187"/>
      <c r="J607" s="188"/>
      <c r="K607" s="188"/>
      <c r="L607" s="189"/>
      <c r="M607" s="172"/>
      <c r="N607" s="174"/>
      <c r="O607" s="133"/>
      <c r="P607" s="192"/>
      <c r="Q607" s="192"/>
      <c r="R607" s="15" t="s">
        <v>16</v>
      </c>
      <c r="S607" s="94"/>
      <c r="T607" s="94"/>
      <c r="U607" s="94"/>
      <c r="V607" s="94"/>
      <c r="W607" s="94"/>
      <c r="X607" s="94"/>
      <c r="Y607" s="90"/>
      <c r="Z607" s="90"/>
      <c r="AA607" s="90"/>
      <c r="AB607" s="90"/>
      <c r="AC607" s="90"/>
      <c r="AD607" s="90"/>
      <c r="AE607" s="11" t="str">
        <f t="shared" si="511"/>
        <v/>
      </c>
      <c r="AF607" s="21" t="str">
        <f>IF(Q605="","",Q605)</f>
        <v/>
      </c>
      <c r="AG607" s="130"/>
      <c r="AH607" s="130"/>
      <c r="AI607" s="130"/>
      <c r="AJ607" s="130"/>
      <c r="AT607" s="49" t="str">
        <f t="shared" si="462"/>
        <v>C</v>
      </c>
      <c r="AU607" s="53">
        <f t="shared" si="463"/>
        <v>0</v>
      </c>
      <c r="AV607" s="54">
        <f t="shared" si="464"/>
        <v>0</v>
      </c>
      <c r="AW607" s="54">
        <f t="shared" si="465"/>
        <v>0</v>
      </c>
      <c r="AX607" s="54">
        <f t="shared" si="466"/>
        <v>0</v>
      </c>
      <c r="AY607" s="54">
        <f t="shared" si="467"/>
        <v>0</v>
      </c>
      <c r="AZ607" s="54">
        <f t="shared" si="468"/>
        <v>0</v>
      </c>
      <c r="BA607" s="54">
        <f t="shared" si="469"/>
        <v>0</v>
      </c>
      <c r="BB607" s="54">
        <f t="shared" si="470"/>
        <v>0</v>
      </c>
      <c r="BC607" s="54">
        <f t="shared" si="471"/>
        <v>0</v>
      </c>
      <c r="BD607" s="54">
        <f t="shared" si="472"/>
        <v>0</v>
      </c>
      <c r="BE607" s="54">
        <f t="shared" si="473"/>
        <v>0</v>
      </c>
      <c r="BF607" s="55">
        <f t="shared" si="474"/>
        <v>0</v>
      </c>
      <c r="BG607" s="53">
        <f t="shared" si="475"/>
        <v>0</v>
      </c>
      <c r="BH607" s="54">
        <f t="shared" si="476"/>
        <v>0</v>
      </c>
      <c r="BI607" s="54">
        <f t="shared" si="477"/>
        <v>0</v>
      </c>
      <c r="BJ607" s="54">
        <f t="shared" si="478"/>
        <v>0</v>
      </c>
      <c r="BK607" s="54">
        <f t="shared" si="479"/>
        <v>0</v>
      </c>
      <c r="BL607" s="54">
        <f t="shared" si="480"/>
        <v>0</v>
      </c>
      <c r="BM607" s="54">
        <f t="shared" si="481"/>
        <v>0</v>
      </c>
      <c r="BN607" s="54">
        <f t="shared" si="482"/>
        <v>0</v>
      </c>
      <c r="BO607" s="54">
        <f t="shared" si="483"/>
        <v>0</v>
      </c>
      <c r="BP607" s="54">
        <f t="shared" si="484"/>
        <v>0</v>
      </c>
      <c r="BQ607" s="54">
        <f t="shared" si="485"/>
        <v>0</v>
      </c>
      <c r="BR607" s="55">
        <f t="shared" si="486"/>
        <v>0</v>
      </c>
      <c r="BS607" s="53">
        <f t="shared" si="487"/>
        <v>0</v>
      </c>
      <c r="BT607" s="54">
        <f t="shared" si="488"/>
        <v>0</v>
      </c>
      <c r="BU607" s="54">
        <f t="shared" si="489"/>
        <v>0</v>
      </c>
      <c r="BV607" s="54">
        <f t="shared" si="490"/>
        <v>0</v>
      </c>
      <c r="BW607" s="54">
        <f t="shared" si="491"/>
        <v>0</v>
      </c>
      <c r="BX607" s="54">
        <f t="shared" si="492"/>
        <v>0</v>
      </c>
      <c r="BY607" s="54">
        <f t="shared" si="493"/>
        <v>0</v>
      </c>
      <c r="BZ607" s="54">
        <f t="shared" si="494"/>
        <v>0</v>
      </c>
      <c r="CA607" s="54">
        <f t="shared" si="495"/>
        <v>0</v>
      </c>
      <c r="CB607" s="54">
        <f t="shared" si="496"/>
        <v>0</v>
      </c>
      <c r="CC607" s="54">
        <f t="shared" si="497"/>
        <v>0</v>
      </c>
      <c r="CD607" s="55">
        <f t="shared" si="498"/>
        <v>0</v>
      </c>
      <c r="CE607" s="53">
        <f t="shared" si="499"/>
        <v>0</v>
      </c>
      <c r="CF607" s="54">
        <f t="shared" si="500"/>
        <v>0</v>
      </c>
      <c r="CG607" s="54">
        <f t="shared" si="501"/>
        <v>0</v>
      </c>
      <c r="CH607" s="54">
        <f t="shared" si="502"/>
        <v>0</v>
      </c>
      <c r="CI607" s="54">
        <f t="shared" si="503"/>
        <v>0</v>
      </c>
      <c r="CJ607" s="54">
        <f t="shared" si="504"/>
        <v>0</v>
      </c>
      <c r="CK607" s="54">
        <f t="shared" si="505"/>
        <v>0</v>
      </c>
      <c r="CL607" s="54">
        <f t="shared" si="506"/>
        <v>0</v>
      </c>
      <c r="CM607" s="54">
        <f t="shared" si="507"/>
        <v>0</v>
      </c>
      <c r="CN607" s="54">
        <f t="shared" si="508"/>
        <v>0</v>
      </c>
      <c r="CO607" s="54">
        <f t="shared" si="509"/>
        <v>0</v>
      </c>
      <c r="CP607" s="55">
        <f t="shared" si="510"/>
        <v>0</v>
      </c>
    </row>
    <row r="608" spans="2:94" ht="12" customHeight="1">
      <c r="B608" s="1" t="str">
        <f>IF(Q608="","",Q608)</f>
        <v/>
      </c>
      <c r="C608" s="163">
        <v>199</v>
      </c>
      <c r="D608" s="166"/>
      <c r="E608" s="167"/>
      <c r="F608" s="168"/>
      <c r="G608" s="175"/>
      <c r="H608" s="176"/>
      <c r="I608" s="181"/>
      <c r="J608" s="182"/>
      <c r="K608" s="182"/>
      <c r="L608" s="183"/>
      <c r="M608" s="166"/>
      <c r="N608" s="168"/>
      <c r="O608" s="131"/>
      <c r="P608" s="190"/>
      <c r="Q608" s="190"/>
      <c r="R608" s="17" t="s">
        <v>47</v>
      </c>
      <c r="S608" s="95"/>
      <c r="T608" s="95"/>
      <c r="U608" s="95"/>
      <c r="V608" s="95"/>
      <c r="W608" s="95"/>
      <c r="X608" s="95"/>
      <c r="Y608" s="89"/>
      <c r="Z608" s="89"/>
      <c r="AA608" s="89"/>
      <c r="AB608" s="89"/>
      <c r="AC608" s="89"/>
      <c r="AD608" s="89"/>
      <c r="AE608" s="16" t="str">
        <f t="shared" si="511"/>
        <v/>
      </c>
      <c r="AF608" s="21" t="str">
        <f>IF(Q608="","",Q608)</f>
        <v/>
      </c>
      <c r="AG608" s="130" t="str">
        <f>IFERROR(VLOOKUP(M608,$AP$13:$AQ$16,2,FALSE),"")</f>
        <v/>
      </c>
      <c r="AH608" s="130" t="str">
        <f>IFERROR(VLOOKUP(O608,$AP$18:$AQ$24,2,FALSE),"")</f>
        <v/>
      </c>
      <c r="AI608" s="130" t="str">
        <f>IFERROR(AG608+AH608,"")</f>
        <v/>
      </c>
      <c r="AJ608" s="130" t="str">
        <f>IF(SUM(AE608:AE610)=0,"",SUM(AE608:AE610))</f>
        <v/>
      </c>
      <c r="AT608" s="49" t="str">
        <f t="shared" si="462"/>
        <v>A</v>
      </c>
      <c r="AU608" s="53">
        <f t="shared" si="463"/>
        <v>0</v>
      </c>
      <c r="AV608" s="54">
        <f t="shared" si="464"/>
        <v>0</v>
      </c>
      <c r="AW608" s="54">
        <f t="shared" si="465"/>
        <v>0</v>
      </c>
      <c r="AX608" s="54">
        <f t="shared" si="466"/>
        <v>0</v>
      </c>
      <c r="AY608" s="54">
        <f t="shared" si="467"/>
        <v>0</v>
      </c>
      <c r="AZ608" s="54">
        <f t="shared" si="468"/>
        <v>0</v>
      </c>
      <c r="BA608" s="54">
        <f t="shared" si="469"/>
        <v>0</v>
      </c>
      <c r="BB608" s="54">
        <f t="shared" si="470"/>
        <v>0</v>
      </c>
      <c r="BC608" s="54">
        <f t="shared" si="471"/>
        <v>0</v>
      </c>
      <c r="BD608" s="54">
        <f t="shared" si="472"/>
        <v>0</v>
      </c>
      <c r="BE608" s="54">
        <f t="shared" si="473"/>
        <v>0</v>
      </c>
      <c r="BF608" s="55">
        <f t="shared" si="474"/>
        <v>0</v>
      </c>
      <c r="BG608" s="53">
        <f t="shared" si="475"/>
        <v>0</v>
      </c>
      <c r="BH608" s="54">
        <f t="shared" si="476"/>
        <v>0</v>
      </c>
      <c r="BI608" s="54">
        <f t="shared" si="477"/>
        <v>0</v>
      </c>
      <c r="BJ608" s="54">
        <f t="shared" si="478"/>
        <v>0</v>
      </c>
      <c r="BK608" s="54">
        <f t="shared" si="479"/>
        <v>0</v>
      </c>
      <c r="BL608" s="54">
        <f t="shared" si="480"/>
        <v>0</v>
      </c>
      <c r="BM608" s="54">
        <f t="shared" si="481"/>
        <v>0</v>
      </c>
      <c r="BN608" s="54">
        <f t="shared" si="482"/>
        <v>0</v>
      </c>
      <c r="BO608" s="54">
        <f t="shared" si="483"/>
        <v>0</v>
      </c>
      <c r="BP608" s="54">
        <f t="shared" si="484"/>
        <v>0</v>
      </c>
      <c r="BQ608" s="54">
        <f t="shared" si="485"/>
        <v>0</v>
      </c>
      <c r="BR608" s="55">
        <f t="shared" si="486"/>
        <v>0</v>
      </c>
      <c r="BS608" s="53">
        <f t="shared" si="487"/>
        <v>0</v>
      </c>
      <c r="BT608" s="54">
        <f t="shared" si="488"/>
        <v>0</v>
      </c>
      <c r="BU608" s="54">
        <f t="shared" si="489"/>
        <v>0</v>
      </c>
      <c r="BV608" s="54">
        <f t="shared" si="490"/>
        <v>0</v>
      </c>
      <c r="BW608" s="54">
        <f t="shared" si="491"/>
        <v>0</v>
      </c>
      <c r="BX608" s="54">
        <f t="shared" si="492"/>
        <v>0</v>
      </c>
      <c r="BY608" s="54">
        <f t="shared" si="493"/>
        <v>0</v>
      </c>
      <c r="BZ608" s="54">
        <f t="shared" si="494"/>
        <v>0</v>
      </c>
      <c r="CA608" s="54">
        <f t="shared" si="495"/>
        <v>0</v>
      </c>
      <c r="CB608" s="54">
        <f t="shared" si="496"/>
        <v>0</v>
      </c>
      <c r="CC608" s="54">
        <f t="shared" si="497"/>
        <v>0</v>
      </c>
      <c r="CD608" s="55">
        <f t="shared" si="498"/>
        <v>0</v>
      </c>
      <c r="CE608" s="53">
        <f t="shared" si="499"/>
        <v>0</v>
      </c>
      <c r="CF608" s="54">
        <f t="shared" si="500"/>
        <v>0</v>
      </c>
      <c r="CG608" s="54">
        <f t="shared" si="501"/>
        <v>0</v>
      </c>
      <c r="CH608" s="54">
        <f t="shared" si="502"/>
        <v>0</v>
      </c>
      <c r="CI608" s="54">
        <f t="shared" si="503"/>
        <v>0</v>
      </c>
      <c r="CJ608" s="54">
        <f t="shared" si="504"/>
        <v>0</v>
      </c>
      <c r="CK608" s="54">
        <f t="shared" si="505"/>
        <v>0</v>
      </c>
      <c r="CL608" s="54">
        <f t="shared" si="506"/>
        <v>0</v>
      </c>
      <c r="CM608" s="54">
        <f t="shared" si="507"/>
        <v>0</v>
      </c>
      <c r="CN608" s="54">
        <f t="shared" si="508"/>
        <v>0</v>
      </c>
      <c r="CO608" s="54">
        <f t="shared" si="509"/>
        <v>0</v>
      </c>
      <c r="CP608" s="55">
        <f t="shared" si="510"/>
        <v>0</v>
      </c>
    </row>
    <row r="609" spans="2:94" ht="12" customHeight="1">
      <c r="B609" s="1" t="str">
        <f>IF(Q608="","",Q608)</f>
        <v/>
      </c>
      <c r="C609" s="164"/>
      <c r="D609" s="169"/>
      <c r="E609" s="170"/>
      <c r="F609" s="171"/>
      <c r="G609" s="177"/>
      <c r="H609" s="178"/>
      <c r="I609" s="184"/>
      <c r="J609" s="185"/>
      <c r="K609" s="185"/>
      <c r="L609" s="186"/>
      <c r="M609" s="169"/>
      <c r="N609" s="171"/>
      <c r="O609" s="132"/>
      <c r="P609" s="191"/>
      <c r="Q609" s="191"/>
      <c r="R609" s="15" t="s">
        <v>45</v>
      </c>
      <c r="S609" s="94"/>
      <c r="T609" s="94"/>
      <c r="U609" s="94"/>
      <c r="V609" s="94"/>
      <c r="W609" s="94"/>
      <c r="X609" s="94"/>
      <c r="Y609" s="90"/>
      <c r="Z609" s="90"/>
      <c r="AA609" s="90"/>
      <c r="AB609" s="90"/>
      <c r="AC609" s="90"/>
      <c r="AD609" s="90"/>
      <c r="AE609" s="11" t="str">
        <f t="shared" si="511"/>
        <v/>
      </c>
      <c r="AF609" s="21" t="str">
        <f>IF(Q608="","",Q608)</f>
        <v/>
      </c>
      <c r="AG609" s="130"/>
      <c r="AH609" s="130"/>
      <c r="AI609" s="130"/>
      <c r="AJ609" s="130"/>
      <c r="AT609" s="49" t="str">
        <f t="shared" si="462"/>
        <v>B</v>
      </c>
      <c r="AU609" s="53">
        <f t="shared" si="463"/>
        <v>0</v>
      </c>
      <c r="AV609" s="54">
        <f t="shared" si="464"/>
        <v>0</v>
      </c>
      <c r="AW609" s="54">
        <f t="shared" si="465"/>
        <v>0</v>
      </c>
      <c r="AX609" s="54">
        <f t="shared" si="466"/>
        <v>0</v>
      </c>
      <c r="AY609" s="54">
        <f t="shared" si="467"/>
        <v>0</v>
      </c>
      <c r="AZ609" s="54">
        <f t="shared" si="468"/>
        <v>0</v>
      </c>
      <c r="BA609" s="54">
        <f t="shared" si="469"/>
        <v>0</v>
      </c>
      <c r="BB609" s="54">
        <f t="shared" si="470"/>
        <v>0</v>
      </c>
      <c r="BC609" s="54">
        <f t="shared" si="471"/>
        <v>0</v>
      </c>
      <c r="BD609" s="54">
        <f t="shared" si="472"/>
        <v>0</v>
      </c>
      <c r="BE609" s="54">
        <f t="shared" si="473"/>
        <v>0</v>
      </c>
      <c r="BF609" s="55">
        <f t="shared" si="474"/>
        <v>0</v>
      </c>
      <c r="BG609" s="53">
        <f t="shared" si="475"/>
        <v>0</v>
      </c>
      <c r="BH609" s="54">
        <f t="shared" si="476"/>
        <v>0</v>
      </c>
      <c r="BI609" s="54">
        <f t="shared" si="477"/>
        <v>0</v>
      </c>
      <c r="BJ609" s="54">
        <f t="shared" si="478"/>
        <v>0</v>
      </c>
      <c r="BK609" s="54">
        <f t="shared" si="479"/>
        <v>0</v>
      </c>
      <c r="BL609" s="54">
        <f t="shared" si="480"/>
        <v>0</v>
      </c>
      <c r="BM609" s="54">
        <f t="shared" si="481"/>
        <v>0</v>
      </c>
      <c r="BN609" s="54">
        <f t="shared" si="482"/>
        <v>0</v>
      </c>
      <c r="BO609" s="54">
        <f t="shared" si="483"/>
        <v>0</v>
      </c>
      <c r="BP609" s="54">
        <f t="shared" si="484"/>
        <v>0</v>
      </c>
      <c r="BQ609" s="54">
        <f t="shared" si="485"/>
        <v>0</v>
      </c>
      <c r="BR609" s="55">
        <f t="shared" si="486"/>
        <v>0</v>
      </c>
      <c r="BS609" s="53">
        <f t="shared" si="487"/>
        <v>0</v>
      </c>
      <c r="BT609" s="54">
        <f t="shared" si="488"/>
        <v>0</v>
      </c>
      <c r="BU609" s="54">
        <f t="shared" si="489"/>
        <v>0</v>
      </c>
      <c r="BV609" s="54">
        <f t="shared" si="490"/>
        <v>0</v>
      </c>
      <c r="BW609" s="54">
        <f t="shared" si="491"/>
        <v>0</v>
      </c>
      <c r="BX609" s="54">
        <f t="shared" si="492"/>
        <v>0</v>
      </c>
      <c r="BY609" s="54">
        <f t="shared" si="493"/>
        <v>0</v>
      </c>
      <c r="BZ609" s="54">
        <f t="shared" si="494"/>
        <v>0</v>
      </c>
      <c r="CA609" s="54">
        <f t="shared" si="495"/>
        <v>0</v>
      </c>
      <c r="CB609" s="54">
        <f t="shared" si="496"/>
        <v>0</v>
      </c>
      <c r="CC609" s="54">
        <f t="shared" si="497"/>
        <v>0</v>
      </c>
      <c r="CD609" s="55">
        <f t="shared" si="498"/>
        <v>0</v>
      </c>
      <c r="CE609" s="53">
        <f t="shared" si="499"/>
        <v>0</v>
      </c>
      <c r="CF609" s="54">
        <f t="shared" si="500"/>
        <v>0</v>
      </c>
      <c r="CG609" s="54">
        <f t="shared" si="501"/>
        <v>0</v>
      </c>
      <c r="CH609" s="54">
        <f t="shared" si="502"/>
        <v>0</v>
      </c>
      <c r="CI609" s="54">
        <f t="shared" si="503"/>
        <v>0</v>
      </c>
      <c r="CJ609" s="54">
        <f t="shared" si="504"/>
        <v>0</v>
      </c>
      <c r="CK609" s="54">
        <f t="shared" si="505"/>
        <v>0</v>
      </c>
      <c r="CL609" s="54">
        <f t="shared" si="506"/>
        <v>0</v>
      </c>
      <c r="CM609" s="54">
        <f t="shared" si="507"/>
        <v>0</v>
      </c>
      <c r="CN609" s="54">
        <f t="shared" si="508"/>
        <v>0</v>
      </c>
      <c r="CO609" s="54">
        <f t="shared" si="509"/>
        <v>0</v>
      </c>
      <c r="CP609" s="55">
        <f t="shared" si="510"/>
        <v>0</v>
      </c>
    </row>
    <row r="610" spans="2:94" ht="12" customHeight="1" thickBot="1">
      <c r="B610" s="1" t="str">
        <f>IF(Q608="","",Q608)</f>
        <v/>
      </c>
      <c r="C610" s="165"/>
      <c r="D610" s="172"/>
      <c r="E610" s="173"/>
      <c r="F610" s="174"/>
      <c r="G610" s="179"/>
      <c r="H610" s="180"/>
      <c r="I610" s="187"/>
      <c r="J610" s="188"/>
      <c r="K610" s="188"/>
      <c r="L610" s="189"/>
      <c r="M610" s="172"/>
      <c r="N610" s="174"/>
      <c r="O610" s="133"/>
      <c r="P610" s="192"/>
      <c r="Q610" s="192"/>
      <c r="R610" s="15" t="s">
        <v>16</v>
      </c>
      <c r="S610" s="94"/>
      <c r="T610" s="94"/>
      <c r="U610" s="94"/>
      <c r="V610" s="94"/>
      <c r="W610" s="94"/>
      <c r="X610" s="94"/>
      <c r="Y610" s="90"/>
      <c r="Z610" s="90"/>
      <c r="AA610" s="90"/>
      <c r="AB610" s="90"/>
      <c r="AC610" s="90"/>
      <c r="AD610" s="90"/>
      <c r="AE610" s="11" t="str">
        <f t="shared" si="511"/>
        <v/>
      </c>
      <c r="AF610" s="21" t="str">
        <f>IF(Q608="","",Q608)</f>
        <v/>
      </c>
      <c r="AG610" s="130"/>
      <c r="AH610" s="130"/>
      <c r="AI610" s="130"/>
      <c r="AJ610" s="130"/>
      <c r="AT610" s="49" t="str">
        <f t="shared" si="462"/>
        <v>C</v>
      </c>
      <c r="AU610" s="53">
        <f t="shared" si="463"/>
        <v>0</v>
      </c>
      <c r="AV610" s="54">
        <f t="shared" si="464"/>
        <v>0</v>
      </c>
      <c r="AW610" s="54">
        <f t="shared" si="465"/>
        <v>0</v>
      </c>
      <c r="AX610" s="54">
        <f t="shared" si="466"/>
        <v>0</v>
      </c>
      <c r="AY610" s="54">
        <f t="shared" si="467"/>
        <v>0</v>
      </c>
      <c r="AZ610" s="54">
        <f t="shared" si="468"/>
        <v>0</v>
      </c>
      <c r="BA610" s="54">
        <f t="shared" si="469"/>
        <v>0</v>
      </c>
      <c r="BB610" s="54">
        <f t="shared" si="470"/>
        <v>0</v>
      </c>
      <c r="BC610" s="54">
        <f t="shared" si="471"/>
        <v>0</v>
      </c>
      <c r="BD610" s="54">
        <f t="shared" si="472"/>
        <v>0</v>
      </c>
      <c r="BE610" s="54">
        <f t="shared" si="473"/>
        <v>0</v>
      </c>
      <c r="BF610" s="55">
        <f t="shared" si="474"/>
        <v>0</v>
      </c>
      <c r="BG610" s="53">
        <f t="shared" si="475"/>
        <v>0</v>
      </c>
      <c r="BH610" s="54">
        <f t="shared" si="476"/>
        <v>0</v>
      </c>
      <c r="BI610" s="54">
        <f t="shared" si="477"/>
        <v>0</v>
      </c>
      <c r="BJ610" s="54">
        <f t="shared" si="478"/>
        <v>0</v>
      </c>
      <c r="BK610" s="54">
        <f t="shared" si="479"/>
        <v>0</v>
      </c>
      <c r="BL610" s="54">
        <f t="shared" si="480"/>
        <v>0</v>
      </c>
      <c r="BM610" s="54">
        <f t="shared" si="481"/>
        <v>0</v>
      </c>
      <c r="BN610" s="54">
        <f t="shared" si="482"/>
        <v>0</v>
      </c>
      <c r="BO610" s="54">
        <f t="shared" si="483"/>
        <v>0</v>
      </c>
      <c r="BP610" s="54">
        <f t="shared" si="484"/>
        <v>0</v>
      </c>
      <c r="BQ610" s="54">
        <f t="shared" si="485"/>
        <v>0</v>
      </c>
      <c r="BR610" s="55">
        <f t="shared" si="486"/>
        <v>0</v>
      </c>
      <c r="BS610" s="53">
        <f t="shared" si="487"/>
        <v>0</v>
      </c>
      <c r="BT610" s="54">
        <f t="shared" si="488"/>
        <v>0</v>
      </c>
      <c r="BU610" s="54">
        <f t="shared" si="489"/>
        <v>0</v>
      </c>
      <c r="BV610" s="54">
        <f t="shared" si="490"/>
        <v>0</v>
      </c>
      <c r="BW610" s="54">
        <f t="shared" si="491"/>
        <v>0</v>
      </c>
      <c r="BX610" s="54">
        <f t="shared" si="492"/>
        <v>0</v>
      </c>
      <c r="BY610" s="54">
        <f t="shared" si="493"/>
        <v>0</v>
      </c>
      <c r="BZ610" s="54">
        <f t="shared" si="494"/>
        <v>0</v>
      </c>
      <c r="CA610" s="54">
        <f t="shared" si="495"/>
        <v>0</v>
      </c>
      <c r="CB610" s="54">
        <f t="shared" si="496"/>
        <v>0</v>
      </c>
      <c r="CC610" s="54">
        <f t="shared" si="497"/>
        <v>0</v>
      </c>
      <c r="CD610" s="55">
        <f t="shared" si="498"/>
        <v>0</v>
      </c>
      <c r="CE610" s="53">
        <f t="shared" si="499"/>
        <v>0</v>
      </c>
      <c r="CF610" s="54">
        <f t="shared" si="500"/>
        <v>0</v>
      </c>
      <c r="CG610" s="54">
        <f t="shared" si="501"/>
        <v>0</v>
      </c>
      <c r="CH610" s="54">
        <f t="shared" si="502"/>
        <v>0</v>
      </c>
      <c r="CI610" s="54">
        <f t="shared" si="503"/>
        <v>0</v>
      </c>
      <c r="CJ610" s="54">
        <f t="shared" si="504"/>
        <v>0</v>
      </c>
      <c r="CK610" s="54">
        <f t="shared" si="505"/>
        <v>0</v>
      </c>
      <c r="CL610" s="54">
        <f t="shared" si="506"/>
        <v>0</v>
      </c>
      <c r="CM610" s="54">
        <f t="shared" si="507"/>
        <v>0</v>
      </c>
      <c r="CN610" s="54">
        <f t="shared" si="508"/>
        <v>0</v>
      </c>
      <c r="CO610" s="54">
        <f t="shared" si="509"/>
        <v>0</v>
      </c>
      <c r="CP610" s="55">
        <f t="shared" si="510"/>
        <v>0</v>
      </c>
    </row>
    <row r="611" spans="2:94" ht="12" customHeight="1">
      <c r="B611" s="1" t="str">
        <f>IF(Q611="","",Q611)</f>
        <v/>
      </c>
      <c r="C611" s="163">
        <v>200</v>
      </c>
      <c r="D611" s="166"/>
      <c r="E611" s="167"/>
      <c r="F611" s="168"/>
      <c r="G611" s="175"/>
      <c r="H611" s="176"/>
      <c r="I611" s="181"/>
      <c r="J611" s="182"/>
      <c r="K611" s="182"/>
      <c r="L611" s="183"/>
      <c r="M611" s="166"/>
      <c r="N611" s="168"/>
      <c r="O611" s="131"/>
      <c r="P611" s="190"/>
      <c r="Q611" s="190"/>
      <c r="R611" s="17" t="s">
        <v>46</v>
      </c>
      <c r="S611" s="95"/>
      <c r="T611" s="95"/>
      <c r="U611" s="95"/>
      <c r="V611" s="95"/>
      <c r="W611" s="95"/>
      <c r="X611" s="95"/>
      <c r="Y611" s="89"/>
      <c r="Z611" s="89"/>
      <c r="AA611" s="89"/>
      <c r="AB611" s="89"/>
      <c r="AC611" s="89"/>
      <c r="AD611" s="89"/>
      <c r="AE611" s="16" t="str">
        <f t="shared" si="511"/>
        <v/>
      </c>
      <c r="AF611" s="21" t="str">
        <f>IF(Q611="","",Q611)</f>
        <v/>
      </c>
      <c r="AG611" s="130" t="str">
        <f>IFERROR(VLOOKUP(M611,$AP$13:$AQ$16,2,FALSE),"")</f>
        <v/>
      </c>
      <c r="AH611" s="130" t="str">
        <f>IFERROR(VLOOKUP(O611,$AP$18:$AQ$24,2,FALSE),"")</f>
        <v/>
      </c>
      <c r="AI611" s="130" t="str">
        <f>IFERROR(AG611+AH611,"")</f>
        <v/>
      </c>
      <c r="AJ611" s="130" t="str">
        <f>IF(SUM(AE611:AE613)=0,"",SUM(AE611:AE613))</f>
        <v/>
      </c>
      <c r="AT611" s="49" t="str">
        <f t="shared" si="462"/>
        <v>A</v>
      </c>
      <c r="AU611" s="53">
        <f t="shared" si="463"/>
        <v>0</v>
      </c>
      <c r="AV611" s="54">
        <f t="shared" si="464"/>
        <v>0</v>
      </c>
      <c r="AW611" s="54">
        <f t="shared" si="465"/>
        <v>0</v>
      </c>
      <c r="AX611" s="54">
        <f t="shared" si="466"/>
        <v>0</v>
      </c>
      <c r="AY611" s="54">
        <f t="shared" si="467"/>
        <v>0</v>
      </c>
      <c r="AZ611" s="54">
        <f t="shared" si="468"/>
        <v>0</v>
      </c>
      <c r="BA611" s="54">
        <f t="shared" si="469"/>
        <v>0</v>
      </c>
      <c r="BB611" s="54">
        <f t="shared" si="470"/>
        <v>0</v>
      </c>
      <c r="BC611" s="54">
        <f t="shared" si="471"/>
        <v>0</v>
      </c>
      <c r="BD611" s="54">
        <f t="shared" si="472"/>
        <v>0</v>
      </c>
      <c r="BE611" s="54">
        <f t="shared" si="473"/>
        <v>0</v>
      </c>
      <c r="BF611" s="55">
        <f t="shared" si="474"/>
        <v>0</v>
      </c>
      <c r="BG611" s="53">
        <f t="shared" si="475"/>
        <v>0</v>
      </c>
      <c r="BH611" s="54">
        <f t="shared" si="476"/>
        <v>0</v>
      </c>
      <c r="BI611" s="54">
        <f t="shared" si="477"/>
        <v>0</v>
      </c>
      <c r="BJ611" s="54">
        <f t="shared" si="478"/>
        <v>0</v>
      </c>
      <c r="BK611" s="54">
        <f t="shared" si="479"/>
        <v>0</v>
      </c>
      <c r="BL611" s="54">
        <f t="shared" si="480"/>
        <v>0</v>
      </c>
      <c r="BM611" s="54">
        <f t="shared" si="481"/>
        <v>0</v>
      </c>
      <c r="BN611" s="54">
        <f t="shared" si="482"/>
        <v>0</v>
      </c>
      <c r="BO611" s="54">
        <f t="shared" si="483"/>
        <v>0</v>
      </c>
      <c r="BP611" s="54">
        <f t="shared" si="484"/>
        <v>0</v>
      </c>
      <c r="BQ611" s="54">
        <f t="shared" si="485"/>
        <v>0</v>
      </c>
      <c r="BR611" s="55">
        <f t="shared" si="486"/>
        <v>0</v>
      </c>
      <c r="BS611" s="53">
        <f t="shared" si="487"/>
        <v>0</v>
      </c>
      <c r="BT611" s="54">
        <f t="shared" si="488"/>
        <v>0</v>
      </c>
      <c r="BU611" s="54">
        <f t="shared" si="489"/>
        <v>0</v>
      </c>
      <c r="BV611" s="54">
        <f t="shared" si="490"/>
        <v>0</v>
      </c>
      <c r="BW611" s="54">
        <f t="shared" si="491"/>
        <v>0</v>
      </c>
      <c r="BX611" s="54">
        <f t="shared" si="492"/>
        <v>0</v>
      </c>
      <c r="BY611" s="54">
        <f t="shared" si="493"/>
        <v>0</v>
      </c>
      <c r="BZ611" s="54">
        <f t="shared" si="494"/>
        <v>0</v>
      </c>
      <c r="CA611" s="54">
        <f t="shared" si="495"/>
        <v>0</v>
      </c>
      <c r="CB611" s="54">
        <f t="shared" si="496"/>
        <v>0</v>
      </c>
      <c r="CC611" s="54">
        <f t="shared" si="497"/>
        <v>0</v>
      </c>
      <c r="CD611" s="55">
        <f t="shared" si="498"/>
        <v>0</v>
      </c>
      <c r="CE611" s="53">
        <f t="shared" si="499"/>
        <v>0</v>
      </c>
      <c r="CF611" s="54">
        <f t="shared" si="500"/>
        <v>0</v>
      </c>
      <c r="CG611" s="54">
        <f t="shared" si="501"/>
        <v>0</v>
      </c>
      <c r="CH611" s="54">
        <f t="shared" si="502"/>
        <v>0</v>
      </c>
      <c r="CI611" s="54">
        <f t="shared" si="503"/>
        <v>0</v>
      </c>
      <c r="CJ611" s="54">
        <f t="shared" si="504"/>
        <v>0</v>
      </c>
      <c r="CK611" s="54">
        <f t="shared" si="505"/>
        <v>0</v>
      </c>
      <c r="CL611" s="54">
        <f t="shared" si="506"/>
        <v>0</v>
      </c>
      <c r="CM611" s="54">
        <f t="shared" si="507"/>
        <v>0</v>
      </c>
      <c r="CN611" s="54">
        <f t="shared" si="508"/>
        <v>0</v>
      </c>
      <c r="CO611" s="54">
        <f t="shared" si="509"/>
        <v>0</v>
      </c>
      <c r="CP611" s="55">
        <f t="shared" si="510"/>
        <v>0</v>
      </c>
    </row>
    <row r="612" spans="2:94" ht="12" customHeight="1">
      <c r="B612" s="1" t="str">
        <f>IF(Q611="","",Q611)</f>
        <v/>
      </c>
      <c r="C612" s="164"/>
      <c r="D612" s="169"/>
      <c r="E612" s="170"/>
      <c r="F612" s="171"/>
      <c r="G612" s="177"/>
      <c r="H612" s="178"/>
      <c r="I612" s="184"/>
      <c r="J612" s="185"/>
      <c r="K612" s="185"/>
      <c r="L612" s="186"/>
      <c r="M612" s="169"/>
      <c r="N612" s="171"/>
      <c r="O612" s="132"/>
      <c r="P612" s="191"/>
      <c r="Q612" s="191"/>
      <c r="R612" s="15" t="s">
        <v>45</v>
      </c>
      <c r="S612" s="94"/>
      <c r="T612" s="94"/>
      <c r="U612" s="94"/>
      <c r="V612" s="94"/>
      <c r="W612" s="94"/>
      <c r="X612" s="94"/>
      <c r="Y612" s="90"/>
      <c r="Z612" s="90"/>
      <c r="AA612" s="90"/>
      <c r="AB612" s="90"/>
      <c r="AC612" s="90"/>
      <c r="AD612" s="90"/>
      <c r="AE612" s="11" t="str">
        <f t="shared" si="511"/>
        <v/>
      </c>
      <c r="AF612" s="21" t="str">
        <f>IF(Q611="","",Q611)</f>
        <v/>
      </c>
      <c r="AG612" s="130"/>
      <c r="AH612" s="130"/>
      <c r="AI612" s="130"/>
      <c r="AJ612" s="130"/>
      <c r="AT612" s="49" t="str">
        <f t="shared" si="462"/>
        <v>B</v>
      </c>
      <c r="AU612" s="53">
        <f t="shared" si="463"/>
        <v>0</v>
      </c>
      <c r="AV612" s="54">
        <f t="shared" si="464"/>
        <v>0</v>
      </c>
      <c r="AW612" s="54">
        <f t="shared" si="465"/>
        <v>0</v>
      </c>
      <c r="AX612" s="54">
        <f t="shared" si="466"/>
        <v>0</v>
      </c>
      <c r="AY612" s="54">
        <f t="shared" si="467"/>
        <v>0</v>
      </c>
      <c r="AZ612" s="54">
        <f t="shared" si="468"/>
        <v>0</v>
      </c>
      <c r="BA612" s="54">
        <f t="shared" si="469"/>
        <v>0</v>
      </c>
      <c r="BB612" s="54">
        <f t="shared" si="470"/>
        <v>0</v>
      </c>
      <c r="BC612" s="54">
        <f t="shared" si="471"/>
        <v>0</v>
      </c>
      <c r="BD612" s="54">
        <f t="shared" si="472"/>
        <v>0</v>
      </c>
      <c r="BE612" s="54">
        <f t="shared" si="473"/>
        <v>0</v>
      </c>
      <c r="BF612" s="55">
        <f t="shared" si="474"/>
        <v>0</v>
      </c>
      <c r="BG612" s="53">
        <f t="shared" si="475"/>
        <v>0</v>
      </c>
      <c r="BH612" s="54">
        <f t="shared" si="476"/>
        <v>0</v>
      </c>
      <c r="BI612" s="54">
        <f t="shared" si="477"/>
        <v>0</v>
      </c>
      <c r="BJ612" s="54">
        <f t="shared" si="478"/>
        <v>0</v>
      </c>
      <c r="BK612" s="54">
        <f t="shared" si="479"/>
        <v>0</v>
      </c>
      <c r="BL612" s="54">
        <f t="shared" si="480"/>
        <v>0</v>
      </c>
      <c r="BM612" s="54">
        <f t="shared" si="481"/>
        <v>0</v>
      </c>
      <c r="BN612" s="54">
        <f t="shared" si="482"/>
        <v>0</v>
      </c>
      <c r="BO612" s="54">
        <f t="shared" si="483"/>
        <v>0</v>
      </c>
      <c r="BP612" s="54">
        <f t="shared" si="484"/>
        <v>0</v>
      </c>
      <c r="BQ612" s="54">
        <f t="shared" si="485"/>
        <v>0</v>
      </c>
      <c r="BR612" s="55">
        <f t="shared" si="486"/>
        <v>0</v>
      </c>
      <c r="BS612" s="53">
        <f t="shared" si="487"/>
        <v>0</v>
      </c>
      <c r="BT612" s="54">
        <f t="shared" si="488"/>
        <v>0</v>
      </c>
      <c r="BU612" s="54">
        <f t="shared" si="489"/>
        <v>0</v>
      </c>
      <c r="BV612" s="54">
        <f t="shared" si="490"/>
        <v>0</v>
      </c>
      <c r="BW612" s="54">
        <f t="shared" si="491"/>
        <v>0</v>
      </c>
      <c r="BX612" s="54">
        <f t="shared" si="492"/>
        <v>0</v>
      </c>
      <c r="BY612" s="54">
        <f t="shared" si="493"/>
        <v>0</v>
      </c>
      <c r="BZ612" s="54">
        <f t="shared" si="494"/>
        <v>0</v>
      </c>
      <c r="CA612" s="54">
        <f t="shared" si="495"/>
        <v>0</v>
      </c>
      <c r="CB612" s="54">
        <f t="shared" si="496"/>
        <v>0</v>
      </c>
      <c r="CC612" s="54">
        <f t="shared" si="497"/>
        <v>0</v>
      </c>
      <c r="CD612" s="55">
        <f t="shared" si="498"/>
        <v>0</v>
      </c>
      <c r="CE612" s="53">
        <f t="shared" si="499"/>
        <v>0</v>
      </c>
      <c r="CF612" s="54">
        <f t="shared" si="500"/>
        <v>0</v>
      </c>
      <c r="CG612" s="54">
        <f t="shared" si="501"/>
        <v>0</v>
      </c>
      <c r="CH612" s="54">
        <f t="shared" si="502"/>
        <v>0</v>
      </c>
      <c r="CI612" s="54">
        <f t="shared" si="503"/>
        <v>0</v>
      </c>
      <c r="CJ612" s="54">
        <f t="shared" si="504"/>
        <v>0</v>
      </c>
      <c r="CK612" s="54">
        <f t="shared" si="505"/>
        <v>0</v>
      </c>
      <c r="CL612" s="54">
        <f t="shared" si="506"/>
        <v>0</v>
      </c>
      <c r="CM612" s="54">
        <f t="shared" si="507"/>
        <v>0</v>
      </c>
      <c r="CN612" s="54">
        <f t="shared" si="508"/>
        <v>0</v>
      </c>
      <c r="CO612" s="54">
        <f t="shared" si="509"/>
        <v>0</v>
      </c>
      <c r="CP612" s="55">
        <f t="shared" si="510"/>
        <v>0</v>
      </c>
    </row>
    <row r="613" spans="2:94" ht="12" customHeight="1" thickBot="1">
      <c r="B613" s="1" t="str">
        <f>IF(Q611="","",Q611)</f>
        <v/>
      </c>
      <c r="C613" s="165"/>
      <c r="D613" s="172"/>
      <c r="E613" s="173"/>
      <c r="F613" s="174"/>
      <c r="G613" s="179"/>
      <c r="H613" s="180"/>
      <c r="I613" s="187"/>
      <c r="J613" s="188"/>
      <c r="K613" s="188"/>
      <c r="L613" s="189"/>
      <c r="M613" s="172"/>
      <c r="N613" s="174"/>
      <c r="O613" s="133"/>
      <c r="P613" s="192"/>
      <c r="Q613" s="192"/>
      <c r="R613" s="9" t="s">
        <v>44</v>
      </c>
      <c r="S613" s="96"/>
      <c r="T613" s="96"/>
      <c r="U613" s="96"/>
      <c r="V613" s="96"/>
      <c r="W613" s="96"/>
      <c r="X613" s="96"/>
      <c r="Y613" s="91"/>
      <c r="Z613" s="91"/>
      <c r="AA613" s="91"/>
      <c r="AB613" s="91"/>
      <c r="AC613" s="91"/>
      <c r="AD613" s="91"/>
      <c r="AE613" s="8" t="str">
        <f t="shared" si="511"/>
        <v/>
      </c>
      <c r="AF613" s="21" t="str">
        <f>IF(Q611="","",Q611)</f>
        <v/>
      </c>
      <c r="AG613" s="130"/>
      <c r="AH613" s="130"/>
      <c r="AI613" s="130"/>
      <c r="AJ613" s="130"/>
      <c r="AT613" s="50" t="str">
        <f>R613</f>
        <v>C</v>
      </c>
      <c r="AU613" s="60">
        <f t="shared" si="463"/>
        <v>0</v>
      </c>
      <c r="AV613" s="61">
        <f t="shared" si="464"/>
        <v>0</v>
      </c>
      <c r="AW613" s="61">
        <f t="shared" si="465"/>
        <v>0</v>
      </c>
      <c r="AX613" s="61">
        <f t="shared" si="466"/>
        <v>0</v>
      </c>
      <c r="AY613" s="61">
        <f t="shared" si="467"/>
        <v>0</v>
      </c>
      <c r="AZ613" s="61">
        <f t="shared" si="468"/>
        <v>0</v>
      </c>
      <c r="BA613" s="61">
        <f t="shared" si="469"/>
        <v>0</v>
      </c>
      <c r="BB613" s="61">
        <f t="shared" si="470"/>
        <v>0</v>
      </c>
      <c r="BC613" s="61">
        <f t="shared" si="471"/>
        <v>0</v>
      </c>
      <c r="BD613" s="61">
        <f t="shared" si="472"/>
        <v>0</v>
      </c>
      <c r="BE613" s="61">
        <f t="shared" si="473"/>
        <v>0</v>
      </c>
      <c r="BF613" s="62">
        <f t="shared" si="474"/>
        <v>0</v>
      </c>
      <c r="BG613" s="60">
        <f t="shared" si="475"/>
        <v>0</v>
      </c>
      <c r="BH613" s="61">
        <f t="shared" si="476"/>
        <v>0</v>
      </c>
      <c r="BI613" s="61">
        <f t="shared" si="477"/>
        <v>0</v>
      </c>
      <c r="BJ613" s="61">
        <f t="shared" si="478"/>
        <v>0</v>
      </c>
      <c r="BK613" s="61">
        <f t="shared" si="479"/>
        <v>0</v>
      </c>
      <c r="BL613" s="61">
        <f t="shared" si="480"/>
        <v>0</v>
      </c>
      <c r="BM613" s="61">
        <f t="shared" si="481"/>
        <v>0</v>
      </c>
      <c r="BN613" s="61">
        <f t="shared" si="482"/>
        <v>0</v>
      </c>
      <c r="BO613" s="61">
        <f t="shared" si="483"/>
        <v>0</v>
      </c>
      <c r="BP613" s="61">
        <f t="shared" si="484"/>
        <v>0</v>
      </c>
      <c r="BQ613" s="61">
        <f t="shared" si="485"/>
        <v>0</v>
      </c>
      <c r="BR613" s="62">
        <f t="shared" si="486"/>
        <v>0</v>
      </c>
      <c r="BS613" s="60">
        <f t="shared" si="487"/>
        <v>0</v>
      </c>
      <c r="BT613" s="61">
        <f t="shared" si="488"/>
        <v>0</v>
      </c>
      <c r="BU613" s="61">
        <f t="shared" si="489"/>
        <v>0</v>
      </c>
      <c r="BV613" s="61">
        <f t="shared" si="490"/>
        <v>0</v>
      </c>
      <c r="BW613" s="61">
        <f t="shared" si="491"/>
        <v>0</v>
      </c>
      <c r="BX613" s="61">
        <f t="shared" si="492"/>
        <v>0</v>
      </c>
      <c r="BY613" s="61">
        <f t="shared" si="493"/>
        <v>0</v>
      </c>
      <c r="BZ613" s="61">
        <f t="shared" si="494"/>
        <v>0</v>
      </c>
      <c r="CA613" s="61">
        <f t="shared" si="495"/>
        <v>0</v>
      </c>
      <c r="CB613" s="61">
        <f t="shared" si="496"/>
        <v>0</v>
      </c>
      <c r="CC613" s="61">
        <f t="shared" si="497"/>
        <v>0</v>
      </c>
      <c r="CD613" s="62">
        <f t="shared" si="498"/>
        <v>0</v>
      </c>
      <c r="CE613" s="60">
        <f t="shared" si="499"/>
        <v>0</v>
      </c>
      <c r="CF613" s="61">
        <f t="shared" si="500"/>
        <v>0</v>
      </c>
      <c r="CG613" s="61">
        <f t="shared" si="501"/>
        <v>0</v>
      </c>
      <c r="CH613" s="61">
        <f t="shared" si="502"/>
        <v>0</v>
      </c>
      <c r="CI613" s="61">
        <f t="shared" si="503"/>
        <v>0</v>
      </c>
      <c r="CJ613" s="61">
        <f t="shared" si="504"/>
        <v>0</v>
      </c>
      <c r="CK613" s="61">
        <f t="shared" si="505"/>
        <v>0</v>
      </c>
      <c r="CL613" s="61">
        <f t="shared" si="506"/>
        <v>0</v>
      </c>
      <c r="CM613" s="61">
        <f t="shared" si="507"/>
        <v>0</v>
      </c>
      <c r="CN613" s="61">
        <f t="shared" si="508"/>
        <v>0</v>
      </c>
      <c r="CO613" s="61">
        <f t="shared" si="509"/>
        <v>0</v>
      </c>
      <c r="CP613" s="62">
        <f t="shared" si="510"/>
        <v>0</v>
      </c>
    </row>
    <row r="614" spans="2:94" ht="17.25" customHeight="1">
      <c r="R614" s="2"/>
      <c r="S614" s="2"/>
      <c r="U614" s="2"/>
      <c r="AA614" s="2"/>
      <c r="AG614" s="1"/>
      <c r="AH614" s="1"/>
      <c r="AJ614" s="1"/>
      <c r="AP614" s="1"/>
      <c r="AS614" s="4"/>
      <c r="AT614" s="198" t="s">
        <v>17</v>
      </c>
      <c r="AU614" s="59">
        <f>AU14+AU17+AU20+AU23+AU26+AU29+AU32+AU35+AU38+AU41+AU44+AU47+AU50+AU53+AU56+AU59+AU62+AU65+AU68+AU71+AU74+AU77+AU80+AU83+AU86+AU89+AU92+AU95+AU98+AU101+AU104+AU107+AU110+AU113+AU116+AU119+AU122+AU125+AU128+AU131+AU134+AU137+AU140+AU143+AU146+AU149+AU152+AU155+AU158+AU161+AU164+AU167+AU170+AU173+AU176+AU179+AU182+AU185+AU188+AU191+AU194+AU197+AU200+AU203+AU206+AU209+AU212+AU215+AU218+AU221+AU224+AU227+AU230+AU233+AU236+AU239+AU242+AU245+AU248+AU251+AU254+AU257+AU260+AU263+AU266+AU269+AU272+AU275+AU278+AU281+AU284+AU287+AU290+AU293+AU296+AU299+AU302+AU305+AU308+AU311+AU314+AU317+AU320+AU323+AU326+AU329+AU332+AU335+AU338+AU341+AU344+AU347+AU350+AU353+AU356+AU359+AU362+AU365+AU368+AU371+AU374+AU377+AU380+AU383+AU386+AU389+AU392+AU395+AU398+AU401+AU404+AU407+AU410+AU413+AU416+AU419+AU422+AU425+AU428+AU431+AU434+AU437+AU440+AU443+AU446+AU449+AU452+AU455+AU458+AU461+AU464+AU467+AU470+AU473+AU476+AU479+AU482+AU485+AU488+AU491+AU494+AU497+AU500+AU503+AU506+AU509+AU512+AU515+AU518+AU521+AU524+AU527+AU530+AU533+AU536+AU539+AU542+AU545+AU548+AU551+AU554+AU557+AU560+AU563+AU566+AU569+AU572+AU575+AU578+AU581+AU584+AU587+AU590+AU593+AU596+AU599+AU602+AU605+AU608+AU611</f>
        <v>0</v>
      </c>
      <c r="AV614" s="43">
        <f t="shared" ref="AV614:CP614" si="512">AV14+AV17+AV20+AV23+AV26+AV29+AV32+AV35+AV38+AV41+AV44+AV47+AV50+AV53+AV56+AV59+AV62+AV65+AV68+AV71+AV74+AV77+AV80+AV83+AV86+AV89+AV92+AV95+AV98+AV101+AV104+AV107+AV110+AV113+AV116+AV119+AV122+AV125+AV128+AV131+AV134+AV137+AV140+AV143+AV146+AV149+AV152+AV155+AV158+AV161+AV164+AV167+AV170+AV173+AV176+AV179+AV182+AV185+AV188+AV191+AV194+AV197+AV200+AV203+AV206+AV209+AV212+AV215+AV218+AV221+AV224+AV227+AV230+AV233+AV236+AV239+AV242+AV245+AV248+AV251+AV254+AV257+AV260+AV263+AV266+AV269+AV272+AV275+AV278+AV281+AV284+AV287+AV290+AV293+AV296+AV299+AV302+AV305+AV308+AV311+AV314+AV317+AV320+AV323+AV326+AV329+AV332+AV335+AV338+AV341+AV344+AV347+AV350+AV353+AV356+AV359+AV362+AV365+AV368+AV371+AV374+AV377+AV380+AV383+AV386+AV389+AV392+AV395+AV398+AV401+AV404+AV407+AV410+AV413+AV416+AV419+AV422+AV425+AV428+AV431+AV434+AV437+AV440+AV443+AV446+AV449+AV452+AV455+AV458+AV461+AV464+AV467+AV470+AV473+AV476+AV479+AV482+AV485+AV488+AV491+AV494+AV497+AV500+AV503+AV506+AV509+AV512+AV515+AV518+AV521+AV524+AV527+AV530+AV533+AV536+AV539+AV542+AV545+AV548+AV551+AV554+AV557+AV560+AV563+AV566+AV569+AV572+AV575+AV578+AV581+AV584+AV587+AV590+AV593+AV596+AV599+AV602+AV605+AV608+AV611</f>
        <v>0</v>
      </c>
      <c r="AW614" s="43">
        <f t="shared" si="512"/>
        <v>0</v>
      </c>
      <c r="AX614" s="43">
        <f t="shared" si="512"/>
        <v>0</v>
      </c>
      <c r="AY614" s="43">
        <f t="shared" si="512"/>
        <v>0</v>
      </c>
      <c r="AZ614" s="43">
        <f t="shared" si="512"/>
        <v>0</v>
      </c>
      <c r="BA614" s="43">
        <f t="shared" si="512"/>
        <v>0</v>
      </c>
      <c r="BB614" s="43">
        <f t="shared" si="512"/>
        <v>0</v>
      </c>
      <c r="BC614" s="43">
        <f t="shared" si="512"/>
        <v>0</v>
      </c>
      <c r="BD614" s="43">
        <f t="shared" si="512"/>
        <v>0</v>
      </c>
      <c r="BE614" s="43">
        <f t="shared" si="512"/>
        <v>0</v>
      </c>
      <c r="BF614" s="44">
        <f t="shared" si="512"/>
        <v>0</v>
      </c>
      <c r="BG614" s="59">
        <f t="shared" si="512"/>
        <v>0</v>
      </c>
      <c r="BH614" s="43">
        <f t="shared" si="512"/>
        <v>0</v>
      </c>
      <c r="BI614" s="43">
        <f t="shared" si="512"/>
        <v>0</v>
      </c>
      <c r="BJ614" s="43">
        <f t="shared" si="512"/>
        <v>0</v>
      </c>
      <c r="BK614" s="43">
        <f t="shared" si="512"/>
        <v>0</v>
      </c>
      <c r="BL614" s="43">
        <f t="shared" si="512"/>
        <v>0</v>
      </c>
      <c r="BM614" s="43">
        <f t="shared" si="512"/>
        <v>0</v>
      </c>
      <c r="BN614" s="43">
        <f t="shared" si="512"/>
        <v>0</v>
      </c>
      <c r="BO614" s="43">
        <f t="shared" si="512"/>
        <v>0</v>
      </c>
      <c r="BP614" s="43">
        <f t="shared" si="512"/>
        <v>0</v>
      </c>
      <c r="BQ614" s="43">
        <f t="shared" si="512"/>
        <v>0</v>
      </c>
      <c r="BR614" s="44">
        <f t="shared" si="512"/>
        <v>0</v>
      </c>
      <c r="BS614" s="59">
        <f t="shared" si="512"/>
        <v>0</v>
      </c>
      <c r="BT614" s="43">
        <f t="shared" si="512"/>
        <v>0</v>
      </c>
      <c r="BU614" s="43">
        <f t="shared" si="512"/>
        <v>0</v>
      </c>
      <c r="BV614" s="43">
        <f t="shared" si="512"/>
        <v>0</v>
      </c>
      <c r="BW614" s="43">
        <f t="shared" si="512"/>
        <v>0</v>
      </c>
      <c r="BX614" s="43">
        <f t="shared" si="512"/>
        <v>0</v>
      </c>
      <c r="BY614" s="43">
        <f t="shared" si="512"/>
        <v>0</v>
      </c>
      <c r="BZ614" s="43">
        <f t="shared" si="512"/>
        <v>0</v>
      </c>
      <c r="CA614" s="43">
        <f t="shared" si="512"/>
        <v>0</v>
      </c>
      <c r="CB614" s="43">
        <f t="shared" si="512"/>
        <v>0</v>
      </c>
      <c r="CC614" s="43">
        <f t="shared" si="512"/>
        <v>0</v>
      </c>
      <c r="CD614" s="44">
        <f t="shared" si="512"/>
        <v>0</v>
      </c>
      <c r="CE614" s="59">
        <f t="shared" si="512"/>
        <v>0</v>
      </c>
      <c r="CF614" s="43">
        <f t="shared" si="512"/>
        <v>0</v>
      </c>
      <c r="CG614" s="43">
        <f t="shared" si="512"/>
        <v>0</v>
      </c>
      <c r="CH614" s="43">
        <f t="shared" si="512"/>
        <v>0</v>
      </c>
      <c r="CI614" s="43">
        <f t="shared" si="512"/>
        <v>0</v>
      </c>
      <c r="CJ614" s="43">
        <f t="shared" si="512"/>
        <v>0</v>
      </c>
      <c r="CK614" s="43">
        <f t="shared" si="512"/>
        <v>0</v>
      </c>
      <c r="CL614" s="43">
        <f t="shared" si="512"/>
        <v>0</v>
      </c>
      <c r="CM614" s="43">
        <f t="shared" si="512"/>
        <v>0</v>
      </c>
      <c r="CN614" s="43">
        <f t="shared" si="512"/>
        <v>0</v>
      </c>
      <c r="CO614" s="43">
        <f t="shared" si="512"/>
        <v>0</v>
      </c>
      <c r="CP614" s="44">
        <f t="shared" si="512"/>
        <v>0</v>
      </c>
    </row>
    <row r="615" spans="2:94" ht="17.25" customHeight="1">
      <c r="R615" s="2"/>
      <c r="S615" s="2"/>
      <c r="U615" s="2"/>
      <c r="AA615" s="2"/>
      <c r="AG615" s="1"/>
      <c r="AH615" s="1"/>
      <c r="AJ615" s="1"/>
      <c r="AP615" s="1"/>
      <c r="AS615" s="4"/>
      <c r="AT615" s="199"/>
      <c r="AU615" s="51">
        <f t="shared" ref="AU615:CP615" si="513">AU15+AU18+AU21+AU24+AU27+AU30+AU33+AU36+AU39+AU42+AU45+AU48+AU51+AU54+AU57+AU60+AU63+AU66+AU69+AU72+AU75+AU78+AU81+AU84+AU87+AU90+AU93+AU96+AU99+AU102+AU105+AU108+AU111+AU114+AU117+AU120+AU123+AU126+AU129+AU132+AU135+AU138+AU141+AU144+AU147+AU150+AU153+AU156+AU159+AU162+AU165+AU168+AU171+AU174+AU177+AU180+AU183+AU186+AU189+AU192+AU195+AU198+AU201+AU204+AU207+AU210+AU213+AU216+AU219+AU222+AU225+AU228+AU231+AU234+AU237+AU240+AU243+AU246+AU249+AU252+AU255+AU258+AU261+AU264+AU267+AU270+AU273+AU276+AU279+AU282+AU285+AU288+AU291+AU294+AU297+AU300+AU303+AU306+AU309+AU312+AU315+AU318+AU321+AU324+AU327+AU330+AU333+AU336+AU339+AU342+AU345+AU348+AU351+AU354+AU357+AU360+AU363+AU366+AU369+AU372+AU375+AU378+AU381+AU384+AU387+AU390+AU393+AU396+AU399+AU402+AU405+AU408+AU411+AU414+AU417+AU420+AU423+AU426+AU429+AU432+AU435+AU438+AU441+AU444+AU447+AU450+AU453+AU456+AU459+AU462+AU465+AU468+AU471+AU474+AU477+AU480+AU483+AU486+AU489+AU492+AU495+AU498+AU501+AU504+AU507+AU510+AU513+AU516+AU519+AU522+AU525+AU528+AU531+AU534+AU537+AU540+AU543+AU546+AU549+AU552+AU555+AU558+AU561+AU564+AU567+AU570+AU573+AU576+AU579+AU582+AU585+AU588+AU591+AU594+AU597+AU600+AU603+AU606+AU609+AU612</f>
        <v>0</v>
      </c>
      <c r="AV615" s="42">
        <f t="shared" si="513"/>
        <v>0</v>
      </c>
      <c r="AW615" s="42">
        <f t="shared" si="513"/>
        <v>0</v>
      </c>
      <c r="AX615" s="42">
        <f t="shared" si="513"/>
        <v>0</v>
      </c>
      <c r="AY615" s="42">
        <f t="shared" si="513"/>
        <v>0</v>
      </c>
      <c r="AZ615" s="42">
        <f t="shared" si="513"/>
        <v>0</v>
      </c>
      <c r="BA615" s="42">
        <f t="shared" si="513"/>
        <v>0</v>
      </c>
      <c r="BB615" s="42">
        <f t="shared" si="513"/>
        <v>0</v>
      </c>
      <c r="BC615" s="42">
        <f t="shared" si="513"/>
        <v>0</v>
      </c>
      <c r="BD615" s="42">
        <f t="shared" si="513"/>
        <v>0</v>
      </c>
      <c r="BE615" s="42">
        <f t="shared" si="513"/>
        <v>0</v>
      </c>
      <c r="BF615" s="45">
        <f t="shared" si="513"/>
        <v>0</v>
      </c>
      <c r="BG615" s="51">
        <f t="shared" si="513"/>
        <v>0</v>
      </c>
      <c r="BH615" s="42">
        <f t="shared" si="513"/>
        <v>0</v>
      </c>
      <c r="BI615" s="42">
        <f t="shared" si="513"/>
        <v>0</v>
      </c>
      <c r="BJ615" s="42">
        <f t="shared" si="513"/>
        <v>0</v>
      </c>
      <c r="BK615" s="42">
        <f t="shared" si="513"/>
        <v>0</v>
      </c>
      <c r="BL615" s="42">
        <f t="shared" si="513"/>
        <v>0</v>
      </c>
      <c r="BM615" s="42">
        <f t="shared" si="513"/>
        <v>0</v>
      </c>
      <c r="BN615" s="42">
        <f t="shared" si="513"/>
        <v>0</v>
      </c>
      <c r="BO615" s="42">
        <f t="shared" si="513"/>
        <v>0</v>
      </c>
      <c r="BP615" s="42">
        <f t="shared" si="513"/>
        <v>0</v>
      </c>
      <c r="BQ615" s="42">
        <f t="shared" si="513"/>
        <v>0</v>
      </c>
      <c r="BR615" s="45">
        <f t="shared" si="513"/>
        <v>0</v>
      </c>
      <c r="BS615" s="51">
        <f t="shared" si="513"/>
        <v>0</v>
      </c>
      <c r="BT615" s="42">
        <f t="shared" si="513"/>
        <v>0</v>
      </c>
      <c r="BU615" s="42">
        <f t="shared" si="513"/>
        <v>0</v>
      </c>
      <c r="BV615" s="42">
        <f t="shared" si="513"/>
        <v>0</v>
      </c>
      <c r="BW615" s="42">
        <f t="shared" si="513"/>
        <v>0</v>
      </c>
      <c r="BX615" s="42">
        <f t="shared" si="513"/>
        <v>0</v>
      </c>
      <c r="BY615" s="42">
        <f t="shared" si="513"/>
        <v>0</v>
      </c>
      <c r="BZ615" s="42">
        <f t="shared" si="513"/>
        <v>0</v>
      </c>
      <c r="CA615" s="42">
        <f t="shared" si="513"/>
        <v>0</v>
      </c>
      <c r="CB615" s="42">
        <f t="shared" si="513"/>
        <v>0</v>
      </c>
      <c r="CC615" s="42">
        <f t="shared" si="513"/>
        <v>0</v>
      </c>
      <c r="CD615" s="45">
        <f t="shared" si="513"/>
        <v>0</v>
      </c>
      <c r="CE615" s="51">
        <f t="shared" si="513"/>
        <v>0</v>
      </c>
      <c r="CF615" s="42">
        <f t="shared" si="513"/>
        <v>0</v>
      </c>
      <c r="CG615" s="42">
        <f t="shared" si="513"/>
        <v>0</v>
      </c>
      <c r="CH615" s="42">
        <f t="shared" si="513"/>
        <v>0</v>
      </c>
      <c r="CI615" s="42">
        <f t="shared" si="513"/>
        <v>0</v>
      </c>
      <c r="CJ615" s="42">
        <f t="shared" si="513"/>
        <v>0</v>
      </c>
      <c r="CK615" s="42">
        <f t="shared" si="513"/>
        <v>0</v>
      </c>
      <c r="CL615" s="42">
        <f t="shared" si="513"/>
        <v>0</v>
      </c>
      <c r="CM615" s="42">
        <f t="shared" si="513"/>
        <v>0</v>
      </c>
      <c r="CN615" s="42">
        <f t="shared" si="513"/>
        <v>0</v>
      </c>
      <c r="CO615" s="42">
        <f t="shared" si="513"/>
        <v>0</v>
      </c>
      <c r="CP615" s="45">
        <f t="shared" si="513"/>
        <v>0</v>
      </c>
    </row>
    <row r="616" spans="2:94" ht="17.25" customHeight="1" thickBot="1">
      <c r="R616" s="2"/>
      <c r="S616" s="2"/>
      <c r="U616" s="2"/>
      <c r="AA616" s="2"/>
      <c r="AG616" s="1"/>
      <c r="AH616" s="1"/>
      <c r="AJ616" s="1"/>
      <c r="AP616" s="1"/>
      <c r="AS616" s="4"/>
      <c r="AT616" s="200"/>
      <c r="AU616" s="52">
        <f t="shared" ref="AU616:CP616" si="514">AU16+AU19+AU22+AU25+AU28+AU31+AU34+AU37+AU40+AU43+AU46+AU49+AU52+AU55+AU58+AU61+AU64+AU67+AU70+AU73+AU76+AU79+AU82+AU85+AU88+AU91+AU94+AU97+AU100+AU103+AU106+AU109+AU112+AU115+AU118+AU121+AU124+AU127+AU130+AU133+AU136+AU139+AU142+AU145+AU148+AU151+AU154+AU157+AU160+AU163+AU166+AU169+AU172+AU175+AU178+AU181+AU184+AU187+AU190+AU193+AU196+AU199+AU202+AU205+AU208+AU211+AU214+AU217+AU220+AU223+AU226+AU229+AU232+AU235+AU238+AU241+AU244+AU247+AU250+AU253+AU256+AU259+AU262+AU265+AU268+AU271+AU274+AU277+AU280+AU283+AU286+AU289+AU292+AU295+AU298+AU301+AU304+AU307+AU310+AU313+AU316+AU319+AU322+AU325+AU328+AU331+AU334+AU337+AU340+AU343+AU346+AU349+AU352+AU355+AU358+AU361+AU364+AU367+AU370+AU373+AU376+AU379+AU382+AU385+AU388+AU391+AU394+AU397+AU400+AU403+AU406+AU409+AU412+AU415+AU418+AU421+AU424+AU427+AU430+AU433+AU436+AU439+AU442+AU445+AU448+AU451+AU454+AU457+AU460+AU463+AU466+AU469+AU472+AU475+AU478+AU481+AU484+AU487+AU490+AU493+AU496+AU499+AU502+AU505+AU508+AU511+AU514+AU517+AU520+AU523+AU526+AU529+AU532+AU535+AU538+AU541+AU544+AU547+AU550+AU553+AU556+AU559+AU562+AU565+AU568+AU571+AU574+AU577+AU580+AU583+AU586+AU589+AU592+AU595+AU598+AU601+AU604+AU607+AU610+AU613</f>
        <v>0</v>
      </c>
      <c r="AV616" s="46">
        <f t="shared" si="514"/>
        <v>0</v>
      </c>
      <c r="AW616" s="46">
        <f t="shared" si="514"/>
        <v>0</v>
      </c>
      <c r="AX616" s="46">
        <f t="shared" si="514"/>
        <v>0</v>
      </c>
      <c r="AY616" s="46">
        <f t="shared" si="514"/>
        <v>0</v>
      </c>
      <c r="AZ616" s="46">
        <f t="shared" si="514"/>
        <v>0</v>
      </c>
      <c r="BA616" s="46">
        <f t="shared" si="514"/>
        <v>0</v>
      </c>
      <c r="BB616" s="46">
        <f t="shared" si="514"/>
        <v>0</v>
      </c>
      <c r="BC616" s="46">
        <f t="shared" si="514"/>
        <v>0</v>
      </c>
      <c r="BD616" s="46">
        <f t="shared" si="514"/>
        <v>0</v>
      </c>
      <c r="BE616" s="46">
        <f t="shared" si="514"/>
        <v>0</v>
      </c>
      <c r="BF616" s="47">
        <f t="shared" si="514"/>
        <v>0</v>
      </c>
      <c r="BG616" s="52">
        <f t="shared" si="514"/>
        <v>0</v>
      </c>
      <c r="BH616" s="46">
        <f t="shared" si="514"/>
        <v>0</v>
      </c>
      <c r="BI616" s="46">
        <f t="shared" si="514"/>
        <v>0</v>
      </c>
      <c r="BJ616" s="46">
        <f t="shared" si="514"/>
        <v>0</v>
      </c>
      <c r="BK616" s="46">
        <f t="shared" si="514"/>
        <v>0</v>
      </c>
      <c r="BL616" s="46">
        <f t="shared" si="514"/>
        <v>0</v>
      </c>
      <c r="BM616" s="46">
        <f t="shared" si="514"/>
        <v>0</v>
      </c>
      <c r="BN616" s="46">
        <f t="shared" si="514"/>
        <v>0</v>
      </c>
      <c r="BO616" s="46">
        <f t="shared" si="514"/>
        <v>0</v>
      </c>
      <c r="BP616" s="46">
        <f t="shared" si="514"/>
        <v>0</v>
      </c>
      <c r="BQ616" s="46">
        <f t="shared" si="514"/>
        <v>0</v>
      </c>
      <c r="BR616" s="47">
        <f t="shared" si="514"/>
        <v>0</v>
      </c>
      <c r="BS616" s="52">
        <f t="shared" si="514"/>
        <v>0</v>
      </c>
      <c r="BT616" s="46">
        <f t="shared" si="514"/>
        <v>0</v>
      </c>
      <c r="BU616" s="46">
        <f t="shared" si="514"/>
        <v>0</v>
      </c>
      <c r="BV616" s="46">
        <f t="shared" si="514"/>
        <v>0</v>
      </c>
      <c r="BW616" s="46">
        <f t="shared" si="514"/>
        <v>0</v>
      </c>
      <c r="BX616" s="46">
        <f t="shared" si="514"/>
        <v>0</v>
      </c>
      <c r="BY616" s="46">
        <f t="shared" si="514"/>
        <v>0</v>
      </c>
      <c r="BZ616" s="46">
        <f t="shared" si="514"/>
        <v>0</v>
      </c>
      <c r="CA616" s="46">
        <f t="shared" si="514"/>
        <v>0</v>
      </c>
      <c r="CB616" s="46">
        <f t="shared" si="514"/>
        <v>0</v>
      </c>
      <c r="CC616" s="46">
        <f t="shared" si="514"/>
        <v>0</v>
      </c>
      <c r="CD616" s="47">
        <f t="shared" si="514"/>
        <v>0</v>
      </c>
      <c r="CE616" s="52">
        <f t="shared" si="514"/>
        <v>0</v>
      </c>
      <c r="CF616" s="46">
        <f t="shared" si="514"/>
        <v>0</v>
      </c>
      <c r="CG616" s="46">
        <f t="shared" si="514"/>
        <v>0</v>
      </c>
      <c r="CH616" s="46">
        <f t="shared" si="514"/>
        <v>0</v>
      </c>
      <c r="CI616" s="46">
        <f t="shared" si="514"/>
        <v>0</v>
      </c>
      <c r="CJ616" s="46">
        <f t="shared" si="514"/>
        <v>0</v>
      </c>
      <c r="CK616" s="46">
        <f t="shared" si="514"/>
        <v>0</v>
      </c>
      <c r="CL616" s="46">
        <f t="shared" si="514"/>
        <v>0</v>
      </c>
      <c r="CM616" s="46">
        <f t="shared" si="514"/>
        <v>0</v>
      </c>
      <c r="CN616" s="46">
        <f t="shared" si="514"/>
        <v>0</v>
      </c>
      <c r="CO616" s="46">
        <f t="shared" si="514"/>
        <v>0</v>
      </c>
      <c r="CP616" s="47">
        <f t="shared" si="514"/>
        <v>0</v>
      </c>
    </row>
    <row r="617" spans="2:94" ht="17.25" customHeight="1">
      <c r="R617" s="2"/>
      <c r="S617" s="2"/>
      <c r="U617" s="2"/>
      <c r="AA617" s="2"/>
      <c r="AG617" s="1"/>
      <c r="AH617" s="1"/>
      <c r="AJ617" s="1"/>
      <c r="AP617" s="1"/>
    </row>
    <row r="618" spans="2:94" ht="17.25" customHeight="1">
      <c r="R618" s="2"/>
      <c r="S618" s="2"/>
      <c r="U618" s="2"/>
      <c r="AA618" s="2"/>
      <c r="AG618" s="1"/>
      <c r="AH618" s="1"/>
      <c r="AJ618" s="1"/>
      <c r="AP618" s="1"/>
    </row>
    <row r="619" spans="2:94" ht="17.25" customHeight="1">
      <c r="R619" s="2"/>
      <c r="S619" s="2"/>
      <c r="U619" s="2"/>
      <c r="AA619" s="2"/>
      <c r="AG619" s="1"/>
      <c r="AH619" s="1"/>
      <c r="AJ619" s="1"/>
      <c r="AP619" s="1"/>
    </row>
    <row r="620" spans="2:94" ht="17.25" customHeight="1">
      <c r="R620" s="2"/>
      <c r="S620" s="2"/>
      <c r="U620" s="2"/>
      <c r="AA620" s="2"/>
      <c r="AG620" s="1"/>
      <c r="AH620" s="1"/>
      <c r="AJ620" s="1"/>
      <c r="AP620" s="1"/>
    </row>
    <row r="621" spans="2:94" ht="17.25" customHeight="1">
      <c r="R621" s="2"/>
      <c r="S621" s="2"/>
      <c r="U621" s="2"/>
      <c r="AA621" s="2"/>
      <c r="AG621" s="1"/>
      <c r="AH621" s="1"/>
      <c r="AJ621" s="1"/>
      <c r="AP621" s="1"/>
    </row>
    <row r="622" spans="2:94" ht="17.25" customHeight="1">
      <c r="R622" s="2"/>
      <c r="S622" s="2"/>
      <c r="U622" s="2"/>
      <c r="AA622" s="2"/>
      <c r="AG622" s="1"/>
      <c r="AH622" s="1"/>
      <c r="AJ622" s="1"/>
      <c r="AP622" s="1"/>
    </row>
  </sheetData>
  <sheetProtection selectLockedCells="1"/>
  <mergeCells count="2421">
    <mergeCell ref="AU12:BF12"/>
    <mergeCell ref="BG12:BR12"/>
    <mergeCell ref="BS12:CD12"/>
    <mergeCell ref="AT614:AT616"/>
    <mergeCell ref="CE12:CP12"/>
    <mergeCell ref="P581:P583"/>
    <mergeCell ref="Q581:Q583"/>
    <mergeCell ref="AG581:AG583"/>
    <mergeCell ref="AH581:AH583"/>
    <mergeCell ref="AI581:AI583"/>
    <mergeCell ref="C581:C583"/>
    <mergeCell ref="D581:F583"/>
    <mergeCell ref="G581:H583"/>
    <mergeCell ref="I581:L583"/>
    <mergeCell ref="M581:N583"/>
    <mergeCell ref="O581:O583"/>
    <mergeCell ref="P578:P580"/>
    <mergeCell ref="Q578:Q580"/>
    <mergeCell ref="AG578:AG580"/>
    <mergeCell ref="AH578:AH580"/>
    <mergeCell ref="AI578:AI580"/>
    <mergeCell ref="AJ578:AJ580"/>
    <mergeCell ref="C578:C580"/>
    <mergeCell ref="D578:F580"/>
    <mergeCell ref="G578:H580"/>
    <mergeCell ref="I578:L580"/>
    <mergeCell ref="M578:N580"/>
    <mergeCell ref="O578:O580"/>
    <mergeCell ref="P575:P577"/>
    <mergeCell ref="Q575:Q577"/>
    <mergeCell ref="AG575:AG577"/>
    <mergeCell ref="AH575:AH577"/>
    <mergeCell ref="AI575:AI577"/>
    <mergeCell ref="AJ575:AJ577"/>
    <mergeCell ref="C575:C577"/>
    <mergeCell ref="D575:F577"/>
    <mergeCell ref="G575:H577"/>
    <mergeCell ref="I575:L577"/>
    <mergeCell ref="M575:N577"/>
    <mergeCell ref="O575:O577"/>
    <mergeCell ref="P572:P574"/>
    <mergeCell ref="Q572:Q574"/>
    <mergeCell ref="AG572:AG574"/>
    <mergeCell ref="AH572:AH574"/>
    <mergeCell ref="AI572:AI574"/>
    <mergeCell ref="AJ572:AJ574"/>
    <mergeCell ref="C572:C574"/>
    <mergeCell ref="D572:F574"/>
    <mergeCell ref="G572:H574"/>
    <mergeCell ref="I572:L574"/>
    <mergeCell ref="M572:N574"/>
    <mergeCell ref="O572:O574"/>
    <mergeCell ref="P569:P571"/>
    <mergeCell ref="Q569:Q571"/>
    <mergeCell ref="AG569:AG571"/>
    <mergeCell ref="AH569:AH571"/>
    <mergeCell ref="AI569:AI571"/>
    <mergeCell ref="AJ569:AJ571"/>
    <mergeCell ref="C569:C571"/>
    <mergeCell ref="D569:F571"/>
    <mergeCell ref="G569:H571"/>
    <mergeCell ref="I569:L571"/>
    <mergeCell ref="M569:N571"/>
    <mergeCell ref="O569:O571"/>
    <mergeCell ref="P566:P568"/>
    <mergeCell ref="Q566:Q568"/>
    <mergeCell ref="AG566:AG568"/>
    <mergeCell ref="AH566:AH568"/>
    <mergeCell ref="AI566:AI568"/>
    <mergeCell ref="AJ566:AJ568"/>
    <mergeCell ref="C566:C568"/>
    <mergeCell ref="D566:F568"/>
    <mergeCell ref="G566:H568"/>
    <mergeCell ref="I566:L568"/>
    <mergeCell ref="M566:N568"/>
    <mergeCell ref="O566:O568"/>
    <mergeCell ref="P563:P565"/>
    <mergeCell ref="Q563:Q565"/>
    <mergeCell ref="AG563:AG565"/>
    <mergeCell ref="AH563:AH565"/>
    <mergeCell ref="AI563:AI565"/>
    <mergeCell ref="AJ563:AJ565"/>
    <mergeCell ref="C563:C565"/>
    <mergeCell ref="D563:F565"/>
    <mergeCell ref="G563:H565"/>
    <mergeCell ref="I563:L565"/>
    <mergeCell ref="M563:N565"/>
    <mergeCell ref="O563:O565"/>
    <mergeCell ref="P560:P562"/>
    <mergeCell ref="Q560:Q562"/>
    <mergeCell ref="AG560:AG562"/>
    <mergeCell ref="AH560:AH562"/>
    <mergeCell ref="AI560:AI562"/>
    <mergeCell ref="AJ560:AJ562"/>
    <mergeCell ref="C560:C562"/>
    <mergeCell ref="D560:F562"/>
    <mergeCell ref="G560:H562"/>
    <mergeCell ref="I560:L562"/>
    <mergeCell ref="M560:N562"/>
    <mergeCell ref="O560:O562"/>
    <mergeCell ref="P557:P559"/>
    <mergeCell ref="Q557:Q559"/>
    <mergeCell ref="AG557:AG559"/>
    <mergeCell ref="AH557:AH559"/>
    <mergeCell ref="AI557:AI559"/>
    <mergeCell ref="AJ557:AJ559"/>
    <mergeCell ref="C557:C559"/>
    <mergeCell ref="D557:F559"/>
    <mergeCell ref="G557:H559"/>
    <mergeCell ref="I557:L559"/>
    <mergeCell ref="M557:N559"/>
    <mergeCell ref="O557:O559"/>
    <mergeCell ref="P554:P556"/>
    <mergeCell ref="Q554:Q556"/>
    <mergeCell ref="AG554:AG556"/>
    <mergeCell ref="AH554:AH556"/>
    <mergeCell ref="AI554:AI556"/>
    <mergeCell ref="AJ554:AJ556"/>
    <mergeCell ref="C554:C556"/>
    <mergeCell ref="D554:F556"/>
    <mergeCell ref="G554:H556"/>
    <mergeCell ref="I554:L556"/>
    <mergeCell ref="M554:N556"/>
    <mergeCell ref="O554:O556"/>
    <mergeCell ref="P491:P493"/>
    <mergeCell ref="Q491:Q493"/>
    <mergeCell ref="AG491:AG493"/>
    <mergeCell ref="AH491:AH493"/>
    <mergeCell ref="AI491:AI493"/>
    <mergeCell ref="AJ491:AJ493"/>
    <mergeCell ref="C491:C493"/>
    <mergeCell ref="D491:F493"/>
    <mergeCell ref="G491:H493"/>
    <mergeCell ref="I491:L493"/>
    <mergeCell ref="M491:N493"/>
    <mergeCell ref="O491:O493"/>
    <mergeCell ref="P488:P490"/>
    <mergeCell ref="Q488:Q490"/>
    <mergeCell ref="AG488:AG490"/>
    <mergeCell ref="AH488:AH490"/>
    <mergeCell ref="AI488:AI490"/>
    <mergeCell ref="AJ488:AJ490"/>
    <mergeCell ref="C488:C490"/>
    <mergeCell ref="D488:F490"/>
    <mergeCell ref="G488:H490"/>
    <mergeCell ref="I488:L490"/>
    <mergeCell ref="M488:N490"/>
    <mergeCell ref="O488:O490"/>
    <mergeCell ref="P485:P487"/>
    <mergeCell ref="Q485:Q487"/>
    <mergeCell ref="AG485:AG487"/>
    <mergeCell ref="AH485:AH487"/>
    <mergeCell ref="AI485:AI487"/>
    <mergeCell ref="AJ485:AJ487"/>
    <mergeCell ref="C485:C487"/>
    <mergeCell ref="D485:F487"/>
    <mergeCell ref="G485:H487"/>
    <mergeCell ref="I485:L487"/>
    <mergeCell ref="M485:N487"/>
    <mergeCell ref="O485:O487"/>
    <mergeCell ref="P482:P484"/>
    <mergeCell ref="Q482:Q484"/>
    <mergeCell ref="AG482:AG484"/>
    <mergeCell ref="AH482:AH484"/>
    <mergeCell ref="AI482:AI484"/>
    <mergeCell ref="AJ482:AJ484"/>
    <mergeCell ref="C482:C484"/>
    <mergeCell ref="D482:F484"/>
    <mergeCell ref="G482:H484"/>
    <mergeCell ref="I482:L484"/>
    <mergeCell ref="M482:N484"/>
    <mergeCell ref="O482:O484"/>
    <mergeCell ref="P479:P481"/>
    <mergeCell ref="Q479:Q481"/>
    <mergeCell ref="AG479:AG481"/>
    <mergeCell ref="AH479:AH481"/>
    <mergeCell ref="AI479:AI481"/>
    <mergeCell ref="AJ479:AJ481"/>
    <mergeCell ref="C479:C481"/>
    <mergeCell ref="D479:F481"/>
    <mergeCell ref="G479:H481"/>
    <mergeCell ref="I479:L481"/>
    <mergeCell ref="M479:N481"/>
    <mergeCell ref="O479:O481"/>
    <mergeCell ref="P476:P478"/>
    <mergeCell ref="Q476:Q478"/>
    <mergeCell ref="AG476:AG478"/>
    <mergeCell ref="AH476:AH478"/>
    <mergeCell ref="AI476:AI478"/>
    <mergeCell ref="AJ476:AJ478"/>
    <mergeCell ref="C476:C478"/>
    <mergeCell ref="D476:F478"/>
    <mergeCell ref="G476:H478"/>
    <mergeCell ref="I476:L478"/>
    <mergeCell ref="M476:N478"/>
    <mergeCell ref="O476:O478"/>
    <mergeCell ref="P473:P475"/>
    <mergeCell ref="Q473:Q475"/>
    <mergeCell ref="AG473:AG475"/>
    <mergeCell ref="AH473:AH475"/>
    <mergeCell ref="AI473:AI475"/>
    <mergeCell ref="AJ473:AJ475"/>
    <mergeCell ref="C473:C475"/>
    <mergeCell ref="D473:F475"/>
    <mergeCell ref="G473:H475"/>
    <mergeCell ref="I473:L475"/>
    <mergeCell ref="M473:N475"/>
    <mergeCell ref="O473:O475"/>
    <mergeCell ref="P470:P472"/>
    <mergeCell ref="Q470:Q472"/>
    <mergeCell ref="AG470:AG472"/>
    <mergeCell ref="AH470:AH472"/>
    <mergeCell ref="AI470:AI472"/>
    <mergeCell ref="AJ470:AJ472"/>
    <mergeCell ref="C470:C472"/>
    <mergeCell ref="D470:F472"/>
    <mergeCell ref="G470:H472"/>
    <mergeCell ref="I470:L472"/>
    <mergeCell ref="M470:N472"/>
    <mergeCell ref="O470:O472"/>
    <mergeCell ref="P467:P469"/>
    <mergeCell ref="Q467:Q469"/>
    <mergeCell ref="AG467:AG469"/>
    <mergeCell ref="AH467:AH469"/>
    <mergeCell ref="AI467:AI469"/>
    <mergeCell ref="AJ467:AJ469"/>
    <mergeCell ref="C467:C469"/>
    <mergeCell ref="D467:F469"/>
    <mergeCell ref="G467:H469"/>
    <mergeCell ref="I467:L469"/>
    <mergeCell ref="M467:N469"/>
    <mergeCell ref="O467:O469"/>
    <mergeCell ref="P464:P466"/>
    <mergeCell ref="Q464:Q466"/>
    <mergeCell ref="AG464:AG466"/>
    <mergeCell ref="AH464:AH466"/>
    <mergeCell ref="AI464:AI466"/>
    <mergeCell ref="AJ464:AJ466"/>
    <mergeCell ref="C464:C466"/>
    <mergeCell ref="D464:F466"/>
    <mergeCell ref="G464:H466"/>
    <mergeCell ref="I464:L466"/>
    <mergeCell ref="M464:N466"/>
    <mergeCell ref="O464:O466"/>
    <mergeCell ref="P461:P463"/>
    <mergeCell ref="Q461:Q463"/>
    <mergeCell ref="AG461:AG463"/>
    <mergeCell ref="AH461:AH463"/>
    <mergeCell ref="AI461:AI463"/>
    <mergeCell ref="AJ461:AJ463"/>
    <mergeCell ref="C461:C463"/>
    <mergeCell ref="D461:F463"/>
    <mergeCell ref="G461:H463"/>
    <mergeCell ref="I461:L463"/>
    <mergeCell ref="M461:N463"/>
    <mergeCell ref="O461:O463"/>
    <mergeCell ref="P458:P460"/>
    <mergeCell ref="Q458:Q460"/>
    <mergeCell ref="AG458:AG460"/>
    <mergeCell ref="AH458:AH460"/>
    <mergeCell ref="AI458:AI460"/>
    <mergeCell ref="AJ458:AJ460"/>
    <mergeCell ref="C458:C460"/>
    <mergeCell ref="D458:F460"/>
    <mergeCell ref="G458:H460"/>
    <mergeCell ref="I458:L460"/>
    <mergeCell ref="M458:N460"/>
    <mergeCell ref="O458:O460"/>
    <mergeCell ref="P455:P457"/>
    <mergeCell ref="Q455:Q457"/>
    <mergeCell ref="AG455:AG457"/>
    <mergeCell ref="AH455:AH457"/>
    <mergeCell ref="AI455:AI457"/>
    <mergeCell ref="AJ455:AJ457"/>
    <mergeCell ref="C455:C457"/>
    <mergeCell ref="D455:F457"/>
    <mergeCell ref="G455:H457"/>
    <mergeCell ref="I455:L457"/>
    <mergeCell ref="M455:N457"/>
    <mergeCell ref="O455:O457"/>
    <mergeCell ref="P452:P454"/>
    <mergeCell ref="Q452:Q454"/>
    <mergeCell ref="AG452:AG454"/>
    <mergeCell ref="AH452:AH454"/>
    <mergeCell ref="AI452:AI454"/>
    <mergeCell ref="AJ452:AJ454"/>
    <mergeCell ref="C452:C454"/>
    <mergeCell ref="D452:F454"/>
    <mergeCell ref="G452:H454"/>
    <mergeCell ref="I452:L454"/>
    <mergeCell ref="M452:N454"/>
    <mergeCell ref="O452:O454"/>
    <mergeCell ref="P449:P451"/>
    <mergeCell ref="Q449:Q451"/>
    <mergeCell ref="AG449:AG451"/>
    <mergeCell ref="AH449:AH451"/>
    <mergeCell ref="AI449:AI451"/>
    <mergeCell ref="AJ449:AJ451"/>
    <mergeCell ref="C449:C451"/>
    <mergeCell ref="D449:F451"/>
    <mergeCell ref="G449:H451"/>
    <mergeCell ref="I449:L451"/>
    <mergeCell ref="M449:N451"/>
    <mergeCell ref="O449:O451"/>
    <mergeCell ref="P446:P448"/>
    <mergeCell ref="Q446:Q448"/>
    <mergeCell ref="AG446:AG448"/>
    <mergeCell ref="AH446:AH448"/>
    <mergeCell ref="AI446:AI448"/>
    <mergeCell ref="AJ446:AJ448"/>
    <mergeCell ref="C446:C448"/>
    <mergeCell ref="D446:F448"/>
    <mergeCell ref="G446:H448"/>
    <mergeCell ref="I446:L448"/>
    <mergeCell ref="M446:N448"/>
    <mergeCell ref="O446:O448"/>
    <mergeCell ref="P443:P445"/>
    <mergeCell ref="Q443:Q445"/>
    <mergeCell ref="AG443:AG445"/>
    <mergeCell ref="AH443:AH445"/>
    <mergeCell ref="AI443:AI445"/>
    <mergeCell ref="AJ443:AJ445"/>
    <mergeCell ref="C443:C445"/>
    <mergeCell ref="D443:F445"/>
    <mergeCell ref="G443:H445"/>
    <mergeCell ref="I443:L445"/>
    <mergeCell ref="M443:N445"/>
    <mergeCell ref="O443:O445"/>
    <mergeCell ref="P440:P442"/>
    <mergeCell ref="Q440:Q442"/>
    <mergeCell ref="AG440:AG442"/>
    <mergeCell ref="AH440:AH442"/>
    <mergeCell ref="AI440:AI442"/>
    <mergeCell ref="AJ440:AJ442"/>
    <mergeCell ref="C440:C442"/>
    <mergeCell ref="D440:F442"/>
    <mergeCell ref="G440:H442"/>
    <mergeCell ref="I440:L442"/>
    <mergeCell ref="M440:N442"/>
    <mergeCell ref="O440:O442"/>
    <mergeCell ref="P437:P439"/>
    <mergeCell ref="Q437:Q439"/>
    <mergeCell ref="AG437:AG439"/>
    <mergeCell ref="AH437:AH439"/>
    <mergeCell ref="AI437:AI439"/>
    <mergeCell ref="AJ437:AJ439"/>
    <mergeCell ref="C437:C439"/>
    <mergeCell ref="D437:F439"/>
    <mergeCell ref="G437:H439"/>
    <mergeCell ref="I437:L439"/>
    <mergeCell ref="M437:N439"/>
    <mergeCell ref="O437:O439"/>
    <mergeCell ref="P434:P436"/>
    <mergeCell ref="Q434:Q436"/>
    <mergeCell ref="AG434:AG436"/>
    <mergeCell ref="AH434:AH436"/>
    <mergeCell ref="AI434:AI436"/>
    <mergeCell ref="AJ434:AJ436"/>
    <mergeCell ref="C434:C436"/>
    <mergeCell ref="D434:F436"/>
    <mergeCell ref="G434:H436"/>
    <mergeCell ref="I434:L436"/>
    <mergeCell ref="M434:N436"/>
    <mergeCell ref="O434:O436"/>
    <mergeCell ref="P341:P343"/>
    <mergeCell ref="Q341:Q343"/>
    <mergeCell ref="AG341:AG343"/>
    <mergeCell ref="AH341:AH343"/>
    <mergeCell ref="AI341:AI343"/>
    <mergeCell ref="AJ341:AJ343"/>
    <mergeCell ref="C341:C343"/>
    <mergeCell ref="D341:F343"/>
    <mergeCell ref="G341:H343"/>
    <mergeCell ref="I341:L343"/>
    <mergeCell ref="M341:N343"/>
    <mergeCell ref="O341:O343"/>
    <mergeCell ref="P338:P340"/>
    <mergeCell ref="Q338:Q340"/>
    <mergeCell ref="AG338:AG340"/>
    <mergeCell ref="AH338:AH340"/>
    <mergeCell ref="AI338:AI340"/>
    <mergeCell ref="AJ338:AJ340"/>
    <mergeCell ref="C338:C340"/>
    <mergeCell ref="D338:F340"/>
    <mergeCell ref="G338:H340"/>
    <mergeCell ref="I338:L340"/>
    <mergeCell ref="M338:N340"/>
    <mergeCell ref="O338:O340"/>
    <mergeCell ref="P335:P337"/>
    <mergeCell ref="Q335:Q337"/>
    <mergeCell ref="AG335:AG337"/>
    <mergeCell ref="AH335:AH337"/>
    <mergeCell ref="AI335:AI337"/>
    <mergeCell ref="AJ335:AJ337"/>
    <mergeCell ref="C335:C337"/>
    <mergeCell ref="D335:F337"/>
    <mergeCell ref="G335:H337"/>
    <mergeCell ref="I335:L337"/>
    <mergeCell ref="M335:N337"/>
    <mergeCell ref="O335:O337"/>
    <mergeCell ref="P332:P334"/>
    <mergeCell ref="Q332:Q334"/>
    <mergeCell ref="AG332:AG334"/>
    <mergeCell ref="AH332:AH334"/>
    <mergeCell ref="AI332:AI334"/>
    <mergeCell ref="AJ332:AJ334"/>
    <mergeCell ref="C332:C334"/>
    <mergeCell ref="D332:F334"/>
    <mergeCell ref="G332:H334"/>
    <mergeCell ref="I332:L334"/>
    <mergeCell ref="M332:N334"/>
    <mergeCell ref="O332:O334"/>
    <mergeCell ref="P329:P331"/>
    <mergeCell ref="Q329:Q331"/>
    <mergeCell ref="AG329:AG331"/>
    <mergeCell ref="AH329:AH331"/>
    <mergeCell ref="AI329:AI331"/>
    <mergeCell ref="AJ329:AJ331"/>
    <mergeCell ref="C329:C331"/>
    <mergeCell ref="D329:F331"/>
    <mergeCell ref="G329:H331"/>
    <mergeCell ref="I329:L331"/>
    <mergeCell ref="M329:N331"/>
    <mergeCell ref="O329:O331"/>
    <mergeCell ref="P326:P328"/>
    <mergeCell ref="Q326:Q328"/>
    <mergeCell ref="AG326:AG328"/>
    <mergeCell ref="AH326:AH328"/>
    <mergeCell ref="AI326:AI328"/>
    <mergeCell ref="AJ326:AJ328"/>
    <mergeCell ref="C326:C328"/>
    <mergeCell ref="D326:F328"/>
    <mergeCell ref="G326:H328"/>
    <mergeCell ref="I326:L328"/>
    <mergeCell ref="M326:N328"/>
    <mergeCell ref="O326:O328"/>
    <mergeCell ref="P323:P325"/>
    <mergeCell ref="Q323:Q325"/>
    <mergeCell ref="AG323:AG325"/>
    <mergeCell ref="AH323:AH325"/>
    <mergeCell ref="AI323:AI325"/>
    <mergeCell ref="AJ323:AJ325"/>
    <mergeCell ref="C323:C325"/>
    <mergeCell ref="D323:F325"/>
    <mergeCell ref="G323:H325"/>
    <mergeCell ref="I323:L325"/>
    <mergeCell ref="M323:N325"/>
    <mergeCell ref="O323:O325"/>
    <mergeCell ref="P320:P322"/>
    <mergeCell ref="Q320:Q322"/>
    <mergeCell ref="AG320:AG322"/>
    <mergeCell ref="AH320:AH322"/>
    <mergeCell ref="AI320:AI322"/>
    <mergeCell ref="AJ320:AJ322"/>
    <mergeCell ref="C320:C322"/>
    <mergeCell ref="D320:F322"/>
    <mergeCell ref="G320:H322"/>
    <mergeCell ref="I320:L322"/>
    <mergeCell ref="M320:N322"/>
    <mergeCell ref="O320:O322"/>
    <mergeCell ref="P317:P319"/>
    <mergeCell ref="Q317:Q319"/>
    <mergeCell ref="AG317:AG319"/>
    <mergeCell ref="AH317:AH319"/>
    <mergeCell ref="AI317:AI319"/>
    <mergeCell ref="AJ317:AJ319"/>
    <mergeCell ref="C317:C319"/>
    <mergeCell ref="D317:F319"/>
    <mergeCell ref="G317:H319"/>
    <mergeCell ref="I317:L319"/>
    <mergeCell ref="M317:N319"/>
    <mergeCell ref="O317:O319"/>
    <mergeCell ref="P314:P316"/>
    <mergeCell ref="Q314:Q316"/>
    <mergeCell ref="AG314:AG316"/>
    <mergeCell ref="AH314:AH316"/>
    <mergeCell ref="AI314:AI316"/>
    <mergeCell ref="AJ314:AJ316"/>
    <mergeCell ref="C314:C316"/>
    <mergeCell ref="D314:F316"/>
    <mergeCell ref="G314:H316"/>
    <mergeCell ref="I314:L316"/>
    <mergeCell ref="M314:N316"/>
    <mergeCell ref="O314:O316"/>
    <mergeCell ref="P311:P313"/>
    <mergeCell ref="Q311:Q313"/>
    <mergeCell ref="AG311:AG313"/>
    <mergeCell ref="AH311:AH313"/>
    <mergeCell ref="AI311:AI313"/>
    <mergeCell ref="AJ311:AJ313"/>
    <mergeCell ref="C311:C313"/>
    <mergeCell ref="D311:F313"/>
    <mergeCell ref="G311:H313"/>
    <mergeCell ref="I311:L313"/>
    <mergeCell ref="M311:N313"/>
    <mergeCell ref="O311:O313"/>
    <mergeCell ref="P308:P310"/>
    <mergeCell ref="Q308:Q310"/>
    <mergeCell ref="AG308:AG310"/>
    <mergeCell ref="AH308:AH310"/>
    <mergeCell ref="AI308:AI310"/>
    <mergeCell ref="AJ308:AJ310"/>
    <mergeCell ref="C308:C310"/>
    <mergeCell ref="D308:F310"/>
    <mergeCell ref="G308:H310"/>
    <mergeCell ref="I308:L310"/>
    <mergeCell ref="M308:N310"/>
    <mergeCell ref="O308:O310"/>
    <mergeCell ref="P305:P307"/>
    <mergeCell ref="Q305:Q307"/>
    <mergeCell ref="AG305:AG307"/>
    <mergeCell ref="AH305:AH307"/>
    <mergeCell ref="AI305:AI307"/>
    <mergeCell ref="AJ305:AJ307"/>
    <mergeCell ref="C305:C307"/>
    <mergeCell ref="D305:F307"/>
    <mergeCell ref="G305:H307"/>
    <mergeCell ref="I305:L307"/>
    <mergeCell ref="M305:N307"/>
    <mergeCell ref="O305:O307"/>
    <mergeCell ref="P302:P304"/>
    <mergeCell ref="Q302:Q304"/>
    <mergeCell ref="AG302:AG304"/>
    <mergeCell ref="AH302:AH304"/>
    <mergeCell ref="AI302:AI304"/>
    <mergeCell ref="AJ302:AJ304"/>
    <mergeCell ref="C302:C304"/>
    <mergeCell ref="D302:F304"/>
    <mergeCell ref="G302:H304"/>
    <mergeCell ref="I302:L304"/>
    <mergeCell ref="M302:N304"/>
    <mergeCell ref="O302:O304"/>
    <mergeCell ref="P299:P301"/>
    <mergeCell ref="Q299:Q301"/>
    <mergeCell ref="AG299:AG301"/>
    <mergeCell ref="AH299:AH301"/>
    <mergeCell ref="AI299:AI301"/>
    <mergeCell ref="AJ299:AJ301"/>
    <mergeCell ref="C299:C301"/>
    <mergeCell ref="D299:F301"/>
    <mergeCell ref="G299:H301"/>
    <mergeCell ref="I299:L301"/>
    <mergeCell ref="M299:N301"/>
    <mergeCell ref="O299:O301"/>
    <mergeCell ref="P296:P298"/>
    <mergeCell ref="Q296:Q298"/>
    <mergeCell ref="AG296:AG298"/>
    <mergeCell ref="AH296:AH298"/>
    <mergeCell ref="AI296:AI298"/>
    <mergeCell ref="AJ296:AJ298"/>
    <mergeCell ref="C296:C298"/>
    <mergeCell ref="D296:F298"/>
    <mergeCell ref="G296:H298"/>
    <mergeCell ref="I296:L298"/>
    <mergeCell ref="M296:N298"/>
    <mergeCell ref="O296:O298"/>
    <mergeCell ref="P293:P295"/>
    <mergeCell ref="Q293:Q295"/>
    <mergeCell ref="AG293:AG295"/>
    <mergeCell ref="AH293:AH295"/>
    <mergeCell ref="AI293:AI295"/>
    <mergeCell ref="AJ293:AJ295"/>
    <mergeCell ref="C293:C295"/>
    <mergeCell ref="D293:F295"/>
    <mergeCell ref="G293:H295"/>
    <mergeCell ref="I293:L295"/>
    <mergeCell ref="M293:N295"/>
    <mergeCell ref="O293:O295"/>
    <mergeCell ref="P290:P292"/>
    <mergeCell ref="Q290:Q292"/>
    <mergeCell ref="AG290:AG292"/>
    <mergeCell ref="AH290:AH292"/>
    <mergeCell ref="AI290:AI292"/>
    <mergeCell ref="AJ290:AJ292"/>
    <mergeCell ref="C290:C292"/>
    <mergeCell ref="D290:F292"/>
    <mergeCell ref="G290:H292"/>
    <mergeCell ref="I290:L292"/>
    <mergeCell ref="M290:N292"/>
    <mergeCell ref="O290:O292"/>
    <mergeCell ref="P287:P289"/>
    <mergeCell ref="Q287:Q289"/>
    <mergeCell ref="AG287:AG289"/>
    <mergeCell ref="AH287:AH289"/>
    <mergeCell ref="AI287:AI289"/>
    <mergeCell ref="AJ287:AJ289"/>
    <mergeCell ref="C287:C289"/>
    <mergeCell ref="D287:F289"/>
    <mergeCell ref="G287:H289"/>
    <mergeCell ref="I287:L289"/>
    <mergeCell ref="M287:N289"/>
    <mergeCell ref="O287:O289"/>
    <mergeCell ref="P284:P286"/>
    <mergeCell ref="Q284:Q286"/>
    <mergeCell ref="AG284:AG286"/>
    <mergeCell ref="AH284:AH286"/>
    <mergeCell ref="AI284:AI286"/>
    <mergeCell ref="AJ284:AJ286"/>
    <mergeCell ref="C284:C286"/>
    <mergeCell ref="D284:F286"/>
    <mergeCell ref="G284:H286"/>
    <mergeCell ref="I284:L286"/>
    <mergeCell ref="M284:N286"/>
    <mergeCell ref="O284:O286"/>
    <mergeCell ref="P281:P283"/>
    <mergeCell ref="Q281:Q283"/>
    <mergeCell ref="AG281:AG283"/>
    <mergeCell ref="AH281:AH283"/>
    <mergeCell ref="AI281:AI283"/>
    <mergeCell ref="AJ281:AJ283"/>
    <mergeCell ref="C281:C283"/>
    <mergeCell ref="D281:F283"/>
    <mergeCell ref="G281:H283"/>
    <mergeCell ref="I281:L283"/>
    <mergeCell ref="M281:N283"/>
    <mergeCell ref="O281:O283"/>
    <mergeCell ref="P278:P280"/>
    <mergeCell ref="Q278:Q280"/>
    <mergeCell ref="AG278:AG280"/>
    <mergeCell ref="AH278:AH280"/>
    <mergeCell ref="AI278:AI280"/>
    <mergeCell ref="AJ278:AJ280"/>
    <mergeCell ref="C278:C280"/>
    <mergeCell ref="D278:F280"/>
    <mergeCell ref="G278:H280"/>
    <mergeCell ref="I278:L280"/>
    <mergeCell ref="M278:N280"/>
    <mergeCell ref="O278:O280"/>
    <mergeCell ref="P275:P277"/>
    <mergeCell ref="Q275:Q277"/>
    <mergeCell ref="AG275:AG277"/>
    <mergeCell ref="AH275:AH277"/>
    <mergeCell ref="AI275:AI277"/>
    <mergeCell ref="AJ275:AJ277"/>
    <mergeCell ref="C275:C277"/>
    <mergeCell ref="D275:F277"/>
    <mergeCell ref="G275:H277"/>
    <mergeCell ref="I275:L277"/>
    <mergeCell ref="M275:N277"/>
    <mergeCell ref="O275:O277"/>
    <mergeCell ref="P272:P274"/>
    <mergeCell ref="Q272:Q274"/>
    <mergeCell ref="AG272:AG274"/>
    <mergeCell ref="AH272:AH274"/>
    <mergeCell ref="AI272:AI274"/>
    <mergeCell ref="AJ272:AJ274"/>
    <mergeCell ref="C272:C274"/>
    <mergeCell ref="D272:F274"/>
    <mergeCell ref="G272:H274"/>
    <mergeCell ref="I272:L274"/>
    <mergeCell ref="M272:N274"/>
    <mergeCell ref="O272:O274"/>
    <mergeCell ref="P269:P271"/>
    <mergeCell ref="Q269:Q271"/>
    <mergeCell ref="AG269:AG271"/>
    <mergeCell ref="AH269:AH271"/>
    <mergeCell ref="AI269:AI271"/>
    <mergeCell ref="AJ269:AJ271"/>
    <mergeCell ref="C269:C271"/>
    <mergeCell ref="D269:F271"/>
    <mergeCell ref="G269:H271"/>
    <mergeCell ref="I269:L271"/>
    <mergeCell ref="M269:N271"/>
    <mergeCell ref="O269:O271"/>
    <mergeCell ref="P266:P268"/>
    <mergeCell ref="Q266:Q268"/>
    <mergeCell ref="AG266:AG268"/>
    <mergeCell ref="AH266:AH268"/>
    <mergeCell ref="AI266:AI268"/>
    <mergeCell ref="AJ266:AJ268"/>
    <mergeCell ref="C266:C268"/>
    <mergeCell ref="D266:F268"/>
    <mergeCell ref="G266:H268"/>
    <mergeCell ref="I266:L268"/>
    <mergeCell ref="M266:N268"/>
    <mergeCell ref="O266:O268"/>
    <mergeCell ref="P263:P265"/>
    <mergeCell ref="Q263:Q265"/>
    <mergeCell ref="AG263:AG265"/>
    <mergeCell ref="AH263:AH265"/>
    <mergeCell ref="AI263:AI265"/>
    <mergeCell ref="AJ263:AJ265"/>
    <mergeCell ref="C263:C265"/>
    <mergeCell ref="D263:F265"/>
    <mergeCell ref="G263:H265"/>
    <mergeCell ref="I263:L265"/>
    <mergeCell ref="M263:N265"/>
    <mergeCell ref="O263:O265"/>
    <mergeCell ref="P260:P262"/>
    <mergeCell ref="Q260:Q262"/>
    <mergeCell ref="AG260:AG262"/>
    <mergeCell ref="AH260:AH262"/>
    <mergeCell ref="AI260:AI262"/>
    <mergeCell ref="AJ260:AJ262"/>
    <mergeCell ref="C260:C262"/>
    <mergeCell ref="D260:F262"/>
    <mergeCell ref="G260:H262"/>
    <mergeCell ref="I260:L262"/>
    <mergeCell ref="M260:N262"/>
    <mergeCell ref="O260:O262"/>
    <mergeCell ref="P257:P259"/>
    <mergeCell ref="Q257:Q259"/>
    <mergeCell ref="AG257:AG259"/>
    <mergeCell ref="AH257:AH259"/>
    <mergeCell ref="AI257:AI259"/>
    <mergeCell ref="AJ257:AJ259"/>
    <mergeCell ref="C257:C259"/>
    <mergeCell ref="D257:F259"/>
    <mergeCell ref="G257:H259"/>
    <mergeCell ref="I257:L259"/>
    <mergeCell ref="M257:N259"/>
    <mergeCell ref="O257:O259"/>
    <mergeCell ref="P254:P256"/>
    <mergeCell ref="Q254:Q256"/>
    <mergeCell ref="AG254:AG256"/>
    <mergeCell ref="AH254:AH256"/>
    <mergeCell ref="AI254:AI256"/>
    <mergeCell ref="AJ254:AJ256"/>
    <mergeCell ref="C254:C256"/>
    <mergeCell ref="D254:F256"/>
    <mergeCell ref="G254:H256"/>
    <mergeCell ref="I254:L256"/>
    <mergeCell ref="M254:N256"/>
    <mergeCell ref="O254:O256"/>
    <mergeCell ref="P251:P253"/>
    <mergeCell ref="Q251:Q253"/>
    <mergeCell ref="AG251:AG253"/>
    <mergeCell ref="AH251:AH253"/>
    <mergeCell ref="AI251:AI253"/>
    <mergeCell ref="AJ251:AJ253"/>
    <mergeCell ref="C251:C253"/>
    <mergeCell ref="D251:F253"/>
    <mergeCell ref="G251:H253"/>
    <mergeCell ref="I251:L253"/>
    <mergeCell ref="M251:N253"/>
    <mergeCell ref="O251:O253"/>
    <mergeCell ref="P248:P250"/>
    <mergeCell ref="Q248:Q250"/>
    <mergeCell ref="AG248:AG250"/>
    <mergeCell ref="AH248:AH250"/>
    <mergeCell ref="AI248:AI250"/>
    <mergeCell ref="AJ248:AJ250"/>
    <mergeCell ref="C248:C250"/>
    <mergeCell ref="D248:F250"/>
    <mergeCell ref="G248:H250"/>
    <mergeCell ref="I248:L250"/>
    <mergeCell ref="M248:N250"/>
    <mergeCell ref="O248:O250"/>
    <mergeCell ref="P245:P247"/>
    <mergeCell ref="Q245:Q247"/>
    <mergeCell ref="AG245:AG247"/>
    <mergeCell ref="AH245:AH247"/>
    <mergeCell ref="AI245:AI247"/>
    <mergeCell ref="AJ245:AJ247"/>
    <mergeCell ref="C245:C247"/>
    <mergeCell ref="D245:F247"/>
    <mergeCell ref="G245:H247"/>
    <mergeCell ref="I245:L247"/>
    <mergeCell ref="M245:N247"/>
    <mergeCell ref="O245:O247"/>
    <mergeCell ref="P242:P244"/>
    <mergeCell ref="Q242:Q244"/>
    <mergeCell ref="AG242:AG244"/>
    <mergeCell ref="AH242:AH244"/>
    <mergeCell ref="AI242:AI244"/>
    <mergeCell ref="AJ242:AJ244"/>
    <mergeCell ref="C242:C244"/>
    <mergeCell ref="D242:F244"/>
    <mergeCell ref="G242:H244"/>
    <mergeCell ref="I242:L244"/>
    <mergeCell ref="M242:N244"/>
    <mergeCell ref="O242:O244"/>
    <mergeCell ref="P239:P241"/>
    <mergeCell ref="Q239:Q241"/>
    <mergeCell ref="AG239:AG241"/>
    <mergeCell ref="AH239:AH241"/>
    <mergeCell ref="AI239:AI241"/>
    <mergeCell ref="AJ239:AJ241"/>
    <mergeCell ref="C239:C241"/>
    <mergeCell ref="D239:F241"/>
    <mergeCell ref="G239:H241"/>
    <mergeCell ref="I239:L241"/>
    <mergeCell ref="M239:N241"/>
    <mergeCell ref="O239:O241"/>
    <mergeCell ref="P236:P238"/>
    <mergeCell ref="Q236:Q238"/>
    <mergeCell ref="AG236:AG238"/>
    <mergeCell ref="AH236:AH238"/>
    <mergeCell ref="AI236:AI238"/>
    <mergeCell ref="AJ236:AJ238"/>
    <mergeCell ref="C236:C238"/>
    <mergeCell ref="D236:F238"/>
    <mergeCell ref="G236:H238"/>
    <mergeCell ref="I236:L238"/>
    <mergeCell ref="M236:N238"/>
    <mergeCell ref="O236:O238"/>
    <mergeCell ref="P233:P235"/>
    <mergeCell ref="Q233:Q235"/>
    <mergeCell ref="AG233:AG235"/>
    <mergeCell ref="AH233:AH235"/>
    <mergeCell ref="AI233:AI235"/>
    <mergeCell ref="AJ233:AJ235"/>
    <mergeCell ref="C233:C235"/>
    <mergeCell ref="D233:F235"/>
    <mergeCell ref="G233:H235"/>
    <mergeCell ref="I233:L235"/>
    <mergeCell ref="M233:N235"/>
    <mergeCell ref="O233:O235"/>
    <mergeCell ref="P230:P232"/>
    <mergeCell ref="Q230:Q232"/>
    <mergeCell ref="AG230:AG232"/>
    <mergeCell ref="AH230:AH232"/>
    <mergeCell ref="AI230:AI232"/>
    <mergeCell ref="AJ230:AJ232"/>
    <mergeCell ref="C230:C232"/>
    <mergeCell ref="D230:F232"/>
    <mergeCell ref="G230:H232"/>
    <mergeCell ref="I230:L232"/>
    <mergeCell ref="M230:N232"/>
    <mergeCell ref="O230:O232"/>
    <mergeCell ref="P227:P229"/>
    <mergeCell ref="Q227:Q229"/>
    <mergeCell ref="AG227:AG229"/>
    <mergeCell ref="AH227:AH229"/>
    <mergeCell ref="AI227:AI229"/>
    <mergeCell ref="AJ227:AJ229"/>
    <mergeCell ref="C227:C229"/>
    <mergeCell ref="D227:F229"/>
    <mergeCell ref="G227:H229"/>
    <mergeCell ref="I227:L229"/>
    <mergeCell ref="M227:N229"/>
    <mergeCell ref="O227:O229"/>
    <mergeCell ref="P224:P226"/>
    <mergeCell ref="Q224:Q226"/>
    <mergeCell ref="AG224:AG226"/>
    <mergeCell ref="AH224:AH226"/>
    <mergeCell ref="AI224:AI226"/>
    <mergeCell ref="AJ224:AJ226"/>
    <mergeCell ref="C224:C226"/>
    <mergeCell ref="D224:F226"/>
    <mergeCell ref="G224:H226"/>
    <mergeCell ref="I224:L226"/>
    <mergeCell ref="M224:N226"/>
    <mergeCell ref="O224:O226"/>
    <mergeCell ref="P221:P223"/>
    <mergeCell ref="Q221:Q223"/>
    <mergeCell ref="AG221:AG223"/>
    <mergeCell ref="AH221:AH223"/>
    <mergeCell ref="AI221:AI223"/>
    <mergeCell ref="AJ221:AJ223"/>
    <mergeCell ref="C221:C223"/>
    <mergeCell ref="D221:F223"/>
    <mergeCell ref="G221:H223"/>
    <mergeCell ref="I221:L223"/>
    <mergeCell ref="M221:N223"/>
    <mergeCell ref="O221:O223"/>
    <mergeCell ref="P218:P220"/>
    <mergeCell ref="Q218:Q220"/>
    <mergeCell ref="AG218:AG220"/>
    <mergeCell ref="AH218:AH220"/>
    <mergeCell ref="AI218:AI220"/>
    <mergeCell ref="AJ218:AJ220"/>
    <mergeCell ref="C218:C220"/>
    <mergeCell ref="D218:F220"/>
    <mergeCell ref="G218:H220"/>
    <mergeCell ref="I218:L220"/>
    <mergeCell ref="M218:N220"/>
    <mergeCell ref="O218:O220"/>
    <mergeCell ref="P215:P217"/>
    <mergeCell ref="Q215:Q217"/>
    <mergeCell ref="AG215:AG217"/>
    <mergeCell ref="AH215:AH217"/>
    <mergeCell ref="AI215:AI217"/>
    <mergeCell ref="AJ215:AJ217"/>
    <mergeCell ref="C215:C217"/>
    <mergeCell ref="D215:F217"/>
    <mergeCell ref="G215:H217"/>
    <mergeCell ref="I215:L217"/>
    <mergeCell ref="M215:N217"/>
    <mergeCell ref="O215:O217"/>
    <mergeCell ref="P212:P214"/>
    <mergeCell ref="Q212:Q214"/>
    <mergeCell ref="AG212:AG214"/>
    <mergeCell ref="AH212:AH214"/>
    <mergeCell ref="AI212:AI214"/>
    <mergeCell ref="AJ212:AJ214"/>
    <mergeCell ref="C212:C214"/>
    <mergeCell ref="D212:F214"/>
    <mergeCell ref="G212:H214"/>
    <mergeCell ref="I212:L214"/>
    <mergeCell ref="M212:N214"/>
    <mergeCell ref="O212:O214"/>
    <mergeCell ref="P209:P211"/>
    <mergeCell ref="Q209:Q211"/>
    <mergeCell ref="AG209:AG211"/>
    <mergeCell ref="AH209:AH211"/>
    <mergeCell ref="AI209:AI211"/>
    <mergeCell ref="AJ209:AJ211"/>
    <mergeCell ref="C209:C211"/>
    <mergeCell ref="D209:F211"/>
    <mergeCell ref="G209:H211"/>
    <mergeCell ref="I209:L211"/>
    <mergeCell ref="M209:N211"/>
    <mergeCell ref="O209:O211"/>
    <mergeCell ref="P206:P208"/>
    <mergeCell ref="Q206:Q208"/>
    <mergeCell ref="AG206:AG208"/>
    <mergeCell ref="AH206:AH208"/>
    <mergeCell ref="AI206:AI208"/>
    <mergeCell ref="AJ206:AJ208"/>
    <mergeCell ref="C206:C208"/>
    <mergeCell ref="D206:F208"/>
    <mergeCell ref="G206:H208"/>
    <mergeCell ref="I206:L208"/>
    <mergeCell ref="M206:N208"/>
    <mergeCell ref="O206:O208"/>
    <mergeCell ref="P203:P205"/>
    <mergeCell ref="Q203:Q205"/>
    <mergeCell ref="AG203:AG205"/>
    <mergeCell ref="AH203:AH205"/>
    <mergeCell ref="AI203:AI205"/>
    <mergeCell ref="AJ203:AJ205"/>
    <mergeCell ref="C203:C205"/>
    <mergeCell ref="D203:F205"/>
    <mergeCell ref="G203:H205"/>
    <mergeCell ref="I203:L205"/>
    <mergeCell ref="M203:N205"/>
    <mergeCell ref="O203:O205"/>
    <mergeCell ref="P200:P202"/>
    <mergeCell ref="Q200:Q202"/>
    <mergeCell ref="AG200:AG202"/>
    <mergeCell ref="AH200:AH202"/>
    <mergeCell ref="AI200:AI202"/>
    <mergeCell ref="AJ200:AJ202"/>
    <mergeCell ref="C200:C202"/>
    <mergeCell ref="D200:F202"/>
    <mergeCell ref="G200:H202"/>
    <mergeCell ref="I200:L202"/>
    <mergeCell ref="M200:N202"/>
    <mergeCell ref="O200:O202"/>
    <mergeCell ref="P197:P199"/>
    <mergeCell ref="Q197:Q199"/>
    <mergeCell ref="AG197:AG199"/>
    <mergeCell ref="AH197:AH199"/>
    <mergeCell ref="AI197:AI199"/>
    <mergeCell ref="AJ197:AJ199"/>
    <mergeCell ref="C197:C199"/>
    <mergeCell ref="D197:F199"/>
    <mergeCell ref="G197:H199"/>
    <mergeCell ref="I197:L199"/>
    <mergeCell ref="M197:N199"/>
    <mergeCell ref="O197:O199"/>
    <mergeCell ref="P194:P196"/>
    <mergeCell ref="Q194:Q196"/>
    <mergeCell ref="AG194:AG196"/>
    <mergeCell ref="AH194:AH196"/>
    <mergeCell ref="AI194:AI196"/>
    <mergeCell ref="AJ194:AJ196"/>
    <mergeCell ref="C194:C196"/>
    <mergeCell ref="D194:F196"/>
    <mergeCell ref="G194:H196"/>
    <mergeCell ref="I194:L196"/>
    <mergeCell ref="M194:N196"/>
    <mergeCell ref="O194:O196"/>
    <mergeCell ref="P161:P163"/>
    <mergeCell ref="Q161:Q163"/>
    <mergeCell ref="AG161:AG163"/>
    <mergeCell ref="AH161:AH163"/>
    <mergeCell ref="AI161:AI163"/>
    <mergeCell ref="AJ161:AJ163"/>
    <mergeCell ref="C161:C163"/>
    <mergeCell ref="D161:F163"/>
    <mergeCell ref="G161:H163"/>
    <mergeCell ref="I161:L163"/>
    <mergeCell ref="M161:N163"/>
    <mergeCell ref="O161:O163"/>
    <mergeCell ref="P158:P160"/>
    <mergeCell ref="Q158:Q160"/>
    <mergeCell ref="AG158:AG160"/>
    <mergeCell ref="AH158:AH160"/>
    <mergeCell ref="AI158:AI160"/>
    <mergeCell ref="AJ158:AJ160"/>
    <mergeCell ref="C158:C160"/>
    <mergeCell ref="D158:F160"/>
    <mergeCell ref="G158:H160"/>
    <mergeCell ref="I158:L160"/>
    <mergeCell ref="M158:N160"/>
    <mergeCell ref="O158:O160"/>
    <mergeCell ref="P155:P157"/>
    <mergeCell ref="Q155:Q157"/>
    <mergeCell ref="AG155:AG157"/>
    <mergeCell ref="AH155:AH157"/>
    <mergeCell ref="AI155:AI157"/>
    <mergeCell ref="AJ155:AJ157"/>
    <mergeCell ref="C155:C157"/>
    <mergeCell ref="D155:F157"/>
    <mergeCell ref="G155:H157"/>
    <mergeCell ref="I155:L157"/>
    <mergeCell ref="M155:N157"/>
    <mergeCell ref="O155:O157"/>
    <mergeCell ref="P152:P154"/>
    <mergeCell ref="Q152:Q154"/>
    <mergeCell ref="AG152:AG154"/>
    <mergeCell ref="AH152:AH154"/>
    <mergeCell ref="AI152:AI154"/>
    <mergeCell ref="AJ152:AJ154"/>
    <mergeCell ref="C152:C154"/>
    <mergeCell ref="D152:F154"/>
    <mergeCell ref="G152:H154"/>
    <mergeCell ref="I152:L154"/>
    <mergeCell ref="M152:N154"/>
    <mergeCell ref="O152:O154"/>
    <mergeCell ref="P149:P151"/>
    <mergeCell ref="Q149:Q151"/>
    <mergeCell ref="AG149:AG151"/>
    <mergeCell ref="AH149:AH151"/>
    <mergeCell ref="AI149:AI151"/>
    <mergeCell ref="AJ149:AJ151"/>
    <mergeCell ref="C149:C151"/>
    <mergeCell ref="D149:F151"/>
    <mergeCell ref="G149:H151"/>
    <mergeCell ref="I149:L151"/>
    <mergeCell ref="M149:N151"/>
    <mergeCell ref="O149:O151"/>
    <mergeCell ref="P146:P148"/>
    <mergeCell ref="Q146:Q148"/>
    <mergeCell ref="AG146:AG148"/>
    <mergeCell ref="AH146:AH148"/>
    <mergeCell ref="AI146:AI148"/>
    <mergeCell ref="AJ146:AJ148"/>
    <mergeCell ref="C146:C148"/>
    <mergeCell ref="D146:F148"/>
    <mergeCell ref="G146:H148"/>
    <mergeCell ref="I146:L148"/>
    <mergeCell ref="M146:N148"/>
    <mergeCell ref="O146:O148"/>
    <mergeCell ref="P143:P145"/>
    <mergeCell ref="Q143:Q145"/>
    <mergeCell ref="AG143:AG145"/>
    <mergeCell ref="AH143:AH145"/>
    <mergeCell ref="AI143:AI145"/>
    <mergeCell ref="AJ143:AJ145"/>
    <mergeCell ref="C143:C145"/>
    <mergeCell ref="D143:F145"/>
    <mergeCell ref="G143:H145"/>
    <mergeCell ref="I143:L145"/>
    <mergeCell ref="M143:N145"/>
    <mergeCell ref="O143:O145"/>
    <mergeCell ref="P140:P142"/>
    <mergeCell ref="Q140:Q142"/>
    <mergeCell ref="AG140:AG142"/>
    <mergeCell ref="AH140:AH142"/>
    <mergeCell ref="AI140:AI142"/>
    <mergeCell ref="AJ140:AJ142"/>
    <mergeCell ref="C140:C142"/>
    <mergeCell ref="D140:F142"/>
    <mergeCell ref="G140:H142"/>
    <mergeCell ref="I140:L142"/>
    <mergeCell ref="M140:N142"/>
    <mergeCell ref="O140:O142"/>
    <mergeCell ref="P137:P139"/>
    <mergeCell ref="Q137:Q139"/>
    <mergeCell ref="AG137:AG139"/>
    <mergeCell ref="AH137:AH139"/>
    <mergeCell ref="AI137:AI139"/>
    <mergeCell ref="AJ137:AJ139"/>
    <mergeCell ref="C137:C139"/>
    <mergeCell ref="D137:F139"/>
    <mergeCell ref="G137:H139"/>
    <mergeCell ref="I137:L139"/>
    <mergeCell ref="M137:N139"/>
    <mergeCell ref="O137:O139"/>
    <mergeCell ref="P134:P136"/>
    <mergeCell ref="Q134:Q136"/>
    <mergeCell ref="AG134:AG136"/>
    <mergeCell ref="AH134:AH136"/>
    <mergeCell ref="AI134:AI136"/>
    <mergeCell ref="AJ134:AJ136"/>
    <mergeCell ref="C134:C136"/>
    <mergeCell ref="D134:F136"/>
    <mergeCell ref="G134:H136"/>
    <mergeCell ref="I134:L136"/>
    <mergeCell ref="M134:N136"/>
    <mergeCell ref="O134:O136"/>
    <mergeCell ref="P191:P193"/>
    <mergeCell ref="Q191:Q193"/>
    <mergeCell ref="AG191:AG193"/>
    <mergeCell ref="AH191:AH193"/>
    <mergeCell ref="AI191:AI193"/>
    <mergeCell ref="AJ191:AJ193"/>
    <mergeCell ref="C191:C193"/>
    <mergeCell ref="D191:F193"/>
    <mergeCell ref="G191:H193"/>
    <mergeCell ref="I191:L193"/>
    <mergeCell ref="M191:N193"/>
    <mergeCell ref="O191:O193"/>
    <mergeCell ref="P188:P190"/>
    <mergeCell ref="Q188:Q190"/>
    <mergeCell ref="AG188:AG190"/>
    <mergeCell ref="AH188:AH190"/>
    <mergeCell ref="AI188:AI190"/>
    <mergeCell ref="AJ188:AJ190"/>
    <mergeCell ref="C188:C190"/>
    <mergeCell ref="D188:F190"/>
    <mergeCell ref="G188:H190"/>
    <mergeCell ref="I188:L190"/>
    <mergeCell ref="M188:N190"/>
    <mergeCell ref="O188:O190"/>
    <mergeCell ref="P185:P187"/>
    <mergeCell ref="Q185:Q187"/>
    <mergeCell ref="AG185:AG187"/>
    <mergeCell ref="AH185:AH187"/>
    <mergeCell ref="AI185:AI187"/>
    <mergeCell ref="AJ185:AJ187"/>
    <mergeCell ref="C185:C187"/>
    <mergeCell ref="D185:F187"/>
    <mergeCell ref="G185:H187"/>
    <mergeCell ref="I185:L187"/>
    <mergeCell ref="M185:N187"/>
    <mergeCell ref="O185:O187"/>
    <mergeCell ref="P182:P184"/>
    <mergeCell ref="Q182:Q184"/>
    <mergeCell ref="AG182:AG184"/>
    <mergeCell ref="AH182:AH184"/>
    <mergeCell ref="AI182:AI184"/>
    <mergeCell ref="AJ182:AJ184"/>
    <mergeCell ref="C182:C184"/>
    <mergeCell ref="D182:F184"/>
    <mergeCell ref="G182:H184"/>
    <mergeCell ref="I182:L184"/>
    <mergeCell ref="M182:N184"/>
    <mergeCell ref="O182:O184"/>
    <mergeCell ref="P179:P181"/>
    <mergeCell ref="Q179:Q181"/>
    <mergeCell ref="AG179:AG181"/>
    <mergeCell ref="AH179:AH181"/>
    <mergeCell ref="AI179:AI181"/>
    <mergeCell ref="AJ179:AJ181"/>
    <mergeCell ref="C179:C181"/>
    <mergeCell ref="D179:F181"/>
    <mergeCell ref="G179:H181"/>
    <mergeCell ref="I179:L181"/>
    <mergeCell ref="M179:N181"/>
    <mergeCell ref="O179:O181"/>
    <mergeCell ref="P176:P178"/>
    <mergeCell ref="Q176:Q178"/>
    <mergeCell ref="AG176:AG178"/>
    <mergeCell ref="AH176:AH178"/>
    <mergeCell ref="AI176:AI178"/>
    <mergeCell ref="AJ176:AJ178"/>
    <mergeCell ref="C176:C178"/>
    <mergeCell ref="D176:F178"/>
    <mergeCell ref="G176:H178"/>
    <mergeCell ref="I176:L178"/>
    <mergeCell ref="M176:N178"/>
    <mergeCell ref="O176:O178"/>
    <mergeCell ref="P173:P175"/>
    <mergeCell ref="Q173:Q175"/>
    <mergeCell ref="AG173:AG175"/>
    <mergeCell ref="AH173:AH175"/>
    <mergeCell ref="AI173:AI175"/>
    <mergeCell ref="AJ173:AJ175"/>
    <mergeCell ref="C173:C175"/>
    <mergeCell ref="D173:F175"/>
    <mergeCell ref="G173:H175"/>
    <mergeCell ref="I173:L175"/>
    <mergeCell ref="M173:N175"/>
    <mergeCell ref="O173:O175"/>
    <mergeCell ref="P170:P172"/>
    <mergeCell ref="Q170:Q172"/>
    <mergeCell ref="AG170:AG172"/>
    <mergeCell ref="AH170:AH172"/>
    <mergeCell ref="AI170:AI172"/>
    <mergeCell ref="AJ170:AJ172"/>
    <mergeCell ref="C170:C172"/>
    <mergeCell ref="D170:F172"/>
    <mergeCell ref="G170:H172"/>
    <mergeCell ref="I170:L172"/>
    <mergeCell ref="M170:N172"/>
    <mergeCell ref="O170:O172"/>
    <mergeCell ref="P167:P169"/>
    <mergeCell ref="Q167:Q169"/>
    <mergeCell ref="AG167:AG169"/>
    <mergeCell ref="AH167:AH169"/>
    <mergeCell ref="AI167:AI169"/>
    <mergeCell ref="AJ167:AJ169"/>
    <mergeCell ref="C167:C169"/>
    <mergeCell ref="D167:F169"/>
    <mergeCell ref="G167:H169"/>
    <mergeCell ref="I167:L169"/>
    <mergeCell ref="M167:N169"/>
    <mergeCell ref="O167:O169"/>
    <mergeCell ref="P164:P166"/>
    <mergeCell ref="Q164:Q166"/>
    <mergeCell ref="AG164:AG166"/>
    <mergeCell ref="AH164:AH166"/>
    <mergeCell ref="AI164:AI166"/>
    <mergeCell ref="AJ164:AJ166"/>
    <mergeCell ref="C164:C166"/>
    <mergeCell ref="D164:F166"/>
    <mergeCell ref="G164:H166"/>
    <mergeCell ref="I164:L166"/>
    <mergeCell ref="M164:N166"/>
    <mergeCell ref="O164:O166"/>
    <mergeCell ref="P371:P373"/>
    <mergeCell ref="Q371:Q373"/>
    <mergeCell ref="AG371:AG373"/>
    <mergeCell ref="AH371:AH373"/>
    <mergeCell ref="AI371:AI373"/>
    <mergeCell ref="AJ371:AJ373"/>
    <mergeCell ref="C371:C373"/>
    <mergeCell ref="D371:F373"/>
    <mergeCell ref="G371:H373"/>
    <mergeCell ref="I371:L373"/>
    <mergeCell ref="M371:N373"/>
    <mergeCell ref="O371:O373"/>
    <mergeCell ref="P368:P370"/>
    <mergeCell ref="Q368:Q370"/>
    <mergeCell ref="AG368:AG370"/>
    <mergeCell ref="AH368:AH370"/>
    <mergeCell ref="AI368:AI370"/>
    <mergeCell ref="AJ368:AJ370"/>
    <mergeCell ref="C368:C370"/>
    <mergeCell ref="D368:F370"/>
    <mergeCell ref="G368:H370"/>
    <mergeCell ref="I368:L370"/>
    <mergeCell ref="M368:N370"/>
    <mergeCell ref="O368:O370"/>
    <mergeCell ref="P365:P367"/>
    <mergeCell ref="Q365:Q367"/>
    <mergeCell ref="AG365:AG367"/>
    <mergeCell ref="AH365:AH367"/>
    <mergeCell ref="AI365:AI367"/>
    <mergeCell ref="AJ365:AJ367"/>
    <mergeCell ref="C365:C367"/>
    <mergeCell ref="D365:F367"/>
    <mergeCell ref="G365:H367"/>
    <mergeCell ref="I365:L367"/>
    <mergeCell ref="M365:N367"/>
    <mergeCell ref="O365:O367"/>
    <mergeCell ref="P362:P364"/>
    <mergeCell ref="Q362:Q364"/>
    <mergeCell ref="AG362:AG364"/>
    <mergeCell ref="AH362:AH364"/>
    <mergeCell ref="AI362:AI364"/>
    <mergeCell ref="AJ362:AJ364"/>
    <mergeCell ref="C362:C364"/>
    <mergeCell ref="D362:F364"/>
    <mergeCell ref="G362:H364"/>
    <mergeCell ref="I362:L364"/>
    <mergeCell ref="M362:N364"/>
    <mergeCell ref="O362:O364"/>
    <mergeCell ref="P359:P361"/>
    <mergeCell ref="Q359:Q361"/>
    <mergeCell ref="AG359:AG361"/>
    <mergeCell ref="AH359:AH361"/>
    <mergeCell ref="AI359:AI361"/>
    <mergeCell ref="AJ359:AJ361"/>
    <mergeCell ref="C359:C361"/>
    <mergeCell ref="D359:F361"/>
    <mergeCell ref="G359:H361"/>
    <mergeCell ref="I359:L361"/>
    <mergeCell ref="M359:N361"/>
    <mergeCell ref="O359:O361"/>
    <mergeCell ref="P356:P358"/>
    <mergeCell ref="Q356:Q358"/>
    <mergeCell ref="AG356:AG358"/>
    <mergeCell ref="AH356:AH358"/>
    <mergeCell ref="AI356:AI358"/>
    <mergeCell ref="AJ356:AJ358"/>
    <mergeCell ref="C356:C358"/>
    <mergeCell ref="D356:F358"/>
    <mergeCell ref="G356:H358"/>
    <mergeCell ref="I356:L358"/>
    <mergeCell ref="M356:N358"/>
    <mergeCell ref="O356:O358"/>
    <mergeCell ref="P353:P355"/>
    <mergeCell ref="Q353:Q355"/>
    <mergeCell ref="AG353:AG355"/>
    <mergeCell ref="AH353:AH355"/>
    <mergeCell ref="AI353:AI355"/>
    <mergeCell ref="AJ353:AJ355"/>
    <mergeCell ref="C353:C355"/>
    <mergeCell ref="D353:F355"/>
    <mergeCell ref="G353:H355"/>
    <mergeCell ref="I353:L355"/>
    <mergeCell ref="M353:N355"/>
    <mergeCell ref="O353:O355"/>
    <mergeCell ref="P350:P352"/>
    <mergeCell ref="Q350:Q352"/>
    <mergeCell ref="AG350:AG352"/>
    <mergeCell ref="AH350:AH352"/>
    <mergeCell ref="AI350:AI352"/>
    <mergeCell ref="AJ350:AJ352"/>
    <mergeCell ref="C350:C352"/>
    <mergeCell ref="D350:F352"/>
    <mergeCell ref="G350:H352"/>
    <mergeCell ref="I350:L352"/>
    <mergeCell ref="M350:N352"/>
    <mergeCell ref="O350:O352"/>
    <mergeCell ref="P347:P349"/>
    <mergeCell ref="Q347:Q349"/>
    <mergeCell ref="AG347:AG349"/>
    <mergeCell ref="AH347:AH349"/>
    <mergeCell ref="AI347:AI349"/>
    <mergeCell ref="AJ347:AJ349"/>
    <mergeCell ref="C347:C349"/>
    <mergeCell ref="D347:F349"/>
    <mergeCell ref="G347:H349"/>
    <mergeCell ref="I347:L349"/>
    <mergeCell ref="M347:N349"/>
    <mergeCell ref="O347:O349"/>
    <mergeCell ref="P344:P346"/>
    <mergeCell ref="Q344:Q346"/>
    <mergeCell ref="AG344:AG346"/>
    <mergeCell ref="AH344:AH346"/>
    <mergeCell ref="AI344:AI346"/>
    <mergeCell ref="AJ344:AJ346"/>
    <mergeCell ref="C344:C346"/>
    <mergeCell ref="D344:F346"/>
    <mergeCell ref="G344:H346"/>
    <mergeCell ref="I344:L346"/>
    <mergeCell ref="M344:N346"/>
    <mergeCell ref="O344:O346"/>
    <mergeCell ref="P131:P133"/>
    <mergeCell ref="Q131:Q133"/>
    <mergeCell ref="AG131:AG133"/>
    <mergeCell ref="AH131:AH133"/>
    <mergeCell ref="AI131:AI133"/>
    <mergeCell ref="AJ131:AJ133"/>
    <mergeCell ref="C131:C133"/>
    <mergeCell ref="D131:F133"/>
    <mergeCell ref="G131:H133"/>
    <mergeCell ref="I131:L133"/>
    <mergeCell ref="M131:N133"/>
    <mergeCell ref="O131:O133"/>
    <mergeCell ref="P128:P130"/>
    <mergeCell ref="Q128:Q130"/>
    <mergeCell ref="AG128:AG130"/>
    <mergeCell ref="AH128:AH130"/>
    <mergeCell ref="AI128:AI130"/>
    <mergeCell ref="AJ128:AJ130"/>
    <mergeCell ref="C128:C130"/>
    <mergeCell ref="D128:F130"/>
    <mergeCell ref="G128:H130"/>
    <mergeCell ref="I128:L130"/>
    <mergeCell ref="M128:N130"/>
    <mergeCell ref="O128:O130"/>
    <mergeCell ref="P125:P127"/>
    <mergeCell ref="Q125:Q127"/>
    <mergeCell ref="AG125:AG127"/>
    <mergeCell ref="AH125:AH127"/>
    <mergeCell ref="AI125:AI127"/>
    <mergeCell ref="AJ125:AJ127"/>
    <mergeCell ref="C125:C127"/>
    <mergeCell ref="D125:F127"/>
    <mergeCell ref="G125:H127"/>
    <mergeCell ref="I125:L127"/>
    <mergeCell ref="M125:N127"/>
    <mergeCell ref="O125:O127"/>
    <mergeCell ref="P122:P124"/>
    <mergeCell ref="Q122:Q124"/>
    <mergeCell ref="AG122:AG124"/>
    <mergeCell ref="AH122:AH124"/>
    <mergeCell ref="AI122:AI124"/>
    <mergeCell ref="AJ122:AJ124"/>
    <mergeCell ref="C122:C124"/>
    <mergeCell ref="D122:F124"/>
    <mergeCell ref="G122:H124"/>
    <mergeCell ref="I122:L124"/>
    <mergeCell ref="M122:N124"/>
    <mergeCell ref="O122:O124"/>
    <mergeCell ref="P119:P121"/>
    <mergeCell ref="Q119:Q121"/>
    <mergeCell ref="AG119:AG121"/>
    <mergeCell ref="AH119:AH121"/>
    <mergeCell ref="AI119:AI121"/>
    <mergeCell ref="AJ119:AJ121"/>
    <mergeCell ref="C119:C121"/>
    <mergeCell ref="D119:F121"/>
    <mergeCell ref="G119:H121"/>
    <mergeCell ref="I119:L121"/>
    <mergeCell ref="M119:N121"/>
    <mergeCell ref="O119:O121"/>
    <mergeCell ref="P116:P118"/>
    <mergeCell ref="Q116:Q118"/>
    <mergeCell ref="AG116:AG118"/>
    <mergeCell ref="AH116:AH118"/>
    <mergeCell ref="AI116:AI118"/>
    <mergeCell ref="AJ116:AJ118"/>
    <mergeCell ref="C116:C118"/>
    <mergeCell ref="D116:F118"/>
    <mergeCell ref="G116:H118"/>
    <mergeCell ref="I116:L118"/>
    <mergeCell ref="M116:N118"/>
    <mergeCell ref="O116:O118"/>
    <mergeCell ref="P113:P115"/>
    <mergeCell ref="Q113:Q115"/>
    <mergeCell ref="AG113:AG115"/>
    <mergeCell ref="AH113:AH115"/>
    <mergeCell ref="AI113:AI115"/>
    <mergeCell ref="AJ113:AJ115"/>
    <mergeCell ref="C113:C115"/>
    <mergeCell ref="D113:F115"/>
    <mergeCell ref="G113:H115"/>
    <mergeCell ref="I113:L115"/>
    <mergeCell ref="M113:N115"/>
    <mergeCell ref="O113:O115"/>
    <mergeCell ref="P110:P112"/>
    <mergeCell ref="Q110:Q112"/>
    <mergeCell ref="AG110:AG112"/>
    <mergeCell ref="AH110:AH112"/>
    <mergeCell ref="AI110:AI112"/>
    <mergeCell ref="AJ110:AJ112"/>
    <mergeCell ref="C110:C112"/>
    <mergeCell ref="D110:F112"/>
    <mergeCell ref="G110:H112"/>
    <mergeCell ref="I110:L112"/>
    <mergeCell ref="M110:N112"/>
    <mergeCell ref="O110:O112"/>
    <mergeCell ref="P107:P109"/>
    <mergeCell ref="Q107:Q109"/>
    <mergeCell ref="AG107:AG109"/>
    <mergeCell ref="AH107:AH109"/>
    <mergeCell ref="AI107:AI109"/>
    <mergeCell ref="AJ107:AJ109"/>
    <mergeCell ref="C107:C109"/>
    <mergeCell ref="D107:F109"/>
    <mergeCell ref="G107:H109"/>
    <mergeCell ref="I107:L109"/>
    <mergeCell ref="M107:N109"/>
    <mergeCell ref="O107:O109"/>
    <mergeCell ref="P104:P106"/>
    <mergeCell ref="Q104:Q106"/>
    <mergeCell ref="AG104:AG106"/>
    <mergeCell ref="AH104:AH106"/>
    <mergeCell ref="AI104:AI106"/>
    <mergeCell ref="AJ104:AJ106"/>
    <mergeCell ref="C104:C106"/>
    <mergeCell ref="D104:F106"/>
    <mergeCell ref="G104:H106"/>
    <mergeCell ref="I104:L106"/>
    <mergeCell ref="M104:N106"/>
    <mergeCell ref="O104:O106"/>
    <mergeCell ref="P401:P403"/>
    <mergeCell ref="Q401:Q403"/>
    <mergeCell ref="AG401:AG403"/>
    <mergeCell ref="AH401:AH403"/>
    <mergeCell ref="AI401:AI403"/>
    <mergeCell ref="AJ401:AJ403"/>
    <mergeCell ref="C401:C403"/>
    <mergeCell ref="D401:F403"/>
    <mergeCell ref="G401:H403"/>
    <mergeCell ref="I401:L403"/>
    <mergeCell ref="M401:N403"/>
    <mergeCell ref="O401:O403"/>
    <mergeCell ref="P398:P400"/>
    <mergeCell ref="Q398:Q400"/>
    <mergeCell ref="AG398:AG400"/>
    <mergeCell ref="AH398:AH400"/>
    <mergeCell ref="AI398:AI400"/>
    <mergeCell ref="AJ398:AJ400"/>
    <mergeCell ref="C398:C400"/>
    <mergeCell ref="D398:F400"/>
    <mergeCell ref="G398:H400"/>
    <mergeCell ref="I398:L400"/>
    <mergeCell ref="M398:N400"/>
    <mergeCell ref="O398:O400"/>
    <mergeCell ref="P395:P397"/>
    <mergeCell ref="Q395:Q397"/>
    <mergeCell ref="AG395:AG397"/>
    <mergeCell ref="AH395:AH397"/>
    <mergeCell ref="AI395:AI397"/>
    <mergeCell ref="AJ395:AJ397"/>
    <mergeCell ref="C395:C397"/>
    <mergeCell ref="D395:F397"/>
    <mergeCell ref="G395:H397"/>
    <mergeCell ref="I395:L397"/>
    <mergeCell ref="M395:N397"/>
    <mergeCell ref="O395:O397"/>
    <mergeCell ref="P392:P394"/>
    <mergeCell ref="Q392:Q394"/>
    <mergeCell ref="AG392:AG394"/>
    <mergeCell ref="AH392:AH394"/>
    <mergeCell ref="AI392:AI394"/>
    <mergeCell ref="AJ392:AJ394"/>
    <mergeCell ref="C392:C394"/>
    <mergeCell ref="D392:F394"/>
    <mergeCell ref="G392:H394"/>
    <mergeCell ref="I392:L394"/>
    <mergeCell ref="M392:N394"/>
    <mergeCell ref="O392:O394"/>
    <mergeCell ref="P389:P391"/>
    <mergeCell ref="Q389:Q391"/>
    <mergeCell ref="AG389:AG391"/>
    <mergeCell ref="AH389:AH391"/>
    <mergeCell ref="AI389:AI391"/>
    <mergeCell ref="AJ389:AJ391"/>
    <mergeCell ref="C389:C391"/>
    <mergeCell ref="D389:F391"/>
    <mergeCell ref="G389:H391"/>
    <mergeCell ref="I389:L391"/>
    <mergeCell ref="M389:N391"/>
    <mergeCell ref="O389:O391"/>
    <mergeCell ref="P386:P388"/>
    <mergeCell ref="Q386:Q388"/>
    <mergeCell ref="AG386:AG388"/>
    <mergeCell ref="AH386:AH388"/>
    <mergeCell ref="AI386:AI388"/>
    <mergeCell ref="AJ386:AJ388"/>
    <mergeCell ref="C386:C388"/>
    <mergeCell ref="D386:F388"/>
    <mergeCell ref="G386:H388"/>
    <mergeCell ref="I386:L388"/>
    <mergeCell ref="M386:N388"/>
    <mergeCell ref="O386:O388"/>
    <mergeCell ref="P383:P385"/>
    <mergeCell ref="Q383:Q385"/>
    <mergeCell ref="AG383:AG385"/>
    <mergeCell ref="AH383:AH385"/>
    <mergeCell ref="AI383:AI385"/>
    <mergeCell ref="AJ383:AJ385"/>
    <mergeCell ref="C383:C385"/>
    <mergeCell ref="D383:F385"/>
    <mergeCell ref="G383:H385"/>
    <mergeCell ref="I383:L385"/>
    <mergeCell ref="M383:N385"/>
    <mergeCell ref="O383:O385"/>
    <mergeCell ref="P380:P382"/>
    <mergeCell ref="Q380:Q382"/>
    <mergeCell ref="AG380:AG382"/>
    <mergeCell ref="AH380:AH382"/>
    <mergeCell ref="AI380:AI382"/>
    <mergeCell ref="AJ380:AJ382"/>
    <mergeCell ref="C380:C382"/>
    <mergeCell ref="D380:F382"/>
    <mergeCell ref="G380:H382"/>
    <mergeCell ref="I380:L382"/>
    <mergeCell ref="M380:N382"/>
    <mergeCell ref="O380:O382"/>
    <mergeCell ref="P377:P379"/>
    <mergeCell ref="Q377:Q379"/>
    <mergeCell ref="AG377:AG379"/>
    <mergeCell ref="AH377:AH379"/>
    <mergeCell ref="AI377:AI379"/>
    <mergeCell ref="AJ377:AJ379"/>
    <mergeCell ref="C377:C379"/>
    <mergeCell ref="D377:F379"/>
    <mergeCell ref="G377:H379"/>
    <mergeCell ref="I377:L379"/>
    <mergeCell ref="M377:N379"/>
    <mergeCell ref="O377:O379"/>
    <mergeCell ref="P374:P376"/>
    <mergeCell ref="Q374:Q376"/>
    <mergeCell ref="AG374:AG376"/>
    <mergeCell ref="AH374:AH376"/>
    <mergeCell ref="AI374:AI376"/>
    <mergeCell ref="AJ374:AJ376"/>
    <mergeCell ref="C374:C376"/>
    <mergeCell ref="D374:F376"/>
    <mergeCell ref="G374:H376"/>
    <mergeCell ref="I374:L376"/>
    <mergeCell ref="M374:N376"/>
    <mergeCell ref="O374:O376"/>
    <mergeCell ref="P431:P433"/>
    <mergeCell ref="Q431:Q433"/>
    <mergeCell ref="AG431:AG433"/>
    <mergeCell ref="AH431:AH433"/>
    <mergeCell ref="AI431:AI433"/>
    <mergeCell ref="AJ431:AJ433"/>
    <mergeCell ref="C431:C433"/>
    <mergeCell ref="D431:F433"/>
    <mergeCell ref="G431:H433"/>
    <mergeCell ref="I431:L433"/>
    <mergeCell ref="M431:N433"/>
    <mergeCell ref="O431:O433"/>
    <mergeCell ref="P428:P430"/>
    <mergeCell ref="Q428:Q430"/>
    <mergeCell ref="AG428:AG430"/>
    <mergeCell ref="AH428:AH430"/>
    <mergeCell ref="AI428:AI430"/>
    <mergeCell ref="AJ428:AJ430"/>
    <mergeCell ref="C428:C430"/>
    <mergeCell ref="D428:F430"/>
    <mergeCell ref="G428:H430"/>
    <mergeCell ref="I428:L430"/>
    <mergeCell ref="M428:N430"/>
    <mergeCell ref="O428:O430"/>
    <mergeCell ref="P425:P427"/>
    <mergeCell ref="Q425:Q427"/>
    <mergeCell ref="AG425:AG427"/>
    <mergeCell ref="AH425:AH427"/>
    <mergeCell ref="AI425:AI427"/>
    <mergeCell ref="AJ425:AJ427"/>
    <mergeCell ref="C425:C427"/>
    <mergeCell ref="D425:F427"/>
    <mergeCell ref="G425:H427"/>
    <mergeCell ref="I425:L427"/>
    <mergeCell ref="M425:N427"/>
    <mergeCell ref="O425:O427"/>
    <mergeCell ref="P422:P424"/>
    <mergeCell ref="Q422:Q424"/>
    <mergeCell ref="AG422:AG424"/>
    <mergeCell ref="AH422:AH424"/>
    <mergeCell ref="AI422:AI424"/>
    <mergeCell ref="AJ422:AJ424"/>
    <mergeCell ref="C422:C424"/>
    <mergeCell ref="D422:F424"/>
    <mergeCell ref="G422:H424"/>
    <mergeCell ref="I422:L424"/>
    <mergeCell ref="M422:N424"/>
    <mergeCell ref="O422:O424"/>
    <mergeCell ref="P419:P421"/>
    <mergeCell ref="Q419:Q421"/>
    <mergeCell ref="AG419:AG421"/>
    <mergeCell ref="AH419:AH421"/>
    <mergeCell ref="AI419:AI421"/>
    <mergeCell ref="AJ419:AJ421"/>
    <mergeCell ref="C419:C421"/>
    <mergeCell ref="D419:F421"/>
    <mergeCell ref="G419:H421"/>
    <mergeCell ref="I419:L421"/>
    <mergeCell ref="M419:N421"/>
    <mergeCell ref="O419:O421"/>
    <mergeCell ref="P416:P418"/>
    <mergeCell ref="Q416:Q418"/>
    <mergeCell ref="AG416:AG418"/>
    <mergeCell ref="AH416:AH418"/>
    <mergeCell ref="AI416:AI418"/>
    <mergeCell ref="AJ416:AJ418"/>
    <mergeCell ref="C416:C418"/>
    <mergeCell ref="D416:F418"/>
    <mergeCell ref="G416:H418"/>
    <mergeCell ref="I416:L418"/>
    <mergeCell ref="M416:N418"/>
    <mergeCell ref="O416:O418"/>
    <mergeCell ref="P413:P415"/>
    <mergeCell ref="Q413:Q415"/>
    <mergeCell ref="AG413:AG415"/>
    <mergeCell ref="AH413:AH415"/>
    <mergeCell ref="AI413:AI415"/>
    <mergeCell ref="AJ413:AJ415"/>
    <mergeCell ref="C413:C415"/>
    <mergeCell ref="D413:F415"/>
    <mergeCell ref="G413:H415"/>
    <mergeCell ref="I413:L415"/>
    <mergeCell ref="M413:N415"/>
    <mergeCell ref="O413:O415"/>
    <mergeCell ref="P410:P412"/>
    <mergeCell ref="Q410:Q412"/>
    <mergeCell ref="AG410:AG412"/>
    <mergeCell ref="AH410:AH412"/>
    <mergeCell ref="AI410:AI412"/>
    <mergeCell ref="AJ410:AJ412"/>
    <mergeCell ref="C410:C412"/>
    <mergeCell ref="D410:F412"/>
    <mergeCell ref="G410:H412"/>
    <mergeCell ref="I410:L412"/>
    <mergeCell ref="M410:N412"/>
    <mergeCell ref="O410:O412"/>
    <mergeCell ref="P407:P409"/>
    <mergeCell ref="Q407:Q409"/>
    <mergeCell ref="AG407:AG409"/>
    <mergeCell ref="AH407:AH409"/>
    <mergeCell ref="AI407:AI409"/>
    <mergeCell ref="AJ407:AJ409"/>
    <mergeCell ref="C407:C409"/>
    <mergeCell ref="D407:F409"/>
    <mergeCell ref="G407:H409"/>
    <mergeCell ref="I407:L409"/>
    <mergeCell ref="M407:N409"/>
    <mergeCell ref="O407:O409"/>
    <mergeCell ref="P404:P406"/>
    <mergeCell ref="Q404:Q406"/>
    <mergeCell ref="AG404:AG406"/>
    <mergeCell ref="AH404:AH406"/>
    <mergeCell ref="AI404:AI406"/>
    <mergeCell ref="AJ404:AJ406"/>
    <mergeCell ref="C404:C406"/>
    <mergeCell ref="D404:F406"/>
    <mergeCell ref="G404:H406"/>
    <mergeCell ref="I404:L406"/>
    <mergeCell ref="M404:N406"/>
    <mergeCell ref="O404:O406"/>
    <mergeCell ref="P521:P523"/>
    <mergeCell ref="Q521:Q523"/>
    <mergeCell ref="AG521:AG523"/>
    <mergeCell ref="AH521:AH523"/>
    <mergeCell ref="AI521:AI523"/>
    <mergeCell ref="AJ521:AJ523"/>
    <mergeCell ref="C521:C523"/>
    <mergeCell ref="D521:F523"/>
    <mergeCell ref="G521:H523"/>
    <mergeCell ref="I521:L523"/>
    <mergeCell ref="M521:N523"/>
    <mergeCell ref="O521:O523"/>
    <mergeCell ref="P518:P520"/>
    <mergeCell ref="Q518:Q520"/>
    <mergeCell ref="AG518:AG520"/>
    <mergeCell ref="AH518:AH520"/>
    <mergeCell ref="AI518:AI520"/>
    <mergeCell ref="AJ518:AJ520"/>
    <mergeCell ref="C518:C520"/>
    <mergeCell ref="D518:F520"/>
    <mergeCell ref="G518:H520"/>
    <mergeCell ref="I518:L520"/>
    <mergeCell ref="M518:N520"/>
    <mergeCell ref="O518:O520"/>
    <mergeCell ref="P515:P517"/>
    <mergeCell ref="Q515:Q517"/>
    <mergeCell ref="AG515:AG517"/>
    <mergeCell ref="AH515:AH517"/>
    <mergeCell ref="AI515:AI517"/>
    <mergeCell ref="AJ515:AJ517"/>
    <mergeCell ref="C515:C517"/>
    <mergeCell ref="D515:F517"/>
    <mergeCell ref="G515:H517"/>
    <mergeCell ref="I515:L517"/>
    <mergeCell ref="M515:N517"/>
    <mergeCell ref="O515:O517"/>
    <mergeCell ref="P512:P514"/>
    <mergeCell ref="Q512:Q514"/>
    <mergeCell ref="AG512:AG514"/>
    <mergeCell ref="AH512:AH514"/>
    <mergeCell ref="AI512:AI514"/>
    <mergeCell ref="AJ512:AJ514"/>
    <mergeCell ref="C512:C514"/>
    <mergeCell ref="D512:F514"/>
    <mergeCell ref="G512:H514"/>
    <mergeCell ref="I512:L514"/>
    <mergeCell ref="M512:N514"/>
    <mergeCell ref="O512:O514"/>
    <mergeCell ref="P509:P511"/>
    <mergeCell ref="Q509:Q511"/>
    <mergeCell ref="AG509:AG511"/>
    <mergeCell ref="AH509:AH511"/>
    <mergeCell ref="AI509:AI511"/>
    <mergeCell ref="AJ509:AJ511"/>
    <mergeCell ref="C509:C511"/>
    <mergeCell ref="D509:F511"/>
    <mergeCell ref="G509:H511"/>
    <mergeCell ref="I509:L511"/>
    <mergeCell ref="M509:N511"/>
    <mergeCell ref="O509:O511"/>
    <mergeCell ref="P506:P508"/>
    <mergeCell ref="Q506:Q508"/>
    <mergeCell ref="AG506:AG508"/>
    <mergeCell ref="AH506:AH508"/>
    <mergeCell ref="AI506:AI508"/>
    <mergeCell ref="AJ506:AJ508"/>
    <mergeCell ref="C506:C508"/>
    <mergeCell ref="D506:F508"/>
    <mergeCell ref="G506:H508"/>
    <mergeCell ref="I506:L508"/>
    <mergeCell ref="M506:N508"/>
    <mergeCell ref="O506:O508"/>
    <mergeCell ref="P503:P505"/>
    <mergeCell ref="Q503:Q505"/>
    <mergeCell ref="AG503:AG505"/>
    <mergeCell ref="AH503:AH505"/>
    <mergeCell ref="AI503:AI505"/>
    <mergeCell ref="AJ503:AJ505"/>
    <mergeCell ref="C503:C505"/>
    <mergeCell ref="D503:F505"/>
    <mergeCell ref="G503:H505"/>
    <mergeCell ref="I503:L505"/>
    <mergeCell ref="M503:N505"/>
    <mergeCell ref="O503:O505"/>
    <mergeCell ref="P500:P502"/>
    <mergeCell ref="Q500:Q502"/>
    <mergeCell ref="AG500:AG502"/>
    <mergeCell ref="AH500:AH502"/>
    <mergeCell ref="AI500:AI502"/>
    <mergeCell ref="AJ500:AJ502"/>
    <mergeCell ref="C500:C502"/>
    <mergeCell ref="D500:F502"/>
    <mergeCell ref="G500:H502"/>
    <mergeCell ref="I500:L502"/>
    <mergeCell ref="M500:N502"/>
    <mergeCell ref="O500:O502"/>
    <mergeCell ref="P497:P499"/>
    <mergeCell ref="Q497:Q499"/>
    <mergeCell ref="AG497:AG499"/>
    <mergeCell ref="AH497:AH499"/>
    <mergeCell ref="AI497:AI499"/>
    <mergeCell ref="AJ497:AJ499"/>
    <mergeCell ref="C497:C499"/>
    <mergeCell ref="D497:F499"/>
    <mergeCell ref="G497:H499"/>
    <mergeCell ref="I497:L499"/>
    <mergeCell ref="M497:N499"/>
    <mergeCell ref="O497:O499"/>
    <mergeCell ref="P494:P496"/>
    <mergeCell ref="Q494:Q496"/>
    <mergeCell ref="AG494:AG496"/>
    <mergeCell ref="AH494:AH496"/>
    <mergeCell ref="AI494:AI496"/>
    <mergeCell ref="AJ494:AJ496"/>
    <mergeCell ref="C494:C496"/>
    <mergeCell ref="D494:F496"/>
    <mergeCell ref="G494:H496"/>
    <mergeCell ref="I494:L496"/>
    <mergeCell ref="M494:N496"/>
    <mergeCell ref="O494:O496"/>
    <mergeCell ref="Q548:Q550"/>
    <mergeCell ref="C551:C553"/>
    <mergeCell ref="D551:F553"/>
    <mergeCell ref="G551:H553"/>
    <mergeCell ref="I551:L553"/>
    <mergeCell ref="M551:N553"/>
    <mergeCell ref="P551:P553"/>
    <mergeCell ref="Q551:Q553"/>
    <mergeCell ref="C548:C550"/>
    <mergeCell ref="D548:F550"/>
    <mergeCell ref="G548:H550"/>
    <mergeCell ref="I548:L550"/>
    <mergeCell ref="M548:N550"/>
    <mergeCell ref="P548:P550"/>
    <mergeCell ref="Q542:Q544"/>
    <mergeCell ref="C545:C547"/>
    <mergeCell ref="D545:F547"/>
    <mergeCell ref="G545:H547"/>
    <mergeCell ref="I545:L547"/>
    <mergeCell ref="M545:N547"/>
    <mergeCell ref="P545:P547"/>
    <mergeCell ref="Q545:Q547"/>
    <mergeCell ref="C542:C544"/>
    <mergeCell ref="D542:F544"/>
    <mergeCell ref="G542:H544"/>
    <mergeCell ref="I542:L544"/>
    <mergeCell ref="M542:N544"/>
    <mergeCell ref="P542:P544"/>
    <mergeCell ref="Q536:Q538"/>
    <mergeCell ref="C539:C541"/>
    <mergeCell ref="D539:F541"/>
    <mergeCell ref="G539:H541"/>
    <mergeCell ref="I539:L541"/>
    <mergeCell ref="M539:N541"/>
    <mergeCell ref="P539:P541"/>
    <mergeCell ref="Q539:Q541"/>
    <mergeCell ref="C536:C538"/>
    <mergeCell ref="D536:F538"/>
    <mergeCell ref="G536:H538"/>
    <mergeCell ref="I536:L538"/>
    <mergeCell ref="M536:N538"/>
    <mergeCell ref="P536:P538"/>
    <mergeCell ref="Q530:Q532"/>
    <mergeCell ref="C533:C535"/>
    <mergeCell ref="D533:F535"/>
    <mergeCell ref="G533:H535"/>
    <mergeCell ref="I533:L535"/>
    <mergeCell ref="M533:N535"/>
    <mergeCell ref="P533:P535"/>
    <mergeCell ref="Q533:Q535"/>
    <mergeCell ref="C530:C532"/>
    <mergeCell ref="D530:F532"/>
    <mergeCell ref="G530:H532"/>
    <mergeCell ref="I530:L532"/>
    <mergeCell ref="M530:N532"/>
    <mergeCell ref="P530:P532"/>
    <mergeCell ref="O530:O532"/>
    <mergeCell ref="O533:O535"/>
    <mergeCell ref="M524:N526"/>
    <mergeCell ref="P524:P526"/>
    <mergeCell ref="Q524:Q526"/>
    <mergeCell ref="C527:C529"/>
    <mergeCell ref="D527:F529"/>
    <mergeCell ref="G527:H529"/>
    <mergeCell ref="I527:L529"/>
    <mergeCell ref="M527:N529"/>
    <mergeCell ref="P527:P529"/>
    <mergeCell ref="Q527:Q529"/>
    <mergeCell ref="C2:F2"/>
    <mergeCell ref="G2:H2"/>
    <mergeCell ref="C524:C526"/>
    <mergeCell ref="D524:F526"/>
    <mergeCell ref="G524:H526"/>
    <mergeCell ref="I524:L526"/>
    <mergeCell ref="G92:H94"/>
    <mergeCell ref="I92:L94"/>
    <mergeCell ref="C86:C88"/>
    <mergeCell ref="D86:F88"/>
    <mergeCell ref="Q608:Q610"/>
    <mergeCell ref="C611:C613"/>
    <mergeCell ref="D611:F613"/>
    <mergeCell ref="G611:H613"/>
    <mergeCell ref="I611:L613"/>
    <mergeCell ref="M611:N613"/>
    <mergeCell ref="P611:P613"/>
    <mergeCell ref="Q611:Q613"/>
    <mergeCell ref="C608:C610"/>
    <mergeCell ref="D608:F610"/>
    <mergeCell ref="G608:H610"/>
    <mergeCell ref="I608:L610"/>
    <mergeCell ref="M608:N610"/>
    <mergeCell ref="P608:P610"/>
    <mergeCell ref="Q602:Q604"/>
    <mergeCell ref="C605:C607"/>
    <mergeCell ref="D605:F607"/>
    <mergeCell ref="G605:H607"/>
    <mergeCell ref="I605:L607"/>
    <mergeCell ref="M605:N607"/>
    <mergeCell ref="P605:P607"/>
    <mergeCell ref="Q605:Q607"/>
    <mergeCell ref="C602:C604"/>
    <mergeCell ref="D602:F604"/>
    <mergeCell ref="G602:H604"/>
    <mergeCell ref="I602:L604"/>
    <mergeCell ref="M602:N604"/>
    <mergeCell ref="P602:P604"/>
    <mergeCell ref="O602:O604"/>
    <mergeCell ref="O605:O607"/>
    <mergeCell ref="Q596:Q598"/>
    <mergeCell ref="C599:C601"/>
    <mergeCell ref="D599:F601"/>
    <mergeCell ref="G599:H601"/>
    <mergeCell ref="I599:L601"/>
    <mergeCell ref="M599:N601"/>
    <mergeCell ref="P599:P601"/>
    <mergeCell ref="Q599:Q601"/>
    <mergeCell ref="C596:C598"/>
    <mergeCell ref="D596:F598"/>
    <mergeCell ref="G596:H598"/>
    <mergeCell ref="I596:L598"/>
    <mergeCell ref="M596:N598"/>
    <mergeCell ref="P596:P598"/>
    <mergeCell ref="Q590:Q592"/>
    <mergeCell ref="C593:C595"/>
    <mergeCell ref="D593:F595"/>
    <mergeCell ref="G593:H595"/>
    <mergeCell ref="I593:L595"/>
    <mergeCell ref="M593:N595"/>
    <mergeCell ref="P593:P595"/>
    <mergeCell ref="Q593:Q595"/>
    <mergeCell ref="C590:C592"/>
    <mergeCell ref="D590:F592"/>
    <mergeCell ref="G590:H592"/>
    <mergeCell ref="I590:L592"/>
    <mergeCell ref="M590:N592"/>
    <mergeCell ref="P590:P592"/>
    <mergeCell ref="Q584:Q586"/>
    <mergeCell ref="C587:C589"/>
    <mergeCell ref="D587:F589"/>
    <mergeCell ref="G587:H589"/>
    <mergeCell ref="I587:L589"/>
    <mergeCell ref="M587:N589"/>
    <mergeCell ref="P587:P589"/>
    <mergeCell ref="Q587:Q589"/>
    <mergeCell ref="C584:C586"/>
    <mergeCell ref="D584:F586"/>
    <mergeCell ref="G584:H586"/>
    <mergeCell ref="I584:L586"/>
    <mergeCell ref="M584:N586"/>
    <mergeCell ref="P584:P586"/>
    <mergeCell ref="Q98:Q100"/>
    <mergeCell ref="C101:C103"/>
    <mergeCell ref="D101:F103"/>
    <mergeCell ref="G101:H103"/>
    <mergeCell ref="I101:L103"/>
    <mergeCell ref="M101:N103"/>
    <mergeCell ref="P101:P103"/>
    <mergeCell ref="Q101:Q103"/>
    <mergeCell ref="C98:C100"/>
    <mergeCell ref="D98:F100"/>
    <mergeCell ref="G98:H100"/>
    <mergeCell ref="I98:L100"/>
    <mergeCell ref="M98:N100"/>
    <mergeCell ref="P98:P100"/>
    <mergeCell ref="Q92:Q94"/>
    <mergeCell ref="C95:C97"/>
    <mergeCell ref="D95:F97"/>
    <mergeCell ref="G95:H97"/>
    <mergeCell ref="I95:L97"/>
    <mergeCell ref="M95:N97"/>
    <mergeCell ref="P95:P97"/>
    <mergeCell ref="Q95:Q97"/>
    <mergeCell ref="C92:C94"/>
    <mergeCell ref="D92:F94"/>
    <mergeCell ref="M92:N94"/>
    <mergeCell ref="P92:P94"/>
    <mergeCell ref="Q86:Q88"/>
    <mergeCell ref="C89:C91"/>
    <mergeCell ref="D89:F91"/>
    <mergeCell ref="G89:H91"/>
    <mergeCell ref="I89:L91"/>
    <mergeCell ref="M89:N91"/>
    <mergeCell ref="P89:P91"/>
    <mergeCell ref="Q89:Q91"/>
    <mergeCell ref="G86:H88"/>
    <mergeCell ref="I86:L88"/>
    <mergeCell ref="M86:N88"/>
    <mergeCell ref="P86:P88"/>
    <mergeCell ref="Q80:Q82"/>
    <mergeCell ref="C83:C85"/>
    <mergeCell ref="D83:F85"/>
    <mergeCell ref="G83:H85"/>
    <mergeCell ref="I83:L85"/>
    <mergeCell ref="M83:N85"/>
    <mergeCell ref="P83:P85"/>
    <mergeCell ref="Q83:Q85"/>
    <mergeCell ref="C80:C82"/>
    <mergeCell ref="D80:F82"/>
    <mergeCell ref="G80:H82"/>
    <mergeCell ref="I80:L82"/>
    <mergeCell ref="M80:N82"/>
    <mergeCell ref="P80:P82"/>
    <mergeCell ref="Q74:Q76"/>
    <mergeCell ref="C77:C79"/>
    <mergeCell ref="D77:F79"/>
    <mergeCell ref="G77:H79"/>
    <mergeCell ref="I77:L79"/>
    <mergeCell ref="M77:N79"/>
    <mergeCell ref="P77:P79"/>
    <mergeCell ref="Q77:Q79"/>
    <mergeCell ref="C74:C76"/>
    <mergeCell ref="D74:F76"/>
    <mergeCell ref="G74:H76"/>
    <mergeCell ref="I74:L76"/>
    <mergeCell ref="M74:N76"/>
    <mergeCell ref="P74:P76"/>
    <mergeCell ref="Q68:Q70"/>
    <mergeCell ref="C71:C73"/>
    <mergeCell ref="D71:F73"/>
    <mergeCell ref="G71:H73"/>
    <mergeCell ref="I71:L73"/>
    <mergeCell ref="M71:N73"/>
    <mergeCell ref="P71:P73"/>
    <mergeCell ref="Q71:Q73"/>
    <mergeCell ref="C68:C70"/>
    <mergeCell ref="D68:F70"/>
    <mergeCell ref="G68:H70"/>
    <mergeCell ref="I68:L70"/>
    <mergeCell ref="M68:N70"/>
    <mergeCell ref="P68:P70"/>
    <mergeCell ref="O68:O70"/>
    <mergeCell ref="O71:O73"/>
    <mergeCell ref="Q62:Q64"/>
    <mergeCell ref="C65:C67"/>
    <mergeCell ref="D65:F67"/>
    <mergeCell ref="G65:H67"/>
    <mergeCell ref="I65:L67"/>
    <mergeCell ref="M65:N67"/>
    <mergeCell ref="P65:P67"/>
    <mergeCell ref="Q65:Q67"/>
    <mergeCell ref="C62:C64"/>
    <mergeCell ref="D62:F64"/>
    <mergeCell ref="G62:H64"/>
    <mergeCell ref="I62:L64"/>
    <mergeCell ref="M62:N64"/>
    <mergeCell ref="P62:P64"/>
    <mergeCell ref="Q56:Q58"/>
    <mergeCell ref="C59:C61"/>
    <mergeCell ref="D59:F61"/>
    <mergeCell ref="G59:H61"/>
    <mergeCell ref="I59:L61"/>
    <mergeCell ref="M59:N61"/>
    <mergeCell ref="P59:P61"/>
    <mergeCell ref="Q59:Q61"/>
    <mergeCell ref="C56:C58"/>
    <mergeCell ref="D56:F58"/>
    <mergeCell ref="G56:H58"/>
    <mergeCell ref="I56:L58"/>
    <mergeCell ref="M56:N58"/>
    <mergeCell ref="P56:P58"/>
    <mergeCell ref="Q50:Q52"/>
    <mergeCell ref="C53:C55"/>
    <mergeCell ref="D53:F55"/>
    <mergeCell ref="G53:H55"/>
    <mergeCell ref="I53:L55"/>
    <mergeCell ref="M53:N55"/>
    <mergeCell ref="P53:P55"/>
    <mergeCell ref="Q53:Q55"/>
    <mergeCell ref="C50:C52"/>
    <mergeCell ref="D50:F52"/>
    <mergeCell ref="G50:H52"/>
    <mergeCell ref="I50:L52"/>
    <mergeCell ref="M50:N52"/>
    <mergeCell ref="P50:P52"/>
    <mergeCell ref="Q44:Q46"/>
    <mergeCell ref="C47:C49"/>
    <mergeCell ref="D47:F49"/>
    <mergeCell ref="G47:H49"/>
    <mergeCell ref="I47:L49"/>
    <mergeCell ref="M47:N49"/>
    <mergeCell ref="P47:P49"/>
    <mergeCell ref="Q47:Q49"/>
    <mergeCell ref="C44:C46"/>
    <mergeCell ref="D44:F46"/>
    <mergeCell ref="G44:H46"/>
    <mergeCell ref="I44:L46"/>
    <mergeCell ref="M44:N46"/>
    <mergeCell ref="P44:P46"/>
    <mergeCell ref="O47:O49"/>
    <mergeCell ref="O44:O46"/>
    <mergeCell ref="Q38:Q40"/>
    <mergeCell ref="C41:C43"/>
    <mergeCell ref="D41:F43"/>
    <mergeCell ref="G41:H43"/>
    <mergeCell ref="I41:L43"/>
    <mergeCell ref="M41:N43"/>
    <mergeCell ref="P41:P43"/>
    <mergeCell ref="Q41:Q43"/>
    <mergeCell ref="C38:C40"/>
    <mergeCell ref="D38:F40"/>
    <mergeCell ref="G38:H40"/>
    <mergeCell ref="I38:L40"/>
    <mergeCell ref="M38:N40"/>
    <mergeCell ref="P38:P40"/>
    <mergeCell ref="Q32:Q34"/>
    <mergeCell ref="C35:C37"/>
    <mergeCell ref="D35:F37"/>
    <mergeCell ref="G35:H37"/>
    <mergeCell ref="I35:L37"/>
    <mergeCell ref="M35:N37"/>
    <mergeCell ref="P35:P37"/>
    <mergeCell ref="Q35:Q37"/>
    <mergeCell ref="C32:C34"/>
    <mergeCell ref="D32:F34"/>
    <mergeCell ref="G32:H34"/>
    <mergeCell ref="I32:L34"/>
    <mergeCell ref="M32:N34"/>
    <mergeCell ref="P32:P34"/>
    <mergeCell ref="Q26:Q28"/>
    <mergeCell ref="C29:C31"/>
    <mergeCell ref="D29:F31"/>
    <mergeCell ref="G29:H31"/>
    <mergeCell ref="I29:L31"/>
    <mergeCell ref="M29:N31"/>
    <mergeCell ref="P29:P31"/>
    <mergeCell ref="Q29:Q31"/>
    <mergeCell ref="C26:C28"/>
    <mergeCell ref="D26:F28"/>
    <mergeCell ref="G26:H28"/>
    <mergeCell ref="I26:L28"/>
    <mergeCell ref="M26:N28"/>
    <mergeCell ref="P26:P28"/>
    <mergeCell ref="Q20:Q22"/>
    <mergeCell ref="C23:C25"/>
    <mergeCell ref="D23:F25"/>
    <mergeCell ref="G23:H25"/>
    <mergeCell ref="I23:L25"/>
    <mergeCell ref="M23:N25"/>
    <mergeCell ref="P23:P25"/>
    <mergeCell ref="Q23:Q25"/>
    <mergeCell ref="C20:C22"/>
    <mergeCell ref="D20:F22"/>
    <mergeCell ref="G20:H22"/>
    <mergeCell ref="I20:L22"/>
    <mergeCell ref="M20:N22"/>
    <mergeCell ref="P20:P22"/>
    <mergeCell ref="O20:O22"/>
    <mergeCell ref="O23:O25"/>
    <mergeCell ref="Q14:Q16"/>
    <mergeCell ref="C17:C19"/>
    <mergeCell ref="D17:F19"/>
    <mergeCell ref="G17:H19"/>
    <mergeCell ref="I17:L19"/>
    <mergeCell ref="M17:N19"/>
    <mergeCell ref="P17:P19"/>
    <mergeCell ref="Q17:Q19"/>
    <mergeCell ref="O14:O16"/>
    <mergeCell ref="O17:O19"/>
    <mergeCell ref="P12:P13"/>
    <mergeCell ref="Q12:Q13"/>
    <mergeCell ref="R12:R13"/>
    <mergeCell ref="S12:AE12"/>
    <mergeCell ref="C14:C16"/>
    <mergeCell ref="D14:F16"/>
    <mergeCell ref="G14:H16"/>
    <mergeCell ref="I14:L16"/>
    <mergeCell ref="M14:N16"/>
    <mergeCell ref="P14:P16"/>
    <mergeCell ref="AA1:AB1"/>
    <mergeCell ref="C3:F3"/>
    <mergeCell ref="G3:L3"/>
    <mergeCell ref="Q3:Q7"/>
    <mergeCell ref="C12:C13"/>
    <mergeCell ref="D12:F13"/>
    <mergeCell ref="G12:H13"/>
    <mergeCell ref="I12:L13"/>
    <mergeCell ref="M12:N13"/>
    <mergeCell ref="O12:O13"/>
    <mergeCell ref="O26:O28"/>
    <mergeCell ref="O29:O31"/>
    <mergeCell ref="O32:O34"/>
    <mergeCell ref="O35:O37"/>
    <mergeCell ref="O38:O40"/>
    <mergeCell ref="O41:O43"/>
    <mergeCell ref="O50:O52"/>
    <mergeCell ref="O53:O55"/>
    <mergeCell ref="O56:O58"/>
    <mergeCell ref="O59:O61"/>
    <mergeCell ref="O62:O64"/>
    <mergeCell ref="O65:O67"/>
    <mergeCell ref="O74:O76"/>
    <mergeCell ref="O77:O79"/>
    <mergeCell ref="O80:O82"/>
    <mergeCell ref="O83:O85"/>
    <mergeCell ref="O86:O88"/>
    <mergeCell ref="O89:O91"/>
    <mergeCell ref="O92:O94"/>
    <mergeCell ref="O95:O97"/>
    <mergeCell ref="O98:O100"/>
    <mergeCell ref="O101:O103"/>
    <mergeCell ref="O524:O526"/>
    <mergeCell ref="O527:O529"/>
    <mergeCell ref="O536:O538"/>
    <mergeCell ref="O539:O541"/>
    <mergeCell ref="O542:O544"/>
    <mergeCell ref="O545:O547"/>
    <mergeCell ref="O548:O550"/>
    <mergeCell ref="O551:O553"/>
    <mergeCell ref="O584:O586"/>
    <mergeCell ref="O587:O589"/>
    <mergeCell ref="O590:O592"/>
    <mergeCell ref="O593:O595"/>
    <mergeCell ref="O596:O598"/>
    <mergeCell ref="O599:O601"/>
    <mergeCell ref="O608:O610"/>
    <mergeCell ref="O611:O613"/>
    <mergeCell ref="AG14:AG16"/>
    <mergeCell ref="AH14:AH16"/>
    <mergeCell ref="AG17:AG19"/>
    <mergeCell ref="AH17:AH19"/>
    <mergeCell ref="AG20:AG22"/>
    <mergeCell ref="AH20:AH22"/>
    <mergeCell ref="AG23:AG25"/>
    <mergeCell ref="AH23:AH25"/>
    <mergeCell ref="AG26:AG28"/>
    <mergeCell ref="AH26:AH28"/>
    <mergeCell ref="AG29:AG31"/>
    <mergeCell ref="AH29:AH31"/>
    <mergeCell ref="AG32:AG34"/>
    <mergeCell ref="AH32:AH34"/>
    <mergeCell ref="AG35:AG37"/>
    <mergeCell ref="AH35:AH37"/>
    <mergeCell ref="AG38:AG40"/>
    <mergeCell ref="AH38:AH40"/>
    <mergeCell ref="AG41:AG43"/>
    <mergeCell ref="AH41:AH43"/>
    <mergeCell ref="AG44:AG46"/>
    <mergeCell ref="AH44:AH46"/>
    <mergeCell ref="AG47:AG49"/>
    <mergeCell ref="AH47:AH49"/>
    <mergeCell ref="AG50:AG52"/>
    <mergeCell ref="AH50:AH52"/>
    <mergeCell ref="AG53:AG55"/>
    <mergeCell ref="AH53:AH55"/>
    <mergeCell ref="AG56:AG58"/>
    <mergeCell ref="AH56:AH58"/>
    <mergeCell ref="AG59:AG61"/>
    <mergeCell ref="AH59:AH61"/>
    <mergeCell ref="AG62:AG64"/>
    <mergeCell ref="AH62:AH64"/>
    <mergeCell ref="AG65:AG67"/>
    <mergeCell ref="AH65:AH67"/>
    <mergeCell ref="AG68:AG70"/>
    <mergeCell ref="AH68:AH70"/>
    <mergeCell ref="AG71:AG73"/>
    <mergeCell ref="AH71:AH73"/>
    <mergeCell ref="AG74:AG76"/>
    <mergeCell ref="AH74:AH76"/>
    <mergeCell ref="AG77:AG79"/>
    <mergeCell ref="AH77:AH79"/>
    <mergeCell ref="AG80:AG82"/>
    <mergeCell ref="AH80:AH82"/>
    <mergeCell ref="AG83:AG85"/>
    <mergeCell ref="AH83:AH85"/>
    <mergeCell ref="AG86:AG88"/>
    <mergeCell ref="AH86:AH88"/>
    <mergeCell ref="AG89:AG91"/>
    <mergeCell ref="AH89:AH91"/>
    <mergeCell ref="AG92:AG94"/>
    <mergeCell ref="AH92:AH94"/>
    <mergeCell ref="AG95:AG97"/>
    <mergeCell ref="AH95:AH97"/>
    <mergeCell ref="AG98:AG100"/>
    <mergeCell ref="AH98:AH100"/>
    <mergeCell ref="AG101:AG103"/>
    <mergeCell ref="AH101:AH103"/>
    <mergeCell ref="AG524:AG526"/>
    <mergeCell ref="AH524:AH526"/>
    <mergeCell ref="AG527:AG529"/>
    <mergeCell ref="AH527:AH529"/>
    <mergeCell ref="AG530:AG532"/>
    <mergeCell ref="AH530:AH532"/>
    <mergeCell ref="AG533:AG535"/>
    <mergeCell ref="AH533:AH535"/>
    <mergeCell ref="AG536:AG538"/>
    <mergeCell ref="AH536:AH538"/>
    <mergeCell ref="AG539:AG541"/>
    <mergeCell ref="AH539:AH541"/>
    <mergeCell ref="AG542:AG544"/>
    <mergeCell ref="AH542:AH544"/>
    <mergeCell ref="AG545:AG547"/>
    <mergeCell ref="AH545:AH547"/>
    <mergeCell ref="AG548:AG550"/>
    <mergeCell ref="AH548:AH550"/>
    <mergeCell ref="AG551:AG553"/>
    <mergeCell ref="AH551:AH553"/>
    <mergeCell ref="AG584:AG586"/>
    <mergeCell ref="AH584:AH586"/>
    <mergeCell ref="AG587:AG589"/>
    <mergeCell ref="AH587:AH589"/>
    <mergeCell ref="AG590:AG592"/>
    <mergeCell ref="AH590:AH592"/>
    <mergeCell ref="AG593:AG595"/>
    <mergeCell ref="AH593:AH595"/>
    <mergeCell ref="AG596:AG598"/>
    <mergeCell ref="AH596:AH598"/>
    <mergeCell ref="AG599:AG601"/>
    <mergeCell ref="AH599:AH601"/>
    <mergeCell ref="AG602:AG604"/>
    <mergeCell ref="AH602:AH604"/>
    <mergeCell ref="AG605:AG607"/>
    <mergeCell ref="AH605:AH607"/>
    <mergeCell ref="AG608:AG610"/>
    <mergeCell ref="AH608:AH610"/>
    <mergeCell ref="AG611:AG613"/>
    <mergeCell ref="AH611:AH6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524:AI526"/>
    <mergeCell ref="AI527:AI529"/>
    <mergeCell ref="AI530:AI532"/>
    <mergeCell ref="AI533:AI535"/>
    <mergeCell ref="AI536:AI538"/>
    <mergeCell ref="AI539:AI541"/>
    <mergeCell ref="AI542:AI544"/>
    <mergeCell ref="AI545:AI547"/>
    <mergeCell ref="AI548:AI550"/>
    <mergeCell ref="AI551:AI553"/>
    <mergeCell ref="AI584:AI586"/>
    <mergeCell ref="AI587:AI589"/>
    <mergeCell ref="AI590:AI592"/>
    <mergeCell ref="AI593:AI595"/>
    <mergeCell ref="AI596:AI598"/>
    <mergeCell ref="AI599:AI601"/>
    <mergeCell ref="AI602:AI604"/>
    <mergeCell ref="AI605:AI607"/>
    <mergeCell ref="AI608:AI610"/>
    <mergeCell ref="AI611:AI6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524:AJ526"/>
    <mergeCell ref="AJ527:AJ529"/>
    <mergeCell ref="AJ530:AJ532"/>
    <mergeCell ref="AJ533:AJ535"/>
    <mergeCell ref="AJ536:AJ538"/>
    <mergeCell ref="AJ539:AJ541"/>
    <mergeCell ref="AJ542:AJ544"/>
    <mergeCell ref="AJ545:AJ547"/>
    <mergeCell ref="AJ548:AJ550"/>
    <mergeCell ref="AJ551:AJ553"/>
    <mergeCell ref="AJ584:AJ586"/>
    <mergeCell ref="AJ587:AJ589"/>
    <mergeCell ref="AJ581:AJ583"/>
    <mergeCell ref="AJ608:AJ610"/>
    <mergeCell ref="AJ611:AJ613"/>
    <mergeCell ref="AJ590:AJ592"/>
    <mergeCell ref="AJ593:AJ595"/>
    <mergeCell ref="AJ596:AJ598"/>
    <mergeCell ref="AJ599:AJ601"/>
    <mergeCell ref="AJ602:AJ604"/>
    <mergeCell ref="AJ605:AJ607"/>
  </mergeCells>
  <phoneticPr fontId="2"/>
  <conditionalFormatting sqref="G14:H613">
    <cfRule type="expression" dxfId="0" priority="1" stopIfTrue="1">
      <formula>DATEDIF(G14,$AF$2,"y")=17</formula>
    </cfRule>
  </conditionalFormatting>
  <dataValidations count="4">
    <dataValidation type="list" allowBlank="1" showInputMessage="1" showErrorMessage="1" sqref="O14:O613" xr:uid="{8A7ABD02-6FA8-437D-A84A-738D5B514795}">
      <formula1>$AP$18:$AP$24</formula1>
    </dataValidation>
    <dataValidation type="list" allowBlank="1" showInputMessage="1" showErrorMessage="1" sqref="M14:N613" xr:uid="{D27BD2F9-0325-46DB-A861-281553592C93}">
      <formula1>$AP$13:$AP$16</formula1>
    </dataValidation>
    <dataValidation type="list" allowBlank="1" showInputMessage="1" showErrorMessage="1" sqref="Q14:Q613" xr:uid="{26081BF4-1700-49A1-89DE-4F3910205914}">
      <formula1>_xlfn.XLOOKUP(O14,$AU$2:$BA$2,$AU$3:$BA$9)</formula1>
    </dataValidation>
    <dataValidation type="list" allowBlank="1" showInputMessage="1" showErrorMessage="1" sqref="I14:L613" xr:uid="{3FC32280-1B16-46FB-BAB4-06D125442CCA}">
      <formula1>$DG$1:$DG$10</formula1>
    </dataValidation>
  </dataValidations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>
    <oddFooter>&amp;C&amp;P</oddFooter>
  </headerFooter>
  <rowBreaks count="13" manualBreakCount="13">
    <brk id="43" min="1" max="33" man="1"/>
    <brk id="88" min="1" max="33" man="1"/>
    <brk id="133" min="1" max="33" man="1"/>
    <brk id="178" min="1" max="33" man="1"/>
    <brk id="223" min="1" max="33" man="1"/>
    <brk id="268" min="1" max="33" man="1"/>
    <brk id="313" min="1" max="33" man="1"/>
    <brk id="358" min="1" max="33" man="1"/>
    <brk id="403" min="1" max="33" man="1"/>
    <brk id="448" min="1" max="33" man="1"/>
    <brk id="493" min="1" max="33" man="1"/>
    <brk id="538" min="1" max="33" man="1"/>
    <brk id="583" min="1" max="3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4F634-0F3E-43A7-B479-6DFEA4082034}">
  <sheetPr>
    <tabColor theme="6" tint="0.79998168889431442"/>
  </sheetPr>
  <dimension ref="A1:AJ61"/>
  <sheetViews>
    <sheetView tabSelected="1" view="pageBreakPreview" zoomScaleNormal="100" zoomScaleSheetLayoutView="100" workbookViewId="0">
      <selection sqref="A1:AF1"/>
    </sheetView>
  </sheetViews>
  <sheetFormatPr defaultColWidth="1.625" defaultRowHeight="15" customHeight="1"/>
  <cols>
    <col min="1" max="1" width="4" style="124" customWidth="1"/>
    <col min="2" max="5" width="1.25" style="124" customWidth="1"/>
    <col min="6" max="9" width="1.375" style="124" customWidth="1"/>
    <col min="10" max="10" width="4.75" style="124" customWidth="1"/>
    <col min="11" max="18" width="3.375" style="124" customWidth="1"/>
    <col min="19" max="22" width="1.875" style="124" customWidth="1"/>
    <col min="23" max="30" width="3.125" style="124" customWidth="1"/>
    <col min="31" max="31" width="11.5" style="124" customWidth="1"/>
    <col min="32" max="32" width="10" style="124" customWidth="1"/>
    <col min="33" max="33" width="1.75" style="124" customWidth="1"/>
    <col min="34" max="35" width="1.625" style="124"/>
    <col min="36" max="36" width="4.5" style="125" hidden="1" customWidth="1"/>
    <col min="37" max="16384" width="1.625" style="124"/>
  </cols>
  <sheetData>
    <row r="1" spans="1:36" ht="15" customHeight="1">
      <c r="A1" s="201" t="s">
        <v>154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</row>
    <row r="2" spans="1:36" s="128" customFormat="1" ht="16.5" customHeight="1">
      <c r="A2" s="202" t="s">
        <v>153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AJ2" s="129"/>
    </row>
    <row r="3" spans="1:36" ht="9.75" customHeight="1">
      <c r="A3" s="203" t="s">
        <v>152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7" t="s">
        <v>151</v>
      </c>
      <c r="R3" s="207"/>
      <c r="S3" s="207"/>
      <c r="T3" s="207"/>
      <c r="U3" s="207"/>
      <c r="V3" s="207"/>
      <c r="W3" s="207"/>
      <c r="X3" s="208"/>
      <c r="Y3" s="203" t="s">
        <v>150</v>
      </c>
      <c r="Z3" s="204"/>
      <c r="AA3" s="204"/>
      <c r="AB3" s="211"/>
      <c r="AC3" s="211"/>
      <c r="AD3" s="211"/>
      <c r="AE3" s="211"/>
      <c r="AF3" s="212"/>
    </row>
    <row r="4" spans="1:36" ht="9.75" customHeight="1">
      <c r="A4" s="205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9"/>
      <c r="R4" s="209"/>
      <c r="S4" s="209"/>
      <c r="T4" s="209"/>
      <c r="U4" s="209"/>
      <c r="V4" s="209"/>
      <c r="W4" s="209"/>
      <c r="X4" s="210"/>
      <c r="Y4" s="205"/>
      <c r="Z4" s="206"/>
      <c r="AA4" s="206"/>
      <c r="AB4" s="213"/>
      <c r="AC4" s="213"/>
      <c r="AD4" s="213"/>
      <c r="AE4" s="213"/>
      <c r="AF4" s="214"/>
      <c r="AJ4" s="125" t="s">
        <v>149</v>
      </c>
    </row>
    <row r="5" spans="1:36" ht="15" customHeight="1">
      <c r="A5" s="218" t="s">
        <v>23</v>
      </c>
      <c r="B5" s="218" t="s">
        <v>148</v>
      </c>
      <c r="C5" s="218"/>
      <c r="D5" s="218"/>
      <c r="E5" s="218"/>
      <c r="F5" s="220" t="s">
        <v>147</v>
      </c>
      <c r="G5" s="221"/>
      <c r="H5" s="221"/>
      <c r="I5" s="222"/>
      <c r="J5" s="226" t="s">
        <v>146</v>
      </c>
      <c r="K5" s="228" t="s">
        <v>13</v>
      </c>
      <c r="L5" s="229"/>
      <c r="M5" s="229"/>
      <c r="N5" s="229"/>
      <c r="O5" s="229"/>
      <c r="P5" s="229"/>
      <c r="Q5" s="229"/>
      <c r="R5" s="229"/>
      <c r="S5" s="228" t="s">
        <v>145</v>
      </c>
      <c r="T5" s="229"/>
      <c r="U5" s="229"/>
      <c r="V5" s="232"/>
      <c r="W5" s="228" t="s">
        <v>144</v>
      </c>
      <c r="X5" s="229"/>
      <c r="Y5" s="229"/>
      <c r="Z5" s="229"/>
      <c r="AA5" s="229"/>
      <c r="AB5" s="229"/>
      <c r="AC5" s="229"/>
      <c r="AD5" s="229"/>
      <c r="AE5" s="239" t="s">
        <v>143</v>
      </c>
      <c r="AF5" s="239" t="s">
        <v>142</v>
      </c>
      <c r="AJ5" s="125" t="s">
        <v>141</v>
      </c>
    </row>
    <row r="6" spans="1:36" ht="9.75" customHeight="1">
      <c r="A6" s="219"/>
      <c r="B6" s="219"/>
      <c r="C6" s="219"/>
      <c r="D6" s="219"/>
      <c r="E6" s="219"/>
      <c r="F6" s="220"/>
      <c r="G6" s="221"/>
      <c r="H6" s="221"/>
      <c r="I6" s="222"/>
      <c r="J6" s="226"/>
      <c r="K6" s="230"/>
      <c r="L6" s="231"/>
      <c r="M6" s="231"/>
      <c r="N6" s="231"/>
      <c r="O6" s="231"/>
      <c r="P6" s="231"/>
      <c r="Q6" s="231"/>
      <c r="R6" s="231"/>
      <c r="S6" s="241" t="s">
        <v>140</v>
      </c>
      <c r="T6" s="242"/>
      <c r="U6" s="242"/>
      <c r="V6" s="243"/>
      <c r="W6" s="230"/>
      <c r="X6" s="231"/>
      <c r="Y6" s="231"/>
      <c r="Z6" s="231"/>
      <c r="AA6" s="231"/>
      <c r="AB6" s="231"/>
      <c r="AC6" s="231"/>
      <c r="AD6" s="231"/>
      <c r="AE6" s="240"/>
      <c r="AF6" s="240"/>
      <c r="AJ6" s="125" t="s">
        <v>139</v>
      </c>
    </row>
    <row r="7" spans="1:36" ht="11.25" customHeight="1">
      <c r="A7" s="219"/>
      <c r="B7" s="219"/>
      <c r="C7" s="219"/>
      <c r="D7" s="219"/>
      <c r="E7" s="219"/>
      <c r="F7" s="220"/>
      <c r="G7" s="221"/>
      <c r="H7" s="221"/>
      <c r="I7" s="222"/>
      <c r="J7" s="226"/>
      <c r="K7" s="244" t="s">
        <v>138</v>
      </c>
      <c r="L7" s="245"/>
      <c r="M7" s="245"/>
      <c r="N7" s="245"/>
      <c r="O7" s="244" t="s">
        <v>137</v>
      </c>
      <c r="P7" s="245"/>
      <c r="Q7" s="245"/>
      <c r="R7" s="246"/>
      <c r="S7" s="241" t="s">
        <v>136</v>
      </c>
      <c r="T7" s="242"/>
      <c r="U7" s="242"/>
      <c r="V7" s="243"/>
      <c r="W7" s="240" t="s">
        <v>1</v>
      </c>
      <c r="X7" s="240"/>
      <c r="Y7" s="240"/>
      <c r="Z7" s="240"/>
      <c r="AA7" s="240" t="s">
        <v>6</v>
      </c>
      <c r="AB7" s="240"/>
      <c r="AC7" s="240"/>
      <c r="AD7" s="240"/>
      <c r="AE7" s="240"/>
      <c r="AF7" s="240"/>
      <c r="AJ7" s="125" t="s">
        <v>135</v>
      </c>
    </row>
    <row r="8" spans="1:36" ht="11.25">
      <c r="A8" s="219"/>
      <c r="B8" s="219"/>
      <c r="C8" s="219"/>
      <c r="D8" s="219"/>
      <c r="E8" s="219"/>
      <c r="F8" s="223"/>
      <c r="G8" s="224"/>
      <c r="H8" s="224"/>
      <c r="I8" s="225"/>
      <c r="J8" s="227"/>
      <c r="K8" s="230"/>
      <c r="L8" s="231"/>
      <c r="M8" s="231"/>
      <c r="N8" s="231"/>
      <c r="O8" s="230"/>
      <c r="P8" s="231"/>
      <c r="Q8" s="231"/>
      <c r="R8" s="247"/>
      <c r="S8" s="215" t="s">
        <v>134</v>
      </c>
      <c r="T8" s="216"/>
      <c r="U8" s="216"/>
      <c r="V8" s="217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J8" s="125" t="s">
        <v>133</v>
      </c>
    </row>
    <row r="9" spans="1:36" ht="13.5" customHeight="1">
      <c r="A9" s="248">
        <v>1</v>
      </c>
      <c r="B9" s="253"/>
      <c r="C9" s="253"/>
      <c r="D9" s="253"/>
      <c r="E9" s="253"/>
      <c r="F9" s="251"/>
      <c r="G9" s="251"/>
      <c r="H9" s="251"/>
      <c r="I9" s="251"/>
      <c r="J9" s="251"/>
      <c r="K9" s="233" t="s">
        <v>118</v>
      </c>
      <c r="L9" s="234"/>
      <c r="M9" s="234"/>
      <c r="N9" s="234"/>
      <c r="O9" s="233" t="s">
        <v>118</v>
      </c>
      <c r="P9" s="234"/>
      <c r="Q9" s="234"/>
      <c r="R9" s="235"/>
      <c r="S9" s="251"/>
      <c r="T9" s="251"/>
      <c r="U9" s="251"/>
      <c r="V9" s="251"/>
      <c r="W9" s="255"/>
      <c r="X9" s="255"/>
      <c r="Y9" s="255"/>
      <c r="Z9" s="255"/>
      <c r="AA9" s="255"/>
      <c r="AB9" s="255"/>
      <c r="AC9" s="255"/>
      <c r="AD9" s="255"/>
      <c r="AE9" s="257" t="str">
        <f>IF(B9="","",W9+AA9)</f>
        <v/>
      </c>
      <c r="AF9" s="254"/>
      <c r="AJ9" s="125" t="s">
        <v>132</v>
      </c>
    </row>
    <row r="10" spans="1:36" ht="13.5" customHeight="1">
      <c r="A10" s="248"/>
      <c r="B10" s="250"/>
      <c r="C10" s="250"/>
      <c r="D10" s="250"/>
      <c r="E10" s="250"/>
      <c r="F10" s="252"/>
      <c r="G10" s="252"/>
      <c r="H10" s="252"/>
      <c r="I10" s="252"/>
      <c r="J10" s="252"/>
      <c r="K10" s="236"/>
      <c r="L10" s="237"/>
      <c r="M10" s="237"/>
      <c r="N10" s="237"/>
      <c r="O10" s="236"/>
      <c r="P10" s="237"/>
      <c r="Q10" s="237"/>
      <c r="R10" s="238"/>
      <c r="S10" s="252"/>
      <c r="T10" s="252"/>
      <c r="U10" s="252"/>
      <c r="V10" s="252"/>
      <c r="W10" s="256"/>
      <c r="X10" s="256"/>
      <c r="Y10" s="256"/>
      <c r="Z10" s="256"/>
      <c r="AA10" s="256"/>
      <c r="AB10" s="256"/>
      <c r="AC10" s="256"/>
      <c r="AD10" s="256"/>
      <c r="AE10" s="257"/>
      <c r="AF10" s="254"/>
      <c r="AJ10" s="125" t="s">
        <v>131</v>
      </c>
    </row>
    <row r="11" spans="1:36" ht="13.5" customHeight="1">
      <c r="A11" s="248">
        <v>2</v>
      </c>
      <c r="B11" s="249"/>
      <c r="C11" s="249"/>
      <c r="D11" s="249"/>
      <c r="E11" s="249"/>
      <c r="F11" s="251"/>
      <c r="G11" s="251"/>
      <c r="H11" s="251"/>
      <c r="I11" s="251"/>
      <c r="J11" s="251"/>
      <c r="K11" s="233" t="s">
        <v>118</v>
      </c>
      <c r="L11" s="234"/>
      <c r="M11" s="234"/>
      <c r="N11" s="234"/>
      <c r="O11" s="233" t="s">
        <v>118</v>
      </c>
      <c r="P11" s="234"/>
      <c r="Q11" s="234"/>
      <c r="R11" s="235"/>
      <c r="S11" s="251"/>
      <c r="T11" s="251"/>
      <c r="U11" s="251"/>
      <c r="V11" s="251"/>
      <c r="W11" s="255"/>
      <c r="X11" s="255"/>
      <c r="Y11" s="255"/>
      <c r="Z11" s="255"/>
      <c r="AA11" s="255"/>
      <c r="AB11" s="255"/>
      <c r="AC11" s="255"/>
      <c r="AD11" s="255"/>
      <c r="AE11" s="257" t="str">
        <f>IF(B11="","",W11+AA11)</f>
        <v/>
      </c>
      <c r="AF11" s="254"/>
    </row>
    <row r="12" spans="1:36" ht="13.5" customHeight="1">
      <c r="A12" s="248"/>
      <c r="B12" s="250"/>
      <c r="C12" s="250"/>
      <c r="D12" s="250"/>
      <c r="E12" s="250"/>
      <c r="F12" s="252"/>
      <c r="G12" s="252"/>
      <c r="H12" s="252"/>
      <c r="I12" s="252"/>
      <c r="J12" s="252"/>
      <c r="K12" s="236"/>
      <c r="L12" s="237"/>
      <c r="M12" s="237"/>
      <c r="N12" s="237"/>
      <c r="O12" s="236"/>
      <c r="P12" s="237"/>
      <c r="Q12" s="237"/>
      <c r="R12" s="238"/>
      <c r="S12" s="252"/>
      <c r="T12" s="252"/>
      <c r="U12" s="252"/>
      <c r="V12" s="252"/>
      <c r="W12" s="256"/>
      <c r="X12" s="256"/>
      <c r="Y12" s="256"/>
      <c r="Z12" s="256"/>
      <c r="AA12" s="256"/>
      <c r="AB12" s="256"/>
      <c r="AC12" s="256"/>
      <c r="AD12" s="256"/>
      <c r="AE12" s="257"/>
      <c r="AF12" s="254"/>
      <c r="AJ12" s="125" t="s">
        <v>130</v>
      </c>
    </row>
    <row r="13" spans="1:36" ht="13.5" customHeight="1">
      <c r="A13" s="248">
        <v>3</v>
      </c>
      <c r="B13" s="249"/>
      <c r="C13" s="249"/>
      <c r="D13" s="249"/>
      <c r="E13" s="249"/>
      <c r="F13" s="251"/>
      <c r="G13" s="251"/>
      <c r="H13" s="251"/>
      <c r="I13" s="251"/>
      <c r="J13" s="251"/>
      <c r="K13" s="233" t="s">
        <v>118</v>
      </c>
      <c r="L13" s="234"/>
      <c r="M13" s="234"/>
      <c r="N13" s="234"/>
      <c r="O13" s="233" t="s">
        <v>118</v>
      </c>
      <c r="P13" s="234"/>
      <c r="Q13" s="234"/>
      <c r="R13" s="235"/>
      <c r="S13" s="251"/>
      <c r="T13" s="251"/>
      <c r="U13" s="251"/>
      <c r="V13" s="251"/>
      <c r="W13" s="255"/>
      <c r="X13" s="255"/>
      <c r="Y13" s="255"/>
      <c r="Z13" s="255"/>
      <c r="AA13" s="255"/>
      <c r="AB13" s="255"/>
      <c r="AC13" s="255"/>
      <c r="AD13" s="255"/>
      <c r="AE13" s="257" t="str">
        <f>IF(B13="","",W13+AA13)</f>
        <v/>
      </c>
      <c r="AF13" s="254"/>
      <c r="AJ13" s="125" t="s">
        <v>129</v>
      </c>
    </row>
    <row r="14" spans="1:36" ht="13.5" customHeight="1">
      <c r="A14" s="248"/>
      <c r="B14" s="250"/>
      <c r="C14" s="250"/>
      <c r="D14" s="250"/>
      <c r="E14" s="250"/>
      <c r="F14" s="252"/>
      <c r="G14" s="252"/>
      <c r="H14" s="252"/>
      <c r="I14" s="252"/>
      <c r="J14" s="252"/>
      <c r="K14" s="236"/>
      <c r="L14" s="237"/>
      <c r="M14" s="237"/>
      <c r="N14" s="237"/>
      <c r="O14" s="236"/>
      <c r="P14" s="237"/>
      <c r="Q14" s="237"/>
      <c r="R14" s="238"/>
      <c r="S14" s="252"/>
      <c r="T14" s="252"/>
      <c r="U14" s="252"/>
      <c r="V14" s="252"/>
      <c r="W14" s="256"/>
      <c r="X14" s="256"/>
      <c r="Y14" s="256"/>
      <c r="Z14" s="256"/>
      <c r="AA14" s="256"/>
      <c r="AB14" s="256"/>
      <c r="AC14" s="256"/>
      <c r="AD14" s="256"/>
      <c r="AE14" s="257"/>
      <c r="AF14" s="254"/>
      <c r="AJ14" s="125" t="s">
        <v>128</v>
      </c>
    </row>
    <row r="15" spans="1:36" ht="13.5" customHeight="1">
      <c r="A15" s="248">
        <v>4</v>
      </c>
      <c r="B15" s="249"/>
      <c r="C15" s="249"/>
      <c r="D15" s="249"/>
      <c r="E15" s="249"/>
      <c r="F15" s="251"/>
      <c r="G15" s="251"/>
      <c r="H15" s="251"/>
      <c r="I15" s="251"/>
      <c r="J15" s="251"/>
      <c r="K15" s="233" t="s">
        <v>118</v>
      </c>
      <c r="L15" s="234"/>
      <c r="M15" s="234"/>
      <c r="N15" s="234"/>
      <c r="O15" s="233" t="s">
        <v>118</v>
      </c>
      <c r="P15" s="234"/>
      <c r="Q15" s="234"/>
      <c r="R15" s="235"/>
      <c r="S15" s="251"/>
      <c r="T15" s="251"/>
      <c r="U15" s="251"/>
      <c r="V15" s="251"/>
      <c r="W15" s="255"/>
      <c r="X15" s="255"/>
      <c r="Y15" s="255"/>
      <c r="Z15" s="255"/>
      <c r="AA15" s="255"/>
      <c r="AB15" s="255"/>
      <c r="AC15" s="255"/>
      <c r="AD15" s="255"/>
      <c r="AE15" s="257" t="str">
        <f>IF(B15="","",W15+AA15)</f>
        <v/>
      </c>
      <c r="AF15" s="254"/>
      <c r="AJ15" s="125" t="s">
        <v>127</v>
      </c>
    </row>
    <row r="16" spans="1:36" ht="13.5" customHeight="1">
      <c r="A16" s="248"/>
      <c r="B16" s="250"/>
      <c r="C16" s="250"/>
      <c r="D16" s="250"/>
      <c r="E16" s="250"/>
      <c r="F16" s="252"/>
      <c r="G16" s="252"/>
      <c r="H16" s="252"/>
      <c r="I16" s="252"/>
      <c r="J16" s="252"/>
      <c r="K16" s="236"/>
      <c r="L16" s="237"/>
      <c r="M16" s="237"/>
      <c r="N16" s="237"/>
      <c r="O16" s="236"/>
      <c r="P16" s="237"/>
      <c r="Q16" s="237"/>
      <c r="R16" s="238"/>
      <c r="S16" s="252"/>
      <c r="T16" s="252"/>
      <c r="U16" s="252"/>
      <c r="V16" s="252"/>
      <c r="W16" s="256"/>
      <c r="X16" s="256"/>
      <c r="Y16" s="256"/>
      <c r="Z16" s="256"/>
      <c r="AA16" s="256"/>
      <c r="AB16" s="256"/>
      <c r="AC16" s="256"/>
      <c r="AD16" s="256"/>
      <c r="AE16" s="257"/>
      <c r="AF16" s="254"/>
      <c r="AJ16" s="125" t="s">
        <v>126</v>
      </c>
    </row>
    <row r="17" spans="1:36" ht="13.5" customHeight="1">
      <c r="A17" s="248">
        <v>5</v>
      </c>
      <c r="B17" s="249"/>
      <c r="C17" s="249"/>
      <c r="D17" s="249"/>
      <c r="E17" s="249"/>
      <c r="F17" s="251"/>
      <c r="G17" s="251"/>
      <c r="H17" s="251"/>
      <c r="I17" s="251"/>
      <c r="J17" s="251"/>
      <c r="K17" s="233" t="s">
        <v>118</v>
      </c>
      <c r="L17" s="234"/>
      <c r="M17" s="234"/>
      <c r="N17" s="234"/>
      <c r="O17" s="233" t="s">
        <v>118</v>
      </c>
      <c r="P17" s="234"/>
      <c r="Q17" s="234"/>
      <c r="R17" s="235"/>
      <c r="S17" s="251"/>
      <c r="T17" s="251"/>
      <c r="U17" s="251"/>
      <c r="V17" s="251"/>
      <c r="W17" s="255"/>
      <c r="X17" s="255"/>
      <c r="Y17" s="255"/>
      <c r="Z17" s="255"/>
      <c r="AA17" s="255"/>
      <c r="AB17" s="255"/>
      <c r="AC17" s="255"/>
      <c r="AD17" s="255"/>
      <c r="AE17" s="257" t="str">
        <f>IF(B17="","",W17+AA17)</f>
        <v/>
      </c>
      <c r="AF17" s="254"/>
      <c r="AJ17" s="125" t="s">
        <v>125</v>
      </c>
    </row>
    <row r="18" spans="1:36" ht="13.5" customHeight="1">
      <c r="A18" s="248"/>
      <c r="B18" s="250"/>
      <c r="C18" s="250"/>
      <c r="D18" s="250"/>
      <c r="E18" s="250"/>
      <c r="F18" s="252"/>
      <c r="G18" s="252"/>
      <c r="H18" s="252"/>
      <c r="I18" s="252"/>
      <c r="J18" s="252"/>
      <c r="K18" s="236"/>
      <c r="L18" s="237"/>
      <c r="M18" s="237"/>
      <c r="N18" s="237"/>
      <c r="O18" s="236"/>
      <c r="P18" s="237"/>
      <c r="Q18" s="237"/>
      <c r="R18" s="238"/>
      <c r="S18" s="252"/>
      <c r="T18" s="252"/>
      <c r="U18" s="252"/>
      <c r="V18" s="252"/>
      <c r="W18" s="256"/>
      <c r="X18" s="256"/>
      <c r="Y18" s="256"/>
      <c r="Z18" s="256"/>
      <c r="AA18" s="256"/>
      <c r="AB18" s="256"/>
      <c r="AC18" s="256"/>
      <c r="AD18" s="256"/>
      <c r="AE18" s="257"/>
      <c r="AF18" s="254"/>
      <c r="AJ18" s="125" t="s">
        <v>124</v>
      </c>
    </row>
    <row r="19" spans="1:36" ht="13.5" customHeight="1">
      <c r="A19" s="248">
        <v>6</v>
      </c>
      <c r="B19" s="249"/>
      <c r="C19" s="249"/>
      <c r="D19" s="249"/>
      <c r="E19" s="249"/>
      <c r="F19" s="251"/>
      <c r="G19" s="251"/>
      <c r="H19" s="251"/>
      <c r="I19" s="251"/>
      <c r="J19" s="251"/>
      <c r="K19" s="233" t="s">
        <v>118</v>
      </c>
      <c r="L19" s="234"/>
      <c r="M19" s="234"/>
      <c r="N19" s="234"/>
      <c r="O19" s="233" t="s">
        <v>118</v>
      </c>
      <c r="P19" s="234"/>
      <c r="Q19" s="234"/>
      <c r="R19" s="235"/>
      <c r="S19" s="251"/>
      <c r="T19" s="251"/>
      <c r="U19" s="251"/>
      <c r="V19" s="251"/>
      <c r="W19" s="255"/>
      <c r="X19" s="255"/>
      <c r="Y19" s="255"/>
      <c r="Z19" s="255"/>
      <c r="AA19" s="255"/>
      <c r="AB19" s="255"/>
      <c r="AC19" s="255"/>
      <c r="AD19" s="255"/>
      <c r="AE19" s="257" t="str">
        <f>IF(B19="","",W19+AA19)</f>
        <v/>
      </c>
      <c r="AF19" s="254"/>
      <c r="AJ19" s="125" t="s">
        <v>123</v>
      </c>
    </row>
    <row r="20" spans="1:36" ht="13.5" customHeight="1">
      <c r="A20" s="248"/>
      <c r="B20" s="250"/>
      <c r="C20" s="250"/>
      <c r="D20" s="250"/>
      <c r="E20" s="250"/>
      <c r="F20" s="252"/>
      <c r="G20" s="252"/>
      <c r="H20" s="252"/>
      <c r="I20" s="252"/>
      <c r="J20" s="252"/>
      <c r="K20" s="236"/>
      <c r="L20" s="237"/>
      <c r="M20" s="237"/>
      <c r="N20" s="237"/>
      <c r="O20" s="236"/>
      <c r="P20" s="237"/>
      <c r="Q20" s="237"/>
      <c r="R20" s="238"/>
      <c r="S20" s="252"/>
      <c r="T20" s="252"/>
      <c r="U20" s="252"/>
      <c r="V20" s="252"/>
      <c r="W20" s="256"/>
      <c r="X20" s="256"/>
      <c r="Y20" s="256"/>
      <c r="Z20" s="256"/>
      <c r="AA20" s="256"/>
      <c r="AB20" s="256"/>
      <c r="AC20" s="256"/>
      <c r="AD20" s="256"/>
      <c r="AE20" s="257"/>
      <c r="AF20" s="254"/>
      <c r="AJ20" s="125" t="s">
        <v>122</v>
      </c>
    </row>
    <row r="21" spans="1:36" ht="13.5" customHeight="1">
      <c r="A21" s="248">
        <v>7</v>
      </c>
      <c r="B21" s="249"/>
      <c r="C21" s="249"/>
      <c r="D21" s="249"/>
      <c r="E21" s="249"/>
      <c r="F21" s="251"/>
      <c r="G21" s="251"/>
      <c r="H21" s="251"/>
      <c r="I21" s="251"/>
      <c r="J21" s="251"/>
      <c r="K21" s="233" t="s">
        <v>118</v>
      </c>
      <c r="L21" s="234"/>
      <c r="M21" s="234"/>
      <c r="N21" s="234"/>
      <c r="O21" s="233" t="s">
        <v>118</v>
      </c>
      <c r="P21" s="234"/>
      <c r="Q21" s="234"/>
      <c r="R21" s="235"/>
      <c r="S21" s="251"/>
      <c r="T21" s="251"/>
      <c r="U21" s="251"/>
      <c r="V21" s="251"/>
      <c r="W21" s="255"/>
      <c r="X21" s="255"/>
      <c r="Y21" s="255"/>
      <c r="Z21" s="255"/>
      <c r="AA21" s="255"/>
      <c r="AB21" s="255"/>
      <c r="AC21" s="255"/>
      <c r="AD21" s="255"/>
      <c r="AE21" s="257" t="str">
        <f>IF(B21="","",W21+AA21)</f>
        <v/>
      </c>
      <c r="AF21" s="254"/>
      <c r="AJ21" s="125" t="s">
        <v>121</v>
      </c>
    </row>
    <row r="22" spans="1:36" ht="13.5" customHeight="1">
      <c r="A22" s="248"/>
      <c r="B22" s="250"/>
      <c r="C22" s="250"/>
      <c r="D22" s="250"/>
      <c r="E22" s="250"/>
      <c r="F22" s="252"/>
      <c r="G22" s="252"/>
      <c r="H22" s="252"/>
      <c r="I22" s="252"/>
      <c r="J22" s="252"/>
      <c r="K22" s="236"/>
      <c r="L22" s="237"/>
      <c r="M22" s="237"/>
      <c r="N22" s="237"/>
      <c r="O22" s="236"/>
      <c r="P22" s="237"/>
      <c r="Q22" s="237"/>
      <c r="R22" s="238"/>
      <c r="S22" s="252"/>
      <c r="T22" s="252"/>
      <c r="U22" s="252"/>
      <c r="V22" s="252"/>
      <c r="W22" s="256"/>
      <c r="X22" s="256"/>
      <c r="Y22" s="256"/>
      <c r="Z22" s="256"/>
      <c r="AA22" s="256"/>
      <c r="AB22" s="256"/>
      <c r="AC22" s="256"/>
      <c r="AD22" s="256"/>
      <c r="AE22" s="257"/>
      <c r="AF22" s="254"/>
      <c r="AJ22" s="125" t="s">
        <v>120</v>
      </c>
    </row>
    <row r="23" spans="1:36" ht="13.5" customHeight="1">
      <c r="A23" s="248">
        <v>8</v>
      </c>
      <c r="B23" s="249"/>
      <c r="C23" s="249"/>
      <c r="D23" s="249"/>
      <c r="E23" s="249"/>
      <c r="F23" s="251"/>
      <c r="G23" s="251"/>
      <c r="H23" s="251"/>
      <c r="I23" s="251"/>
      <c r="J23" s="251"/>
      <c r="K23" s="233" t="s">
        <v>118</v>
      </c>
      <c r="L23" s="234"/>
      <c r="M23" s="234"/>
      <c r="N23" s="234"/>
      <c r="O23" s="233" t="s">
        <v>118</v>
      </c>
      <c r="P23" s="234"/>
      <c r="Q23" s="234"/>
      <c r="R23" s="235"/>
      <c r="S23" s="251"/>
      <c r="T23" s="251"/>
      <c r="U23" s="251"/>
      <c r="V23" s="251"/>
      <c r="W23" s="255"/>
      <c r="X23" s="255"/>
      <c r="Y23" s="255"/>
      <c r="Z23" s="255"/>
      <c r="AA23" s="255"/>
      <c r="AB23" s="255"/>
      <c r="AC23" s="255"/>
      <c r="AD23" s="255"/>
      <c r="AE23" s="257" t="str">
        <f>IF(B23="","",W23+AA23)</f>
        <v/>
      </c>
      <c r="AF23" s="254"/>
      <c r="AJ23" s="125" t="s">
        <v>119</v>
      </c>
    </row>
    <row r="24" spans="1:36" ht="13.5" customHeight="1">
      <c r="A24" s="248"/>
      <c r="B24" s="250"/>
      <c r="C24" s="250"/>
      <c r="D24" s="250"/>
      <c r="E24" s="250"/>
      <c r="F24" s="252"/>
      <c r="G24" s="252"/>
      <c r="H24" s="252"/>
      <c r="I24" s="252"/>
      <c r="J24" s="252"/>
      <c r="K24" s="236"/>
      <c r="L24" s="237"/>
      <c r="M24" s="237"/>
      <c r="N24" s="237"/>
      <c r="O24" s="236"/>
      <c r="P24" s="237"/>
      <c r="Q24" s="237"/>
      <c r="R24" s="238"/>
      <c r="S24" s="252"/>
      <c r="T24" s="252"/>
      <c r="U24" s="252"/>
      <c r="V24" s="252"/>
      <c r="W24" s="256"/>
      <c r="X24" s="256"/>
      <c r="Y24" s="256"/>
      <c r="Z24" s="256"/>
      <c r="AA24" s="256"/>
      <c r="AB24" s="256"/>
      <c r="AC24" s="256"/>
      <c r="AD24" s="256"/>
      <c r="AE24" s="257"/>
      <c r="AF24" s="254"/>
    </row>
    <row r="25" spans="1:36" ht="13.5" customHeight="1">
      <c r="A25" s="248">
        <v>9</v>
      </c>
      <c r="B25" s="249"/>
      <c r="C25" s="249"/>
      <c r="D25" s="249"/>
      <c r="E25" s="249"/>
      <c r="F25" s="251"/>
      <c r="G25" s="251"/>
      <c r="H25" s="251"/>
      <c r="I25" s="251"/>
      <c r="J25" s="251"/>
      <c r="K25" s="233" t="s">
        <v>118</v>
      </c>
      <c r="L25" s="234"/>
      <c r="M25" s="234"/>
      <c r="N25" s="234"/>
      <c r="O25" s="233" t="s">
        <v>118</v>
      </c>
      <c r="P25" s="234"/>
      <c r="Q25" s="234"/>
      <c r="R25" s="235"/>
      <c r="S25" s="251"/>
      <c r="T25" s="251"/>
      <c r="U25" s="251"/>
      <c r="V25" s="251"/>
      <c r="W25" s="255"/>
      <c r="X25" s="255"/>
      <c r="Y25" s="255"/>
      <c r="Z25" s="255"/>
      <c r="AA25" s="255"/>
      <c r="AB25" s="255"/>
      <c r="AC25" s="255"/>
      <c r="AD25" s="255"/>
      <c r="AE25" s="257" t="str">
        <f>IF(B25="","",W25+AA25)</f>
        <v/>
      </c>
      <c r="AF25" s="254"/>
      <c r="AJ25" s="125" t="s">
        <v>14</v>
      </c>
    </row>
    <row r="26" spans="1:36" ht="13.5" customHeight="1">
      <c r="A26" s="248"/>
      <c r="B26" s="250"/>
      <c r="C26" s="250"/>
      <c r="D26" s="250"/>
      <c r="E26" s="250"/>
      <c r="F26" s="252"/>
      <c r="G26" s="252"/>
      <c r="H26" s="252"/>
      <c r="I26" s="252"/>
      <c r="J26" s="252"/>
      <c r="K26" s="236"/>
      <c r="L26" s="237"/>
      <c r="M26" s="237"/>
      <c r="N26" s="237"/>
      <c r="O26" s="236"/>
      <c r="P26" s="237"/>
      <c r="Q26" s="237"/>
      <c r="R26" s="238"/>
      <c r="S26" s="252"/>
      <c r="T26" s="252"/>
      <c r="U26" s="252"/>
      <c r="V26" s="252"/>
      <c r="W26" s="256"/>
      <c r="X26" s="256"/>
      <c r="Y26" s="256"/>
      <c r="Z26" s="256"/>
      <c r="AA26" s="256"/>
      <c r="AB26" s="256"/>
      <c r="AC26" s="256"/>
      <c r="AD26" s="256"/>
      <c r="AE26" s="257"/>
      <c r="AF26" s="254"/>
      <c r="AJ26" s="125" t="s">
        <v>15</v>
      </c>
    </row>
    <row r="27" spans="1:36" ht="13.5" customHeight="1">
      <c r="A27" s="248">
        <v>10</v>
      </c>
      <c r="B27" s="249"/>
      <c r="C27" s="249"/>
      <c r="D27" s="249"/>
      <c r="E27" s="249"/>
      <c r="F27" s="251"/>
      <c r="G27" s="251"/>
      <c r="H27" s="251"/>
      <c r="I27" s="251"/>
      <c r="J27" s="251"/>
      <c r="K27" s="233" t="s">
        <v>118</v>
      </c>
      <c r="L27" s="234"/>
      <c r="M27" s="234"/>
      <c r="N27" s="234"/>
      <c r="O27" s="233" t="s">
        <v>118</v>
      </c>
      <c r="P27" s="234"/>
      <c r="Q27" s="234"/>
      <c r="R27" s="235"/>
      <c r="S27" s="251"/>
      <c r="T27" s="251"/>
      <c r="U27" s="251"/>
      <c r="V27" s="251"/>
      <c r="W27" s="255"/>
      <c r="X27" s="255"/>
      <c r="Y27" s="255"/>
      <c r="Z27" s="255"/>
      <c r="AA27" s="255"/>
      <c r="AB27" s="255"/>
      <c r="AC27" s="255"/>
      <c r="AD27" s="255"/>
      <c r="AE27" s="257" t="str">
        <f>IF(B27="","",W27+AA27)</f>
        <v/>
      </c>
      <c r="AF27" s="254"/>
      <c r="AJ27" s="125" t="s">
        <v>16</v>
      </c>
    </row>
    <row r="28" spans="1:36" ht="13.5" customHeight="1">
      <c r="A28" s="248"/>
      <c r="B28" s="250"/>
      <c r="C28" s="250"/>
      <c r="D28" s="250"/>
      <c r="E28" s="250"/>
      <c r="F28" s="252"/>
      <c r="G28" s="252"/>
      <c r="H28" s="252"/>
      <c r="I28" s="252"/>
      <c r="J28" s="252"/>
      <c r="K28" s="236"/>
      <c r="L28" s="237"/>
      <c r="M28" s="237"/>
      <c r="N28" s="237"/>
      <c r="O28" s="236"/>
      <c r="P28" s="237"/>
      <c r="Q28" s="237"/>
      <c r="R28" s="238"/>
      <c r="S28" s="252"/>
      <c r="T28" s="252"/>
      <c r="U28" s="252"/>
      <c r="V28" s="252"/>
      <c r="W28" s="256"/>
      <c r="X28" s="256"/>
      <c r="Y28" s="256"/>
      <c r="Z28" s="256"/>
      <c r="AA28" s="256"/>
      <c r="AB28" s="256"/>
      <c r="AC28" s="256"/>
      <c r="AD28" s="256"/>
      <c r="AE28" s="257"/>
      <c r="AF28" s="254"/>
    </row>
    <row r="29" spans="1:36" ht="13.5" customHeight="1">
      <c r="A29" s="248">
        <v>11</v>
      </c>
      <c r="B29" s="249"/>
      <c r="C29" s="249"/>
      <c r="D29" s="249"/>
      <c r="E29" s="249"/>
      <c r="F29" s="251"/>
      <c r="G29" s="251"/>
      <c r="H29" s="251"/>
      <c r="I29" s="251"/>
      <c r="J29" s="251"/>
      <c r="K29" s="233" t="s">
        <v>118</v>
      </c>
      <c r="L29" s="234"/>
      <c r="M29" s="234"/>
      <c r="N29" s="234"/>
      <c r="O29" s="233" t="s">
        <v>118</v>
      </c>
      <c r="P29" s="234"/>
      <c r="Q29" s="234"/>
      <c r="R29" s="235"/>
      <c r="S29" s="251"/>
      <c r="T29" s="251"/>
      <c r="U29" s="251"/>
      <c r="V29" s="251"/>
      <c r="W29" s="255"/>
      <c r="X29" s="255"/>
      <c r="Y29" s="255"/>
      <c r="Z29" s="255"/>
      <c r="AA29" s="255"/>
      <c r="AB29" s="255"/>
      <c r="AC29" s="255"/>
      <c r="AD29" s="255"/>
      <c r="AE29" s="257" t="str">
        <f>IF(B29="","",W29+AA29)</f>
        <v/>
      </c>
      <c r="AF29" s="254"/>
    </row>
    <row r="30" spans="1:36" ht="13.5" customHeight="1">
      <c r="A30" s="248"/>
      <c r="B30" s="250"/>
      <c r="C30" s="250"/>
      <c r="D30" s="250"/>
      <c r="E30" s="250"/>
      <c r="F30" s="252"/>
      <c r="G30" s="252"/>
      <c r="H30" s="252"/>
      <c r="I30" s="252"/>
      <c r="J30" s="252"/>
      <c r="K30" s="236"/>
      <c r="L30" s="237"/>
      <c r="M30" s="237"/>
      <c r="N30" s="237"/>
      <c r="O30" s="236"/>
      <c r="P30" s="237"/>
      <c r="Q30" s="237"/>
      <c r="R30" s="238"/>
      <c r="S30" s="252"/>
      <c r="T30" s="252"/>
      <c r="U30" s="252"/>
      <c r="V30" s="252"/>
      <c r="W30" s="256"/>
      <c r="X30" s="256"/>
      <c r="Y30" s="256"/>
      <c r="Z30" s="256"/>
      <c r="AA30" s="256"/>
      <c r="AB30" s="256"/>
      <c r="AC30" s="256"/>
      <c r="AD30" s="256"/>
      <c r="AE30" s="257"/>
      <c r="AF30" s="254"/>
    </row>
    <row r="31" spans="1:36" ht="13.5" customHeight="1">
      <c r="A31" s="248">
        <v>12</v>
      </c>
      <c r="B31" s="249"/>
      <c r="C31" s="249"/>
      <c r="D31" s="249"/>
      <c r="E31" s="249"/>
      <c r="F31" s="251"/>
      <c r="G31" s="251"/>
      <c r="H31" s="251"/>
      <c r="I31" s="251"/>
      <c r="J31" s="251"/>
      <c r="K31" s="233" t="s">
        <v>118</v>
      </c>
      <c r="L31" s="234"/>
      <c r="M31" s="234"/>
      <c r="N31" s="234"/>
      <c r="O31" s="233" t="s">
        <v>118</v>
      </c>
      <c r="P31" s="234"/>
      <c r="Q31" s="234"/>
      <c r="R31" s="235"/>
      <c r="S31" s="251"/>
      <c r="T31" s="251"/>
      <c r="U31" s="251"/>
      <c r="V31" s="251"/>
      <c r="W31" s="255"/>
      <c r="X31" s="255"/>
      <c r="Y31" s="255"/>
      <c r="Z31" s="255"/>
      <c r="AA31" s="255"/>
      <c r="AB31" s="255"/>
      <c r="AC31" s="255"/>
      <c r="AD31" s="255"/>
      <c r="AE31" s="257" t="str">
        <f>IF(B31="","",W31+AA31)</f>
        <v/>
      </c>
      <c r="AF31" s="254"/>
    </row>
    <row r="32" spans="1:36" ht="13.5" customHeight="1">
      <c r="A32" s="248"/>
      <c r="B32" s="250"/>
      <c r="C32" s="250"/>
      <c r="D32" s="250"/>
      <c r="E32" s="250"/>
      <c r="F32" s="252"/>
      <c r="G32" s="252"/>
      <c r="H32" s="252"/>
      <c r="I32" s="252"/>
      <c r="J32" s="252"/>
      <c r="K32" s="236"/>
      <c r="L32" s="237"/>
      <c r="M32" s="237"/>
      <c r="N32" s="237"/>
      <c r="O32" s="236"/>
      <c r="P32" s="237"/>
      <c r="Q32" s="237"/>
      <c r="R32" s="238"/>
      <c r="S32" s="252"/>
      <c r="T32" s="252"/>
      <c r="U32" s="252"/>
      <c r="V32" s="252"/>
      <c r="W32" s="256"/>
      <c r="X32" s="256"/>
      <c r="Y32" s="256"/>
      <c r="Z32" s="256"/>
      <c r="AA32" s="256"/>
      <c r="AB32" s="256"/>
      <c r="AC32" s="256"/>
      <c r="AD32" s="256"/>
      <c r="AE32" s="257"/>
      <c r="AF32" s="254"/>
    </row>
    <row r="33" spans="1:32" ht="13.5" customHeight="1">
      <c r="A33" s="248">
        <v>13</v>
      </c>
      <c r="B33" s="249"/>
      <c r="C33" s="249"/>
      <c r="D33" s="249"/>
      <c r="E33" s="249"/>
      <c r="F33" s="251"/>
      <c r="G33" s="251"/>
      <c r="H33" s="251"/>
      <c r="I33" s="251"/>
      <c r="J33" s="251"/>
      <c r="K33" s="233" t="s">
        <v>118</v>
      </c>
      <c r="L33" s="234"/>
      <c r="M33" s="234"/>
      <c r="N33" s="234"/>
      <c r="O33" s="233" t="s">
        <v>118</v>
      </c>
      <c r="P33" s="234"/>
      <c r="Q33" s="234"/>
      <c r="R33" s="235"/>
      <c r="S33" s="251"/>
      <c r="T33" s="251"/>
      <c r="U33" s="251"/>
      <c r="V33" s="251"/>
      <c r="W33" s="255"/>
      <c r="X33" s="255"/>
      <c r="Y33" s="255"/>
      <c r="Z33" s="255"/>
      <c r="AA33" s="255"/>
      <c r="AB33" s="255"/>
      <c r="AC33" s="255"/>
      <c r="AD33" s="255"/>
      <c r="AE33" s="257" t="str">
        <f>IF(B33="","",W33+AA33)</f>
        <v/>
      </c>
      <c r="AF33" s="254"/>
    </row>
    <row r="34" spans="1:32" ht="13.5" customHeight="1">
      <c r="A34" s="248"/>
      <c r="B34" s="250"/>
      <c r="C34" s="250"/>
      <c r="D34" s="250"/>
      <c r="E34" s="250"/>
      <c r="F34" s="252"/>
      <c r="G34" s="252"/>
      <c r="H34" s="252"/>
      <c r="I34" s="252"/>
      <c r="J34" s="252"/>
      <c r="K34" s="236"/>
      <c r="L34" s="237"/>
      <c r="M34" s="237"/>
      <c r="N34" s="237"/>
      <c r="O34" s="236"/>
      <c r="P34" s="237"/>
      <c r="Q34" s="237"/>
      <c r="R34" s="238"/>
      <c r="S34" s="252"/>
      <c r="T34" s="252"/>
      <c r="U34" s="252"/>
      <c r="V34" s="252"/>
      <c r="W34" s="256"/>
      <c r="X34" s="256"/>
      <c r="Y34" s="256"/>
      <c r="Z34" s="256"/>
      <c r="AA34" s="256"/>
      <c r="AB34" s="256"/>
      <c r="AC34" s="256"/>
      <c r="AD34" s="256"/>
      <c r="AE34" s="257"/>
      <c r="AF34" s="254"/>
    </row>
    <row r="35" spans="1:32" ht="13.5" customHeight="1">
      <c r="A35" s="248">
        <v>14</v>
      </c>
      <c r="B35" s="249"/>
      <c r="C35" s="249"/>
      <c r="D35" s="249"/>
      <c r="E35" s="249"/>
      <c r="F35" s="251"/>
      <c r="G35" s="251"/>
      <c r="H35" s="251"/>
      <c r="I35" s="251"/>
      <c r="J35" s="251"/>
      <c r="K35" s="233" t="s">
        <v>118</v>
      </c>
      <c r="L35" s="234"/>
      <c r="M35" s="234"/>
      <c r="N35" s="234"/>
      <c r="O35" s="233" t="s">
        <v>118</v>
      </c>
      <c r="P35" s="234"/>
      <c r="Q35" s="234"/>
      <c r="R35" s="235"/>
      <c r="S35" s="251"/>
      <c r="T35" s="251"/>
      <c r="U35" s="251"/>
      <c r="V35" s="251"/>
      <c r="W35" s="255"/>
      <c r="X35" s="255"/>
      <c r="Y35" s="255"/>
      <c r="Z35" s="255"/>
      <c r="AA35" s="255"/>
      <c r="AB35" s="255"/>
      <c r="AC35" s="255"/>
      <c r="AD35" s="255"/>
      <c r="AE35" s="257" t="str">
        <f>IF(B35="","",W35+AA35)</f>
        <v/>
      </c>
      <c r="AF35" s="254"/>
    </row>
    <row r="36" spans="1:32" ht="13.5" customHeight="1">
      <c r="A36" s="248"/>
      <c r="B36" s="250"/>
      <c r="C36" s="250"/>
      <c r="D36" s="250"/>
      <c r="E36" s="250"/>
      <c r="F36" s="252"/>
      <c r="G36" s="252"/>
      <c r="H36" s="252"/>
      <c r="I36" s="252"/>
      <c r="J36" s="252"/>
      <c r="K36" s="236"/>
      <c r="L36" s="237"/>
      <c r="M36" s="237"/>
      <c r="N36" s="237"/>
      <c r="O36" s="236"/>
      <c r="P36" s="237"/>
      <c r="Q36" s="237"/>
      <c r="R36" s="238"/>
      <c r="S36" s="252"/>
      <c r="T36" s="252"/>
      <c r="U36" s="252"/>
      <c r="V36" s="252"/>
      <c r="W36" s="256"/>
      <c r="X36" s="256"/>
      <c r="Y36" s="256"/>
      <c r="Z36" s="256"/>
      <c r="AA36" s="256"/>
      <c r="AB36" s="256"/>
      <c r="AC36" s="256"/>
      <c r="AD36" s="256"/>
      <c r="AE36" s="257"/>
      <c r="AF36" s="254"/>
    </row>
    <row r="37" spans="1:32" ht="13.5" customHeight="1">
      <c r="A37" s="248">
        <v>15</v>
      </c>
      <c r="B37" s="249"/>
      <c r="C37" s="249"/>
      <c r="D37" s="249"/>
      <c r="E37" s="249"/>
      <c r="F37" s="251"/>
      <c r="G37" s="251"/>
      <c r="H37" s="251"/>
      <c r="I37" s="251"/>
      <c r="J37" s="251"/>
      <c r="K37" s="233" t="s">
        <v>118</v>
      </c>
      <c r="L37" s="234"/>
      <c r="M37" s="234"/>
      <c r="N37" s="234"/>
      <c r="O37" s="233" t="s">
        <v>118</v>
      </c>
      <c r="P37" s="234"/>
      <c r="Q37" s="234"/>
      <c r="R37" s="235"/>
      <c r="S37" s="251"/>
      <c r="T37" s="251"/>
      <c r="U37" s="251"/>
      <c r="V37" s="251"/>
      <c r="W37" s="255"/>
      <c r="X37" s="255"/>
      <c r="Y37" s="255"/>
      <c r="Z37" s="255"/>
      <c r="AA37" s="255"/>
      <c r="AB37" s="255"/>
      <c r="AC37" s="255"/>
      <c r="AD37" s="255"/>
      <c r="AE37" s="257" t="str">
        <f>IF(B37="","",W37+AA37)</f>
        <v/>
      </c>
      <c r="AF37" s="254"/>
    </row>
    <row r="38" spans="1:32" ht="13.5" customHeight="1">
      <c r="A38" s="248"/>
      <c r="B38" s="250"/>
      <c r="C38" s="250"/>
      <c r="D38" s="250"/>
      <c r="E38" s="250"/>
      <c r="F38" s="252"/>
      <c r="G38" s="252"/>
      <c r="H38" s="252"/>
      <c r="I38" s="252"/>
      <c r="J38" s="252"/>
      <c r="K38" s="236"/>
      <c r="L38" s="237"/>
      <c r="M38" s="237"/>
      <c r="N38" s="237"/>
      <c r="O38" s="236"/>
      <c r="P38" s="237"/>
      <c r="Q38" s="237"/>
      <c r="R38" s="238"/>
      <c r="S38" s="252"/>
      <c r="T38" s="252"/>
      <c r="U38" s="252"/>
      <c r="V38" s="252"/>
      <c r="W38" s="256"/>
      <c r="X38" s="256"/>
      <c r="Y38" s="256"/>
      <c r="Z38" s="256"/>
      <c r="AA38" s="256"/>
      <c r="AB38" s="256"/>
      <c r="AC38" s="256"/>
      <c r="AD38" s="256"/>
      <c r="AE38" s="257"/>
      <c r="AF38" s="254"/>
    </row>
    <row r="39" spans="1:32" ht="13.5" customHeight="1">
      <c r="A39" s="248">
        <v>16</v>
      </c>
      <c r="B39" s="249"/>
      <c r="C39" s="249"/>
      <c r="D39" s="249"/>
      <c r="E39" s="249"/>
      <c r="F39" s="251"/>
      <c r="G39" s="251"/>
      <c r="H39" s="251"/>
      <c r="I39" s="251"/>
      <c r="J39" s="251"/>
      <c r="K39" s="233" t="s">
        <v>118</v>
      </c>
      <c r="L39" s="234"/>
      <c r="M39" s="234"/>
      <c r="N39" s="234"/>
      <c r="O39" s="233" t="s">
        <v>118</v>
      </c>
      <c r="P39" s="234"/>
      <c r="Q39" s="234"/>
      <c r="R39" s="235"/>
      <c r="S39" s="251"/>
      <c r="T39" s="251"/>
      <c r="U39" s="251"/>
      <c r="V39" s="251"/>
      <c r="W39" s="255"/>
      <c r="X39" s="255"/>
      <c r="Y39" s="255"/>
      <c r="Z39" s="255"/>
      <c r="AA39" s="255"/>
      <c r="AB39" s="255"/>
      <c r="AC39" s="255"/>
      <c r="AD39" s="255"/>
      <c r="AE39" s="257" t="str">
        <f>IF(B39="","",W39+AA39)</f>
        <v/>
      </c>
      <c r="AF39" s="254"/>
    </row>
    <row r="40" spans="1:32" ht="13.5" customHeight="1">
      <c r="A40" s="248"/>
      <c r="B40" s="250"/>
      <c r="C40" s="250"/>
      <c r="D40" s="250"/>
      <c r="E40" s="250"/>
      <c r="F40" s="252"/>
      <c r="G40" s="252"/>
      <c r="H40" s="252"/>
      <c r="I40" s="252"/>
      <c r="J40" s="252"/>
      <c r="K40" s="236"/>
      <c r="L40" s="237"/>
      <c r="M40" s="237"/>
      <c r="N40" s="237"/>
      <c r="O40" s="236"/>
      <c r="P40" s="237"/>
      <c r="Q40" s="237"/>
      <c r="R40" s="238"/>
      <c r="S40" s="252"/>
      <c r="T40" s="252"/>
      <c r="U40" s="252"/>
      <c r="V40" s="252"/>
      <c r="W40" s="256"/>
      <c r="X40" s="256"/>
      <c r="Y40" s="256"/>
      <c r="Z40" s="256"/>
      <c r="AA40" s="256"/>
      <c r="AB40" s="256"/>
      <c r="AC40" s="256"/>
      <c r="AD40" s="256"/>
      <c r="AE40" s="257"/>
      <c r="AF40" s="254"/>
    </row>
    <row r="41" spans="1:32" ht="13.5" customHeight="1">
      <c r="A41" s="248">
        <v>17</v>
      </c>
      <c r="B41" s="249"/>
      <c r="C41" s="249"/>
      <c r="D41" s="249"/>
      <c r="E41" s="249"/>
      <c r="F41" s="251"/>
      <c r="G41" s="251"/>
      <c r="H41" s="251"/>
      <c r="I41" s="251"/>
      <c r="J41" s="251"/>
      <c r="K41" s="233" t="s">
        <v>118</v>
      </c>
      <c r="L41" s="234"/>
      <c r="M41" s="234"/>
      <c r="N41" s="234"/>
      <c r="O41" s="233" t="s">
        <v>118</v>
      </c>
      <c r="P41" s="234"/>
      <c r="Q41" s="234"/>
      <c r="R41" s="235"/>
      <c r="S41" s="251"/>
      <c r="T41" s="251"/>
      <c r="U41" s="251"/>
      <c r="V41" s="251"/>
      <c r="W41" s="255"/>
      <c r="X41" s="255"/>
      <c r="Y41" s="255"/>
      <c r="Z41" s="255"/>
      <c r="AA41" s="255"/>
      <c r="AB41" s="255"/>
      <c r="AC41" s="255"/>
      <c r="AD41" s="255"/>
      <c r="AE41" s="257" t="str">
        <f>IF(B41="","",W41+AA41)</f>
        <v/>
      </c>
      <c r="AF41" s="254"/>
    </row>
    <row r="42" spans="1:32" ht="13.5" customHeight="1">
      <c r="A42" s="248"/>
      <c r="B42" s="250"/>
      <c r="C42" s="250"/>
      <c r="D42" s="250"/>
      <c r="E42" s="250"/>
      <c r="F42" s="252"/>
      <c r="G42" s="252"/>
      <c r="H42" s="252"/>
      <c r="I42" s="252"/>
      <c r="J42" s="252"/>
      <c r="K42" s="236"/>
      <c r="L42" s="237"/>
      <c r="M42" s="237"/>
      <c r="N42" s="237"/>
      <c r="O42" s="236"/>
      <c r="P42" s="237"/>
      <c r="Q42" s="237"/>
      <c r="R42" s="238"/>
      <c r="S42" s="252"/>
      <c r="T42" s="252"/>
      <c r="U42" s="252"/>
      <c r="V42" s="252"/>
      <c r="W42" s="256"/>
      <c r="X42" s="256"/>
      <c r="Y42" s="256"/>
      <c r="Z42" s="256"/>
      <c r="AA42" s="256"/>
      <c r="AB42" s="256"/>
      <c r="AC42" s="256"/>
      <c r="AD42" s="256"/>
      <c r="AE42" s="257"/>
      <c r="AF42" s="254"/>
    </row>
    <row r="43" spans="1:32" ht="13.5" customHeight="1">
      <c r="A43" s="248">
        <v>18</v>
      </c>
      <c r="B43" s="249"/>
      <c r="C43" s="249"/>
      <c r="D43" s="249"/>
      <c r="E43" s="249"/>
      <c r="F43" s="251"/>
      <c r="G43" s="251"/>
      <c r="H43" s="251"/>
      <c r="I43" s="251"/>
      <c r="J43" s="251"/>
      <c r="K43" s="233" t="s">
        <v>118</v>
      </c>
      <c r="L43" s="234"/>
      <c r="M43" s="234"/>
      <c r="N43" s="234"/>
      <c r="O43" s="233" t="s">
        <v>118</v>
      </c>
      <c r="P43" s="234"/>
      <c r="Q43" s="234"/>
      <c r="R43" s="235"/>
      <c r="S43" s="251"/>
      <c r="T43" s="251"/>
      <c r="U43" s="251"/>
      <c r="V43" s="251"/>
      <c r="W43" s="255"/>
      <c r="X43" s="255"/>
      <c r="Y43" s="255"/>
      <c r="Z43" s="255"/>
      <c r="AA43" s="255"/>
      <c r="AB43" s="255"/>
      <c r="AC43" s="255"/>
      <c r="AD43" s="255"/>
      <c r="AE43" s="257" t="str">
        <f>IF(B43="","",W43+AA43)</f>
        <v/>
      </c>
      <c r="AF43" s="254"/>
    </row>
    <row r="44" spans="1:32" ht="13.5" customHeight="1">
      <c r="A44" s="248"/>
      <c r="B44" s="250"/>
      <c r="C44" s="250"/>
      <c r="D44" s="250"/>
      <c r="E44" s="250"/>
      <c r="F44" s="252"/>
      <c r="G44" s="252"/>
      <c r="H44" s="252"/>
      <c r="I44" s="252"/>
      <c r="J44" s="252"/>
      <c r="K44" s="236"/>
      <c r="L44" s="237"/>
      <c r="M44" s="237"/>
      <c r="N44" s="237"/>
      <c r="O44" s="236"/>
      <c r="P44" s="237"/>
      <c r="Q44" s="237"/>
      <c r="R44" s="238"/>
      <c r="S44" s="252"/>
      <c r="T44" s="252"/>
      <c r="U44" s="252"/>
      <c r="V44" s="252"/>
      <c r="W44" s="256"/>
      <c r="X44" s="256"/>
      <c r="Y44" s="256"/>
      <c r="Z44" s="256"/>
      <c r="AA44" s="256"/>
      <c r="AB44" s="256"/>
      <c r="AC44" s="256"/>
      <c r="AD44" s="256"/>
      <c r="AE44" s="257"/>
      <c r="AF44" s="254"/>
    </row>
    <row r="45" spans="1:32" ht="13.5" customHeight="1">
      <c r="A45" s="248">
        <v>19</v>
      </c>
      <c r="B45" s="249"/>
      <c r="C45" s="249"/>
      <c r="D45" s="249"/>
      <c r="E45" s="249"/>
      <c r="F45" s="251"/>
      <c r="G45" s="251"/>
      <c r="H45" s="251"/>
      <c r="I45" s="251"/>
      <c r="J45" s="251"/>
      <c r="K45" s="233" t="s">
        <v>118</v>
      </c>
      <c r="L45" s="234"/>
      <c r="M45" s="234"/>
      <c r="N45" s="234"/>
      <c r="O45" s="233" t="s">
        <v>118</v>
      </c>
      <c r="P45" s="234"/>
      <c r="Q45" s="234"/>
      <c r="R45" s="235"/>
      <c r="S45" s="251"/>
      <c r="T45" s="251"/>
      <c r="U45" s="251"/>
      <c r="V45" s="251"/>
      <c r="W45" s="255"/>
      <c r="X45" s="255"/>
      <c r="Y45" s="255"/>
      <c r="Z45" s="255"/>
      <c r="AA45" s="255"/>
      <c r="AB45" s="255"/>
      <c r="AC45" s="255"/>
      <c r="AD45" s="255"/>
      <c r="AE45" s="257" t="str">
        <f>IF(B45="","",W45+AA45)</f>
        <v/>
      </c>
      <c r="AF45" s="254"/>
    </row>
    <row r="46" spans="1:32" ht="13.5" customHeight="1">
      <c r="A46" s="248"/>
      <c r="B46" s="250"/>
      <c r="C46" s="250"/>
      <c r="D46" s="250"/>
      <c r="E46" s="250"/>
      <c r="F46" s="252"/>
      <c r="G46" s="252"/>
      <c r="H46" s="252"/>
      <c r="I46" s="252"/>
      <c r="J46" s="252"/>
      <c r="K46" s="236"/>
      <c r="L46" s="237"/>
      <c r="M46" s="237"/>
      <c r="N46" s="237"/>
      <c r="O46" s="236"/>
      <c r="P46" s="237"/>
      <c r="Q46" s="237"/>
      <c r="R46" s="238"/>
      <c r="S46" s="252"/>
      <c r="T46" s="252"/>
      <c r="U46" s="252"/>
      <c r="V46" s="252"/>
      <c r="W46" s="256"/>
      <c r="X46" s="256"/>
      <c r="Y46" s="256"/>
      <c r="Z46" s="256"/>
      <c r="AA46" s="256"/>
      <c r="AB46" s="256"/>
      <c r="AC46" s="256"/>
      <c r="AD46" s="256"/>
      <c r="AE46" s="257"/>
      <c r="AF46" s="254"/>
    </row>
    <row r="47" spans="1:32" ht="13.5" customHeight="1">
      <c r="A47" s="248">
        <v>20</v>
      </c>
      <c r="B47" s="249"/>
      <c r="C47" s="249"/>
      <c r="D47" s="249"/>
      <c r="E47" s="249"/>
      <c r="F47" s="251"/>
      <c r="G47" s="251"/>
      <c r="H47" s="251"/>
      <c r="I47" s="251"/>
      <c r="J47" s="251"/>
      <c r="K47" s="233" t="s">
        <v>118</v>
      </c>
      <c r="L47" s="234"/>
      <c r="M47" s="234"/>
      <c r="N47" s="234"/>
      <c r="O47" s="233" t="s">
        <v>118</v>
      </c>
      <c r="P47" s="234"/>
      <c r="Q47" s="234"/>
      <c r="R47" s="235"/>
      <c r="S47" s="251"/>
      <c r="T47" s="251"/>
      <c r="U47" s="251"/>
      <c r="V47" s="251"/>
      <c r="W47" s="255"/>
      <c r="X47" s="255"/>
      <c r="Y47" s="255"/>
      <c r="Z47" s="255"/>
      <c r="AA47" s="255"/>
      <c r="AB47" s="255"/>
      <c r="AC47" s="255"/>
      <c r="AD47" s="255"/>
      <c r="AE47" s="257" t="str">
        <f>IF(B47="","",W47+AA47)</f>
        <v/>
      </c>
      <c r="AF47" s="254"/>
    </row>
    <row r="48" spans="1:32" ht="13.5" customHeight="1">
      <c r="A48" s="248"/>
      <c r="B48" s="250"/>
      <c r="C48" s="250"/>
      <c r="D48" s="250"/>
      <c r="E48" s="250"/>
      <c r="F48" s="252"/>
      <c r="G48" s="252"/>
      <c r="H48" s="252"/>
      <c r="I48" s="252"/>
      <c r="J48" s="252"/>
      <c r="K48" s="236"/>
      <c r="L48" s="237"/>
      <c r="M48" s="237"/>
      <c r="N48" s="237"/>
      <c r="O48" s="236"/>
      <c r="P48" s="237"/>
      <c r="Q48" s="237"/>
      <c r="R48" s="238"/>
      <c r="S48" s="252"/>
      <c r="T48" s="252"/>
      <c r="U48" s="252"/>
      <c r="V48" s="252"/>
      <c r="W48" s="256"/>
      <c r="X48" s="256"/>
      <c r="Y48" s="256"/>
      <c r="Z48" s="256"/>
      <c r="AA48" s="256"/>
      <c r="AB48" s="256"/>
      <c r="AC48" s="256"/>
      <c r="AD48" s="256"/>
      <c r="AE48" s="257"/>
      <c r="AF48" s="254"/>
    </row>
    <row r="49" spans="1:32" ht="13.5" customHeight="1">
      <c r="A49" s="248">
        <v>21</v>
      </c>
      <c r="B49" s="249"/>
      <c r="C49" s="249"/>
      <c r="D49" s="249"/>
      <c r="E49" s="249"/>
      <c r="F49" s="251"/>
      <c r="G49" s="251"/>
      <c r="H49" s="251"/>
      <c r="I49" s="251"/>
      <c r="J49" s="251"/>
      <c r="K49" s="233" t="s">
        <v>118</v>
      </c>
      <c r="L49" s="234"/>
      <c r="M49" s="234"/>
      <c r="N49" s="234"/>
      <c r="O49" s="233" t="s">
        <v>118</v>
      </c>
      <c r="P49" s="234"/>
      <c r="Q49" s="234"/>
      <c r="R49" s="235"/>
      <c r="S49" s="251"/>
      <c r="T49" s="251"/>
      <c r="U49" s="251"/>
      <c r="V49" s="251"/>
      <c r="W49" s="255"/>
      <c r="X49" s="255"/>
      <c r="Y49" s="255"/>
      <c r="Z49" s="255"/>
      <c r="AA49" s="255"/>
      <c r="AB49" s="255"/>
      <c r="AC49" s="255"/>
      <c r="AD49" s="255"/>
      <c r="AE49" s="257" t="str">
        <f>IF(B49="","",W49+AA49)</f>
        <v/>
      </c>
      <c r="AF49" s="254"/>
    </row>
    <row r="50" spans="1:32" ht="13.5" customHeight="1">
      <c r="A50" s="248"/>
      <c r="B50" s="250"/>
      <c r="C50" s="250"/>
      <c r="D50" s="250"/>
      <c r="E50" s="250"/>
      <c r="F50" s="252"/>
      <c r="G50" s="252"/>
      <c r="H50" s="252"/>
      <c r="I50" s="252"/>
      <c r="J50" s="252"/>
      <c r="K50" s="236"/>
      <c r="L50" s="237"/>
      <c r="M50" s="237"/>
      <c r="N50" s="237"/>
      <c r="O50" s="236"/>
      <c r="P50" s="237"/>
      <c r="Q50" s="237"/>
      <c r="R50" s="238"/>
      <c r="S50" s="252"/>
      <c r="T50" s="252"/>
      <c r="U50" s="252"/>
      <c r="V50" s="252"/>
      <c r="W50" s="256"/>
      <c r="X50" s="256"/>
      <c r="Y50" s="256"/>
      <c r="Z50" s="256"/>
      <c r="AA50" s="256"/>
      <c r="AB50" s="256"/>
      <c r="AC50" s="256"/>
      <c r="AD50" s="256"/>
      <c r="AE50" s="257"/>
      <c r="AF50" s="254"/>
    </row>
    <row r="51" spans="1:32" ht="13.5" customHeight="1">
      <c r="A51" s="248">
        <v>22</v>
      </c>
      <c r="B51" s="249"/>
      <c r="C51" s="249"/>
      <c r="D51" s="249"/>
      <c r="E51" s="249"/>
      <c r="F51" s="251"/>
      <c r="G51" s="251"/>
      <c r="H51" s="251"/>
      <c r="I51" s="251"/>
      <c r="J51" s="251"/>
      <c r="K51" s="233" t="s">
        <v>118</v>
      </c>
      <c r="L51" s="234"/>
      <c r="M51" s="234"/>
      <c r="N51" s="234"/>
      <c r="O51" s="233" t="s">
        <v>118</v>
      </c>
      <c r="P51" s="234"/>
      <c r="Q51" s="234"/>
      <c r="R51" s="235"/>
      <c r="S51" s="251"/>
      <c r="T51" s="251"/>
      <c r="U51" s="251"/>
      <c r="V51" s="251"/>
      <c r="W51" s="255"/>
      <c r="X51" s="255"/>
      <c r="Y51" s="255"/>
      <c r="Z51" s="255"/>
      <c r="AA51" s="255"/>
      <c r="AB51" s="255"/>
      <c r="AC51" s="255"/>
      <c r="AD51" s="255"/>
      <c r="AE51" s="257" t="str">
        <f>IF(B51="","",W51+AA51)</f>
        <v/>
      </c>
      <c r="AF51" s="254"/>
    </row>
    <row r="52" spans="1:32" ht="13.5" customHeight="1">
      <c r="A52" s="248"/>
      <c r="B52" s="250"/>
      <c r="C52" s="250"/>
      <c r="D52" s="250"/>
      <c r="E52" s="250"/>
      <c r="F52" s="252"/>
      <c r="G52" s="252"/>
      <c r="H52" s="252"/>
      <c r="I52" s="252"/>
      <c r="J52" s="252"/>
      <c r="K52" s="236"/>
      <c r="L52" s="237"/>
      <c r="M52" s="237"/>
      <c r="N52" s="237"/>
      <c r="O52" s="236"/>
      <c r="P52" s="237"/>
      <c r="Q52" s="237"/>
      <c r="R52" s="238"/>
      <c r="S52" s="252"/>
      <c r="T52" s="252"/>
      <c r="U52" s="252"/>
      <c r="V52" s="252"/>
      <c r="W52" s="256"/>
      <c r="X52" s="256"/>
      <c r="Y52" s="256"/>
      <c r="Z52" s="256"/>
      <c r="AA52" s="256"/>
      <c r="AB52" s="256"/>
      <c r="AC52" s="256"/>
      <c r="AD52" s="256"/>
      <c r="AE52" s="257"/>
      <c r="AF52" s="254"/>
    </row>
    <row r="53" spans="1:32" ht="13.5" customHeight="1">
      <c r="A53" s="248"/>
      <c r="B53" s="249"/>
      <c r="C53" s="249"/>
      <c r="D53" s="249"/>
      <c r="E53" s="249"/>
      <c r="F53" s="251"/>
      <c r="G53" s="251"/>
      <c r="H53" s="251"/>
      <c r="I53" s="251"/>
      <c r="J53" s="251"/>
      <c r="K53" s="233" t="s">
        <v>118</v>
      </c>
      <c r="L53" s="234"/>
      <c r="M53" s="234"/>
      <c r="N53" s="234"/>
      <c r="O53" s="233" t="s">
        <v>118</v>
      </c>
      <c r="P53" s="234"/>
      <c r="Q53" s="234"/>
      <c r="R53" s="235"/>
      <c r="S53" s="251"/>
      <c r="T53" s="251"/>
      <c r="U53" s="251"/>
      <c r="V53" s="251"/>
      <c r="W53" s="255"/>
      <c r="X53" s="255"/>
      <c r="Y53" s="255"/>
      <c r="Z53" s="255"/>
      <c r="AA53" s="255"/>
      <c r="AB53" s="255"/>
      <c r="AC53" s="255"/>
      <c r="AD53" s="255"/>
      <c r="AE53" s="257" t="str">
        <f>IF(B53="","",W53+AA53)</f>
        <v/>
      </c>
      <c r="AF53" s="254"/>
    </row>
    <row r="54" spans="1:32" ht="13.5" customHeight="1">
      <c r="A54" s="248"/>
      <c r="B54" s="250"/>
      <c r="C54" s="250"/>
      <c r="D54" s="250"/>
      <c r="E54" s="250"/>
      <c r="F54" s="252"/>
      <c r="G54" s="252"/>
      <c r="H54" s="252"/>
      <c r="I54" s="252"/>
      <c r="J54" s="252"/>
      <c r="K54" s="236"/>
      <c r="L54" s="237"/>
      <c r="M54" s="237"/>
      <c r="N54" s="237"/>
      <c r="O54" s="236"/>
      <c r="P54" s="237"/>
      <c r="Q54" s="237"/>
      <c r="R54" s="238"/>
      <c r="S54" s="252"/>
      <c r="T54" s="252"/>
      <c r="U54" s="252"/>
      <c r="V54" s="252"/>
      <c r="W54" s="256"/>
      <c r="X54" s="256"/>
      <c r="Y54" s="256"/>
      <c r="Z54" s="256"/>
      <c r="AA54" s="256"/>
      <c r="AB54" s="256"/>
      <c r="AC54" s="256"/>
      <c r="AD54" s="256"/>
      <c r="AE54" s="257"/>
      <c r="AF54" s="254"/>
    </row>
    <row r="55" spans="1:32" ht="13.5" customHeight="1">
      <c r="A55" s="248"/>
      <c r="B55" s="249"/>
      <c r="C55" s="249"/>
      <c r="D55" s="249"/>
      <c r="E55" s="249"/>
      <c r="F55" s="251"/>
      <c r="G55" s="251"/>
      <c r="H55" s="251"/>
      <c r="I55" s="251"/>
      <c r="J55" s="251"/>
      <c r="K55" s="233" t="s">
        <v>118</v>
      </c>
      <c r="L55" s="234"/>
      <c r="M55" s="234"/>
      <c r="N55" s="234"/>
      <c r="O55" s="233" t="s">
        <v>118</v>
      </c>
      <c r="P55" s="234"/>
      <c r="Q55" s="234"/>
      <c r="R55" s="235"/>
      <c r="S55" s="251"/>
      <c r="T55" s="251"/>
      <c r="U55" s="251"/>
      <c r="V55" s="251"/>
      <c r="W55" s="255"/>
      <c r="X55" s="255"/>
      <c r="Y55" s="255"/>
      <c r="Z55" s="255"/>
      <c r="AA55" s="255"/>
      <c r="AB55" s="255"/>
      <c r="AC55" s="255"/>
      <c r="AD55" s="255"/>
      <c r="AE55" s="257" t="str">
        <f>IF(B55="","",W55+AA55)</f>
        <v/>
      </c>
      <c r="AF55" s="254"/>
    </row>
    <row r="56" spans="1:32" ht="13.5" customHeight="1">
      <c r="A56" s="248"/>
      <c r="B56" s="250"/>
      <c r="C56" s="250"/>
      <c r="D56" s="250"/>
      <c r="E56" s="250"/>
      <c r="F56" s="252"/>
      <c r="G56" s="252"/>
      <c r="H56" s="252"/>
      <c r="I56" s="252"/>
      <c r="J56" s="252"/>
      <c r="K56" s="236"/>
      <c r="L56" s="237"/>
      <c r="M56" s="237"/>
      <c r="N56" s="237"/>
      <c r="O56" s="236"/>
      <c r="P56" s="237"/>
      <c r="Q56" s="237"/>
      <c r="R56" s="238"/>
      <c r="S56" s="252"/>
      <c r="T56" s="252"/>
      <c r="U56" s="252"/>
      <c r="V56" s="252"/>
      <c r="W56" s="256"/>
      <c r="X56" s="256"/>
      <c r="Y56" s="256"/>
      <c r="Z56" s="256"/>
      <c r="AA56" s="256"/>
      <c r="AB56" s="256"/>
      <c r="AC56" s="256"/>
      <c r="AD56" s="256"/>
      <c r="AE56" s="257"/>
      <c r="AF56" s="254"/>
    </row>
    <row r="57" spans="1:32" ht="14.25" customHeight="1">
      <c r="A57" s="203" t="s">
        <v>117</v>
      </c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4"/>
      <c r="Q57" s="204"/>
      <c r="R57" s="264"/>
      <c r="S57" s="127" t="s">
        <v>116</v>
      </c>
      <c r="T57" s="262">
        <f>COUNTIF($S$9:$V$56,AJ25)</f>
        <v>0</v>
      </c>
      <c r="U57" s="262"/>
      <c r="V57" s="126" t="s">
        <v>113</v>
      </c>
      <c r="W57" s="269">
        <f>SUM(W9:Z56)</f>
        <v>0</v>
      </c>
      <c r="X57" s="270"/>
      <c r="Y57" s="270"/>
      <c r="Z57" s="275" t="s">
        <v>0</v>
      </c>
      <c r="AA57" s="269">
        <f>SUM(AA9:AD56)</f>
        <v>0</v>
      </c>
      <c r="AB57" s="270"/>
      <c r="AC57" s="270"/>
      <c r="AD57" s="275" t="s">
        <v>0</v>
      </c>
      <c r="AE57" s="258">
        <f>SUM(AE9:AE56)</f>
        <v>0</v>
      </c>
      <c r="AF57" s="251"/>
    </row>
    <row r="58" spans="1:32" ht="14.25" customHeight="1">
      <c r="A58" s="265"/>
      <c r="B58" s="266"/>
      <c r="C58" s="266"/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6"/>
      <c r="O58" s="266"/>
      <c r="P58" s="266"/>
      <c r="Q58" s="266"/>
      <c r="R58" s="267"/>
      <c r="S58" s="127" t="s">
        <v>115</v>
      </c>
      <c r="T58" s="262">
        <f>COUNTIF($S$9:$V$56,AJ26)</f>
        <v>0</v>
      </c>
      <c r="U58" s="262"/>
      <c r="V58" s="126" t="s">
        <v>113</v>
      </c>
      <c r="W58" s="271"/>
      <c r="X58" s="272"/>
      <c r="Y58" s="272"/>
      <c r="Z58" s="276"/>
      <c r="AA58" s="271"/>
      <c r="AB58" s="272"/>
      <c r="AC58" s="272"/>
      <c r="AD58" s="276"/>
      <c r="AE58" s="259"/>
      <c r="AF58" s="261"/>
    </row>
    <row r="59" spans="1:32" ht="14.25" customHeight="1">
      <c r="A59" s="205"/>
      <c r="B59" s="206"/>
      <c r="C59" s="206"/>
      <c r="D59" s="206"/>
      <c r="E59" s="206"/>
      <c r="F59" s="206"/>
      <c r="G59" s="206"/>
      <c r="H59" s="206"/>
      <c r="I59" s="206"/>
      <c r="J59" s="206"/>
      <c r="K59" s="206"/>
      <c r="L59" s="206"/>
      <c r="M59" s="206"/>
      <c r="N59" s="206"/>
      <c r="O59" s="206"/>
      <c r="P59" s="206"/>
      <c r="Q59" s="206"/>
      <c r="R59" s="268"/>
      <c r="S59" s="127" t="s">
        <v>114</v>
      </c>
      <c r="T59" s="262">
        <f>COUNTIF($S$9:$V$56,AJ27)</f>
        <v>0</v>
      </c>
      <c r="U59" s="262"/>
      <c r="V59" s="126" t="s">
        <v>113</v>
      </c>
      <c r="W59" s="273"/>
      <c r="X59" s="274"/>
      <c r="Y59" s="274"/>
      <c r="Z59" s="277"/>
      <c r="AA59" s="273"/>
      <c r="AB59" s="274"/>
      <c r="AC59" s="274"/>
      <c r="AD59" s="277"/>
      <c r="AE59" s="260"/>
      <c r="AF59" s="252"/>
    </row>
    <row r="60" spans="1:32" ht="15" customHeight="1">
      <c r="A60" s="124" t="s">
        <v>112</v>
      </c>
    </row>
    <row r="61" spans="1:32" ht="15" customHeight="1">
      <c r="A61" s="263" t="s">
        <v>111</v>
      </c>
      <c r="B61" s="263"/>
      <c r="C61" s="263"/>
      <c r="D61" s="263"/>
      <c r="E61" s="263"/>
      <c r="F61" s="263"/>
      <c r="G61" s="263"/>
      <c r="H61" s="263"/>
      <c r="I61" s="263"/>
      <c r="J61" s="263"/>
      <c r="K61" s="263"/>
      <c r="L61" s="263"/>
      <c r="M61" s="263"/>
      <c r="N61" s="263"/>
      <c r="O61" s="263"/>
      <c r="P61" s="263"/>
      <c r="Q61" s="263"/>
      <c r="R61" s="263"/>
      <c r="S61" s="263"/>
      <c r="T61" s="263"/>
      <c r="U61" s="263"/>
      <c r="V61" s="263"/>
      <c r="W61" s="263"/>
      <c r="X61" s="263"/>
      <c r="Y61" s="263"/>
      <c r="Z61" s="263"/>
      <c r="AA61" s="263"/>
      <c r="AB61" s="263"/>
      <c r="AC61" s="263"/>
      <c r="AD61" s="263"/>
      <c r="AE61" s="263"/>
      <c r="AF61" s="263"/>
    </row>
  </sheetData>
  <mergeCells count="298">
    <mergeCell ref="AF57:AF59"/>
    <mergeCell ref="T58:U58"/>
    <mergeCell ref="T59:U59"/>
    <mergeCell ref="A61:AF61"/>
    <mergeCell ref="A57:R59"/>
    <mergeCell ref="T57:U57"/>
    <mergeCell ref="W57:Y59"/>
    <mergeCell ref="Z57:Z59"/>
    <mergeCell ref="AA57:AC59"/>
    <mergeCell ref="AD57:AD59"/>
    <mergeCell ref="O55:R56"/>
    <mergeCell ref="S55:V56"/>
    <mergeCell ref="W55:Z56"/>
    <mergeCell ref="AA55:AD56"/>
    <mergeCell ref="AE55:AE56"/>
    <mergeCell ref="AE57:AE59"/>
    <mergeCell ref="AF55:AF56"/>
    <mergeCell ref="S53:V54"/>
    <mergeCell ref="W53:Z54"/>
    <mergeCell ref="AA53:AD54"/>
    <mergeCell ref="AE53:AE54"/>
    <mergeCell ref="AF53:AF54"/>
    <mergeCell ref="A55:A56"/>
    <mergeCell ref="B55:E56"/>
    <mergeCell ref="F55:I56"/>
    <mergeCell ref="J55:J56"/>
    <mergeCell ref="K55:N56"/>
    <mergeCell ref="A53:A54"/>
    <mergeCell ref="B53:E54"/>
    <mergeCell ref="F53:I54"/>
    <mergeCell ref="J53:J54"/>
    <mergeCell ref="K53:N54"/>
    <mergeCell ref="O53:R54"/>
    <mergeCell ref="O51:R52"/>
    <mergeCell ref="S51:V52"/>
    <mergeCell ref="W51:Z52"/>
    <mergeCell ref="AA51:AD52"/>
    <mergeCell ref="AE51:AE52"/>
    <mergeCell ref="AF51:AF52"/>
    <mergeCell ref="S49:V50"/>
    <mergeCell ref="W49:Z50"/>
    <mergeCell ref="AA49:AD50"/>
    <mergeCell ref="AE49:AE50"/>
    <mergeCell ref="AF49:AF50"/>
    <mergeCell ref="A51:A52"/>
    <mergeCell ref="B51:E52"/>
    <mergeCell ref="F51:I52"/>
    <mergeCell ref="J51:J52"/>
    <mergeCell ref="K51:N52"/>
    <mergeCell ref="A49:A50"/>
    <mergeCell ref="B49:E50"/>
    <mergeCell ref="F49:I50"/>
    <mergeCell ref="J49:J50"/>
    <mergeCell ref="K49:N50"/>
    <mergeCell ref="O49:R50"/>
    <mergeCell ref="O47:R48"/>
    <mergeCell ref="S47:V48"/>
    <mergeCell ref="W47:Z48"/>
    <mergeCell ref="AA47:AD48"/>
    <mergeCell ref="AE47:AE48"/>
    <mergeCell ref="AF47:AF48"/>
    <mergeCell ref="S45:V46"/>
    <mergeCell ref="W45:Z46"/>
    <mergeCell ref="AA45:AD46"/>
    <mergeCell ref="AE45:AE46"/>
    <mergeCell ref="AF45:AF46"/>
    <mergeCell ref="A47:A48"/>
    <mergeCell ref="B47:E48"/>
    <mergeCell ref="F47:I48"/>
    <mergeCell ref="J47:J48"/>
    <mergeCell ref="K47:N48"/>
    <mergeCell ref="A45:A46"/>
    <mergeCell ref="B45:E46"/>
    <mergeCell ref="F45:I46"/>
    <mergeCell ref="J45:J46"/>
    <mergeCell ref="K45:N46"/>
    <mergeCell ref="O45:R46"/>
    <mergeCell ref="O43:R44"/>
    <mergeCell ref="S43:V44"/>
    <mergeCell ref="W43:Z44"/>
    <mergeCell ref="AA43:AD44"/>
    <mergeCell ref="AE43:AE44"/>
    <mergeCell ref="AF43:AF44"/>
    <mergeCell ref="S41:V42"/>
    <mergeCell ref="W41:Z42"/>
    <mergeCell ref="AA41:AD42"/>
    <mergeCell ref="AE41:AE42"/>
    <mergeCell ref="AF41:AF42"/>
    <mergeCell ref="A43:A44"/>
    <mergeCell ref="B43:E44"/>
    <mergeCell ref="F43:I44"/>
    <mergeCell ref="J43:J44"/>
    <mergeCell ref="K43:N44"/>
    <mergeCell ref="A41:A42"/>
    <mergeCell ref="B41:E42"/>
    <mergeCell ref="F41:I42"/>
    <mergeCell ref="J41:J42"/>
    <mergeCell ref="K41:N42"/>
    <mergeCell ref="O41:R42"/>
    <mergeCell ref="O39:R40"/>
    <mergeCell ref="S39:V40"/>
    <mergeCell ref="W39:Z40"/>
    <mergeCell ref="AA39:AD40"/>
    <mergeCell ref="AE39:AE40"/>
    <mergeCell ref="AF39:AF40"/>
    <mergeCell ref="S37:V38"/>
    <mergeCell ref="W37:Z38"/>
    <mergeCell ref="AA37:AD38"/>
    <mergeCell ref="AE37:AE38"/>
    <mergeCell ref="AF37:AF38"/>
    <mergeCell ref="A39:A40"/>
    <mergeCell ref="B39:E40"/>
    <mergeCell ref="F39:I40"/>
    <mergeCell ref="J39:J40"/>
    <mergeCell ref="K39:N40"/>
    <mergeCell ref="A37:A38"/>
    <mergeCell ref="B37:E38"/>
    <mergeCell ref="F37:I38"/>
    <mergeCell ref="J37:J38"/>
    <mergeCell ref="K37:N38"/>
    <mergeCell ref="O37:R38"/>
    <mergeCell ref="O35:R36"/>
    <mergeCell ref="S35:V36"/>
    <mergeCell ref="W35:Z36"/>
    <mergeCell ref="AA35:AD36"/>
    <mergeCell ref="AE35:AE36"/>
    <mergeCell ref="AF35:AF36"/>
    <mergeCell ref="S33:V34"/>
    <mergeCell ref="W33:Z34"/>
    <mergeCell ref="AA33:AD34"/>
    <mergeCell ref="AE33:AE34"/>
    <mergeCell ref="AF33:AF34"/>
    <mergeCell ref="A35:A36"/>
    <mergeCell ref="B35:E36"/>
    <mergeCell ref="F35:I36"/>
    <mergeCell ref="J35:J36"/>
    <mergeCell ref="K35:N36"/>
    <mergeCell ref="A33:A34"/>
    <mergeCell ref="B33:E34"/>
    <mergeCell ref="F33:I34"/>
    <mergeCell ref="J33:J34"/>
    <mergeCell ref="K33:N34"/>
    <mergeCell ref="O33:R34"/>
    <mergeCell ref="O31:R32"/>
    <mergeCell ref="S31:V32"/>
    <mergeCell ref="W31:Z32"/>
    <mergeCell ref="AA31:AD32"/>
    <mergeCell ref="AE31:AE32"/>
    <mergeCell ref="AF31:AF32"/>
    <mergeCell ref="S29:V30"/>
    <mergeCell ref="W29:Z30"/>
    <mergeCell ref="AA29:AD30"/>
    <mergeCell ref="AE29:AE30"/>
    <mergeCell ref="AF29:AF30"/>
    <mergeCell ref="A31:A32"/>
    <mergeCell ref="B31:E32"/>
    <mergeCell ref="F31:I32"/>
    <mergeCell ref="J31:J32"/>
    <mergeCell ref="K31:N32"/>
    <mergeCell ref="A29:A30"/>
    <mergeCell ref="B29:E30"/>
    <mergeCell ref="F29:I30"/>
    <mergeCell ref="J29:J30"/>
    <mergeCell ref="K29:N30"/>
    <mergeCell ref="O29:R30"/>
    <mergeCell ref="O27:R28"/>
    <mergeCell ref="S27:V28"/>
    <mergeCell ref="W27:Z28"/>
    <mergeCell ref="AA27:AD28"/>
    <mergeCell ref="AE27:AE28"/>
    <mergeCell ref="AF27:AF28"/>
    <mergeCell ref="S25:V26"/>
    <mergeCell ref="W25:Z26"/>
    <mergeCell ref="AA25:AD26"/>
    <mergeCell ref="AE25:AE26"/>
    <mergeCell ref="AF25:AF26"/>
    <mergeCell ref="A27:A28"/>
    <mergeCell ref="B27:E28"/>
    <mergeCell ref="F27:I28"/>
    <mergeCell ref="J27:J28"/>
    <mergeCell ref="K27:N28"/>
    <mergeCell ref="A25:A26"/>
    <mergeCell ref="B25:E26"/>
    <mergeCell ref="F25:I26"/>
    <mergeCell ref="J25:J26"/>
    <mergeCell ref="K25:N26"/>
    <mergeCell ref="O25:R26"/>
    <mergeCell ref="O23:R24"/>
    <mergeCell ref="S23:V24"/>
    <mergeCell ref="W23:Z24"/>
    <mergeCell ref="AA23:AD24"/>
    <mergeCell ref="AE23:AE24"/>
    <mergeCell ref="AF23:AF24"/>
    <mergeCell ref="S21:V22"/>
    <mergeCell ref="W21:Z22"/>
    <mergeCell ref="AA21:AD22"/>
    <mergeCell ref="AE21:AE22"/>
    <mergeCell ref="AF21:AF22"/>
    <mergeCell ref="A23:A24"/>
    <mergeCell ref="B23:E24"/>
    <mergeCell ref="F23:I24"/>
    <mergeCell ref="J23:J24"/>
    <mergeCell ref="K23:N24"/>
    <mergeCell ref="A21:A22"/>
    <mergeCell ref="B21:E22"/>
    <mergeCell ref="F21:I22"/>
    <mergeCell ref="J21:J22"/>
    <mergeCell ref="K21:N22"/>
    <mergeCell ref="O21:R22"/>
    <mergeCell ref="O19:R20"/>
    <mergeCell ref="S19:V20"/>
    <mergeCell ref="W19:Z20"/>
    <mergeCell ref="AA19:AD20"/>
    <mergeCell ref="AE19:AE20"/>
    <mergeCell ref="AF19:AF20"/>
    <mergeCell ref="S17:V18"/>
    <mergeCell ref="W17:Z18"/>
    <mergeCell ref="AA17:AD18"/>
    <mergeCell ref="AE17:AE18"/>
    <mergeCell ref="AF17:AF18"/>
    <mergeCell ref="A19:A20"/>
    <mergeCell ref="B19:E20"/>
    <mergeCell ref="F19:I20"/>
    <mergeCell ref="J19:J20"/>
    <mergeCell ref="K19:N20"/>
    <mergeCell ref="A17:A18"/>
    <mergeCell ref="B17:E18"/>
    <mergeCell ref="F17:I18"/>
    <mergeCell ref="J17:J18"/>
    <mergeCell ref="K17:N18"/>
    <mergeCell ref="O17:R18"/>
    <mergeCell ref="O15:R16"/>
    <mergeCell ref="S15:V16"/>
    <mergeCell ref="W15:Z16"/>
    <mergeCell ref="AA15:AD16"/>
    <mergeCell ref="AE15:AE16"/>
    <mergeCell ref="AF15:AF16"/>
    <mergeCell ref="S13:V14"/>
    <mergeCell ref="W13:Z14"/>
    <mergeCell ref="AA13:AD14"/>
    <mergeCell ref="AE13:AE14"/>
    <mergeCell ref="AF13:AF14"/>
    <mergeCell ref="A15:A16"/>
    <mergeCell ref="B15:E16"/>
    <mergeCell ref="F15:I16"/>
    <mergeCell ref="J15:J16"/>
    <mergeCell ref="K15:N16"/>
    <mergeCell ref="A13:A14"/>
    <mergeCell ref="B13:E14"/>
    <mergeCell ref="F13:I14"/>
    <mergeCell ref="J13:J14"/>
    <mergeCell ref="K13:N14"/>
    <mergeCell ref="O13:R14"/>
    <mergeCell ref="O11:R12"/>
    <mergeCell ref="S11:V12"/>
    <mergeCell ref="W11:Z12"/>
    <mergeCell ref="AA11:AD12"/>
    <mergeCell ref="AE11:AE12"/>
    <mergeCell ref="AF11:AF12"/>
    <mergeCell ref="S9:V10"/>
    <mergeCell ref="W9:Z10"/>
    <mergeCell ref="AA9:AD10"/>
    <mergeCell ref="AE9:AE10"/>
    <mergeCell ref="AF9:AF10"/>
    <mergeCell ref="A11:A12"/>
    <mergeCell ref="B11:E12"/>
    <mergeCell ref="F11:I12"/>
    <mergeCell ref="J11:J12"/>
    <mergeCell ref="K11:N12"/>
    <mergeCell ref="A9:A10"/>
    <mergeCell ref="B9:E10"/>
    <mergeCell ref="F9:I10"/>
    <mergeCell ref="J9:J10"/>
    <mergeCell ref="K9:N10"/>
    <mergeCell ref="O9:R10"/>
    <mergeCell ref="W5:AD6"/>
    <mergeCell ref="AE5:AE8"/>
    <mergeCell ref="AF5:AF8"/>
    <mergeCell ref="S6:V6"/>
    <mergeCell ref="K7:N8"/>
    <mergeCell ref="O7:R8"/>
    <mergeCell ref="S7:V7"/>
    <mergeCell ref="W7:Z8"/>
    <mergeCell ref="AA7:AD8"/>
    <mergeCell ref="S8:V8"/>
    <mergeCell ref="A5:A8"/>
    <mergeCell ref="B5:E8"/>
    <mergeCell ref="F5:I8"/>
    <mergeCell ref="J5:J8"/>
    <mergeCell ref="K5:R6"/>
    <mergeCell ref="S5:V5"/>
    <mergeCell ref="A1:AF1"/>
    <mergeCell ref="A2:M2"/>
    <mergeCell ref="A3:F4"/>
    <mergeCell ref="G3:P4"/>
    <mergeCell ref="Q3:X4"/>
    <mergeCell ref="Y3:AA4"/>
    <mergeCell ref="AB3:AF4"/>
  </mergeCells>
  <phoneticPr fontId="2"/>
  <dataValidations count="3">
    <dataValidation type="list" allowBlank="1" showInputMessage="1" showErrorMessage="1" sqref="F9:I56" xr:uid="{BCD2D637-852A-4CEB-9888-36CD882EF502}">
      <formula1>$AJ$4:$AJ$10</formula1>
    </dataValidation>
    <dataValidation type="list" allowBlank="1" showInputMessage="1" showErrorMessage="1" sqref="J9:J56" xr:uid="{E9E37678-EB5E-4E25-97BE-F5020880A72C}">
      <formula1>$AJ$12:$AJ$23</formula1>
    </dataValidation>
    <dataValidation type="list" allowBlank="1" showInputMessage="1" showErrorMessage="1" sqref="S9:V56" xr:uid="{91F646B2-9566-4E8D-9806-4D31EEB66252}">
      <formula1>$AJ$25:$AJ$27</formula1>
    </dataValidation>
  </dataValidations>
  <pageMargins left="0.19685039370078741" right="0.19685039370078741" top="0.59055118110236227" bottom="0.59055118110236227" header="0.51181102362204722" footer="0.51181102362204722"/>
  <pageSetup paperSize="9" orientation="portrait" r:id="rId1"/>
  <headerFooter alignWithMargins="0">
    <oddHeader>&amp;L(別紙７）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8E0FE-0960-4AD0-A3D7-4133E7114026}">
  <sheetPr>
    <tabColor theme="9" tint="0.79998168889431442"/>
  </sheetPr>
  <dimension ref="B1:AK27"/>
  <sheetViews>
    <sheetView view="pageBreakPreview" zoomScale="60" zoomScaleNormal="100" workbookViewId="0">
      <selection activeCell="B2" sqref="B2"/>
    </sheetView>
  </sheetViews>
  <sheetFormatPr defaultColWidth="2.5" defaultRowHeight="15" customHeight="1"/>
  <cols>
    <col min="1" max="1" width="2.5" style="88"/>
    <col min="2" max="3" width="11.25" style="88" customWidth="1"/>
    <col min="4" max="11" width="13.125" style="88" customWidth="1"/>
    <col min="12" max="16384" width="2.5" style="88"/>
  </cols>
  <sheetData>
    <row r="1" spans="2:37" ht="52.5" customHeight="1">
      <c r="B1" s="283" t="s">
        <v>155</v>
      </c>
      <c r="C1" s="283"/>
      <c r="D1" s="283"/>
      <c r="E1" s="283"/>
      <c r="F1" s="283"/>
      <c r="G1" s="283"/>
      <c r="H1" s="283"/>
      <c r="I1" s="283"/>
      <c r="J1" s="283"/>
      <c r="K1" s="283"/>
    </row>
    <row r="2" spans="2:37" ht="35.25" customHeight="1">
      <c r="B2" s="97" t="s">
        <v>92</v>
      </c>
      <c r="C2" s="284"/>
      <c r="D2" s="284"/>
      <c r="E2" s="284"/>
      <c r="F2" s="284"/>
      <c r="G2" s="98"/>
      <c r="H2" s="285"/>
      <c r="I2" s="285"/>
      <c r="J2" s="285"/>
      <c r="K2" s="2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</row>
    <row r="3" spans="2:37" ht="41.25" customHeight="1" thickBot="1">
      <c r="B3" s="87"/>
      <c r="C3" s="87"/>
      <c r="D3" s="87"/>
      <c r="E3" s="87"/>
      <c r="F3" s="87"/>
      <c r="G3" s="87"/>
      <c r="H3" s="87"/>
      <c r="I3" s="87"/>
      <c r="J3" s="87"/>
    </row>
    <row r="4" spans="2:37" s="104" customFormat="1" ht="38.25" customHeight="1" thickBot="1">
      <c r="B4" s="286" t="s">
        <v>43</v>
      </c>
      <c r="C4" s="287"/>
      <c r="D4" s="100" t="s">
        <v>42</v>
      </c>
      <c r="E4" s="101" t="s">
        <v>41</v>
      </c>
      <c r="F4" s="101" t="s">
        <v>40</v>
      </c>
      <c r="G4" s="101" t="s">
        <v>39</v>
      </c>
      <c r="H4" s="101" t="s">
        <v>38</v>
      </c>
      <c r="I4" s="101" t="s">
        <v>51</v>
      </c>
      <c r="J4" s="102" t="s">
        <v>50</v>
      </c>
      <c r="K4" s="103" t="s">
        <v>2</v>
      </c>
    </row>
    <row r="5" spans="2:37" ht="27.75" customHeight="1">
      <c r="B5" s="288" t="s">
        <v>25</v>
      </c>
      <c r="C5" s="105" t="s">
        <v>36</v>
      </c>
      <c r="D5" s="75">
        <f>COUNTIF(別紙６!$AI$14:$AI$613,11)</f>
        <v>0</v>
      </c>
      <c r="E5" s="76">
        <f>COUNTIF(別紙６!$AI$14:$AI$613,21)</f>
        <v>0</v>
      </c>
      <c r="F5" s="76">
        <f>COUNTIF(別紙６!$AI$14:$AI$613,31)</f>
        <v>0</v>
      </c>
      <c r="G5" s="76">
        <f>COUNTIF(別紙６!$AI$14:$AI$613,41)</f>
        <v>0</v>
      </c>
      <c r="H5" s="76">
        <f>COUNTIF(別紙６!$AI$14:$AI$613,51)</f>
        <v>0</v>
      </c>
      <c r="I5" s="76">
        <f>COUNTIF(別紙６!$AI$14:$AI$613,61)</f>
        <v>0</v>
      </c>
      <c r="J5" s="77">
        <f>COUNTIF(別紙６!$AI$14:$AI$613,71)</f>
        <v>0</v>
      </c>
      <c r="K5" s="63" t="str">
        <f t="shared" ref="K5:K14" si="0">IF(SUM(D5:J5)=0,"",+SUM(D5:J5))</f>
        <v/>
      </c>
    </row>
    <row r="6" spans="2:37" ht="27.75" customHeight="1">
      <c r="B6" s="289"/>
      <c r="C6" s="106" t="s">
        <v>35</v>
      </c>
      <c r="D6" s="78">
        <f>SUMIF(別紙６!$AI$14:$AI$613,11,別紙６!$AJ$14:$AJ$613)</f>
        <v>0</v>
      </c>
      <c r="E6" s="79">
        <f>SUMIF(別紙６!$AI$14:$AI$613,21,別紙６!$AJ$14:$AJ$613)</f>
        <v>0</v>
      </c>
      <c r="F6" s="79">
        <f>SUMIF(別紙６!$AI$14:$AI$613,31,別紙６!$AJ$14:$AJ$613)</f>
        <v>0</v>
      </c>
      <c r="G6" s="79">
        <f>SUMIF(別紙６!$AI$14:$AI$613,41,別紙６!$AJ$14:$AJ$613)</f>
        <v>0</v>
      </c>
      <c r="H6" s="79">
        <f>SUMIF(別紙６!$AI$14:$AI$613,51,別紙６!$AJ$14:$AJ$613)</f>
        <v>0</v>
      </c>
      <c r="I6" s="79">
        <f>SUMIF(別紙６!$AI$14:$AI$613,61,別紙６!$AJ$14:$AJ$613)</f>
        <v>0</v>
      </c>
      <c r="J6" s="80">
        <f>SUMIF(別紙６!$AI$14:$AI$613,71,別紙６!$AJ$14:$AJ$613)</f>
        <v>0</v>
      </c>
      <c r="K6" s="64" t="str">
        <f t="shared" si="0"/>
        <v/>
      </c>
    </row>
    <row r="7" spans="2:37" ht="27.75" customHeight="1">
      <c r="B7" s="278" t="s">
        <v>26</v>
      </c>
      <c r="C7" s="107" t="s">
        <v>36</v>
      </c>
      <c r="D7" s="81">
        <f>COUNTIF(別紙６!$AI$14:$AI$613,12)</f>
        <v>0</v>
      </c>
      <c r="E7" s="82">
        <f>COUNTIF(別紙６!$AI$14:$AI$613,22)</f>
        <v>0</v>
      </c>
      <c r="F7" s="82">
        <f>COUNTIF(別紙６!$AI$14:$AI$613,32)</f>
        <v>0</v>
      </c>
      <c r="G7" s="82">
        <f>COUNTIF(別紙６!$AI$14:$AI$613,42)</f>
        <v>0</v>
      </c>
      <c r="H7" s="82">
        <f>COUNTIF(別紙６!$AI$14:$AI$613,52)</f>
        <v>0</v>
      </c>
      <c r="I7" s="82">
        <f>COUNTIF(別紙６!$AI$14:$AI$613,62)</f>
        <v>0</v>
      </c>
      <c r="J7" s="83">
        <f>COUNTIF(別紙６!$AI$14:$AI$613,72)</f>
        <v>0</v>
      </c>
      <c r="K7" s="65" t="str">
        <f t="shared" si="0"/>
        <v/>
      </c>
    </row>
    <row r="8" spans="2:37" ht="27.75" customHeight="1">
      <c r="B8" s="279"/>
      <c r="C8" s="106" t="s">
        <v>35</v>
      </c>
      <c r="D8" s="78">
        <f>SUMIF(別紙６!$AI$14:$AI$613,12,別紙６!$AJ$14:$AJ$613)</f>
        <v>0</v>
      </c>
      <c r="E8" s="79">
        <f>SUMIF(別紙６!$AI$14:$AI$613,22,別紙６!$AJ$14:$AJ$613)</f>
        <v>0</v>
      </c>
      <c r="F8" s="79">
        <f>SUMIF(別紙６!$AI$14:$AI$613,32,別紙６!$AJ$14:$AJ$613)</f>
        <v>0</v>
      </c>
      <c r="G8" s="79">
        <f>SUMIF(別紙６!$AI$14:$AI$613,42,別紙６!$AJ$14:$AJ$613)</f>
        <v>0</v>
      </c>
      <c r="H8" s="79">
        <f>SUMIF(別紙６!$AI$14:$AI$613,52,別紙６!$AJ$14:$AJ$613)</f>
        <v>0</v>
      </c>
      <c r="I8" s="79">
        <f>SUMIF(別紙６!$AI$14:$AI$613,62,別紙６!$AJ$14:$AJ$613)</f>
        <v>0</v>
      </c>
      <c r="J8" s="80">
        <f>SUMIF(別紙６!$AI$14:$AI$613,72,別紙６!$AJ$14:$AJ$613)</f>
        <v>0</v>
      </c>
      <c r="K8" s="64" t="str">
        <f t="shared" si="0"/>
        <v/>
      </c>
    </row>
    <row r="9" spans="2:37" ht="27.75" customHeight="1">
      <c r="B9" s="278" t="s">
        <v>27</v>
      </c>
      <c r="C9" s="107" t="s">
        <v>36</v>
      </c>
      <c r="D9" s="81">
        <f>COUNTIF(別紙６!$AI$14:$AI$613,13)</f>
        <v>0</v>
      </c>
      <c r="E9" s="82">
        <f>COUNTIF(別紙６!$AI$14:$AI$613,23)</f>
        <v>0</v>
      </c>
      <c r="F9" s="82">
        <f>COUNTIF(別紙６!$AI$14:$AI$613,33)</f>
        <v>0</v>
      </c>
      <c r="G9" s="82">
        <f>COUNTIF(別紙６!$AI$14:$AI$613,43)</f>
        <v>0</v>
      </c>
      <c r="H9" s="82">
        <f>COUNTIF(別紙６!$AI$14:$AI$613,53)</f>
        <v>0</v>
      </c>
      <c r="I9" s="82">
        <f>COUNTIF(別紙６!$AI$14:$AI$613,63)</f>
        <v>0</v>
      </c>
      <c r="J9" s="83">
        <f>COUNTIF(別紙６!$AI$14:$AI$613,73)</f>
        <v>0</v>
      </c>
      <c r="K9" s="65" t="str">
        <f t="shared" si="0"/>
        <v/>
      </c>
    </row>
    <row r="10" spans="2:37" ht="27.75" customHeight="1">
      <c r="B10" s="279"/>
      <c r="C10" s="106" t="s">
        <v>35</v>
      </c>
      <c r="D10" s="78">
        <f>SUMIF(別紙６!$AI$14:$AI$613,13,別紙６!$AJ$14:$AJ$613)</f>
        <v>0</v>
      </c>
      <c r="E10" s="79">
        <f>SUMIF(別紙６!$AI$14:$AI$613,23,別紙６!$AJ$14:$AJ$613)</f>
        <v>0</v>
      </c>
      <c r="F10" s="79">
        <f>SUMIF(別紙６!$AI$14:$AI$613,33,別紙６!$AJ$14:$AJ$613)</f>
        <v>0</v>
      </c>
      <c r="G10" s="79">
        <f>SUMIF(別紙６!$AI$14:$AI$613,43,別紙６!$AJ$14:$AJ$613)</f>
        <v>0</v>
      </c>
      <c r="H10" s="79">
        <f>SUMIF(別紙６!$AI$14:$AI$613,53,別紙６!$AJ$14:$AJ$613)</f>
        <v>0</v>
      </c>
      <c r="I10" s="79">
        <f>SUMIF(別紙６!$AI$14:$AI$613,63,別紙６!$AJ$14:$AJ$613)</f>
        <v>0</v>
      </c>
      <c r="J10" s="80">
        <f>SUMIF(別紙６!$AI$14:$AI$613,73,別紙６!$AJ$14:$AJ$613)</f>
        <v>0</v>
      </c>
      <c r="K10" s="64" t="str">
        <f t="shared" si="0"/>
        <v/>
      </c>
    </row>
    <row r="11" spans="2:37" ht="27.75" customHeight="1">
      <c r="B11" s="278" t="s">
        <v>37</v>
      </c>
      <c r="C11" s="107" t="s">
        <v>36</v>
      </c>
      <c r="D11" s="81">
        <f>COUNTIF(別紙６!$AI$14:$AI$613,14)</f>
        <v>0</v>
      </c>
      <c r="E11" s="82">
        <f>COUNTIF(別紙６!$AI$14:$AI$613,24)</f>
        <v>0</v>
      </c>
      <c r="F11" s="82">
        <f>COUNTIF(別紙６!$AI$14:$AI$613,34)</f>
        <v>0</v>
      </c>
      <c r="G11" s="82">
        <f>COUNTIF(別紙６!$AI$14:$AI$613,44)</f>
        <v>0</v>
      </c>
      <c r="H11" s="82">
        <f>COUNTIF(別紙６!$AI$14:$AI$613,54)</f>
        <v>0</v>
      </c>
      <c r="I11" s="82">
        <f>COUNTIF(別紙６!$AI$14:$AI$613,64)</f>
        <v>0</v>
      </c>
      <c r="J11" s="83">
        <f>COUNTIF(別紙６!$AI$14:$AI$613,74)</f>
        <v>0</v>
      </c>
      <c r="K11" s="65" t="str">
        <f t="shared" si="0"/>
        <v/>
      </c>
    </row>
    <row r="12" spans="2:37" ht="27.75" customHeight="1" thickBot="1">
      <c r="B12" s="280"/>
      <c r="C12" s="108" t="s">
        <v>35</v>
      </c>
      <c r="D12" s="84">
        <f>SUMIF(別紙６!$AI$14:$AI$613,14,別紙６!$AJ$14:$AJ$613)</f>
        <v>0</v>
      </c>
      <c r="E12" s="85">
        <f>SUMIF(別紙６!$AI$14:$AI$613,24,別紙６!$AJ$14:$AJ$613)</f>
        <v>0</v>
      </c>
      <c r="F12" s="85">
        <f>SUMIF(別紙６!$AI$14:$AI$613,34,別紙６!$AJ$14:$AJ$613)</f>
        <v>0</v>
      </c>
      <c r="G12" s="85">
        <f>SUMIF(別紙６!$AI$14:$AI$613,44,別紙６!$AJ$14:$AJ$613)</f>
        <v>0</v>
      </c>
      <c r="H12" s="85">
        <f>SUMIF(別紙６!$AI$14:$AI$613,54,別紙６!$AJ$14:$AJ$613)</f>
        <v>0</v>
      </c>
      <c r="I12" s="85">
        <f>SUMIF(別紙６!$AI$14:$AI$613,64,別紙６!$AJ$14:$AJ$613)</f>
        <v>0</v>
      </c>
      <c r="J12" s="86">
        <f>SUMIF(別紙６!$AI$14:$AI$613,74,別紙６!$AJ$14:$AJ$613)</f>
        <v>0</v>
      </c>
      <c r="K12" s="66" t="str">
        <f t="shared" si="0"/>
        <v/>
      </c>
    </row>
    <row r="13" spans="2:37" ht="27.75" customHeight="1">
      <c r="B13" s="281" t="s">
        <v>2</v>
      </c>
      <c r="C13" s="109" t="s">
        <v>36</v>
      </c>
      <c r="D13" s="67" t="str">
        <f t="shared" ref="D13:J14" si="1">IF(+D5+D7+D9+D11=0,"",+D5+D7+D9+D11)</f>
        <v/>
      </c>
      <c r="E13" s="68" t="str">
        <f t="shared" si="1"/>
        <v/>
      </c>
      <c r="F13" s="68" t="str">
        <f t="shared" si="1"/>
        <v/>
      </c>
      <c r="G13" s="68" t="str">
        <f t="shared" si="1"/>
        <v/>
      </c>
      <c r="H13" s="68" t="str">
        <f t="shared" si="1"/>
        <v/>
      </c>
      <c r="I13" s="68" t="str">
        <f t="shared" si="1"/>
        <v/>
      </c>
      <c r="J13" s="69" t="str">
        <f t="shared" si="1"/>
        <v/>
      </c>
      <c r="K13" s="70" t="str">
        <f t="shared" si="0"/>
        <v/>
      </c>
    </row>
    <row r="14" spans="2:37" ht="27.75" customHeight="1" thickBot="1">
      <c r="B14" s="282"/>
      <c r="C14" s="110" t="s">
        <v>35</v>
      </c>
      <c r="D14" s="71" t="str">
        <f t="shared" si="1"/>
        <v/>
      </c>
      <c r="E14" s="72" t="str">
        <f t="shared" si="1"/>
        <v/>
      </c>
      <c r="F14" s="72" t="str">
        <f t="shared" si="1"/>
        <v/>
      </c>
      <c r="G14" s="72" t="str">
        <f t="shared" si="1"/>
        <v/>
      </c>
      <c r="H14" s="72" t="str">
        <f t="shared" si="1"/>
        <v/>
      </c>
      <c r="I14" s="72" t="str">
        <f t="shared" si="1"/>
        <v/>
      </c>
      <c r="J14" s="73" t="str">
        <f t="shared" si="1"/>
        <v/>
      </c>
      <c r="K14" s="74" t="str">
        <f t="shared" si="0"/>
        <v/>
      </c>
    </row>
    <row r="15" spans="2:37" ht="18.75" customHeight="1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M15" s="111"/>
      <c r="N15" s="111"/>
      <c r="O15" s="111"/>
      <c r="P15" s="111"/>
    </row>
    <row r="27" spans="20:20" ht="15" customHeight="1">
      <c r="T27" s="88" t="e">
        <f t="array" ref="T27">T26:T27円×</f>
        <v>#NAME?</v>
      </c>
    </row>
  </sheetData>
  <sheetProtection selectLockedCells="1"/>
  <mergeCells count="9">
    <mergeCell ref="B9:B10"/>
    <mergeCell ref="B11:B12"/>
    <mergeCell ref="B13:B14"/>
    <mergeCell ref="B1:K1"/>
    <mergeCell ref="C2:F2"/>
    <mergeCell ref="H2:K2"/>
    <mergeCell ref="B4:C4"/>
    <mergeCell ref="B5:B6"/>
    <mergeCell ref="B7:B8"/>
  </mergeCells>
  <phoneticPr fontId="2"/>
  <pageMargins left="0.75" right="0.75" top="1" bottom="1" header="0.51200000000000001" footer="0.51200000000000001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12</vt:i4>
      </vt:variant>
    </vt:vector>
  </HeadingPairs>
  <TitlesOfParts>
    <vt:vector size="15" baseType="lpstr">
      <vt:lpstr>別紙６</vt:lpstr>
      <vt:lpstr>別紙７</vt:lpstr>
      <vt:lpstr>利用実績内訳</vt:lpstr>
      <vt:lpstr>別紙６!Print_Area</vt:lpstr>
      <vt:lpstr>別紙７!Print_Area</vt:lpstr>
      <vt:lpstr>利用実績内訳!Print_Area</vt:lpstr>
      <vt:lpstr>別紙６!Print_Titles</vt:lpstr>
      <vt:lpstr>リスト</vt:lpstr>
      <vt:lpstr>高校生</vt:lpstr>
      <vt:lpstr>児１</vt:lpstr>
      <vt:lpstr>小学生</vt:lpstr>
      <vt:lpstr>成人</vt:lpstr>
      <vt:lpstr>中学生</vt:lpstr>
      <vt:lpstr>乳幼児</vt:lpstr>
      <vt:lpstr>年代区分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2022-03-04T07:24:09Z</dcterms:created>
  <dcterms:modified xsi:type="dcterms:W3CDTF">2025-03-18T13:32:22Z</dcterms:modified>
</cp:coreProperties>
</file>