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4\白）土木部\03事務係\03-10電力調達契約\R6　電力調達契約\ＪＲ白石駅自由通路\一次伺\ＨＰ搭載\"/>
    </mc:Choice>
  </mc:AlternateContent>
  <xr:revisionPtr revIDLastSave="0" documentId="13_ncr:1_{8C50689E-FB9B-4F50-937A-43D9DBC5BD3E}" xr6:coauthVersionLast="47" xr6:coauthVersionMax="47" xr10:uidLastSave="{00000000-0000-0000-0000-000000000000}"/>
  <bookViews>
    <workbookView xWindow="-120" yWindow="-120" windowWidth="29040" windowHeight="15840" xr2:uid="{00000000-000D-0000-FFFF-FFFF00000000}"/>
  </bookViews>
  <sheets>
    <sheet name="入札書別紙" sheetId="17" r:id="rId1"/>
  </sheets>
  <definedNames>
    <definedName name="_xlnm.Print_Area" localSheetId="0">入札書別紙!$A$1:$M$48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7" l="1"/>
  <c r="K31" i="17"/>
  <c r="M31" i="17" s="1"/>
  <c r="K30" i="17"/>
  <c r="K29" i="17"/>
  <c r="M29" i="17" s="1"/>
  <c r="K28" i="17"/>
  <c r="K27" i="17"/>
  <c r="M27" i="17" s="1"/>
  <c r="K26" i="17"/>
  <c r="K25" i="17"/>
  <c r="M25" i="17" s="1"/>
  <c r="K24" i="17"/>
  <c r="K23" i="17"/>
  <c r="M23" i="17" s="1"/>
  <c r="K22" i="17"/>
  <c r="K21" i="17"/>
  <c r="M21" i="17" s="1"/>
  <c r="K20" i="17"/>
  <c r="K19" i="17"/>
  <c r="K18" i="17"/>
  <c r="K17" i="17"/>
  <c r="M17" i="17" s="1"/>
  <c r="K16" i="17"/>
  <c r="K15" i="17"/>
  <c r="K14" i="17"/>
  <c r="K13" i="17"/>
  <c r="M13" i="17" s="1"/>
  <c r="K12" i="17"/>
  <c r="K11" i="17"/>
  <c r="M11" i="17" s="1"/>
  <c r="K10" i="17"/>
  <c r="K9" i="17"/>
  <c r="I33" i="17"/>
  <c r="M15" i="17" l="1"/>
  <c r="M19" i="17"/>
  <c r="M9" i="17"/>
  <c r="C33" i="17"/>
  <c r="M33" i="17" l="1"/>
  <c r="I41" i="17" s="1"/>
  <c r="I44" i="17" s="1"/>
</calcChain>
</file>

<file path=xl/sharedStrings.xml><?xml version="1.0" encoding="utf-8"?>
<sst xmlns="http://schemas.openxmlformats.org/spreadsheetml/2006/main" count="80" uniqueCount="46">
  <si>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</si>
  <si>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</si>
  <si>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</si>
  <si>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</si>
  <si>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</si>
  <si>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</si>
  <si>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</si>
  <si>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</si>
  <si>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</si>
  <si>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</si>
  <si>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</si>
  <si>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</si>
  <si>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</si>
  <si>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</si>
  <si>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</si>
  <si>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</si>
  <si>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</si>
  <si>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</si>
  <si>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</si>
  <si>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</si>
  <si>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</si>
  <si>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</si>
  <si>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</si>
  <si>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</si>
  <si>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</si>
  <si>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</si>
  <si>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</si>
  <si>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</si>
  <si>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</si>
  <si>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</si>
  <si>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</si>
  <si>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</si>
  <si>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JR白石駅自由通路で使用する電力</t>
    <rPh sb="0" eb="16">
      <t>シロ</t>
    </rPh>
    <phoneticPr fontId="3"/>
  </si>
  <si>
    <t>令和６年１０月</t>
    <rPh sb="0" eb="2">
      <t>レイワ</t>
    </rPh>
    <rPh sb="3" eb="4">
      <t>ネン</t>
    </rPh>
    <rPh sb="6" eb="7">
      <t>ガツ</t>
    </rPh>
    <phoneticPr fontId="3"/>
  </si>
  <si>
    <t>令和６年１１月</t>
    <rPh sb="0" eb="2">
      <t>レイワ</t>
    </rPh>
    <rPh sb="3" eb="4">
      <t>ネン</t>
    </rPh>
    <rPh sb="6" eb="7">
      <t>ガツ</t>
    </rPh>
    <phoneticPr fontId="3"/>
  </si>
  <si>
    <t>令和６年１２月</t>
    <rPh sb="0" eb="2">
      <t>レイワ</t>
    </rPh>
    <rPh sb="3" eb="4">
      <t>ネン</t>
    </rPh>
    <rPh sb="6" eb="7">
      <t>ガツ</t>
    </rPh>
    <phoneticPr fontId="3"/>
  </si>
  <si>
    <t>令和７年１月</t>
    <rPh sb="0" eb="2">
      <t>レイワ</t>
    </rPh>
    <rPh sb="3" eb="4">
      <t>ネン</t>
    </rPh>
    <rPh sb="5" eb="6">
      <t>ガツ</t>
    </rPh>
    <phoneticPr fontId="3"/>
  </si>
  <si>
    <t>令和７年２月</t>
    <rPh sb="0" eb="2">
      <t>レイワ</t>
    </rPh>
    <rPh sb="3" eb="4">
      <t>ネン</t>
    </rPh>
    <rPh sb="5" eb="6">
      <t>ガツ</t>
    </rPh>
    <phoneticPr fontId="3"/>
  </si>
  <si>
    <t>令和７年３月</t>
    <rPh sb="0" eb="2">
      <t>レイワ</t>
    </rPh>
    <rPh sb="3" eb="4">
      <t>ネン</t>
    </rPh>
    <rPh sb="5" eb="6">
      <t>ガツ</t>
    </rPh>
    <phoneticPr fontId="3"/>
  </si>
  <si>
    <t>令和７年４月</t>
    <rPh sb="0" eb="2">
      <t>レイワ</t>
    </rPh>
    <rPh sb="3" eb="4">
      <t>ネン</t>
    </rPh>
    <rPh sb="5" eb="6">
      <t>ガツ</t>
    </rPh>
    <phoneticPr fontId="3"/>
  </si>
  <si>
    <t>令和７年５月</t>
    <rPh sb="0" eb="2">
      <t>レイワ</t>
    </rPh>
    <rPh sb="3" eb="4">
      <t>ネン</t>
    </rPh>
    <rPh sb="5" eb="6">
      <t>ガツ</t>
    </rPh>
    <phoneticPr fontId="3"/>
  </si>
  <si>
    <t>令和７年６月</t>
    <rPh sb="0" eb="2">
      <t>レイワ</t>
    </rPh>
    <rPh sb="3" eb="4">
      <t>ネン</t>
    </rPh>
    <rPh sb="5" eb="6">
      <t>ガツ</t>
    </rPh>
    <phoneticPr fontId="3"/>
  </si>
  <si>
    <t>令和７年７月</t>
    <rPh sb="0" eb="2">
      <t>レイワ</t>
    </rPh>
    <rPh sb="3" eb="4">
      <t>ネン</t>
    </rPh>
    <rPh sb="5" eb="6">
      <t>ガツ</t>
    </rPh>
    <phoneticPr fontId="3"/>
  </si>
  <si>
    <t>令和７年８月</t>
    <rPh sb="0" eb="2">
      <t>レイワ</t>
    </rPh>
    <rPh sb="3" eb="4">
      <t>ネン</t>
    </rPh>
    <rPh sb="5" eb="6">
      <t>ガツ</t>
    </rPh>
    <phoneticPr fontId="3"/>
  </si>
  <si>
    <t>令和７年９月</t>
    <rPh sb="0" eb="2">
      <t>レイワ</t>
    </rPh>
    <rPh sb="3" eb="4">
      <t>ネン</t>
    </rPh>
    <rPh sb="5" eb="6">
      <t>ガツ</t>
    </rPh>
    <phoneticPr fontId="3"/>
  </si>
  <si>
    <t>kw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</si>
</sst>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70"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0" fontId="0" fillId="2" borderId="15" xfId="0" applyNumberFormat="1" applyFont="1" applyFill="1" applyBorder="1" applyAlignment="1">
      <alignment horizontal="center"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176" fontId="0" fillId="2" borderId="14" xfId="0" applyNumberFormat="1" applyFill="1" applyBorder="1" applyAlignment="1">
      <alignment horizontal="right" vertical="center" shrinkToFit="1"/>
    </xf>
    <xf numFmtId="176" fontId="0" fillId="2" borderId="13" xfId="0" applyNumberFormat="1" applyFill="1" applyBorder="1" applyAlignment="1">
      <alignment horizontal="right" vertical="center" shrinkToFit="1"/>
    </xf>
    <xf numFmtId="176" fontId="0" fillId="2" borderId="31" xfId="0" applyNumberFormat="1" applyFill="1" applyBorder="1" applyAlignment="1">
      <alignment horizontal="righ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2" borderId="69" xfId="1" applyFont="1" applyFill="1" applyBorder="1" applyAlignment="1">
      <alignment horizontal="right" vertical="center"/>
    </xf>
    <xf numFmtId="38" fontId="0" fillId="2" borderId="29" xfId="1" applyFont="1" applyFill="1" applyBorder="1" applyAlignment="1">
      <alignment horizontal="righ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176" fontId="0" fillId="2" borderId="15" xfId="0" applyNumberFormat="1" applyFill="1" applyBorder="1" applyAlignment="1">
      <alignment horizontal="right" vertical="center" shrinkToFit="1"/>
    </xf>
    <xf numFmtId="38" fontId="0" fillId="2" borderId="68"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2" xfId="0" applyNumberFormat="1" applyFill="1" applyBorder="1" applyAlignment="1">
      <alignment horizontal="righ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33" xfId="1" applyNumberFormat="1" applyFont="1" applyBorder="1" applyAlignment="1">
      <alignment horizontal="right" vertical="center"/>
    </xf>
    <xf numFmtId="38" fontId="0" fillId="0" borderId="36" xfId="1" applyFont="1" applyBorder="1" applyAlignment="1">
      <alignment horizontal="right" vertical="center"/>
    </xf>
    <xf numFmtId="38" fontId="0" fillId="2" borderId="73"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38" fontId="0" fillId="2" borderId="74" xfId="1" applyFont="1" applyFill="1" applyBorder="1" applyAlignment="1">
      <alignment horizontal="center" vertical="center" shrinkToFit="1"/>
    </xf>
    <xf numFmtId="38" fontId="0" fillId="2" borderId="71" xfId="1" applyFont="1" applyFill="1" applyBorder="1" applyAlignment="1">
      <alignment horizontal="center" vertical="center" shrinkToFit="1"/>
    </xf>
    <xf numFmtId="40" fontId="0" fillId="0" borderId="32" xfId="1" applyNumberFormat="1" applyFon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FFFF99"/>
      <color rgb="FF99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3"/>
  <sheetViews>
    <sheetView tabSelected="1" view="pageBreakPreview" zoomScaleNormal="100" zoomScaleSheetLayoutView="100" workbookViewId="0">
      <selection activeCell="O10" sqref="O10"/>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20" t="s">
        <v>32</v>
      </c>
      <c r="D4" s="120"/>
      <c r="E4" s="120"/>
      <c r="F4" s="120"/>
      <c r="G4" s="120"/>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03" t="s">
        <v>11</v>
      </c>
      <c r="B7" s="105" t="s">
        <v>7</v>
      </c>
      <c r="C7" s="113" t="s">
        <v>22</v>
      </c>
      <c r="D7" s="114"/>
      <c r="E7" s="115"/>
      <c r="F7" s="116"/>
      <c r="G7" s="117"/>
      <c r="H7" s="100" t="s">
        <v>28</v>
      </c>
      <c r="I7" s="101"/>
      <c r="J7" s="101"/>
      <c r="K7" s="102"/>
      <c r="L7" s="118" t="s">
        <v>14</v>
      </c>
      <c r="M7" s="111" t="s">
        <v>23</v>
      </c>
    </row>
    <row r="8" spans="1:16" ht="60" customHeight="1" thickBot="1" x14ac:dyDescent="0.2">
      <c r="A8" s="104"/>
      <c r="B8" s="106"/>
      <c r="C8" s="49" t="s">
        <v>24</v>
      </c>
      <c r="D8" s="52" t="s">
        <v>21</v>
      </c>
      <c r="E8" s="1" t="s">
        <v>25</v>
      </c>
      <c r="F8" s="33" t="s">
        <v>20</v>
      </c>
      <c r="G8" s="32" t="s">
        <v>26</v>
      </c>
      <c r="H8" s="36" t="s">
        <v>8</v>
      </c>
      <c r="I8" s="37" t="s">
        <v>27</v>
      </c>
      <c r="J8" s="37" t="s">
        <v>29</v>
      </c>
      <c r="K8" s="33" t="s">
        <v>30</v>
      </c>
      <c r="L8" s="119"/>
      <c r="M8" s="112"/>
    </row>
    <row r="9" spans="1:16" ht="26.25" customHeight="1" x14ac:dyDescent="0.15">
      <c r="A9" s="73">
        <v>1</v>
      </c>
      <c r="B9" s="126" t="s">
        <v>33</v>
      </c>
      <c r="C9" s="121">
        <v>52</v>
      </c>
      <c r="D9" s="134" t="s">
        <v>45</v>
      </c>
      <c r="E9" s="122"/>
      <c r="F9" s="127">
        <v>100</v>
      </c>
      <c r="G9" s="110"/>
      <c r="H9" s="20" t="s">
        <v>3</v>
      </c>
      <c r="I9" s="67">
        <v>10000</v>
      </c>
      <c r="J9" s="21"/>
      <c r="K9" s="39">
        <f>I9*J9</f>
        <v>0</v>
      </c>
      <c r="L9" s="43"/>
      <c r="M9" s="124">
        <f>ROUNDDOWN(SUM(G9,K9:K10,L9:L10),0)</f>
        <v>0</v>
      </c>
      <c r="O9" s="61"/>
      <c r="P9" s="61"/>
    </row>
    <row r="10" spans="1:16" ht="26.25" customHeight="1" x14ac:dyDescent="0.15">
      <c r="A10" s="75"/>
      <c r="B10" s="80"/>
      <c r="C10" s="88"/>
      <c r="D10" s="132"/>
      <c r="E10" s="123"/>
      <c r="F10" s="128"/>
      <c r="G10" s="92"/>
      <c r="H10" s="20" t="s">
        <v>4</v>
      </c>
      <c r="I10" s="67">
        <v>4600</v>
      </c>
      <c r="J10" s="21"/>
      <c r="K10" s="40">
        <f t="shared" ref="K10:K32" si="0">I10*J10</f>
        <v>0</v>
      </c>
      <c r="L10" s="44"/>
      <c r="M10" s="125"/>
    </row>
    <row r="11" spans="1:16" ht="26.25" customHeight="1" x14ac:dyDescent="0.15">
      <c r="A11" s="74">
        <v>2</v>
      </c>
      <c r="B11" s="79" t="s">
        <v>34</v>
      </c>
      <c r="C11" s="87">
        <v>52</v>
      </c>
      <c r="D11" s="131" t="s">
        <v>45</v>
      </c>
      <c r="E11" s="89"/>
      <c r="F11" s="93">
        <v>100</v>
      </c>
      <c r="G11" s="91"/>
      <c r="H11" s="22" t="s">
        <v>3</v>
      </c>
      <c r="I11" s="62">
        <v>10500</v>
      </c>
      <c r="J11" s="10"/>
      <c r="K11" s="39">
        <f t="shared" si="0"/>
        <v>0</v>
      </c>
      <c r="L11" s="45"/>
      <c r="M11" s="96">
        <f>ROUNDDOWN(SUM(G11,K11:K12,L11:L12),0)</f>
        <v>0</v>
      </c>
    </row>
    <row r="12" spans="1:16" ht="26.25" customHeight="1" x14ac:dyDescent="0.15">
      <c r="A12" s="75"/>
      <c r="B12" s="80"/>
      <c r="C12" s="88"/>
      <c r="D12" s="132"/>
      <c r="E12" s="90"/>
      <c r="F12" s="99"/>
      <c r="G12" s="92"/>
      <c r="H12" s="22" t="s">
        <v>4</v>
      </c>
      <c r="I12" s="62">
        <v>5000</v>
      </c>
      <c r="J12" s="10"/>
      <c r="K12" s="40">
        <f t="shared" si="0"/>
        <v>0</v>
      </c>
      <c r="L12" s="44"/>
      <c r="M12" s="97"/>
    </row>
    <row r="13" spans="1:16" ht="26.25" customHeight="1" x14ac:dyDescent="0.15">
      <c r="A13" s="74">
        <v>3</v>
      </c>
      <c r="B13" s="79" t="s">
        <v>35</v>
      </c>
      <c r="C13" s="87">
        <v>52</v>
      </c>
      <c r="D13" s="131" t="s">
        <v>45</v>
      </c>
      <c r="E13" s="89"/>
      <c r="F13" s="93">
        <v>100</v>
      </c>
      <c r="G13" s="91"/>
      <c r="H13" s="22" t="s">
        <v>3</v>
      </c>
      <c r="I13" s="62">
        <v>16000</v>
      </c>
      <c r="J13" s="10"/>
      <c r="K13" s="39">
        <f t="shared" si="0"/>
        <v>0</v>
      </c>
      <c r="L13" s="45"/>
      <c r="M13" s="96">
        <f>ROUNDDOWN(SUM(G13,K13:K14,L13:L14),0)</f>
        <v>0</v>
      </c>
    </row>
    <row r="14" spans="1:16" ht="26.25" customHeight="1" x14ac:dyDescent="0.15">
      <c r="A14" s="75"/>
      <c r="B14" s="80"/>
      <c r="C14" s="88"/>
      <c r="D14" s="132"/>
      <c r="E14" s="90"/>
      <c r="F14" s="99"/>
      <c r="G14" s="92"/>
      <c r="H14" s="22" t="s">
        <v>4</v>
      </c>
      <c r="I14" s="62">
        <v>7700</v>
      </c>
      <c r="J14" s="10"/>
      <c r="K14" s="40">
        <f t="shared" si="0"/>
        <v>0</v>
      </c>
      <c r="L14" s="44"/>
      <c r="M14" s="97"/>
    </row>
    <row r="15" spans="1:16" ht="26.25" customHeight="1" x14ac:dyDescent="0.15">
      <c r="A15" s="74">
        <v>4</v>
      </c>
      <c r="B15" s="79" t="s">
        <v>36</v>
      </c>
      <c r="C15" s="87">
        <v>52</v>
      </c>
      <c r="D15" s="131" t="s">
        <v>45</v>
      </c>
      <c r="E15" s="89"/>
      <c r="F15" s="93">
        <v>100</v>
      </c>
      <c r="G15" s="91"/>
      <c r="H15" s="22" t="s">
        <v>3</v>
      </c>
      <c r="I15" s="62">
        <v>15000</v>
      </c>
      <c r="J15" s="10"/>
      <c r="K15" s="39">
        <f t="shared" si="0"/>
        <v>0</v>
      </c>
      <c r="L15" s="45"/>
      <c r="M15" s="96">
        <f>ROUNDDOWN(SUM(G15,K15:K16,L15:L16),0)</f>
        <v>0</v>
      </c>
    </row>
    <row r="16" spans="1:16" ht="26.25" customHeight="1" x14ac:dyDescent="0.15">
      <c r="A16" s="75"/>
      <c r="B16" s="80"/>
      <c r="C16" s="88"/>
      <c r="D16" s="132"/>
      <c r="E16" s="90"/>
      <c r="F16" s="99"/>
      <c r="G16" s="92"/>
      <c r="H16" s="22" t="s">
        <v>4</v>
      </c>
      <c r="I16" s="62">
        <v>10000</v>
      </c>
      <c r="J16" s="10"/>
      <c r="K16" s="40">
        <f t="shared" si="0"/>
        <v>0</v>
      </c>
      <c r="L16" s="44"/>
      <c r="M16" s="97"/>
    </row>
    <row r="17" spans="1:13" ht="26.25" customHeight="1" x14ac:dyDescent="0.15">
      <c r="A17" s="74">
        <v>5</v>
      </c>
      <c r="B17" s="79" t="s">
        <v>37</v>
      </c>
      <c r="C17" s="87">
        <v>52</v>
      </c>
      <c r="D17" s="131" t="s">
        <v>45</v>
      </c>
      <c r="E17" s="89"/>
      <c r="F17" s="93">
        <v>100</v>
      </c>
      <c r="G17" s="91"/>
      <c r="H17" s="22" t="s">
        <v>3</v>
      </c>
      <c r="I17" s="62">
        <v>14500</v>
      </c>
      <c r="J17" s="10"/>
      <c r="K17" s="40">
        <f t="shared" si="0"/>
        <v>0</v>
      </c>
      <c r="L17" s="45"/>
      <c r="M17" s="96">
        <f>ROUNDDOWN(SUM(G17,K17:K18,L17:L18),0)</f>
        <v>0</v>
      </c>
    </row>
    <row r="18" spans="1:13" ht="26.25" customHeight="1" x14ac:dyDescent="0.15">
      <c r="A18" s="75"/>
      <c r="B18" s="80"/>
      <c r="C18" s="88"/>
      <c r="D18" s="132"/>
      <c r="E18" s="90"/>
      <c r="F18" s="99"/>
      <c r="G18" s="92"/>
      <c r="H18" s="22" t="s">
        <v>4</v>
      </c>
      <c r="I18" s="62">
        <v>7700</v>
      </c>
      <c r="J18" s="10"/>
      <c r="K18" s="40">
        <f t="shared" si="0"/>
        <v>0</v>
      </c>
      <c r="L18" s="44"/>
      <c r="M18" s="97"/>
    </row>
    <row r="19" spans="1:13" ht="26.25" customHeight="1" x14ac:dyDescent="0.15">
      <c r="A19" s="74">
        <v>6</v>
      </c>
      <c r="B19" s="79" t="s">
        <v>38</v>
      </c>
      <c r="C19" s="87">
        <v>52</v>
      </c>
      <c r="D19" s="131" t="s">
        <v>45</v>
      </c>
      <c r="E19" s="89"/>
      <c r="F19" s="93">
        <v>100</v>
      </c>
      <c r="G19" s="91"/>
      <c r="H19" s="22" t="s">
        <v>3</v>
      </c>
      <c r="I19" s="62">
        <v>13500</v>
      </c>
      <c r="J19" s="10"/>
      <c r="K19" s="40">
        <f t="shared" si="0"/>
        <v>0</v>
      </c>
      <c r="L19" s="45"/>
      <c r="M19" s="96">
        <f>ROUNDDOWN(SUM(G19,K19:K20,L19:L20),0)</f>
        <v>0</v>
      </c>
    </row>
    <row r="20" spans="1:13" ht="26.25" customHeight="1" x14ac:dyDescent="0.15">
      <c r="A20" s="75"/>
      <c r="B20" s="80"/>
      <c r="C20" s="88"/>
      <c r="D20" s="132"/>
      <c r="E20" s="90"/>
      <c r="F20" s="99"/>
      <c r="G20" s="92"/>
      <c r="H20" s="22" t="s">
        <v>4</v>
      </c>
      <c r="I20" s="62">
        <v>7000</v>
      </c>
      <c r="J20" s="10"/>
      <c r="K20" s="40">
        <f t="shared" si="0"/>
        <v>0</v>
      </c>
      <c r="L20" s="44"/>
      <c r="M20" s="97"/>
    </row>
    <row r="21" spans="1:13" ht="26.25" customHeight="1" x14ac:dyDescent="0.15">
      <c r="A21" s="73">
        <v>7</v>
      </c>
      <c r="B21" s="107" t="s">
        <v>39</v>
      </c>
      <c r="C21" s="108">
        <v>52</v>
      </c>
      <c r="D21" s="131" t="s">
        <v>45</v>
      </c>
      <c r="E21" s="109"/>
      <c r="F21" s="93">
        <v>100</v>
      </c>
      <c r="G21" s="110"/>
      <c r="H21" s="23" t="s">
        <v>3</v>
      </c>
      <c r="I21" s="68">
        <v>8600</v>
      </c>
      <c r="J21" s="21"/>
      <c r="K21" s="39">
        <f t="shared" si="0"/>
        <v>0</v>
      </c>
      <c r="L21" s="45"/>
      <c r="M21" s="95">
        <f>ROUNDDOWN(SUM(G21,K21:K22,L21:L22),0)</f>
        <v>0</v>
      </c>
    </row>
    <row r="22" spans="1:13" ht="26.25" customHeight="1" x14ac:dyDescent="0.15">
      <c r="A22" s="73"/>
      <c r="B22" s="107"/>
      <c r="C22" s="108"/>
      <c r="D22" s="132"/>
      <c r="E22" s="109"/>
      <c r="F22" s="99"/>
      <c r="G22" s="110"/>
      <c r="H22" s="24" t="s">
        <v>4</v>
      </c>
      <c r="I22" s="69">
        <v>4600</v>
      </c>
      <c r="J22" s="25"/>
      <c r="K22" s="41">
        <f t="shared" si="0"/>
        <v>0</v>
      </c>
      <c r="L22" s="44"/>
      <c r="M22" s="95"/>
    </row>
    <row r="23" spans="1:13" ht="26.25" customHeight="1" x14ac:dyDescent="0.15">
      <c r="A23" s="74">
        <v>8</v>
      </c>
      <c r="B23" s="79" t="s">
        <v>40</v>
      </c>
      <c r="C23" s="87">
        <v>52</v>
      </c>
      <c r="D23" s="131" t="s">
        <v>45</v>
      </c>
      <c r="E23" s="89"/>
      <c r="F23" s="93">
        <v>100</v>
      </c>
      <c r="G23" s="91"/>
      <c r="H23" s="22" t="s">
        <v>3</v>
      </c>
      <c r="I23" s="62">
        <v>8000</v>
      </c>
      <c r="J23" s="10"/>
      <c r="K23" s="40">
        <f t="shared" si="0"/>
        <v>0</v>
      </c>
      <c r="L23" s="45"/>
      <c r="M23" s="96">
        <f>ROUNDDOWN(SUM(G23,K23:K24,L23:L24),0)</f>
        <v>0</v>
      </c>
    </row>
    <row r="24" spans="1:13" ht="26.25" customHeight="1" x14ac:dyDescent="0.15">
      <c r="A24" s="75"/>
      <c r="B24" s="80"/>
      <c r="C24" s="88"/>
      <c r="D24" s="132"/>
      <c r="E24" s="90"/>
      <c r="F24" s="99"/>
      <c r="G24" s="92"/>
      <c r="H24" s="22" t="s">
        <v>4</v>
      </c>
      <c r="I24" s="62">
        <v>5000</v>
      </c>
      <c r="J24" s="10"/>
      <c r="K24" s="40">
        <f t="shared" si="0"/>
        <v>0</v>
      </c>
      <c r="L24" s="44"/>
      <c r="M24" s="97"/>
    </row>
    <row r="25" spans="1:13" ht="26.25" customHeight="1" x14ac:dyDescent="0.15">
      <c r="A25" s="73">
        <v>9</v>
      </c>
      <c r="B25" s="107" t="s">
        <v>41</v>
      </c>
      <c r="C25" s="108">
        <v>52</v>
      </c>
      <c r="D25" s="131" t="s">
        <v>45</v>
      </c>
      <c r="E25" s="109"/>
      <c r="F25" s="93">
        <v>100</v>
      </c>
      <c r="G25" s="110"/>
      <c r="H25" s="23" t="s">
        <v>3</v>
      </c>
      <c r="I25" s="68">
        <v>10000</v>
      </c>
      <c r="J25" s="21"/>
      <c r="K25" s="39">
        <f t="shared" si="0"/>
        <v>0</v>
      </c>
      <c r="L25" s="45"/>
      <c r="M25" s="95">
        <f>ROUNDDOWN(SUM(G25,K25:K26,L25:L26),0)</f>
        <v>0</v>
      </c>
    </row>
    <row r="26" spans="1:13" ht="26.25" customHeight="1" x14ac:dyDescent="0.15">
      <c r="A26" s="73"/>
      <c r="B26" s="107"/>
      <c r="C26" s="108"/>
      <c r="D26" s="132"/>
      <c r="E26" s="109"/>
      <c r="F26" s="99"/>
      <c r="G26" s="110"/>
      <c r="H26" s="24" t="s">
        <v>4</v>
      </c>
      <c r="I26" s="69">
        <v>3500</v>
      </c>
      <c r="J26" s="25"/>
      <c r="K26" s="41">
        <f t="shared" si="0"/>
        <v>0</v>
      </c>
      <c r="L26" s="44"/>
      <c r="M26" s="95"/>
    </row>
    <row r="27" spans="1:13" ht="26.25" customHeight="1" x14ac:dyDescent="0.15">
      <c r="A27" s="74">
        <v>10</v>
      </c>
      <c r="B27" s="79" t="s">
        <v>42</v>
      </c>
      <c r="C27" s="87">
        <v>52</v>
      </c>
      <c r="D27" s="131" t="s">
        <v>45</v>
      </c>
      <c r="E27" s="89"/>
      <c r="F27" s="93">
        <v>100</v>
      </c>
      <c r="G27" s="91"/>
      <c r="H27" s="22" t="s">
        <v>3</v>
      </c>
      <c r="I27" s="62">
        <v>9000</v>
      </c>
      <c r="J27" s="10"/>
      <c r="K27" s="40">
        <f t="shared" si="0"/>
        <v>0</v>
      </c>
      <c r="L27" s="45"/>
      <c r="M27" s="96">
        <f>ROUNDDOWN(SUM(G27,K27:K28,L27:L28),0)</f>
        <v>0</v>
      </c>
    </row>
    <row r="28" spans="1:13" ht="26.25" customHeight="1" x14ac:dyDescent="0.15">
      <c r="A28" s="75"/>
      <c r="B28" s="80"/>
      <c r="C28" s="88"/>
      <c r="D28" s="132"/>
      <c r="E28" s="90"/>
      <c r="F28" s="99"/>
      <c r="G28" s="92"/>
      <c r="H28" s="22" t="s">
        <v>4</v>
      </c>
      <c r="I28" s="62">
        <v>4700</v>
      </c>
      <c r="J28" s="10"/>
      <c r="K28" s="40">
        <f t="shared" si="0"/>
        <v>0</v>
      </c>
      <c r="L28" s="44"/>
      <c r="M28" s="97"/>
    </row>
    <row r="29" spans="1:13" ht="26.25" customHeight="1" x14ac:dyDescent="0.15">
      <c r="A29" s="74">
        <v>11</v>
      </c>
      <c r="B29" s="79" t="s">
        <v>43</v>
      </c>
      <c r="C29" s="87">
        <v>52</v>
      </c>
      <c r="D29" s="131" t="s">
        <v>45</v>
      </c>
      <c r="E29" s="89"/>
      <c r="F29" s="93">
        <v>100</v>
      </c>
      <c r="G29" s="91"/>
      <c r="H29" s="22" t="s">
        <v>3</v>
      </c>
      <c r="I29" s="62">
        <v>9600</v>
      </c>
      <c r="J29" s="10"/>
      <c r="K29" s="40">
        <f t="shared" si="0"/>
        <v>0</v>
      </c>
      <c r="L29" s="45"/>
      <c r="M29" s="96">
        <f>ROUNDDOWN(SUM(G29,K29:K30,L29:L30),0)</f>
        <v>0</v>
      </c>
    </row>
    <row r="30" spans="1:13" ht="26.25" customHeight="1" x14ac:dyDescent="0.15">
      <c r="A30" s="75"/>
      <c r="B30" s="80"/>
      <c r="C30" s="88"/>
      <c r="D30" s="132"/>
      <c r="E30" s="90"/>
      <c r="F30" s="99"/>
      <c r="G30" s="92"/>
      <c r="H30" s="22" t="s">
        <v>4</v>
      </c>
      <c r="I30" s="62">
        <v>4400</v>
      </c>
      <c r="J30" s="10"/>
      <c r="K30" s="40">
        <f t="shared" si="0"/>
        <v>0</v>
      </c>
      <c r="L30" s="44"/>
      <c r="M30" s="97"/>
    </row>
    <row r="31" spans="1:13" ht="26.25" customHeight="1" x14ac:dyDescent="0.15">
      <c r="A31" s="74">
        <v>12</v>
      </c>
      <c r="B31" s="79" t="s">
        <v>44</v>
      </c>
      <c r="C31" s="87">
        <v>52</v>
      </c>
      <c r="D31" s="131" t="s">
        <v>45</v>
      </c>
      <c r="E31" s="89"/>
      <c r="F31" s="93">
        <v>100</v>
      </c>
      <c r="G31" s="91"/>
      <c r="H31" s="22" t="s">
        <v>3</v>
      </c>
      <c r="I31" s="62">
        <v>9500</v>
      </c>
      <c r="J31" s="10"/>
      <c r="K31" s="40">
        <f t="shared" si="0"/>
        <v>0</v>
      </c>
      <c r="L31" s="45"/>
      <c r="M31" s="96">
        <f>ROUNDDOWN(SUM(G31,K31:K32,L31:L32),0)</f>
        <v>0</v>
      </c>
    </row>
    <row r="32" spans="1:13" ht="26.25" customHeight="1" thickBot="1" x14ac:dyDescent="0.2">
      <c r="A32" s="76"/>
      <c r="B32" s="81"/>
      <c r="C32" s="98"/>
      <c r="D32" s="133"/>
      <c r="E32" s="135"/>
      <c r="F32" s="94"/>
      <c r="G32" s="129"/>
      <c r="H32" s="26" t="s">
        <v>4</v>
      </c>
      <c r="I32" s="63">
        <v>4600</v>
      </c>
      <c r="J32" s="11"/>
      <c r="K32" s="42">
        <f t="shared" si="0"/>
        <v>0</v>
      </c>
      <c r="L32" s="46"/>
      <c r="M32" s="130"/>
    </row>
    <row r="33" spans="1:13" ht="26.25" customHeight="1" thickTop="1" thickBot="1" x14ac:dyDescent="0.2">
      <c r="A33" s="77" t="s">
        <v>0</v>
      </c>
      <c r="B33" s="78"/>
      <c r="C33" s="48">
        <f>SUM(C9:C32)</f>
        <v>624</v>
      </c>
      <c r="D33" s="54"/>
      <c r="E33" s="12"/>
      <c r="F33" s="47"/>
      <c r="G33" s="28"/>
      <c r="H33" s="27"/>
      <c r="I33" s="13">
        <f>SUM(I9:I32)</f>
        <v>203000</v>
      </c>
      <c r="J33" s="14"/>
      <c r="K33" s="38"/>
      <c r="L33" s="34"/>
      <c r="M33" s="15">
        <f>SUM(M9:M32)</f>
        <v>0</v>
      </c>
    </row>
    <row r="34" spans="1:13" ht="26.25" customHeight="1" x14ac:dyDescent="0.15">
      <c r="C34" s="6"/>
      <c r="D34" s="50"/>
      <c r="E34" s="6"/>
      <c r="F34" s="6"/>
      <c r="G34" s="7"/>
      <c r="H34" s="19"/>
      <c r="I34" s="8"/>
      <c r="J34" s="8"/>
      <c r="K34" s="9"/>
      <c r="L34" s="8"/>
      <c r="M34" s="8"/>
    </row>
    <row r="35" spans="1:13" ht="27.75" customHeight="1" x14ac:dyDescent="0.15">
      <c r="A35" s="82" t="s">
        <v>15</v>
      </c>
      <c r="B35" s="82"/>
      <c r="C35" s="82"/>
      <c r="D35" s="82"/>
      <c r="E35" s="82"/>
      <c r="F35" s="82"/>
      <c r="G35" s="82"/>
      <c r="H35" s="82"/>
      <c r="I35" s="82"/>
      <c r="J35" s="82"/>
      <c r="K35" s="82"/>
      <c r="L35" s="82"/>
      <c r="M35" s="82"/>
    </row>
    <row r="36" spans="1:13" ht="27.75" customHeight="1" x14ac:dyDescent="0.15">
      <c r="A36" s="82" t="s">
        <v>16</v>
      </c>
      <c r="B36" s="82"/>
      <c r="C36" s="82"/>
      <c r="D36" s="82"/>
      <c r="E36" s="82"/>
      <c r="F36" s="82"/>
      <c r="G36" s="82"/>
      <c r="H36" s="82"/>
      <c r="I36" s="82"/>
      <c r="J36" s="82"/>
      <c r="K36" s="82"/>
      <c r="L36" s="82"/>
    </row>
    <row r="37" spans="1:13" ht="27.75" customHeight="1" x14ac:dyDescent="0.15">
      <c r="A37" s="82" t="s">
        <v>19</v>
      </c>
      <c r="B37" s="82"/>
      <c r="C37" s="82"/>
      <c r="D37" s="82"/>
      <c r="E37" s="82"/>
      <c r="F37" s="82"/>
      <c r="G37" s="82"/>
      <c r="H37" s="82"/>
      <c r="I37" s="82"/>
      <c r="J37" s="82"/>
      <c r="K37" s="82"/>
      <c r="L37" s="82"/>
    </row>
    <row r="38" spans="1:13" ht="27.75" customHeight="1" x14ac:dyDescent="0.15">
      <c r="A38" s="82" t="s">
        <v>17</v>
      </c>
      <c r="B38" s="82"/>
      <c r="C38" s="82"/>
      <c r="D38" s="82"/>
      <c r="E38" s="82"/>
      <c r="F38" s="82"/>
      <c r="G38" s="82"/>
      <c r="H38" s="82"/>
      <c r="I38" s="82"/>
      <c r="J38" s="82"/>
      <c r="K38" s="82"/>
      <c r="L38" s="82"/>
      <c r="M38" s="71"/>
    </row>
    <row r="39" spans="1:13" ht="27.75" customHeight="1" x14ac:dyDescent="0.15">
      <c r="A39" s="82" t="s">
        <v>18</v>
      </c>
      <c r="B39" s="82"/>
      <c r="C39" s="82"/>
      <c r="D39" s="82"/>
      <c r="E39" s="82"/>
      <c r="F39" s="82"/>
      <c r="G39" s="82"/>
      <c r="H39" s="82"/>
      <c r="I39" s="82"/>
      <c r="J39" s="82"/>
      <c r="K39" s="82"/>
      <c r="L39" s="82"/>
      <c r="M39" s="71"/>
    </row>
    <row r="40" spans="1:13" ht="24" customHeight="1" x14ac:dyDescent="0.15">
      <c r="A40" s="71"/>
      <c r="B40" s="71"/>
      <c r="C40" s="71"/>
      <c r="D40" s="70"/>
      <c r="E40" s="71"/>
      <c r="F40" s="71"/>
      <c r="G40" s="71"/>
      <c r="H40" s="71"/>
      <c r="I40" s="71"/>
      <c r="J40" s="71"/>
      <c r="K40" s="71"/>
      <c r="L40" s="71"/>
      <c r="M40" s="71"/>
    </row>
    <row r="41" spans="1:13" ht="24" customHeight="1" x14ac:dyDescent="0.15">
      <c r="G41" s="16" t="s">
        <v>1</v>
      </c>
      <c r="H41" s="72"/>
      <c r="I41" s="85">
        <f>M33</f>
        <v>0</v>
      </c>
      <c r="J41" s="85"/>
      <c r="K41" s="85"/>
      <c r="L41" s="56" t="s">
        <v>2</v>
      </c>
    </row>
    <row r="42" spans="1:13" ht="24" customHeight="1" x14ac:dyDescent="0.15"/>
    <row r="43" spans="1:13" ht="24" customHeight="1" x14ac:dyDescent="0.15">
      <c r="C43" s="17"/>
      <c r="D43" s="55"/>
      <c r="G43" s="17"/>
      <c r="H43" s="17"/>
      <c r="I43" s="17"/>
      <c r="L43" s="17"/>
    </row>
    <row r="44" spans="1:13" ht="24" customHeight="1" x14ac:dyDescent="0.15">
      <c r="G44" s="16" t="s">
        <v>9</v>
      </c>
      <c r="H44" s="72"/>
      <c r="I44" s="86">
        <f>ROUNDUP(I41*100/110,2)</f>
        <v>0</v>
      </c>
      <c r="J44" s="86"/>
      <c r="K44" s="86"/>
      <c r="L44" s="56" t="s">
        <v>2</v>
      </c>
    </row>
    <row r="45" spans="1:13" ht="24" customHeight="1" x14ac:dyDescent="0.15">
      <c r="C45" s="64"/>
      <c r="D45" s="60"/>
      <c r="E45" s="64"/>
      <c r="F45" s="64"/>
      <c r="G45" s="64" t="s">
        <v>31</v>
      </c>
      <c r="H45" s="64"/>
      <c r="I45" s="64"/>
    </row>
    <row r="46" spans="1:13" ht="24" customHeight="1" x14ac:dyDescent="0.15">
      <c r="J46" s="18"/>
    </row>
    <row r="47" spans="1:13" ht="26.25" customHeight="1" x14ac:dyDescent="0.15">
      <c r="C47" s="6"/>
      <c r="D47" s="50"/>
      <c r="E47" s="6"/>
      <c r="F47" s="6"/>
      <c r="G47" s="7"/>
      <c r="H47" s="19"/>
      <c r="I47" s="83" t="s">
        <v>13</v>
      </c>
      <c r="J47" s="83"/>
      <c r="K47" s="84"/>
      <c r="L47" s="84"/>
      <c r="M47" s="84"/>
    </row>
    <row r="48" spans="1:13" ht="26.25" customHeight="1" x14ac:dyDescent="0.15">
      <c r="C48" s="6"/>
      <c r="D48" s="50"/>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53"/>
      <c r="E54" s="2"/>
      <c r="F54" s="2"/>
      <c r="G54" s="3"/>
      <c r="H54" s="2"/>
      <c r="I54" s="66"/>
    </row>
    <row r="55" spans="2:11" ht="26.25" customHeight="1" x14ac:dyDescent="0.15">
      <c r="C55" s="2"/>
      <c r="D55" s="53"/>
      <c r="E55" s="2"/>
      <c r="F55" s="2"/>
      <c r="G55" s="4"/>
      <c r="H55" s="2"/>
      <c r="I55" s="66"/>
    </row>
    <row r="56" spans="2:11" ht="26.25" customHeight="1" x14ac:dyDescent="0.15">
      <c r="C56" s="2"/>
      <c r="D56" s="53"/>
      <c r="E56" s="2"/>
      <c r="F56" s="2"/>
      <c r="G56" s="5"/>
      <c r="H56" s="2"/>
      <c r="I56" s="66"/>
    </row>
    <row r="57" spans="2:11" ht="26.25" customHeight="1" x14ac:dyDescent="0.15">
      <c r="C57" s="2"/>
      <c r="D57" s="53"/>
      <c r="E57" s="2"/>
      <c r="F57" s="2"/>
      <c r="G57" s="5"/>
      <c r="H57" s="2"/>
      <c r="I57" s="6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D9:D10"/>
    <mergeCell ref="D11:D12"/>
    <mergeCell ref="D13:D14"/>
    <mergeCell ref="D15:D16"/>
    <mergeCell ref="D17:D18"/>
    <mergeCell ref="D19:D20"/>
    <mergeCell ref="D21:D22"/>
    <mergeCell ref="D23:D24"/>
    <mergeCell ref="E31:E32"/>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B23:B24"/>
    <mergeCell ref="C23:C24"/>
    <mergeCell ref="E23:E24"/>
    <mergeCell ref="G23:G24"/>
    <mergeCell ref="B25:B26"/>
    <mergeCell ref="C25:C26"/>
    <mergeCell ref="E25:E26"/>
    <mergeCell ref="G25:G26"/>
    <mergeCell ref="F29:F3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s>
  <phoneticPr fontId="3"/>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入札書別紙</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契約単価積算内訳書</dc:title>
  <dc:creator>白石区土木部維持管理課</dc:creator>
  <cp:lastModifiedBy>遠藤 連</cp:lastModifiedBy>
  <cp:lastPrinted>2024-06-17T02:46:32Z</cp:lastPrinted>
  <dcterms:created xsi:type="dcterms:W3CDTF">2001-06-14T01:58:07Z</dcterms:created>
  <dcterms:modified xsi:type="dcterms:W3CDTF">2024-06-17T02:46:38Z</dcterms:modified>
</cp:coreProperties>
</file>