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80" windowHeight="10070" activeTab="0"/>
  </bookViews>
  <sheets>
    <sheet name="児童生徒" sheetId="1" r:id="rId1"/>
    <sheet name="学校" sheetId="2" r:id="rId2"/>
    <sheet name="図書館 " sheetId="3" r:id="rId3"/>
  </sheets>
  <externalReferences>
    <externalReference r:id="rId6"/>
  </externalReferences>
  <definedNames>
    <definedName name="_xlnm.Print_Area" localSheetId="1">'学校'!$A$1:$N$30</definedName>
    <definedName name="_xlnm.Print_Area" localSheetId="0">'児童生徒'!$A$1:$O$71</definedName>
    <definedName name="_xlnm.Print_Area" localSheetId="2">'図書館 '!$A$1:$I$71</definedName>
  </definedNames>
  <calcPr calcMode="manual" fullCalcOnLoad="1"/>
</workbook>
</file>

<file path=xl/sharedStrings.xml><?xml version="1.0" encoding="utf-8"?>
<sst xmlns="http://schemas.openxmlformats.org/spreadsheetml/2006/main" count="522" uniqueCount="197">
  <si>
    <t>藤野</t>
  </si>
  <si>
    <t>厚別南</t>
  </si>
  <si>
    <t>苗穂・本町</t>
  </si>
  <si>
    <t>白石東</t>
  </si>
  <si>
    <t>菊水元町</t>
  </si>
  <si>
    <t>北白石</t>
  </si>
  <si>
    <t>厚別西</t>
  </si>
  <si>
    <t>東月寒</t>
  </si>
  <si>
    <t>西野</t>
  </si>
  <si>
    <t>星置</t>
  </si>
  <si>
    <t>合計</t>
  </si>
  <si>
    <t>中央図書館</t>
  </si>
  <si>
    <t>開館日数</t>
  </si>
  <si>
    <t>（郵送貸出）</t>
  </si>
  <si>
    <t>新琴似・新川</t>
  </si>
  <si>
    <t>拓北・あいの里</t>
  </si>
  <si>
    <t>地区図書館</t>
  </si>
  <si>
    <t>区民センター図書室</t>
  </si>
  <si>
    <t>その他</t>
  </si>
  <si>
    <t>（日）</t>
  </si>
  <si>
    <t>（冊）</t>
  </si>
  <si>
    <t>（人）</t>
  </si>
  <si>
    <t>団体貸出（中央図書館）</t>
  </si>
  <si>
    <t>団体貸出（地区図書館等）</t>
  </si>
  <si>
    <t>総数</t>
  </si>
  <si>
    <t>内児童図書</t>
  </si>
  <si>
    <t>新琴似図書館</t>
  </si>
  <si>
    <t>元町図書館</t>
  </si>
  <si>
    <t>東札幌図書館</t>
  </si>
  <si>
    <t>厚別図書館</t>
  </si>
  <si>
    <t>西岡図書館</t>
  </si>
  <si>
    <t>清田図書館</t>
  </si>
  <si>
    <t>澄川図書館</t>
  </si>
  <si>
    <t>山の手図書館</t>
  </si>
  <si>
    <t>曙図書館</t>
  </si>
  <si>
    <t>地区センター図書室</t>
  </si>
  <si>
    <t>旭山公園通</t>
  </si>
  <si>
    <t>太平百合が原</t>
  </si>
  <si>
    <t>出張所等図書コーナー</t>
  </si>
  <si>
    <t>　(3)　図書館利用状況</t>
  </si>
  <si>
    <t>学校数</t>
  </si>
  <si>
    <t>学級数</t>
  </si>
  <si>
    <t>児童数</t>
  </si>
  <si>
    <t>プール保有校数</t>
  </si>
  <si>
    <t>学級数</t>
  </si>
  <si>
    <t>生徒数</t>
  </si>
  <si>
    <t>児童生徒数</t>
  </si>
  <si>
    <t>園数</t>
  </si>
  <si>
    <t>園児数</t>
  </si>
  <si>
    <t>全日制</t>
  </si>
  <si>
    <t>定時制</t>
  </si>
  <si>
    <t>小学部</t>
  </si>
  <si>
    <t>中学部</t>
  </si>
  <si>
    <t>高等部</t>
  </si>
  <si>
    <t>市　計</t>
  </si>
  <si>
    <t>中央区</t>
  </si>
  <si>
    <t>北　区</t>
  </si>
  <si>
    <t>東　区</t>
  </si>
  <si>
    <t>白石区</t>
  </si>
  <si>
    <t>厚別区</t>
  </si>
  <si>
    <t>豊平区</t>
  </si>
  <si>
    <t>清田区</t>
  </si>
  <si>
    <t>南　区</t>
  </si>
  <si>
    <t>西　区</t>
  </si>
  <si>
    <t>手稲区</t>
  </si>
  <si>
    <t>小学校</t>
  </si>
  <si>
    <t>中学校</t>
  </si>
  <si>
    <t>高等学校</t>
  </si>
  <si>
    <t>幼稚園</t>
  </si>
  <si>
    <t>年　　　　度</t>
  </si>
  <si>
    <t>各年度５月１日現在</t>
  </si>
  <si>
    <t>小学校児童生徒数</t>
  </si>
  <si>
    <t>中学校児童生徒数</t>
  </si>
  <si>
    <t>中学校</t>
  </si>
  <si>
    <t>国立</t>
  </si>
  <si>
    <t>道立</t>
  </si>
  <si>
    <t>私立</t>
  </si>
  <si>
    <t>市立</t>
  </si>
  <si>
    <t>市　　計</t>
  </si>
  <si>
    <t>　　②　児童生徒数の推移</t>
  </si>
  <si>
    <t>区　　　　分</t>
  </si>
  <si>
    <t>区　　　分</t>
  </si>
  <si>
    <t>内児童登録者</t>
  </si>
  <si>
    <t>内児童書貸出</t>
  </si>
  <si>
    <t>蔵　　書　　冊　　数</t>
  </si>
  <si>
    <t>登　　録　　者　　数</t>
  </si>
  <si>
    <t>貸　　出　　冊　　数</t>
  </si>
  <si>
    <t>　(2)　市内学校数現況</t>
  </si>
  <si>
    <t xml:space="preserve">－ </t>
  </si>
  <si>
    <t>特別支援学級数</t>
  </si>
  <si>
    <t>特別支援学級児童数</t>
  </si>
  <si>
    <t>特別支援学級生徒数</t>
  </si>
  <si>
    <t>特別支援学校</t>
  </si>
  <si>
    <t>（大通カウンター）</t>
  </si>
  <si>
    <t>栄</t>
  </si>
  <si>
    <t>新発寒</t>
  </si>
  <si>
    <t>注）１　市立の小・中学校数には分校を含む。　</t>
  </si>
  <si>
    <t>里塚・美しが丘</t>
  </si>
  <si>
    <t>月寒公民館</t>
  </si>
  <si>
    <t>定山渓まちづくりセンター</t>
  </si>
  <si>
    <t>もみじ台管理センター</t>
  </si>
  <si>
    <t>身体障害者福祉センター</t>
  </si>
  <si>
    <t>　注）　〔　〕内は団体数である。</t>
  </si>
  <si>
    <t xml:space="preserve">注）　小中学校数には分校を含む。特別支援学級の欄は外数である。　
</t>
  </si>
  <si>
    <t>中　　　　　央</t>
  </si>
  <si>
    <t>北</t>
  </si>
  <si>
    <t>東</t>
  </si>
  <si>
    <t>白　　　　　石</t>
  </si>
  <si>
    <t>豊　　　　　平</t>
  </si>
  <si>
    <t>南</t>
  </si>
  <si>
    <t>西</t>
  </si>
  <si>
    <t>篠路コミュニティ</t>
  </si>
  <si>
    <t>　(1)　市立学校・園</t>
  </si>
  <si>
    <t>　　①　市立学校・園及び児童生徒数</t>
  </si>
  <si>
    <t>はちけん</t>
  </si>
  <si>
    <t>○教育関係</t>
  </si>
  <si>
    <t>大学</t>
  </si>
  <si>
    <t>国立</t>
  </si>
  <si>
    <t>道立</t>
  </si>
  <si>
    <t>市立</t>
  </si>
  <si>
    <t>私立</t>
  </si>
  <si>
    <t>中等教育学校</t>
  </si>
  <si>
    <t>－</t>
  </si>
  <si>
    <t>→</t>
  </si>
  <si>
    <t>中央</t>
  </si>
  <si>
    <t>北</t>
  </si>
  <si>
    <t>道立高校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</si>
  <si>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</si>
  <si>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</si>
  <si>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</si>
  <si>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</si>
  <si>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</si>
  <si>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</si>
  <si>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</si>
  <si>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</si>
  <si>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西、南</t>
  </si>
  <si>
    <t>月寒</t>
  </si>
  <si>
    <t>南陵</t>
  </si>
  <si>
    <t>丘珠、東陵、東豊</t>
  </si>
  <si>
    <t>手稲、あすかぜ、稲雲</t>
  </si>
  <si>
    <t>真栄、平岡</t>
  </si>
  <si>
    <t>札幌東、白石、白陵</t>
  </si>
  <si>
    <t>啓成、厚別、東商業</t>
  </si>
  <si>
    <t>西陵、琴似工業</t>
  </si>
  <si>
    <t>北、北陵、英藍、国際情報、札幌工業、有朋</t>
  </si>
  <si>
    <t>私立高校</t>
  </si>
  <si>
    <t>藤女子</t>
  </si>
  <si>
    <t>大谷、光星</t>
  </si>
  <si>
    <t>北星附属</t>
  </si>
  <si>
    <t>山の手</t>
  </si>
  <si>
    <t>北海、北海学園札幌、科学大高、第一</t>
  </si>
  <si>
    <t>藤女子、創成</t>
  </si>
  <si>
    <t>北星女子、静修、龍谷学園高、聖心女子</t>
  </si>
  <si>
    <t>北嶺</t>
  </si>
  <si>
    <t>大谷、光星、北斗</t>
  </si>
  <si>
    <t>私立中学</t>
  </si>
  <si>
    <t>北星女子、聖心女子</t>
  </si>
  <si>
    <t>星槎もみじ</t>
  </si>
  <si>
    <t>えほん図書館</t>
  </si>
  <si>
    <t>28年度</t>
  </si>
  <si>
    <t>もいわ</t>
  </si>
  <si>
    <t>ふしこ</t>
  </si>
  <si>
    <t>えほん図書館</t>
  </si>
  <si>
    <t>区　　　分</t>
  </si>
  <si>
    <t>市　計</t>
  </si>
  <si>
    <t>中央区</t>
  </si>
  <si>
    <t>北　区</t>
  </si>
  <si>
    <t>東　区</t>
  </si>
  <si>
    <t>白石区</t>
  </si>
  <si>
    <t>厚別区</t>
  </si>
  <si>
    <t>豊平区</t>
  </si>
  <si>
    <t>清田区</t>
  </si>
  <si>
    <t>南　区</t>
  </si>
  <si>
    <t>西　区</t>
  </si>
  <si>
    <t>手稲区</t>
  </si>
  <si>
    <t>－</t>
  </si>
  <si>
    <t>短期大学</t>
  </si>
  <si>
    <t>29年度</t>
  </si>
  <si>
    <t xml:space="preserve">－ </t>
  </si>
  <si>
    <t>30年度</t>
  </si>
  <si>
    <t>図書・情報館</t>
  </si>
  <si>
    <t>はっさむ</t>
  </si>
  <si>
    <t>メディアプラザ</t>
  </si>
  <si>
    <t>元年度</t>
  </si>
  <si>
    <t>２年度</t>
  </si>
  <si>
    <r>
      <t>新陽、</t>
    </r>
    <r>
      <rPr>
        <sz val="9"/>
        <rFont val="ＭＳ Ｐ明朝"/>
        <family val="1"/>
      </rPr>
      <t>東海大付属</t>
    </r>
  </si>
  <si>
    <t>南区　文教大付属を削除</t>
  </si>
  <si>
    <t>３年度</t>
  </si>
  <si>
    <t>令和５年５月１日現在</t>
  </si>
  <si>
    <t>義務教育学校</t>
  </si>
  <si>
    <t>27年度</t>
  </si>
  <si>
    <t>４年度</t>
  </si>
  <si>
    <t>５年度</t>
  </si>
  <si>
    <t>令和５年５月１日現在</t>
  </si>
  <si>
    <t>〔57〕</t>
  </si>
  <si>
    <t>〔285〕</t>
  </si>
  <si>
    <t>令和４年度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</si>
</sst>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\ "/>
    <numFmt numFmtId="179" formatCode="\ \ #,##0\ "/>
    <numFmt numFmtId="180" formatCode="0_);\(0\)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theme="1"/>
      <name val="ＭＳ ゴシック"/>
      <family val="3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0.5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3" fontId="59" fillId="0" borderId="13" xfId="0" applyNumberFormat="1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distributed" vertical="center"/>
    </xf>
    <xf numFmtId="176" fontId="59" fillId="0" borderId="15" xfId="0" applyNumberFormat="1" applyFont="1" applyBorder="1" applyAlignment="1">
      <alignment horizontal="right" vertical="center"/>
    </xf>
    <xf numFmtId="176" fontId="59" fillId="0" borderId="15" xfId="0" applyNumberFormat="1" applyFont="1" applyBorder="1" applyAlignment="1" quotePrefix="1">
      <alignment horizontal="right" vertical="center"/>
    </xf>
    <xf numFmtId="176" fontId="59" fillId="0" borderId="16" xfId="0" applyNumberFormat="1" applyFont="1" applyBorder="1" applyAlignment="1" quotePrefix="1">
      <alignment horizontal="right" vertical="center"/>
    </xf>
    <xf numFmtId="176" fontId="59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59" fillId="0" borderId="17" xfId="0" applyFont="1" applyBorder="1" applyAlignment="1">
      <alignment horizontal="distributed" vertical="center"/>
    </xf>
    <xf numFmtId="0" fontId="59" fillId="0" borderId="17" xfId="0" applyFont="1" applyBorder="1" applyAlignment="1">
      <alignment vertical="center"/>
    </xf>
    <xf numFmtId="176" fontId="59" fillId="0" borderId="18" xfId="0" applyNumberFormat="1" applyFont="1" applyBorder="1" applyAlignment="1">
      <alignment horizontal="right" vertical="center"/>
    </xf>
    <xf numFmtId="176" fontId="59" fillId="0" borderId="18" xfId="0" applyNumberFormat="1" applyFont="1" applyBorder="1" applyAlignment="1" quotePrefix="1">
      <alignment horizontal="right" vertical="center"/>
    </xf>
    <xf numFmtId="176" fontId="59" fillId="0" borderId="19" xfId="0" applyNumberFormat="1" applyFont="1" applyBorder="1" applyAlignment="1" quotePrefix="1">
      <alignment horizontal="right" vertical="center"/>
    </xf>
    <xf numFmtId="0" fontId="60" fillId="0" borderId="0" xfId="0" applyFont="1" applyAlignment="1">
      <alignment horizontal="distributed" vertical="center"/>
    </xf>
    <xf numFmtId="0" fontId="60" fillId="0" borderId="20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distributed" vertical="center"/>
    </xf>
    <xf numFmtId="176" fontId="0" fillId="0" borderId="0" xfId="0" applyNumberFormat="1" applyAlignment="1">
      <alignment horizontal="distributed" vertical="center"/>
    </xf>
    <xf numFmtId="176" fontId="2" fillId="0" borderId="0" xfId="0" applyNumberFormat="1" applyFont="1" applyAlignment="1">
      <alignment horizontal="right" vertical="center"/>
    </xf>
    <xf numFmtId="176" fontId="2" fillId="0" borderId="15" xfId="0" applyNumberFormat="1" applyFont="1" applyBorder="1" applyAlignment="1" quotePrefix="1">
      <alignment horizontal="right" vertical="center"/>
    </xf>
    <xf numFmtId="176" fontId="2" fillId="0" borderId="16" xfId="0" applyNumberFormat="1" applyFont="1" applyBorder="1" applyAlignment="1" quotePrefix="1">
      <alignment horizontal="right" vertical="center"/>
    </xf>
    <xf numFmtId="17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0" xfId="0" applyFont="1" applyBorder="1" applyAlignment="1">
      <alignment vertical="distributed" wrapText="1"/>
    </xf>
    <xf numFmtId="0" fontId="0" fillId="0" borderId="20" xfId="0" applyBorder="1" applyAlignment="1">
      <alignment vertical="distributed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179" fontId="2" fillId="0" borderId="16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2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vertical="center"/>
    </xf>
    <xf numFmtId="179" fontId="0" fillId="0" borderId="0" xfId="0" applyNumberFormat="1" applyAlignment="1">
      <alignment horizontal="center"/>
    </xf>
    <xf numFmtId="179" fontId="0" fillId="0" borderId="24" xfId="0" applyNumberForma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5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 quotePrefix="1">
      <alignment horizontal="right" vertical="center"/>
    </xf>
    <xf numFmtId="176" fontId="2" fillId="0" borderId="19" xfId="0" applyNumberFormat="1" applyFont="1" applyBorder="1" applyAlignment="1" quotePrefix="1">
      <alignment horizontal="right" vertical="center"/>
    </xf>
    <xf numFmtId="0" fontId="2" fillId="0" borderId="26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distributed" vertical="center"/>
    </xf>
    <xf numFmtId="176" fontId="6" fillId="33" borderId="33" xfId="49" applyNumberFormat="1" applyFont="1" applyFill="1" applyBorder="1" applyAlignment="1">
      <alignment vertical="center"/>
    </xf>
    <xf numFmtId="176" fontId="6" fillId="33" borderId="34" xfId="49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6" fontId="6" fillId="33" borderId="0" xfId="49" applyNumberFormat="1" applyFont="1" applyFill="1" applyBorder="1" applyAlignment="1">
      <alignment horizontal="center" vertical="center"/>
    </xf>
    <xf numFmtId="176" fontId="6" fillId="33" borderId="0" xfId="49" applyNumberFormat="1" applyFont="1" applyFill="1" applyBorder="1" applyAlignment="1">
      <alignment horizontal="distributed" vertical="center"/>
    </xf>
    <xf numFmtId="176" fontId="6" fillId="33" borderId="15" xfId="49" applyNumberFormat="1" applyFont="1" applyFill="1" applyBorder="1" applyAlignment="1">
      <alignment vertical="center"/>
    </xf>
    <xf numFmtId="176" fontId="6" fillId="33" borderId="16" xfId="49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 indent="1"/>
    </xf>
    <xf numFmtId="176" fontId="2" fillId="33" borderId="15" xfId="49" applyNumberFormat="1" applyFont="1" applyFill="1" applyBorder="1" applyAlignment="1">
      <alignment vertical="center"/>
    </xf>
    <xf numFmtId="176" fontId="2" fillId="33" borderId="16" xfId="49" applyNumberFormat="1" applyFont="1" applyFill="1" applyBorder="1" applyAlignment="1">
      <alignment vertical="center"/>
    </xf>
    <xf numFmtId="181" fontId="2" fillId="33" borderId="15" xfId="49" applyNumberFormat="1" applyFont="1" applyFill="1" applyBorder="1" applyAlignment="1">
      <alignment horizontal="right" vertical="center"/>
    </xf>
    <xf numFmtId="181" fontId="2" fillId="33" borderId="15" xfId="49" applyNumberFormat="1" applyFont="1" applyFill="1" applyBorder="1" applyAlignment="1">
      <alignment vertical="center"/>
    </xf>
    <xf numFmtId="181" fontId="2" fillId="33" borderId="16" xfId="49" applyNumberFormat="1" applyFont="1" applyFill="1" applyBorder="1" applyAlignment="1">
      <alignment vertical="center"/>
    </xf>
    <xf numFmtId="176" fontId="11" fillId="33" borderId="0" xfId="49" applyNumberFormat="1" applyFont="1" applyFill="1" applyBorder="1" applyAlignment="1">
      <alignment vertical="center"/>
    </xf>
    <xf numFmtId="176" fontId="2" fillId="33" borderId="0" xfId="49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 shrinkToFit="1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49" fontId="2" fillId="33" borderId="15" xfId="49" applyNumberFormat="1" applyFont="1" applyFill="1" applyBorder="1" applyAlignment="1">
      <alignment horizontal="right" vertical="center"/>
    </xf>
    <xf numFmtId="176" fontId="2" fillId="33" borderId="15" xfId="49" applyNumberFormat="1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center" vertical="center"/>
    </xf>
    <xf numFmtId="176" fontId="2" fillId="33" borderId="22" xfId="49" applyNumberFormat="1" applyFont="1" applyFill="1" applyBorder="1" applyAlignment="1">
      <alignment vertical="center"/>
    </xf>
    <xf numFmtId="49" fontId="2" fillId="33" borderId="22" xfId="49" applyNumberFormat="1" applyFont="1" applyFill="1" applyBorder="1" applyAlignment="1">
      <alignment horizontal="right" vertical="center"/>
    </xf>
    <xf numFmtId="176" fontId="2" fillId="33" borderId="22" xfId="49" applyNumberFormat="1" applyFont="1" applyFill="1" applyBorder="1" applyAlignment="1">
      <alignment horizontal="right" vertical="center"/>
    </xf>
    <xf numFmtId="176" fontId="2" fillId="33" borderId="23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-fs4\&#24066;&#65289;&#22320;&#22495;&#25391;&#33288;&#37096;\10&#21306;&#25919;&#35506;\&#21306;&#25919;&#25512;&#36914;&#26989;&#21209;\02%20&#26413;&#24140;&#24066;&#12398;&#21306;&#21218;\&#20196;&#21644;&#65301;&#24180;&#24230;\02.&#32113;&#35336;&#12487;&#12540;&#12479;&#26356;&#26032;\04_&#22238;&#31572;\&#12304;&#28168;&#12305;&#12304;&#25945;&#65289;&#32207;&#21209;&#35506;&#12305;13_&#25945;&#32946;&#65288;R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児童生徒"/>
      <sheetName val="学校"/>
      <sheetName val="図書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 customHeight="1"/>
  <cols>
    <col min="1" max="1" width="0.6171875" style="15" customWidth="1"/>
    <col min="2" max="2" width="12.125" style="42" customWidth="1"/>
    <col min="3" max="3" width="5.50390625" style="42" customWidth="1"/>
    <col min="4" max="4" width="0.6171875" style="42" customWidth="1"/>
    <col min="5" max="5" width="6.875" style="42" customWidth="1"/>
    <col min="6" max="11" width="6.125" style="42" customWidth="1"/>
    <col min="12" max="15" width="6.125" style="15" customWidth="1"/>
    <col min="16" max="16384" width="9.00390625" style="15" customWidth="1"/>
  </cols>
  <sheetData>
    <row r="1" spans="2:3" ht="18" customHeight="1">
      <c r="B1" s="41" t="s">
        <v>115</v>
      </c>
      <c r="C1" s="41"/>
    </row>
    <row r="2" spans="2:3" ht="18" customHeight="1">
      <c r="B2" s="43" t="s">
        <v>112</v>
      </c>
      <c r="C2" s="43"/>
    </row>
    <row r="3" spans="2:15" ht="18" customHeight="1">
      <c r="B3" s="44" t="s">
        <v>113</v>
      </c>
      <c r="C3" s="43"/>
      <c r="O3" s="45" t="s">
        <v>188</v>
      </c>
    </row>
    <row r="4" spans="1:15" s="26" customFormat="1" ht="18" customHeight="1">
      <c r="A4" s="20"/>
      <c r="B4" s="46" t="s">
        <v>80</v>
      </c>
      <c r="C4" s="46"/>
      <c r="D4" s="47"/>
      <c r="E4" s="48" t="s">
        <v>54</v>
      </c>
      <c r="F4" s="49" t="s">
        <v>55</v>
      </c>
      <c r="G4" s="48" t="s">
        <v>56</v>
      </c>
      <c r="H4" s="48" t="s">
        <v>57</v>
      </c>
      <c r="I4" s="48" t="s">
        <v>58</v>
      </c>
      <c r="J4" s="48" t="s">
        <v>59</v>
      </c>
      <c r="K4" s="48" t="s">
        <v>60</v>
      </c>
      <c r="L4" s="48" t="s">
        <v>61</v>
      </c>
      <c r="M4" s="48" t="s">
        <v>62</v>
      </c>
      <c r="N4" s="48" t="s">
        <v>63</v>
      </c>
      <c r="O4" s="50" t="s">
        <v>64</v>
      </c>
    </row>
    <row r="5" spans="8:12" s="26" customFormat="1" ht="13.5" customHeight="1">
      <c r="H5" s="51" t="s">
        <v>65</v>
      </c>
      <c r="I5" s="52"/>
      <c r="J5" s="52"/>
      <c r="K5" s="52"/>
      <c r="L5" s="52"/>
    </row>
    <row r="6" spans="2:16" s="26" customFormat="1" ht="13.5" customHeight="1">
      <c r="B6" s="53" t="s">
        <v>40</v>
      </c>
      <c r="E6" s="54">
        <f>SUM(F6:O6)</f>
        <v>198</v>
      </c>
      <c r="F6" s="54">
        <v>16</v>
      </c>
      <c r="G6" s="54">
        <v>30</v>
      </c>
      <c r="H6" s="54">
        <v>27</v>
      </c>
      <c r="I6" s="54">
        <v>20</v>
      </c>
      <c r="J6" s="54">
        <v>13</v>
      </c>
      <c r="K6" s="54">
        <v>22</v>
      </c>
      <c r="L6" s="54">
        <v>15</v>
      </c>
      <c r="M6" s="54">
        <v>19</v>
      </c>
      <c r="N6" s="54">
        <v>20</v>
      </c>
      <c r="O6" s="55">
        <v>16</v>
      </c>
      <c r="P6" s="56"/>
    </row>
    <row r="7" spans="2:16" s="26" customFormat="1" ht="13.5" customHeight="1">
      <c r="B7" s="53" t="s">
        <v>41</v>
      </c>
      <c r="E7" s="54">
        <f>SUM(F7:O7)</f>
        <v>2876</v>
      </c>
      <c r="F7" s="54">
        <v>310</v>
      </c>
      <c r="G7" s="54">
        <v>448</v>
      </c>
      <c r="H7" s="54">
        <v>388</v>
      </c>
      <c r="I7" s="54">
        <v>284</v>
      </c>
      <c r="J7" s="54">
        <v>169</v>
      </c>
      <c r="K7" s="54">
        <v>309</v>
      </c>
      <c r="L7" s="54">
        <v>202</v>
      </c>
      <c r="M7" s="54">
        <v>200</v>
      </c>
      <c r="N7" s="54">
        <v>323</v>
      </c>
      <c r="O7" s="55">
        <v>243</v>
      </c>
      <c r="P7" s="56"/>
    </row>
    <row r="8" spans="2:16" s="26" customFormat="1" ht="13.5" customHeight="1">
      <c r="B8" s="53" t="s">
        <v>89</v>
      </c>
      <c r="E8" s="54">
        <f>SUM(F8:O8)</f>
        <v>544</v>
      </c>
      <c r="F8" s="54">
        <v>49</v>
      </c>
      <c r="G8" s="54">
        <v>85</v>
      </c>
      <c r="H8" s="54">
        <v>80</v>
      </c>
      <c r="I8" s="54">
        <v>65</v>
      </c>
      <c r="J8" s="54">
        <v>31</v>
      </c>
      <c r="K8" s="54">
        <v>64</v>
      </c>
      <c r="L8" s="54">
        <v>30</v>
      </c>
      <c r="M8" s="54">
        <v>38</v>
      </c>
      <c r="N8" s="54">
        <v>57</v>
      </c>
      <c r="O8" s="55">
        <v>45</v>
      </c>
      <c r="P8" s="56"/>
    </row>
    <row r="9" spans="2:16" s="26" customFormat="1" ht="13.5" customHeight="1">
      <c r="B9" s="53" t="s">
        <v>42</v>
      </c>
      <c r="E9" s="54">
        <f>SUM(F9:O9)</f>
        <v>84534</v>
      </c>
      <c r="F9" s="54">
        <v>9458</v>
      </c>
      <c r="G9" s="54">
        <v>13605</v>
      </c>
      <c r="H9" s="54">
        <v>11230</v>
      </c>
      <c r="I9" s="54">
        <v>8191</v>
      </c>
      <c r="J9" s="54">
        <v>4870</v>
      </c>
      <c r="K9" s="54">
        <v>9175</v>
      </c>
      <c r="L9" s="54">
        <v>5834</v>
      </c>
      <c r="M9" s="54">
        <v>5509</v>
      </c>
      <c r="N9" s="54">
        <v>9728</v>
      </c>
      <c r="O9" s="55">
        <v>6934</v>
      </c>
      <c r="P9" s="56"/>
    </row>
    <row r="10" spans="2:16" s="26" customFormat="1" ht="13.5" customHeight="1">
      <c r="B10" s="57" t="s">
        <v>90</v>
      </c>
      <c r="E10" s="54">
        <f>SUM(F10:O10)</f>
        <v>2903</v>
      </c>
      <c r="F10" s="54">
        <v>268</v>
      </c>
      <c r="G10" s="54">
        <v>429</v>
      </c>
      <c r="H10" s="54">
        <v>457</v>
      </c>
      <c r="I10" s="54">
        <v>368</v>
      </c>
      <c r="J10" s="54">
        <v>161</v>
      </c>
      <c r="K10" s="54">
        <v>337</v>
      </c>
      <c r="L10" s="54">
        <v>160</v>
      </c>
      <c r="M10" s="54">
        <v>167</v>
      </c>
      <c r="N10" s="54">
        <v>315</v>
      </c>
      <c r="O10" s="55">
        <v>241</v>
      </c>
      <c r="P10" s="56"/>
    </row>
    <row r="11" spans="2:16" s="26" customFormat="1" ht="13.5" customHeight="1">
      <c r="B11" s="53" t="s">
        <v>43</v>
      </c>
      <c r="E11" s="54">
        <f>SUM(F11:O11)</f>
        <v>189</v>
      </c>
      <c r="F11" s="54">
        <v>15</v>
      </c>
      <c r="G11" s="54">
        <v>29</v>
      </c>
      <c r="H11" s="54">
        <v>25</v>
      </c>
      <c r="I11" s="54">
        <v>20</v>
      </c>
      <c r="J11" s="54">
        <v>13</v>
      </c>
      <c r="K11" s="54">
        <v>20</v>
      </c>
      <c r="L11" s="54">
        <v>15</v>
      </c>
      <c r="M11" s="54">
        <v>18</v>
      </c>
      <c r="N11" s="54">
        <v>18</v>
      </c>
      <c r="O11" s="55">
        <v>16</v>
      </c>
      <c r="P11" s="56"/>
    </row>
    <row r="12" spans="5:16" s="26" customFormat="1" ht="13.5" customHeight="1">
      <c r="E12" s="58"/>
      <c r="F12" s="58"/>
      <c r="G12" s="58"/>
      <c r="H12" s="59" t="s">
        <v>66</v>
      </c>
      <c r="I12" s="60"/>
      <c r="J12" s="60"/>
      <c r="K12" s="60"/>
      <c r="L12" s="60"/>
      <c r="M12" s="58"/>
      <c r="N12" s="58"/>
      <c r="O12" s="58"/>
      <c r="P12" s="56"/>
    </row>
    <row r="13" spans="2:16" s="26" customFormat="1" ht="13.5" customHeight="1">
      <c r="B13" s="53" t="s">
        <v>40</v>
      </c>
      <c r="E13" s="54">
        <f aca="true" t="shared" si="0" ref="E13:E18">SUM(F13:O13)</f>
        <v>98</v>
      </c>
      <c r="F13" s="54">
        <v>9</v>
      </c>
      <c r="G13" s="54">
        <v>15</v>
      </c>
      <c r="H13" s="54">
        <v>12</v>
      </c>
      <c r="I13" s="54">
        <v>8</v>
      </c>
      <c r="J13" s="54">
        <v>7</v>
      </c>
      <c r="K13" s="54">
        <v>11</v>
      </c>
      <c r="L13" s="54">
        <v>7</v>
      </c>
      <c r="M13" s="54">
        <v>10</v>
      </c>
      <c r="N13" s="54">
        <v>10</v>
      </c>
      <c r="O13" s="55">
        <v>9</v>
      </c>
      <c r="P13" s="56"/>
    </row>
    <row r="14" spans="2:16" s="26" customFormat="1" ht="13.5" customHeight="1">
      <c r="B14" s="53" t="s">
        <v>44</v>
      </c>
      <c r="E14" s="54">
        <f t="shared" si="0"/>
        <v>1260</v>
      </c>
      <c r="F14" s="54">
        <v>118</v>
      </c>
      <c r="G14" s="54">
        <v>200</v>
      </c>
      <c r="H14" s="54">
        <v>164</v>
      </c>
      <c r="I14" s="54">
        <v>120</v>
      </c>
      <c r="J14" s="54">
        <v>82</v>
      </c>
      <c r="K14" s="54">
        <v>135</v>
      </c>
      <c r="L14" s="54">
        <v>92</v>
      </c>
      <c r="M14" s="54">
        <v>90</v>
      </c>
      <c r="N14" s="54">
        <v>154</v>
      </c>
      <c r="O14" s="55">
        <v>105</v>
      </c>
      <c r="P14" s="56"/>
    </row>
    <row r="15" spans="2:16" s="26" customFormat="1" ht="13.5" customHeight="1">
      <c r="B15" s="53" t="s">
        <v>89</v>
      </c>
      <c r="E15" s="54">
        <f t="shared" si="0"/>
        <v>245</v>
      </c>
      <c r="F15" s="54">
        <v>20</v>
      </c>
      <c r="G15" s="54">
        <v>35</v>
      </c>
      <c r="H15" s="54">
        <v>33</v>
      </c>
      <c r="I15" s="54">
        <v>21</v>
      </c>
      <c r="J15" s="54">
        <v>18</v>
      </c>
      <c r="K15" s="54">
        <v>31</v>
      </c>
      <c r="L15" s="54">
        <v>19</v>
      </c>
      <c r="M15" s="54">
        <v>21</v>
      </c>
      <c r="N15" s="54">
        <v>24</v>
      </c>
      <c r="O15" s="55">
        <v>23</v>
      </c>
      <c r="P15" s="56"/>
    </row>
    <row r="16" spans="2:16" s="26" customFormat="1" ht="13.5" customHeight="1">
      <c r="B16" s="53" t="s">
        <v>45</v>
      </c>
      <c r="E16" s="54">
        <f t="shared" si="0"/>
        <v>42624</v>
      </c>
      <c r="F16" s="54">
        <v>4006</v>
      </c>
      <c r="G16" s="54">
        <v>6882</v>
      </c>
      <c r="H16" s="54">
        <v>5592</v>
      </c>
      <c r="I16" s="54">
        <v>4117</v>
      </c>
      <c r="J16" s="54">
        <v>2757</v>
      </c>
      <c r="K16" s="54">
        <v>4580</v>
      </c>
      <c r="L16" s="54">
        <v>3042</v>
      </c>
      <c r="M16" s="54">
        <v>2837</v>
      </c>
      <c r="N16" s="54">
        <v>5281</v>
      </c>
      <c r="O16" s="55">
        <v>3530</v>
      </c>
      <c r="P16" s="56"/>
    </row>
    <row r="17" spans="2:16" s="26" customFormat="1" ht="13.5" customHeight="1">
      <c r="B17" s="57" t="s">
        <v>91</v>
      </c>
      <c r="E17" s="54">
        <f t="shared" si="0"/>
        <v>1253</v>
      </c>
      <c r="F17" s="54">
        <v>90</v>
      </c>
      <c r="G17" s="54">
        <v>190</v>
      </c>
      <c r="H17" s="54">
        <v>190</v>
      </c>
      <c r="I17" s="54">
        <v>119</v>
      </c>
      <c r="J17" s="54">
        <v>84</v>
      </c>
      <c r="K17" s="54">
        <v>142</v>
      </c>
      <c r="L17" s="54">
        <v>98</v>
      </c>
      <c r="M17" s="54">
        <v>96</v>
      </c>
      <c r="N17" s="54">
        <v>130</v>
      </c>
      <c r="O17" s="55">
        <v>114</v>
      </c>
      <c r="P17" s="56"/>
    </row>
    <row r="18" spans="2:16" s="26" customFormat="1" ht="13.5" customHeight="1">
      <c r="B18" s="53" t="s">
        <v>43</v>
      </c>
      <c r="E18" s="54">
        <f t="shared" si="0"/>
        <v>7</v>
      </c>
      <c r="F18" s="54">
        <v>1</v>
      </c>
      <c r="G18" s="54">
        <v>0</v>
      </c>
      <c r="H18" s="54">
        <v>1</v>
      </c>
      <c r="I18" s="54">
        <v>2</v>
      </c>
      <c r="J18" s="54">
        <v>0</v>
      </c>
      <c r="K18" s="54">
        <v>1</v>
      </c>
      <c r="L18" s="54">
        <v>0</v>
      </c>
      <c r="M18" s="54">
        <v>2</v>
      </c>
      <c r="N18" s="54">
        <v>0</v>
      </c>
      <c r="O18" s="55">
        <v>0</v>
      </c>
      <c r="P18" s="56"/>
    </row>
    <row r="19" spans="2:16" s="26" customFormat="1" ht="13.5" customHeight="1">
      <c r="B19" s="53"/>
      <c r="E19" s="61"/>
      <c r="F19" s="61"/>
      <c r="G19" s="61"/>
      <c r="H19" s="59" t="s">
        <v>121</v>
      </c>
      <c r="I19" s="59"/>
      <c r="J19" s="59"/>
      <c r="K19" s="59"/>
      <c r="L19" s="59"/>
      <c r="M19" s="61"/>
      <c r="N19" s="61"/>
      <c r="O19" s="61"/>
      <c r="P19" s="56"/>
    </row>
    <row r="20" spans="2:16" s="26" customFormat="1" ht="13.5" customHeight="1">
      <c r="B20" s="53" t="s">
        <v>40</v>
      </c>
      <c r="E20" s="54">
        <f>SUM(F20:O20)</f>
        <v>1</v>
      </c>
      <c r="F20" s="62" t="s">
        <v>122</v>
      </c>
      <c r="G20" s="62" t="s">
        <v>122</v>
      </c>
      <c r="H20" s="54">
        <v>1</v>
      </c>
      <c r="I20" s="62" t="s">
        <v>122</v>
      </c>
      <c r="J20" s="62" t="s">
        <v>122</v>
      </c>
      <c r="K20" s="62" t="s">
        <v>122</v>
      </c>
      <c r="L20" s="62" t="s">
        <v>122</v>
      </c>
      <c r="M20" s="62" t="s">
        <v>122</v>
      </c>
      <c r="N20" s="62" t="s">
        <v>122</v>
      </c>
      <c r="O20" s="63" t="s">
        <v>122</v>
      </c>
      <c r="P20" s="56"/>
    </row>
    <row r="21" spans="2:16" s="26" customFormat="1" ht="13.5" customHeight="1">
      <c r="B21" s="53" t="s">
        <v>41</v>
      </c>
      <c r="E21" s="54">
        <f>SUM(F21:O21)</f>
        <v>24</v>
      </c>
      <c r="F21" s="62" t="s">
        <v>122</v>
      </c>
      <c r="G21" s="62" t="s">
        <v>122</v>
      </c>
      <c r="H21" s="54">
        <v>24</v>
      </c>
      <c r="I21" s="62" t="s">
        <v>122</v>
      </c>
      <c r="J21" s="62" t="s">
        <v>122</v>
      </c>
      <c r="K21" s="62" t="s">
        <v>122</v>
      </c>
      <c r="L21" s="62" t="s">
        <v>122</v>
      </c>
      <c r="M21" s="62" t="s">
        <v>122</v>
      </c>
      <c r="N21" s="62" t="s">
        <v>122</v>
      </c>
      <c r="O21" s="63" t="s">
        <v>122</v>
      </c>
      <c r="P21" s="56"/>
    </row>
    <row r="22" spans="2:16" s="26" customFormat="1" ht="13.5" customHeight="1">
      <c r="B22" s="53" t="s">
        <v>42</v>
      </c>
      <c r="E22" s="54">
        <f>SUM(F22:O22)</f>
        <v>928</v>
      </c>
      <c r="F22" s="62" t="s">
        <v>122</v>
      </c>
      <c r="G22" s="62" t="s">
        <v>122</v>
      </c>
      <c r="H22" s="54">
        <v>928</v>
      </c>
      <c r="I22" s="62" t="s">
        <v>122</v>
      </c>
      <c r="J22" s="62" t="s">
        <v>122</v>
      </c>
      <c r="K22" s="62" t="s">
        <v>122</v>
      </c>
      <c r="L22" s="62" t="s">
        <v>122</v>
      </c>
      <c r="M22" s="62" t="s">
        <v>122</v>
      </c>
      <c r="N22" s="62" t="s">
        <v>122</v>
      </c>
      <c r="O22" s="63" t="s">
        <v>122</v>
      </c>
      <c r="P22" s="56"/>
    </row>
    <row r="23" spans="2:16" s="26" customFormat="1" ht="13.5" customHeight="1">
      <c r="B23" s="53" t="s">
        <v>43</v>
      </c>
      <c r="E23" s="54">
        <f>SUM(F23:O23)</f>
        <v>0</v>
      </c>
      <c r="F23" s="62" t="s">
        <v>122</v>
      </c>
      <c r="G23" s="62" t="s">
        <v>122</v>
      </c>
      <c r="H23" s="62">
        <v>0</v>
      </c>
      <c r="I23" s="62" t="s">
        <v>122</v>
      </c>
      <c r="J23" s="62" t="s">
        <v>122</v>
      </c>
      <c r="K23" s="62" t="s">
        <v>122</v>
      </c>
      <c r="L23" s="62" t="s">
        <v>122</v>
      </c>
      <c r="M23" s="62" t="s">
        <v>122</v>
      </c>
      <c r="N23" s="62" t="s">
        <v>122</v>
      </c>
      <c r="O23" s="63" t="s">
        <v>122</v>
      </c>
      <c r="P23" s="56"/>
    </row>
    <row r="24" spans="2:16" s="26" customFormat="1" ht="13.5" customHeight="1">
      <c r="B24" s="53"/>
      <c r="E24" s="61"/>
      <c r="F24" s="61"/>
      <c r="G24" s="61"/>
      <c r="H24" s="59" t="s">
        <v>189</v>
      </c>
      <c r="I24" s="59"/>
      <c r="J24" s="59"/>
      <c r="K24" s="59"/>
      <c r="L24" s="59"/>
      <c r="M24" s="61"/>
      <c r="N24" s="61"/>
      <c r="O24" s="61"/>
      <c r="P24" s="56"/>
    </row>
    <row r="25" spans="2:16" s="26" customFormat="1" ht="13.5" customHeight="1">
      <c r="B25" s="53" t="s">
        <v>40</v>
      </c>
      <c r="E25" s="54">
        <f>SUM(F25:O25)</f>
        <v>1</v>
      </c>
      <c r="F25" s="62" t="s">
        <v>122</v>
      </c>
      <c r="G25" s="62" t="s">
        <v>122</v>
      </c>
      <c r="H25" s="54">
        <v>1</v>
      </c>
      <c r="I25" s="62" t="s">
        <v>122</v>
      </c>
      <c r="J25" s="62" t="s">
        <v>122</v>
      </c>
      <c r="K25" s="62" t="s">
        <v>122</v>
      </c>
      <c r="L25" s="62" t="s">
        <v>122</v>
      </c>
      <c r="M25" s="62" t="s">
        <v>122</v>
      </c>
      <c r="N25" s="62" t="s">
        <v>122</v>
      </c>
      <c r="O25" s="63" t="s">
        <v>122</v>
      </c>
      <c r="P25" s="56"/>
    </row>
    <row r="26" spans="2:16" s="26" customFormat="1" ht="13.5" customHeight="1">
      <c r="B26" s="53" t="s">
        <v>41</v>
      </c>
      <c r="E26" s="54">
        <f>SUM(F26:O26)</f>
        <v>9</v>
      </c>
      <c r="F26" s="62" t="s">
        <v>122</v>
      </c>
      <c r="G26" s="62" t="s">
        <v>122</v>
      </c>
      <c r="H26" s="54">
        <v>9</v>
      </c>
      <c r="I26" s="62" t="s">
        <v>122</v>
      </c>
      <c r="J26" s="62" t="s">
        <v>122</v>
      </c>
      <c r="K26" s="62" t="s">
        <v>122</v>
      </c>
      <c r="L26" s="62" t="s">
        <v>122</v>
      </c>
      <c r="M26" s="62" t="s">
        <v>122</v>
      </c>
      <c r="N26" s="62" t="s">
        <v>122</v>
      </c>
      <c r="O26" s="63" t="s">
        <v>122</v>
      </c>
      <c r="P26" s="56"/>
    </row>
    <row r="27" spans="2:16" s="26" customFormat="1" ht="13.5" customHeight="1">
      <c r="B27" s="53" t="s">
        <v>42</v>
      </c>
      <c r="E27" s="54">
        <f>SUM(F27:O27)</f>
        <v>100</v>
      </c>
      <c r="F27" s="62" t="s">
        <v>122</v>
      </c>
      <c r="G27" s="62" t="s">
        <v>122</v>
      </c>
      <c r="H27" s="54">
        <v>100</v>
      </c>
      <c r="I27" s="62" t="s">
        <v>122</v>
      </c>
      <c r="J27" s="62" t="s">
        <v>122</v>
      </c>
      <c r="K27" s="62" t="s">
        <v>122</v>
      </c>
      <c r="L27" s="62" t="s">
        <v>122</v>
      </c>
      <c r="M27" s="62" t="s">
        <v>122</v>
      </c>
      <c r="N27" s="62" t="s">
        <v>122</v>
      </c>
      <c r="O27" s="63" t="s">
        <v>122</v>
      </c>
      <c r="P27" s="56"/>
    </row>
    <row r="28" spans="2:16" s="26" customFormat="1" ht="13.5" customHeight="1">
      <c r="B28" s="53" t="s">
        <v>43</v>
      </c>
      <c r="E28" s="54">
        <f>SUM(F28:O28)</f>
        <v>0</v>
      </c>
      <c r="F28" s="62" t="s">
        <v>122</v>
      </c>
      <c r="G28" s="62" t="s">
        <v>122</v>
      </c>
      <c r="H28" s="62">
        <v>0</v>
      </c>
      <c r="I28" s="62" t="s">
        <v>122</v>
      </c>
      <c r="J28" s="62" t="s">
        <v>122</v>
      </c>
      <c r="K28" s="62" t="s">
        <v>122</v>
      </c>
      <c r="L28" s="62" t="s">
        <v>122</v>
      </c>
      <c r="M28" s="62" t="s">
        <v>122</v>
      </c>
      <c r="N28" s="62" t="s">
        <v>122</v>
      </c>
      <c r="O28" s="63" t="s">
        <v>122</v>
      </c>
      <c r="P28" s="56"/>
    </row>
    <row r="29" spans="5:16" s="26" customFormat="1" ht="13.5" customHeight="1">
      <c r="E29" s="58"/>
      <c r="F29" s="58"/>
      <c r="G29" s="58"/>
      <c r="H29" s="59" t="s">
        <v>67</v>
      </c>
      <c r="I29" s="60"/>
      <c r="J29" s="60"/>
      <c r="K29" s="60"/>
      <c r="L29" s="60"/>
      <c r="M29" s="58"/>
      <c r="N29" s="58"/>
      <c r="O29" s="58"/>
      <c r="P29" s="56"/>
    </row>
    <row r="30" spans="2:16" s="26" customFormat="1" ht="13.5" customHeight="1">
      <c r="B30" s="53" t="s">
        <v>40</v>
      </c>
      <c r="E30" s="64">
        <f>SUM(F30:O30)</f>
        <v>7</v>
      </c>
      <c r="F30" s="64">
        <v>2</v>
      </c>
      <c r="G30" s="64">
        <v>1</v>
      </c>
      <c r="H30" s="62" t="s">
        <v>88</v>
      </c>
      <c r="I30" s="62" t="s">
        <v>88</v>
      </c>
      <c r="J30" s="62" t="s">
        <v>88</v>
      </c>
      <c r="K30" s="64">
        <v>1</v>
      </c>
      <c r="L30" s="64">
        <v>1</v>
      </c>
      <c r="M30" s="64">
        <v>2</v>
      </c>
      <c r="N30" s="62" t="s">
        <v>88</v>
      </c>
      <c r="O30" s="63" t="s">
        <v>88</v>
      </c>
      <c r="P30" s="56"/>
    </row>
    <row r="31" spans="2:16" s="26" customFormat="1" ht="13.5" customHeight="1">
      <c r="B31" s="53" t="s">
        <v>44</v>
      </c>
      <c r="C31" s="65" t="s">
        <v>49</v>
      </c>
      <c r="E31" s="54">
        <f>SUM(F31:O31)</f>
        <v>126</v>
      </c>
      <c r="F31" s="64">
        <v>24</v>
      </c>
      <c r="G31" s="64">
        <v>24</v>
      </c>
      <c r="H31" s="62" t="s">
        <v>178</v>
      </c>
      <c r="I31" s="62" t="s">
        <v>178</v>
      </c>
      <c r="J31" s="62" t="s">
        <v>178</v>
      </c>
      <c r="K31" s="64">
        <v>24</v>
      </c>
      <c r="L31" s="64">
        <v>18</v>
      </c>
      <c r="M31" s="64">
        <v>36</v>
      </c>
      <c r="N31" s="62" t="s">
        <v>88</v>
      </c>
      <c r="O31" s="63" t="s">
        <v>88</v>
      </c>
      <c r="P31" s="56"/>
    </row>
    <row r="32" spans="3:16" s="26" customFormat="1" ht="13.5" customHeight="1">
      <c r="C32" s="65" t="s">
        <v>50</v>
      </c>
      <c r="E32" s="54">
        <f>SUM(F32:O32)</f>
        <v>32</v>
      </c>
      <c r="F32" s="64">
        <v>32</v>
      </c>
      <c r="G32" s="62" t="s">
        <v>178</v>
      </c>
      <c r="H32" s="62" t="s">
        <v>178</v>
      </c>
      <c r="I32" s="62" t="s">
        <v>178</v>
      </c>
      <c r="J32" s="62" t="s">
        <v>178</v>
      </c>
      <c r="K32" s="62" t="s">
        <v>178</v>
      </c>
      <c r="L32" s="62" t="s">
        <v>178</v>
      </c>
      <c r="M32" s="62" t="s">
        <v>178</v>
      </c>
      <c r="N32" s="62" t="s">
        <v>88</v>
      </c>
      <c r="O32" s="63" t="s">
        <v>88</v>
      </c>
      <c r="P32" s="56"/>
    </row>
    <row r="33" spans="2:16" s="26" customFormat="1" ht="13.5" customHeight="1">
      <c r="B33" s="53" t="s">
        <v>45</v>
      </c>
      <c r="C33" s="65" t="s">
        <v>49</v>
      </c>
      <c r="E33" s="64">
        <f>SUM(F33:M33)</f>
        <v>4943</v>
      </c>
      <c r="F33" s="64">
        <v>941</v>
      </c>
      <c r="G33" s="64">
        <v>947</v>
      </c>
      <c r="H33" s="62" t="s">
        <v>178</v>
      </c>
      <c r="I33" s="62" t="s">
        <v>178</v>
      </c>
      <c r="J33" s="62" t="s">
        <v>178</v>
      </c>
      <c r="K33" s="64">
        <v>940</v>
      </c>
      <c r="L33" s="64">
        <v>713</v>
      </c>
      <c r="M33" s="64">
        <v>1402</v>
      </c>
      <c r="N33" s="62" t="s">
        <v>88</v>
      </c>
      <c r="O33" s="63" t="s">
        <v>88</v>
      </c>
      <c r="P33" s="56"/>
    </row>
    <row r="34" spans="3:16" s="26" customFormat="1" ht="13.5" customHeight="1">
      <c r="C34" s="65" t="s">
        <v>50</v>
      </c>
      <c r="E34" s="64">
        <f>SUM(F34:M34)</f>
        <v>1147</v>
      </c>
      <c r="F34" s="64">
        <v>1147</v>
      </c>
      <c r="G34" s="62" t="s">
        <v>178</v>
      </c>
      <c r="H34" s="62" t="s">
        <v>178</v>
      </c>
      <c r="I34" s="62" t="s">
        <v>178</v>
      </c>
      <c r="J34" s="62" t="s">
        <v>178</v>
      </c>
      <c r="K34" s="62" t="s">
        <v>178</v>
      </c>
      <c r="L34" s="62" t="s">
        <v>178</v>
      </c>
      <c r="M34" s="62" t="s">
        <v>178</v>
      </c>
      <c r="N34" s="62" t="s">
        <v>88</v>
      </c>
      <c r="O34" s="63" t="s">
        <v>88</v>
      </c>
      <c r="P34" s="56"/>
    </row>
    <row r="35" spans="5:16" s="26" customFormat="1" ht="13.5" customHeight="1">
      <c r="E35" s="58"/>
      <c r="F35" s="58"/>
      <c r="G35" s="58"/>
      <c r="H35" s="59" t="s">
        <v>92</v>
      </c>
      <c r="I35" s="60"/>
      <c r="J35" s="60"/>
      <c r="K35" s="60"/>
      <c r="L35" s="60"/>
      <c r="M35" s="58"/>
      <c r="N35" s="58"/>
      <c r="O35" s="58"/>
      <c r="P35" s="56"/>
    </row>
    <row r="36" spans="2:16" s="26" customFormat="1" ht="13.5" customHeight="1">
      <c r="B36" s="53" t="s">
        <v>40</v>
      </c>
      <c r="E36" s="64">
        <f>SUM(F36:N36)</f>
        <v>5</v>
      </c>
      <c r="F36" s="62" t="s">
        <v>88</v>
      </c>
      <c r="G36" s="62">
        <v>1</v>
      </c>
      <c r="H36" s="62" t="s">
        <v>88</v>
      </c>
      <c r="I36" s="62" t="s">
        <v>88</v>
      </c>
      <c r="J36" s="62" t="s">
        <v>88</v>
      </c>
      <c r="K36" s="62" t="s">
        <v>88</v>
      </c>
      <c r="L36" s="62" t="s">
        <v>88</v>
      </c>
      <c r="M36" s="62">
        <v>2</v>
      </c>
      <c r="N36" s="62">
        <v>2</v>
      </c>
      <c r="O36" s="63" t="s">
        <v>88</v>
      </c>
      <c r="P36" s="56"/>
    </row>
    <row r="37" spans="2:16" s="26" customFormat="1" ht="13.5" customHeight="1">
      <c r="B37" s="53" t="s">
        <v>44</v>
      </c>
      <c r="C37" s="65" t="s">
        <v>51</v>
      </c>
      <c r="E37" s="54">
        <f>SUM(F37:O37)</f>
        <v>9</v>
      </c>
      <c r="F37" s="62" t="s">
        <v>88</v>
      </c>
      <c r="G37" s="62" t="s">
        <v>178</v>
      </c>
      <c r="H37" s="62" t="s">
        <v>178</v>
      </c>
      <c r="I37" s="62" t="s">
        <v>178</v>
      </c>
      <c r="J37" s="62" t="s">
        <v>178</v>
      </c>
      <c r="K37" s="62" t="s">
        <v>178</v>
      </c>
      <c r="L37" s="62" t="s">
        <v>178</v>
      </c>
      <c r="M37" s="62">
        <v>3</v>
      </c>
      <c r="N37" s="62">
        <v>6</v>
      </c>
      <c r="O37" s="63" t="s">
        <v>88</v>
      </c>
      <c r="P37" s="56"/>
    </row>
    <row r="38" spans="3:16" s="26" customFormat="1" ht="13.5" customHeight="1">
      <c r="C38" s="65" t="s">
        <v>52</v>
      </c>
      <c r="E38" s="54">
        <f>SUM(F38:O38)</f>
        <v>7</v>
      </c>
      <c r="F38" s="62" t="s">
        <v>88</v>
      </c>
      <c r="G38" s="62" t="s">
        <v>178</v>
      </c>
      <c r="H38" s="62" t="s">
        <v>178</v>
      </c>
      <c r="I38" s="62" t="s">
        <v>178</v>
      </c>
      <c r="J38" s="62" t="s">
        <v>178</v>
      </c>
      <c r="K38" s="62" t="s">
        <v>178</v>
      </c>
      <c r="L38" s="62" t="s">
        <v>178</v>
      </c>
      <c r="M38" s="62">
        <v>3</v>
      </c>
      <c r="N38" s="62">
        <v>4</v>
      </c>
      <c r="O38" s="63" t="s">
        <v>88</v>
      </c>
      <c r="P38" s="56"/>
    </row>
    <row r="39" spans="3:16" s="26" customFormat="1" ht="13.5" customHeight="1">
      <c r="C39" s="65" t="s">
        <v>53</v>
      </c>
      <c r="E39" s="54">
        <f>SUM(F39:O39)</f>
        <v>41</v>
      </c>
      <c r="F39" s="62" t="s">
        <v>88</v>
      </c>
      <c r="G39" s="62">
        <v>15</v>
      </c>
      <c r="H39" s="62" t="s">
        <v>178</v>
      </c>
      <c r="I39" s="62" t="s">
        <v>178</v>
      </c>
      <c r="J39" s="62" t="s">
        <v>178</v>
      </c>
      <c r="K39" s="62" t="s">
        <v>178</v>
      </c>
      <c r="L39" s="62" t="s">
        <v>178</v>
      </c>
      <c r="M39" s="62">
        <v>21</v>
      </c>
      <c r="N39" s="62">
        <v>5</v>
      </c>
      <c r="O39" s="63" t="s">
        <v>88</v>
      </c>
      <c r="P39" s="56"/>
    </row>
    <row r="40" spans="2:16" s="26" customFormat="1" ht="13.5" customHeight="1">
      <c r="B40" s="53" t="s">
        <v>46</v>
      </c>
      <c r="C40" s="65" t="s">
        <v>51</v>
      </c>
      <c r="E40" s="64">
        <f>SUM(F40:N40)</f>
        <v>22</v>
      </c>
      <c r="F40" s="62" t="s">
        <v>88</v>
      </c>
      <c r="G40" s="62" t="s">
        <v>178</v>
      </c>
      <c r="H40" s="62" t="s">
        <v>178</v>
      </c>
      <c r="I40" s="62" t="s">
        <v>178</v>
      </c>
      <c r="J40" s="62" t="s">
        <v>178</v>
      </c>
      <c r="K40" s="62" t="s">
        <v>178</v>
      </c>
      <c r="L40" s="62" t="s">
        <v>178</v>
      </c>
      <c r="M40" s="62">
        <v>7</v>
      </c>
      <c r="N40" s="62">
        <v>15</v>
      </c>
      <c r="O40" s="63" t="s">
        <v>88</v>
      </c>
      <c r="P40" s="56"/>
    </row>
    <row r="41" spans="3:16" s="26" customFormat="1" ht="13.5" customHeight="1">
      <c r="C41" s="65" t="s">
        <v>52</v>
      </c>
      <c r="E41" s="64">
        <f>SUM(F41:N41)</f>
        <v>18</v>
      </c>
      <c r="F41" s="62" t="s">
        <v>88</v>
      </c>
      <c r="G41" s="62" t="s">
        <v>178</v>
      </c>
      <c r="H41" s="62" t="s">
        <v>178</v>
      </c>
      <c r="I41" s="62" t="s">
        <v>178</v>
      </c>
      <c r="J41" s="62" t="s">
        <v>178</v>
      </c>
      <c r="K41" s="62" t="s">
        <v>178</v>
      </c>
      <c r="L41" s="62" t="s">
        <v>178</v>
      </c>
      <c r="M41" s="62">
        <v>9</v>
      </c>
      <c r="N41" s="62">
        <v>9</v>
      </c>
      <c r="O41" s="63" t="s">
        <v>88</v>
      </c>
      <c r="P41" s="56"/>
    </row>
    <row r="42" spans="3:16" s="26" customFormat="1" ht="13.5" customHeight="1">
      <c r="C42" s="65" t="s">
        <v>53</v>
      </c>
      <c r="E42" s="64">
        <f>SUM(F42:N42)</f>
        <v>285</v>
      </c>
      <c r="F42" s="62" t="s">
        <v>88</v>
      </c>
      <c r="G42" s="62">
        <v>113</v>
      </c>
      <c r="H42" s="62" t="s">
        <v>178</v>
      </c>
      <c r="I42" s="62" t="s">
        <v>178</v>
      </c>
      <c r="J42" s="62" t="s">
        <v>178</v>
      </c>
      <c r="K42" s="62" t="s">
        <v>178</v>
      </c>
      <c r="L42" s="62" t="s">
        <v>178</v>
      </c>
      <c r="M42" s="62">
        <v>161</v>
      </c>
      <c r="N42" s="62">
        <v>11</v>
      </c>
      <c r="O42" s="63" t="s">
        <v>88</v>
      </c>
      <c r="P42" s="56"/>
    </row>
    <row r="43" spans="3:16" s="26" customFormat="1" ht="13.5" customHeight="1">
      <c r="C43" s="65"/>
      <c r="E43" s="58"/>
      <c r="F43" s="58"/>
      <c r="G43" s="58"/>
      <c r="H43" s="59" t="s">
        <v>68</v>
      </c>
      <c r="I43" s="59"/>
      <c r="J43" s="59"/>
      <c r="K43" s="59"/>
      <c r="L43" s="59"/>
      <c r="M43" s="58"/>
      <c r="N43" s="58"/>
      <c r="O43" s="58"/>
      <c r="P43" s="56"/>
    </row>
    <row r="44" spans="2:16" s="26" customFormat="1" ht="13.5" customHeight="1">
      <c r="B44" s="53" t="s">
        <v>47</v>
      </c>
      <c r="E44" s="64">
        <f>SUM(F44:O44)</f>
        <v>9</v>
      </c>
      <c r="F44" s="64">
        <v>1</v>
      </c>
      <c r="G44" s="64">
        <v>1</v>
      </c>
      <c r="H44" s="64">
        <v>1</v>
      </c>
      <c r="I44" s="64">
        <v>1</v>
      </c>
      <c r="J44" s="64">
        <v>1</v>
      </c>
      <c r="K44" s="64">
        <v>1</v>
      </c>
      <c r="L44" s="62" t="s">
        <v>88</v>
      </c>
      <c r="M44" s="64">
        <v>1</v>
      </c>
      <c r="N44" s="64">
        <v>1</v>
      </c>
      <c r="O44" s="66">
        <v>1</v>
      </c>
      <c r="P44" s="56"/>
    </row>
    <row r="45" spans="2:16" s="26" customFormat="1" ht="13.5" customHeight="1">
      <c r="B45" s="53" t="s">
        <v>44</v>
      </c>
      <c r="E45" s="54">
        <f>SUM(F45:O45)</f>
        <v>23</v>
      </c>
      <c r="F45" s="64">
        <v>3</v>
      </c>
      <c r="G45" s="64">
        <v>3</v>
      </c>
      <c r="H45" s="64">
        <v>2</v>
      </c>
      <c r="I45" s="64">
        <v>3</v>
      </c>
      <c r="J45" s="64">
        <v>2</v>
      </c>
      <c r="K45" s="64">
        <v>3</v>
      </c>
      <c r="L45" s="62" t="s">
        <v>178</v>
      </c>
      <c r="M45" s="64">
        <v>2</v>
      </c>
      <c r="N45" s="64">
        <v>3</v>
      </c>
      <c r="O45" s="66">
        <v>2</v>
      </c>
      <c r="P45" s="56"/>
    </row>
    <row r="46" spans="1:16" s="26" customFormat="1" ht="13.5" customHeight="1">
      <c r="A46" s="67"/>
      <c r="B46" s="68" t="s">
        <v>48</v>
      </c>
      <c r="C46" s="67"/>
      <c r="D46" s="67"/>
      <c r="E46" s="69">
        <f>+SUM(F46:O46)</f>
        <v>378</v>
      </c>
      <c r="F46" s="69">
        <v>54</v>
      </c>
      <c r="G46" s="69">
        <v>55</v>
      </c>
      <c r="H46" s="69">
        <v>23</v>
      </c>
      <c r="I46" s="69">
        <v>33</v>
      </c>
      <c r="J46" s="69">
        <v>23</v>
      </c>
      <c r="K46" s="69">
        <v>56</v>
      </c>
      <c r="L46" s="62" t="s">
        <v>178</v>
      </c>
      <c r="M46" s="69">
        <v>25</v>
      </c>
      <c r="N46" s="69">
        <v>77</v>
      </c>
      <c r="O46" s="70">
        <v>32</v>
      </c>
      <c r="P46" s="56"/>
    </row>
    <row r="47" spans="2:16" s="26" customFormat="1" ht="13.5" customHeight="1">
      <c r="B47" s="71" t="s">
        <v>103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56"/>
    </row>
    <row r="48" s="26" customFormat="1" ht="9.75" customHeight="1">
      <c r="P48" s="56"/>
    </row>
    <row r="49" spans="2:16" s="26" customFormat="1" ht="18" customHeight="1">
      <c r="B49" s="44" t="s">
        <v>79</v>
      </c>
      <c r="O49" s="73" t="s">
        <v>70</v>
      </c>
      <c r="P49" s="56"/>
    </row>
    <row r="50" spans="1:15" s="26" customFormat="1" ht="13.5" customHeight="1">
      <c r="A50" s="46" t="s">
        <v>69</v>
      </c>
      <c r="B50" s="74"/>
      <c r="C50" s="75" t="s">
        <v>78</v>
      </c>
      <c r="D50" s="76"/>
      <c r="E50" s="74"/>
      <c r="F50" s="49" t="s">
        <v>55</v>
      </c>
      <c r="G50" s="48" t="s">
        <v>56</v>
      </c>
      <c r="H50" s="48" t="s">
        <v>57</v>
      </c>
      <c r="I50" s="48" t="s">
        <v>58</v>
      </c>
      <c r="J50" s="48" t="s">
        <v>59</v>
      </c>
      <c r="K50" s="48" t="s">
        <v>60</v>
      </c>
      <c r="L50" s="48" t="s">
        <v>61</v>
      </c>
      <c r="M50" s="48" t="s">
        <v>62</v>
      </c>
      <c r="N50" s="48" t="s">
        <v>63</v>
      </c>
      <c r="O50" s="50" t="s">
        <v>64</v>
      </c>
    </row>
    <row r="51" spans="3:12" s="26" customFormat="1" ht="13.5" customHeight="1">
      <c r="C51" s="77"/>
      <c r="D51" s="78"/>
      <c r="E51" s="78"/>
      <c r="H51" s="59" t="s">
        <v>71</v>
      </c>
      <c r="I51" s="59"/>
      <c r="J51" s="59"/>
      <c r="K51" s="59"/>
      <c r="L51" s="59"/>
    </row>
    <row r="52" spans="2:15" s="26" customFormat="1" ht="13.5" customHeight="1">
      <c r="B52" s="65" t="s">
        <v>190</v>
      </c>
      <c r="C52" s="79">
        <f aca="true" t="shared" si="1" ref="C52:C57">SUM(F52:O52)</f>
        <v>89279</v>
      </c>
      <c r="D52" s="80"/>
      <c r="E52" s="81"/>
      <c r="F52" s="64">
        <v>9488</v>
      </c>
      <c r="G52" s="64">
        <v>14064</v>
      </c>
      <c r="H52" s="64">
        <v>11865</v>
      </c>
      <c r="I52" s="64">
        <v>8831</v>
      </c>
      <c r="J52" s="64">
        <v>5829</v>
      </c>
      <c r="K52" s="64">
        <v>9660</v>
      </c>
      <c r="L52" s="64">
        <v>6680</v>
      </c>
      <c r="M52" s="64">
        <v>5890</v>
      </c>
      <c r="N52" s="64">
        <v>9858</v>
      </c>
      <c r="O52" s="64">
        <v>7114</v>
      </c>
    </row>
    <row r="53" spans="2:15" s="26" customFormat="1" ht="13.5" customHeight="1">
      <c r="B53" s="65" t="s">
        <v>159</v>
      </c>
      <c r="C53" s="79">
        <f t="shared" si="1"/>
        <v>89142</v>
      </c>
      <c r="D53" s="80"/>
      <c r="E53" s="81"/>
      <c r="F53" s="64">
        <v>9562</v>
      </c>
      <c r="G53" s="64">
        <v>14068</v>
      </c>
      <c r="H53" s="64">
        <v>11889</v>
      </c>
      <c r="I53" s="64">
        <v>8678</v>
      </c>
      <c r="J53" s="64">
        <v>5795</v>
      </c>
      <c r="K53" s="64">
        <v>9659</v>
      </c>
      <c r="L53" s="64">
        <v>6588</v>
      </c>
      <c r="M53" s="64">
        <v>5904</v>
      </c>
      <c r="N53" s="64">
        <v>9814</v>
      </c>
      <c r="O53" s="64">
        <v>7185</v>
      </c>
    </row>
    <row r="54" spans="2:15" s="26" customFormat="1" ht="13.5" customHeight="1">
      <c r="B54" s="82" t="s">
        <v>177</v>
      </c>
      <c r="C54" s="79">
        <f t="shared" si="1"/>
        <v>89672</v>
      </c>
      <c r="D54" s="80"/>
      <c r="E54" s="81"/>
      <c r="F54" s="64">
        <v>9637</v>
      </c>
      <c r="G54" s="64">
        <v>14168</v>
      </c>
      <c r="H54" s="64">
        <v>12006</v>
      </c>
      <c r="I54" s="64">
        <v>8679</v>
      </c>
      <c r="J54" s="64">
        <v>5767</v>
      </c>
      <c r="K54" s="64">
        <v>9716</v>
      </c>
      <c r="L54" s="64">
        <v>6591</v>
      </c>
      <c r="M54" s="64">
        <v>5877</v>
      </c>
      <c r="N54" s="64">
        <v>9969</v>
      </c>
      <c r="O54" s="83">
        <v>7262</v>
      </c>
    </row>
    <row r="55" spans="2:15" s="26" customFormat="1" ht="13.5" customHeight="1">
      <c r="B55" s="82" t="s">
        <v>179</v>
      </c>
      <c r="C55" s="79">
        <f t="shared" si="1"/>
        <v>89981</v>
      </c>
      <c r="D55" s="80"/>
      <c r="E55" s="81"/>
      <c r="F55" s="64">
        <v>9679</v>
      </c>
      <c r="G55" s="64">
        <v>14241</v>
      </c>
      <c r="H55" s="64">
        <v>12156</v>
      </c>
      <c r="I55" s="64">
        <v>8640</v>
      </c>
      <c r="J55" s="64">
        <v>5668</v>
      </c>
      <c r="K55" s="64">
        <v>9824</v>
      </c>
      <c r="L55" s="64">
        <v>6564</v>
      </c>
      <c r="M55" s="64">
        <v>5850</v>
      </c>
      <c r="N55" s="64">
        <v>9989</v>
      </c>
      <c r="O55" s="83">
        <v>7370</v>
      </c>
    </row>
    <row r="56" spans="2:15" s="26" customFormat="1" ht="13.5" customHeight="1">
      <c r="B56" s="82" t="s">
        <v>183</v>
      </c>
      <c r="C56" s="79">
        <f t="shared" si="1"/>
        <v>89837</v>
      </c>
      <c r="D56" s="80"/>
      <c r="E56" s="81"/>
      <c r="F56" s="64">
        <v>9719</v>
      </c>
      <c r="G56" s="64">
        <v>14264</v>
      </c>
      <c r="H56" s="64">
        <v>12087</v>
      </c>
      <c r="I56" s="64">
        <v>8692</v>
      </c>
      <c r="J56" s="64">
        <v>5598</v>
      </c>
      <c r="K56" s="64">
        <v>9805</v>
      </c>
      <c r="L56" s="64">
        <v>6477</v>
      </c>
      <c r="M56" s="64">
        <v>5817</v>
      </c>
      <c r="N56" s="64">
        <v>10040</v>
      </c>
      <c r="O56" s="83">
        <v>7338</v>
      </c>
    </row>
    <row r="57" spans="2:15" s="26" customFormat="1" ht="13.5" customHeight="1">
      <c r="B57" s="82" t="s">
        <v>184</v>
      </c>
      <c r="C57" s="79">
        <f t="shared" si="1"/>
        <v>89261</v>
      </c>
      <c r="D57" s="80"/>
      <c r="E57" s="81"/>
      <c r="F57" s="64">
        <v>9822</v>
      </c>
      <c r="G57" s="64">
        <v>14182</v>
      </c>
      <c r="H57" s="64">
        <v>11921</v>
      </c>
      <c r="I57" s="64">
        <v>8652</v>
      </c>
      <c r="J57" s="64">
        <v>5402</v>
      </c>
      <c r="K57" s="64">
        <v>9728</v>
      </c>
      <c r="L57" s="64">
        <v>6197</v>
      </c>
      <c r="M57" s="64">
        <v>5762</v>
      </c>
      <c r="N57" s="64">
        <v>10178</v>
      </c>
      <c r="O57" s="83">
        <v>7417</v>
      </c>
    </row>
    <row r="58" spans="2:15" s="26" customFormat="1" ht="13.5" customHeight="1">
      <c r="B58" s="82" t="s">
        <v>187</v>
      </c>
      <c r="C58" s="79">
        <f>SUM(F58:O58)</f>
        <v>86733</v>
      </c>
      <c r="D58" s="80"/>
      <c r="E58" s="81"/>
      <c r="F58" s="64">
        <v>9571</v>
      </c>
      <c r="G58" s="64">
        <v>13789</v>
      </c>
      <c r="H58" s="64">
        <v>11543</v>
      </c>
      <c r="I58" s="64">
        <v>8351</v>
      </c>
      <c r="J58" s="64">
        <v>5259</v>
      </c>
      <c r="K58" s="64">
        <v>9445</v>
      </c>
      <c r="L58" s="64">
        <v>6037</v>
      </c>
      <c r="M58" s="64">
        <v>5608</v>
      </c>
      <c r="N58" s="64">
        <v>9941</v>
      </c>
      <c r="O58" s="64">
        <v>7189</v>
      </c>
    </row>
    <row r="59" spans="2:15" s="26" customFormat="1" ht="13.5" customHeight="1">
      <c r="B59" s="82" t="s">
        <v>191</v>
      </c>
      <c r="C59" s="79">
        <f>SUM(F59:O59)</f>
        <v>88787</v>
      </c>
      <c r="D59" s="80"/>
      <c r="E59" s="81"/>
      <c r="F59" s="64">
        <v>9835</v>
      </c>
      <c r="G59" s="64">
        <v>14231</v>
      </c>
      <c r="H59" s="64">
        <v>11812</v>
      </c>
      <c r="I59" s="64">
        <v>8632</v>
      </c>
      <c r="J59" s="64">
        <v>5188</v>
      </c>
      <c r="K59" s="64">
        <v>9709</v>
      </c>
      <c r="L59" s="64">
        <v>6105</v>
      </c>
      <c r="M59" s="64">
        <v>5722</v>
      </c>
      <c r="N59" s="64">
        <v>10248</v>
      </c>
      <c r="O59" s="64">
        <v>7305</v>
      </c>
    </row>
    <row r="60" spans="2:15" s="26" customFormat="1" ht="13.5" customHeight="1">
      <c r="B60" s="82" t="s">
        <v>192</v>
      </c>
      <c r="C60" s="79">
        <f>SUM(F60:O60)</f>
        <v>87437</v>
      </c>
      <c r="D60" s="80"/>
      <c r="E60" s="81"/>
      <c r="F60" s="64">
        <v>9726</v>
      </c>
      <c r="G60" s="64">
        <v>14034</v>
      </c>
      <c r="H60" s="64">
        <v>11687</v>
      </c>
      <c r="I60" s="64">
        <v>8559</v>
      </c>
      <c r="J60" s="64">
        <v>5031</v>
      </c>
      <c r="K60" s="64">
        <v>9512</v>
      </c>
      <c r="L60" s="64">
        <v>5994</v>
      </c>
      <c r="M60" s="64">
        <v>5676</v>
      </c>
      <c r="N60" s="64">
        <v>10043</v>
      </c>
      <c r="O60" s="64">
        <v>7175</v>
      </c>
    </row>
    <row r="61" spans="2:15" s="26" customFormat="1" ht="13.5" customHeight="1">
      <c r="B61" s="65"/>
      <c r="C61" s="80"/>
      <c r="D61" s="84"/>
      <c r="E61" s="84"/>
      <c r="F61" s="58"/>
      <c r="G61" s="58"/>
      <c r="H61" s="59" t="s">
        <v>72</v>
      </c>
      <c r="I61" s="59"/>
      <c r="J61" s="59"/>
      <c r="K61" s="59"/>
      <c r="L61" s="59"/>
      <c r="M61" s="58"/>
      <c r="N61" s="58"/>
      <c r="O61" s="58"/>
    </row>
    <row r="62" spans="2:15" s="26" customFormat="1" ht="13.5" customHeight="1">
      <c r="B62" s="82" t="s">
        <v>190</v>
      </c>
      <c r="C62" s="79">
        <f aca="true" t="shared" si="2" ref="C62:C68">SUM(F62:O62)</f>
        <v>44839</v>
      </c>
      <c r="D62" s="84"/>
      <c r="E62" s="85"/>
      <c r="F62" s="64">
        <v>4104</v>
      </c>
      <c r="G62" s="64">
        <v>7081</v>
      </c>
      <c r="H62" s="64">
        <v>5912</v>
      </c>
      <c r="I62" s="64">
        <v>4414</v>
      </c>
      <c r="J62" s="64">
        <v>3165</v>
      </c>
      <c r="K62" s="64">
        <v>4564</v>
      </c>
      <c r="L62" s="64">
        <v>3381</v>
      </c>
      <c r="M62" s="64">
        <v>3180</v>
      </c>
      <c r="N62" s="64">
        <v>5366</v>
      </c>
      <c r="O62" s="64">
        <v>3672</v>
      </c>
    </row>
    <row r="63" spans="2:15" s="26" customFormat="1" ht="13.5" customHeight="1">
      <c r="B63" s="82" t="s">
        <v>159</v>
      </c>
      <c r="C63" s="79">
        <f t="shared" si="2"/>
        <v>44766</v>
      </c>
      <c r="D63" s="84"/>
      <c r="E63" s="85"/>
      <c r="F63" s="64">
        <v>4104</v>
      </c>
      <c r="G63" s="64">
        <v>7035</v>
      </c>
      <c r="H63" s="64">
        <v>5862</v>
      </c>
      <c r="I63" s="64">
        <v>4487</v>
      </c>
      <c r="J63" s="64">
        <v>3058</v>
      </c>
      <c r="K63" s="64">
        <v>4588</v>
      </c>
      <c r="L63" s="64">
        <v>3398</v>
      </c>
      <c r="M63" s="64">
        <v>3122</v>
      </c>
      <c r="N63" s="64">
        <v>5463</v>
      </c>
      <c r="O63" s="64">
        <v>3649</v>
      </c>
    </row>
    <row r="64" spans="2:15" s="26" customFormat="1" ht="13.5" customHeight="1">
      <c r="B64" s="65" t="s">
        <v>177</v>
      </c>
      <c r="C64" s="79">
        <f t="shared" si="2"/>
        <v>43827</v>
      </c>
      <c r="D64" s="84"/>
      <c r="E64" s="85"/>
      <c r="F64" s="64">
        <v>4022</v>
      </c>
      <c r="G64" s="64">
        <v>6956</v>
      </c>
      <c r="H64" s="64">
        <v>5697</v>
      </c>
      <c r="I64" s="64">
        <v>4398</v>
      </c>
      <c r="J64" s="64">
        <v>2945</v>
      </c>
      <c r="K64" s="64">
        <v>4526</v>
      </c>
      <c r="L64" s="64">
        <v>3303</v>
      </c>
      <c r="M64" s="64">
        <v>3050</v>
      </c>
      <c r="N64" s="64">
        <v>5299</v>
      </c>
      <c r="O64" s="64">
        <v>3631</v>
      </c>
    </row>
    <row r="65" spans="2:15" s="26" customFormat="1" ht="13.5" customHeight="1">
      <c r="B65" s="65" t="s">
        <v>179</v>
      </c>
      <c r="C65" s="79">
        <f t="shared" si="2"/>
        <v>42959</v>
      </c>
      <c r="D65" s="80"/>
      <c r="E65" s="81"/>
      <c r="F65" s="64">
        <v>3950</v>
      </c>
      <c r="G65" s="64">
        <v>6827</v>
      </c>
      <c r="H65" s="64">
        <v>5494</v>
      </c>
      <c r="I65" s="64">
        <v>4379</v>
      </c>
      <c r="J65" s="64">
        <v>2896</v>
      </c>
      <c r="K65" s="64">
        <v>4408</v>
      </c>
      <c r="L65" s="64">
        <v>3246</v>
      </c>
      <c r="M65" s="64">
        <v>2950</v>
      </c>
      <c r="N65" s="64">
        <v>5261</v>
      </c>
      <c r="O65" s="64">
        <v>3548</v>
      </c>
    </row>
    <row r="66" spans="2:15" s="26" customFormat="1" ht="13.5" customHeight="1">
      <c r="B66" s="65" t="s">
        <v>183</v>
      </c>
      <c r="C66" s="79">
        <f t="shared" si="2"/>
        <v>42607</v>
      </c>
      <c r="D66" s="80"/>
      <c r="E66" s="81"/>
      <c r="F66" s="64">
        <v>3974</v>
      </c>
      <c r="G66" s="64">
        <v>6798</v>
      </c>
      <c r="H66" s="64">
        <v>5433</v>
      </c>
      <c r="I66" s="64">
        <v>4229</v>
      </c>
      <c r="J66" s="64">
        <v>2856</v>
      </c>
      <c r="K66" s="64">
        <v>4437</v>
      </c>
      <c r="L66" s="64">
        <v>3221</v>
      </c>
      <c r="M66" s="64">
        <v>2854</v>
      </c>
      <c r="N66" s="64">
        <v>5205</v>
      </c>
      <c r="O66" s="64">
        <v>3600</v>
      </c>
    </row>
    <row r="67" spans="2:15" s="26" customFormat="1" ht="13.5" customHeight="1">
      <c r="B67" s="82" t="s">
        <v>184</v>
      </c>
      <c r="C67" s="79">
        <f t="shared" si="2"/>
        <v>43594</v>
      </c>
      <c r="D67" s="80"/>
      <c r="E67" s="81"/>
      <c r="F67" s="64">
        <v>4054</v>
      </c>
      <c r="G67" s="64">
        <v>7001</v>
      </c>
      <c r="H67" s="64">
        <v>5715</v>
      </c>
      <c r="I67" s="64">
        <v>4227</v>
      </c>
      <c r="J67" s="64">
        <v>2804</v>
      </c>
      <c r="K67" s="64">
        <v>4671</v>
      </c>
      <c r="L67" s="64">
        <v>3246</v>
      </c>
      <c r="M67" s="64">
        <v>2886</v>
      </c>
      <c r="N67" s="64">
        <v>5340</v>
      </c>
      <c r="O67" s="83">
        <v>3650</v>
      </c>
    </row>
    <row r="68" spans="2:15" s="26" customFormat="1" ht="13.5" customHeight="1">
      <c r="B68" s="82" t="s">
        <v>187</v>
      </c>
      <c r="C68" s="79">
        <f t="shared" si="2"/>
        <v>42494</v>
      </c>
      <c r="D68" s="80"/>
      <c r="E68" s="81"/>
      <c r="F68" s="64">
        <v>3978</v>
      </c>
      <c r="G68" s="64">
        <v>6815</v>
      </c>
      <c r="H68" s="64">
        <v>5549</v>
      </c>
      <c r="I68" s="64">
        <v>4119</v>
      </c>
      <c r="J68" s="64">
        <v>2747</v>
      </c>
      <c r="K68" s="64">
        <v>4552</v>
      </c>
      <c r="L68" s="64">
        <v>3167</v>
      </c>
      <c r="M68" s="64">
        <v>2799</v>
      </c>
      <c r="N68" s="64">
        <v>5216</v>
      </c>
      <c r="O68" s="64">
        <v>3552</v>
      </c>
    </row>
    <row r="69" spans="2:15" s="26" customFormat="1" ht="13.5" customHeight="1">
      <c r="B69" s="82" t="s">
        <v>191</v>
      </c>
      <c r="C69" s="79">
        <v>43594</v>
      </c>
      <c r="D69" s="80"/>
      <c r="E69" s="81"/>
      <c r="F69" s="64">
        <v>4032</v>
      </c>
      <c r="G69" s="64">
        <v>7021</v>
      </c>
      <c r="H69" s="64">
        <v>5793</v>
      </c>
      <c r="I69" s="64">
        <v>4239</v>
      </c>
      <c r="J69" s="64">
        <v>2846</v>
      </c>
      <c r="K69" s="64">
        <v>4674</v>
      </c>
      <c r="L69" s="64">
        <v>3206</v>
      </c>
      <c r="M69" s="64">
        <v>2930</v>
      </c>
      <c r="N69" s="64">
        <v>5312</v>
      </c>
      <c r="O69" s="64">
        <v>3669</v>
      </c>
    </row>
    <row r="70" spans="2:15" s="26" customFormat="1" ht="13.5" customHeight="1">
      <c r="B70" s="86" t="s">
        <v>192</v>
      </c>
      <c r="C70" s="87">
        <f>SUM(F70:O70)</f>
        <v>43877</v>
      </c>
      <c r="D70" s="88"/>
      <c r="E70" s="89"/>
      <c r="F70" s="90">
        <v>4096</v>
      </c>
      <c r="G70" s="90">
        <v>7072</v>
      </c>
      <c r="H70" s="90">
        <v>5782</v>
      </c>
      <c r="I70" s="90">
        <v>4236</v>
      </c>
      <c r="J70" s="90">
        <v>2841</v>
      </c>
      <c r="K70" s="90">
        <v>4722</v>
      </c>
      <c r="L70" s="90">
        <v>3140</v>
      </c>
      <c r="M70" s="90">
        <v>2933</v>
      </c>
      <c r="N70" s="90">
        <v>5411</v>
      </c>
      <c r="O70" s="90">
        <v>3644</v>
      </c>
    </row>
    <row r="71" s="26" customFormat="1" ht="13.5" customHeight="1"/>
    <row r="72" s="26" customFormat="1" ht="13.5" customHeight="1"/>
    <row r="73" s="26" customFormat="1" ht="13.5" customHeight="1"/>
    <row r="74" s="26" customFormat="1" ht="13.5" customHeight="1"/>
    <row r="75" s="26" customFormat="1" ht="13.5" customHeight="1"/>
    <row r="76" s="26" customFormat="1" ht="13.5" customHeight="1"/>
    <row r="77" s="26" customFormat="1" ht="13.5" customHeight="1"/>
    <row r="78" s="26" customFormat="1" ht="13.5" customHeight="1"/>
    <row r="79" s="26" customFormat="1" ht="13.5" customHeight="1"/>
    <row r="80" s="26" customFormat="1" ht="13.5" customHeight="1"/>
    <row r="81" s="26" customFormat="1" ht="13.5" customHeight="1"/>
    <row r="82" s="26" customFormat="1" ht="13.5" customHeight="1"/>
    <row r="83" s="26" customFormat="1" ht="13.5" customHeight="1"/>
    <row r="84" s="26" customFormat="1" ht="13.5" customHeight="1"/>
    <row r="85" s="26" customFormat="1" ht="13.5" customHeight="1"/>
    <row r="86" s="26" customFormat="1" ht="13.5" customHeight="1"/>
    <row r="87" s="26" customFormat="1" ht="13.5" customHeight="1"/>
    <row r="88" s="26" customFormat="1" ht="13.5" customHeight="1"/>
    <row r="89" s="26" customFormat="1" ht="13.5" customHeight="1"/>
    <row r="90" s="26" customFormat="1" ht="13.5" customHeight="1"/>
    <row r="91" s="26" customFormat="1" ht="13.5" customHeight="1"/>
    <row r="92" s="26" customFormat="1" ht="13.5" customHeight="1"/>
    <row r="93" s="26" customFormat="1" ht="13.5" customHeight="1"/>
    <row r="94" s="26" customFormat="1" ht="13.5" customHeight="1"/>
    <row r="95" s="26" customFormat="1" ht="13.5" customHeight="1"/>
    <row r="96" s="26" customFormat="1" ht="13.5" customHeight="1"/>
    <row r="97" s="26" customFormat="1" ht="13.5" customHeight="1"/>
    <row r="98" s="26" customFormat="1" ht="13.5" customHeight="1"/>
    <row r="99" s="26" customFormat="1" ht="13.5" customHeight="1"/>
    <row r="100" s="26" customFormat="1" ht="13.5" customHeight="1"/>
    <row r="101" s="26" customFormat="1" ht="13.5" customHeight="1"/>
    <row r="102" s="26" customFormat="1" ht="13.5" customHeight="1"/>
    <row r="103" s="26" customFormat="1" ht="13.5" customHeight="1"/>
    <row r="104" s="26" customFormat="1" ht="13.5" customHeight="1"/>
    <row r="105" s="26" customFormat="1" ht="13.5" customHeight="1"/>
    <row r="106" s="26" customFormat="1" ht="13.5" customHeight="1"/>
    <row r="107" s="26" customFormat="1" ht="13.5" customHeight="1"/>
    <row r="108" s="26" customFormat="1" ht="13.5" customHeight="1"/>
    <row r="109" s="26" customFormat="1" ht="13.5" customHeight="1"/>
    <row r="110" s="26" customFormat="1" ht="13.5" customHeight="1"/>
    <row r="111" s="26" customFormat="1" ht="13.5" customHeight="1"/>
    <row r="112" s="26" customFormat="1" ht="13.5" customHeight="1"/>
    <row r="113" s="26" customFormat="1" ht="13.5" customHeight="1"/>
    <row r="114" s="26" customFormat="1" ht="13.5" customHeight="1"/>
    <row r="115" s="26" customFormat="1" ht="13.5" customHeight="1"/>
    <row r="116" s="26" customFormat="1" ht="13.5" customHeight="1"/>
    <row r="117" s="26" customFormat="1" ht="13.5" customHeight="1"/>
    <row r="118" s="26" customFormat="1" ht="13.5" customHeight="1"/>
    <row r="119" s="26" customFormat="1" ht="13.5" customHeight="1"/>
    <row r="120" s="26" customFormat="1" ht="13.5" customHeight="1"/>
    <row r="121" s="26" customFormat="1" ht="13.5" customHeight="1"/>
    <row r="122" s="26" customFormat="1" ht="13.5" customHeight="1"/>
    <row r="123" s="26" customFormat="1" ht="13.5" customHeight="1"/>
    <row r="124" s="26" customFormat="1" ht="13.5" customHeight="1"/>
    <row r="125" s="26" customFormat="1" ht="13.5" customHeight="1"/>
    <row r="126" s="26" customFormat="1" ht="13.5" customHeight="1"/>
    <row r="127" s="26" customFormat="1" ht="13.5" customHeight="1"/>
    <row r="128" s="26" customFormat="1" ht="13.5" customHeight="1"/>
    <row r="129" s="26" customFormat="1" ht="13.5" customHeight="1"/>
    <row r="130" s="26" customFormat="1" ht="13.5" customHeight="1"/>
    <row r="131" s="26" customFormat="1" ht="13.5" customHeight="1"/>
    <row r="132" s="26" customFormat="1" ht="13.5" customHeight="1"/>
    <row r="133" s="26" customFormat="1" ht="13.5" customHeight="1"/>
    <row r="134" s="26" customFormat="1" ht="13.5" customHeight="1"/>
    <row r="135" s="26" customFormat="1" ht="13.5" customHeight="1"/>
    <row r="136" s="26" customFormat="1" ht="13.5" customHeight="1"/>
    <row r="137" s="26" customFormat="1" ht="13.5" customHeight="1"/>
    <row r="138" s="26" customFormat="1" ht="13.5" customHeight="1"/>
    <row r="139" s="26" customFormat="1" ht="13.5" customHeight="1"/>
    <row r="140" s="26" customFormat="1" ht="13.5" customHeight="1"/>
    <row r="141" s="26" customFormat="1" ht="13.5" customHeight="1"/>
    <row r="142" s="26" customFormat="1" ht="13.5" customHeight="1"/>
    <row r="143" s="26" customFormat="1" ht="13.5" customHeight="1"/>
    <row r="144" s="26" customFormat="1" ht="13.5" customHeight="1"/>
    <row r="145" s="26" customFormat="1" ht="13.5" customHeight="1"/>
    <row r="146" s="26" customFormat="1" ht="13.5" customHeight="1"/>
    <row r="147" s="26" customFormat="1" ht="13.5" customHeight="1"/>
    <row r="148" s="26" customFormat="1" ht="13.5" customHeight="1"/>
    <row r="149" s="26" customFormat="1" ht="13.5" customHeight="1"/>
    <row r="150" spans="1:16" ht="13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</row>
  </sheetData>
  <sheetProtection/>
  <mergeCells count="33">
    <mergeCell ref="C69:E69"/>
    <mergeCell ref="C70:E70"/>
    <mergeCell ref="C63:E63"/>
    <mergeCell ref="C64:E64"/>
    <mergeCell ref="C65:E65"/>
    <mergeCell ref="C66:E66"/>
    <mergeCell ref="C67:E67"/>
    <mergeCell ref="C68:E68"/>
    <mergeCell ref="C58:E58"/>
    <mergeCell ref="C59:E59"/>
    <mergeCell ref="C60:E60"/>
    <mergeCell ref="C61:E61"/>
    <mergeCell ref="H61:L61"/>
    <mergeCell ref="C62:E62"/>
    <mergeCell ref="C52:E52"/>
    <mergeCell ref="C53:E53"/>
    <mergeCell ref="C54:E54"/>
    <mergeCell ref="C55:E55"/>
    <mergeCell ref="C56:E56"/>
    <mergeCell ref="C57:E57"/>
    <mergeCell ref="H35:L35"/>
    <mergeCell ref="H43:L43"/>
    <mergeCell ref="B47:O47"/>
    <mergeCell ref="A50:B50"/>
    <mergeCell ref="C50:E50"/>
    <mergeCell ref="C51:E51"/>
    <mergeCell ref="H51:L51"/>
    <mergeCell ref="B4:C4"/>
    <mergeCell ref="H5:L5"/>
    <mergeCell ref="H12:L12"/>
    <mergeCell ref="H19:L19"/>
    <mergeCell ref="H24:L24"/>
    <mergeCell ref="H29:L29"/>
  </mergeCells>
  <printOptions/>
  <pageMargins left="0.7874015748031497" right="0.7874015748031497" top="0.46" bottom="0.51" header="0.3937007874015748" footer="0.5118110236220472"/>
  <pageSetup horizontalDpi="300" verticalDpi="300" orientation="portrait" paperSize="9" scale="90" r:id="rId1"/>
  <rowBreaks count="1" manualBreakCount="1">
    <brk id="48" min="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0.6171875" style="3" customWidth="1"/>
    <col min="2" max="2" width="8.75390625" style="4" customWidth="1"/>
    <col min="3" max="3" width="0.6171875" style="4" customWidth="1"/>
    <col min="4" max="10" width="7.00390625" style="4" customWidth="1"/>
    <col min="11" max="14" width="7.00390625" style="3" customWidth="1"/>
    <col min="15" max="15" width="13.50390625" style="3" bestFit="1" customWidth="1"/>
    <col min="16" max="16" width="5.625" style="3" customWidth="1"/>
    <col min="17" max="17" width="9.00390625" style="3" customWidth="1"/>
    <col min="18" max="18" width="31.125" style="3" bestFit="1" customWidth="1"/>
    <col min="19" max="19" width="28.875" style="3" bestFit="1" customWidth="1"/>
    <col min="20" max="20" width="15.00390625" style="3" bestFit="1" customWidth="1"/>
    <col min="21" max="16384" width="9.00390625" style="3" customWidth="1"/>
  </cols>
  <sheetData>
    <row r="1" spans="1:14" ht="18" customHeight="1">
      <c r="A1" s="15"/>
      <c r="B1" s="43" t="s">
        <v>87</v>
      </c>
      <c r="C1" s="42"/>
      <c r="D1" s="42"/>
      <c r="E1" s="42"/>
      <c r="F1" s="42"/>
      <c r="G1" s="42"/>
      <c r="H1" s="42"/>
      <c r="I1" s="42"/>
      <c r="J1" s="42"/>
      <c r="K1" s="15"/>
      <c r="L1" s="15"/>
      <c r="M1" s="15"/>
      <c r="N1" s="15"/>
    </row>
    <row r="2" spans="1:14" ht="18" customHeight="1">
      <c r="A2" s="15"/>
      <c r="B2" s="44"/>
      <c r="C2" s="42"/>
      <c r="D2" s="42"/>
      <c r="E2" s="42"/>
      <c r="F2" s="42"/>
      <c r="G2" s="42"/>
      <c r="H2" s="42"/>
      <c r="I2" s="42"/>
      <c r="J2" s="42"/>
      <c r="K2" s="15"/>
      <c r="L2" s="15"/>
      <c r="M2" s="15"/>
      <c r="N2" s="45" t="s">
        <v>193</v>
      </c>
    </row>
    <row r="3" spans="1:14" s="2" customFormat="1" ht="18" customHeight="1">
      <c r="A3" s="20"/>
      <c r="B3" s="91" t="s">
        <v>81</v>
      </c>
      <c r="C3" s="47"/>
      <c r="D3" s="48" t="s">
        <v>54</v>
      </c>
      <c r="E3" s="49" t="s">
        <v>55</v>
      </c>
      <c r="F3" s="48" t="s">
        <v>56</v>
      </c>
      <c r="G3" s="48" t="s">
        <v>57</v>
      </c>
      <c r="H3" s="48" t="s">
        <v>58</v>
      </c>
      <c r="I3" s="48" t="s">
        <v>59</v>
      </c>
      <c r="J3" s="48" t="s">
        <v>60</v>
      </c>
      <c r="K3" s="48" t="s">
        <v>61</v>
      </c>
      <c r="L3" s="48" t="s">
        <v>62</v>
      </c>
      <c r="M3" s="48" t="s">
        <v>63</v>
      </c>
      <c r="N3" s="50" t="s">
        <v>64</v>
      </c>
    </row>
    <row r="4" spans="1:20" s="2" customFormat="1" ht="18" customHeight="1">
      <c r="A4" s="26"/>
      <c r="B4" s="26"/>
      <c r="C4" s="26"/>
      <c r="D4" s="26"/>
      <c r="E4" s="26"/>
      <c r="F4" s="26"/>
      <c r="G4" s="51" t="s">
        <v>67</v>
      </c>
      <c r="H4" s="51"/>
      <c r="I4" s="51"/>
      <c r="J4" s="51"/>
      <c r="K4" s="51"/>
      <c r="L4" s="26"/>
      <c r="M4" s="26"/>
      <c r="N4" s="26"/>
      <c r="Q4" s="9"/>
      <c r="R4" s="8" t="s">
        <v>126</v>
      </c>
      <c r="S4" s="8" t="s">
        <v>145</v>
      </c>
      <c r="T4" s="8" t="s">
        <v>155</v>
      </c>
    </row>
    <row r="5" spans="1:20" s="2" customFormat="1" ht="18" customHeight="1">
      <c r="A5" s="26"/>
      <c r="B5" s="53" t="s">
        <v>75</v>
      </c>
      <c r="C5" s="26"/>
      <c r="D5" s="54">
        <f>SUM(E5:N5)</f>
        <v>26</v>
      </c>
      <c r="E5" s="54">
        <v>2</v>
      </c>
      <c r="F5" s="54">
        <v>6</v>
      </c>
      <c r="G5" s="54">
        <v>3</v>
      </c>
      <c r="H5" s="54">
        <v>3</v>
      </c>
      <c r="I5" s="54">
        <v>3</v>
      </c>
      <c r="J5" s="54">
        <v>1</v>
      </c>
      <c r="K5" s="54">
        <v>2</v>
      </c>
      <c r="L5" s="54">
        <v>1</v>
      </c>
      <c r="M5" s="54">
        <v>2</v>
      </c>
      <c r="N5" s="55">
        <v>3</v>
      </c>
      <c r="P5" s="5" t="s">
        <v>123</v>
      </c>
      <c r="Q5" s="9" t="s">
        <v>124</v>
      </c>
      <c r="R5" s="8" t="s">
        <v>135</v>
      </c>
      <c r="S5" s="8" t="s">
        <v>152</v>
      </c>
      <c r="T5" s="8" t="s">
        <v>156</v>
      </c>
    </row>
    <row r="6" spans="1:20" s="2" customFormat="1" ht="18" customHeight="1">
      <c r="A6" s="26"/>
      <c r="B6" s="53" t="s">
        <v>77</v>
      </c>
      <c r="C6" s="26"/>
      <c r="D6" s="54">
        <f>SUM(E6:N6)</f>
        <v>7</v>
      </c>
      <c r="E6" s="54">
        <v>2</v>
      </c>
      <c r="F6" s="54">
        <v>1</v>
      </c>
      <c r="G6" s="63" t="s">
        <v>88</v>
      </c>
      <c r="H6" s="63" t="s">
        <v>88</v>
      </c>
      <c r="I6" s="63" t="s">
        <v>88</v>
      </c>
      <c r="J6" s="54">
        <v>1</v>
      </c>
      <c r="K6" s="54">
        <v>1</v>
      </c>
      <c r="L6" s="54">
        <v>2</v>
      </c>
      <c r="M6" s="63" t="s">
        <v>88</v>
      </c>
      <c r="N6" s="63" t="s">
        <v>88</v>
      </c>
      <c r="O6" s="6"/>
      <c r="Q6" s="9" t="s">
        <v>125</v>
      </c>
      <c r="R6" s="8" t="s">
        <v>144</v>
      </c>
      <c r="S6" s="8" t="s">
        <v>151</v>
      </c>
      <c r="T6" s="8" t="s">
        <v>146</v>
      </c>
    </row>
    <row r="7" spans="1:20" s="2" customFormat="1" ht="18" customHeight="1">
      <c r="A7" s="26"/>
      <c r="B7" s="53" t="s">
        <v>76</v>
      </c>
      <c r="C7" s="26"/>
      <c r="D7" s="54">
        <f>SUM(E7:N7)</f>
        <v>18</v>
      </c>
      <c r="E7" s="54">
        <v>4</v>
      </c>
      <c r="F7" s="54">
        <v>2</v>
      </c>
      <c r="G7" s="54">
        <v>3</v>
      </c>
      <c r="H7" s="63" t="s">
        <v>88</v>
      </c>
      <c r="I7" s="54">
        <v>1</v>
      </c>
      <c r="J7" s="54">
        <v>4</v>
      </c>
      <c r="K7" s="54">
        <v>1</v>
      </c>
      <c r="L7" s="54">
        <v>2</v>
      </c>
      <c r="M7" s="54">
        <v>1</v>
      </c>
      <c r="N7" s="63" t="s">
        <v>88</v>
      </c>
      <c r="P7" s="5" t="s">
        <v>123</v>
      </c>
      <c r="Q7" s="9" t="s">
        <v>127</v>
      </c>
      <c r="R7" s="8" t="s">
        <v>138</v>
      </c>
      <c r="S7" s="8" t="s">
        <v>154</v>
      </c>
      <c r="T7" s="8" t="s">
        <v>147</v>
      </c>
    </row>
    <row r="8" spans="1:20" s="2" customFormat="1" ht="18" customHeight="1">
      <c r="A8" s="26"/>
      <c r="B8" s="26"/>
      <c r="C8" s="26"/>
      <c r="D8" s="26"/>
      <c r="E8" s="26"/>
      <c r="F8" s="26"/>
      <c r="G8" s="92" t="s">
        <v>189</v>
      </c>
      <c r="H8" s="92"/>
      <c r="I8" s="92"/>
      <c r="J8" s="92"/>
      <c r="K8" s="92"/>
      <c r="L8" s="26"/>
      <c r="M8" s="26"/>
      <c r="N8" s="26"/>
      <c r="Q8" s="9" t="s">
        <v>128</v>
      </c>
      <c r="R8" s="8" t="s">
        <v>141</v>
      </c>
      <c r="S8" s="8"/>
      <c r="T8" s="8"/>
    </row>
    <row r="9" spans="1:20" s="2" customFormat="1" ht="18" customHeight="1">
      <c r="A9" s="26"/>
      <c r="B9" s="53" t="s">
        <v>77</v>
      </c>
      <c r="C9" s="26"/>
      <c r="D9" s="54">
        <f>SUM(E9:N9)</f>
        <v>1</v>
      </c>
      <c r="E9" s="63" t="s">
        <v>88</v>
      </c>
      <c r="F9" s="63" t="s">
        <v>88</v>
      </c>
      <c r="G9" s="54">
        <v>1</v>
      </c>
      <c r="H9" s="63" t="s">
        <v>88</v>
      </c>
      <c r="I9" s="63" t="s">
        <v>88</v>
      </c>
      <c r="J9" s="63" t="s">
        <v>88</v>
      </c>
      <c r="K9" s="63" t="s">
        <v>88</v>
      </c>
      <c r="L9" s="63" t="s">
        <v>88</v>
      </c>
      <c r="M9" s="63" t="s">
        <v>88</v>
      </c>
      <c r="N9" s="63" t="s">
        <v>88</v>
      </c>
      <c r="O9" s="6"/>
      <c r="Q9" s="9" t="s">
        <v>129</v>
      </c>
      <c r="R9" s="8" t="s">
        <v>142</v>
      </c>
      <c r="S9" s="8" t="s">
        <v>148</v>
      </c>
      <c r="T9" s="8" t="s">
        <v>157</v>
      </c>
    </row>
    <row r="10" spans="1:20" s="2" customFormat="1" ht="18" customHeight="1">
      <c r="A10" s="26"/>
      <c r="B10" s="26"/>
      <c r="C10" s="26"/>
      <c r="D10" s="26"/>
      <c r="E10" s="26"/>
      <c r="F10" s="26"/>
      <c r="G10" s="92" t="s">
        <v>121</v>
      </c>
      <c r="H10" s="92"/>
      <c r="I10" s="92"/>
      <c r="J10" s="92"/>
      <c r="K10" s="92"/>
      <c r="L10" s="26"/>
      <c r="M10" s="26"/>
      <c r="N10" s="26"/>
      <c r="O10" s="6"/>
      <c r="Q10" s="9" t="s">
        <v>130</v>
      </c>
      <c r="R10" s="8" t="s">
        <v>136</v>
      </c>
      <c r="S10" s="8" t="s">
        <v>150</v>
      </c>
      <c r="T10" s="8"/>
    </row>
    <row r="11" spans="1:20" s="2" customFormat="1" ht="18" customHeight="1">
      <c r="A11" s="26"/>
      <c r="B11" s="53" t="s">
        <v>77</v>
      </c>
      <c r="C11" s="26"/>
      <c r="D11" s="54">
        <f>SUM(E11:N11)</f>
        <v>1</v>
      </c>
      <c r="E11" s="63" t="s">
        <v>88</v>
      </c>
      <c r="F11" s="63" t="s">
        <v>88</v>
      </c>
      <c r="G11" s="54">
        <v>1</v>
      </c>
      <c r="H11" s="63" t="s">
        <v>88</v>
      </c>
      <c r="I11" s="63" t="s">
        <v>88</v>
      </c>
      <c r="J11" s="63" t="s">
        <v>88</v>
      </c>
      <c r="K11" s="63" t="s">
        <v>88</v>
      </c>
      <c r="L11" s="63" t="s">
        <v>88</v>
      </c>
      <c r="M11" s="63" t="s">
        <v>88</v>
      </c>
      <c r="N11" s="63" t="s">
        <v>88</v>
      </c>
      <c r="Q11" s="9" t="s">
        <v>131</v>
      </c>
      <c r="R11" s="8" t="s">
        <v>140</v>
      </c>
      <c r="S11" s="8" t="s">
        <v>153</v>
      </c>
      <c r="T11" s="8" t="s">
        <v>153</v>
      </c>
    </row>
    <row r="12" spans="1:20" s="2" customFormat="1" ht="18" customHeight="1">
      <c r="A12" s="26"/>
      <c r="B12" s="26"/>
      <c r="C12" s="26"/>
      <c r="D12" s="58"/>
      <c r="E12" s="58"/>
      <c r="F12" s="58"/>
      <c r="G12" s="59" t="s">
        <v>73</v>
      </c>
      <c r="H12" s="59"/>
      <c r="I12" s="59"/>
      <c r="J12" s="59"/>
      <c r="K12" s="59"/>
      <c r="L12" s="58"/>
      <c r="M12" s="58"/>
      <c r="N12" s="58"/>
      <c r="O12" s="6"/>
      <c r="Q12" s="9" t="s">
        <v>132</v>
      </c>
      <c r="R12" s="8" t="s">
        <v>137</v>
      </c>
      <c r="S12" s="8" t="s">
        <v>185</v>
      </c>
      <c r="T12" s="8"/>
    </row>
    <row r="13" spans="1:20" s="2" customFormat="1" ht="18" customHeight="1">
      <c r="A13" s="26"/>
      <c r="B13" s="53" t="s">
        <v>74</v>
      </c>
      <c r="C13" s="26"/>
      <c r="D13" s="54">
        <f>SUM(E13:N13)</f>
        <v>1</v>
      </c>
      <c r="E13" s="62" t="s">
        <v>88</v>
      </c>
      <c r="F13" s="64">
        <v>1</v>
      </c>
      <c r="G13" s="63" t="s">
        <v>88</v>
      </c>
      <c r="H13" s="63" t="s">
        <v>88</v>
      </c>
      <c r="I13" s="63" t="s">
        <v>88</v>
      </c>
      <c r="J13" s="63" t="s">
        <v>88</v>
      </c>
      <c r="K13" s="63" t="s">
        <v>88</v>
      </c>
      <c r="L13" s="63" t="s">
        <v>88</v>
      </c>
      <c r="M13" s="63" t="s">
        <v>88</v>
      </c>
      <c r="N13" s="63" t="s">
        <v>88</v>
      </c>
      <c r="P13" s="5" t="s">
        <v>123</v>
      </c>
      <c r="Q13" s="9" t="s">
        <v>133</v>
      </c>
      <c r="R13" s="8" t="s">
        <v>143</v>
      </c>
      <c r="S13" s="8" t="s">
        <v>149</v>
      </c>
      <c r="T13" s="8"/>
    </row>
    <row r="14" spans="1:20" s="2" customFormat="1" ht="18" customHeight="1">
      <c r="A14" s="26"/>
      <c r="B14" s="53" t="s">
        <v>77</v>
      </c>
      <c r="C14" s="26"/>
      <c r="D14" s="54">
        <f>SUM(E14:N14)</f>
        <v>98</v>
      </c>
      <c r="E14" s="64">
        <v>9</v>
      </c>
      <c r="F14" s="64">
        <v>15</v>
      </c>
      <c r="G14" s="64">
        <v>12</v>
      </c>
      <c r="H14" s="64">
        <v>8</v>
      </c>
      <c r="I14" s="64">
        <v>7</v>
      </c>
      <c r="J14" s="64">
        <v>11</v>
      </c>
      <c r="K14" s="64">
        <v>7</v>
      </c>
      <c r="L14" s="64">
        <v>10</v>
      </c>
      <c r="M14" s="64">
        <v>10</v>
      </c>
      <c r="N14" s="66">
        <v>9</v>
      </c>
      <c r="O14" s="6"/>
      <c r="Q14" s="9" t="s">
        <v>134</v>
      </c>
      <c r="R14" s="8" t="s">
        <v>139</v>
      </c>
      <c r="S14" s="8"/>
      <c r="T14" s="8"/>
    </row>
    <row r="15" spans="1:14" s="2" customFormat="1" ht="18" customHeight="1">
      <c r="A15" s="26"/>
      <c r="B15" s="53" t="s">
        <v>76</v>
      </c>
      <c r="C15" s="26"/>
      <c r="D15" s="54">
        <f>SUM(E15:N15)</f>
        <v>7</v>
      </c>
      <c r="E15" s="64">
        <v>2</v>
      </c>
      <c r="F15" s="64">
        <v>1</v>
      </c>
      <c r="G15" s="64">
        <v>2</v>
      </c>
      <c r="H15" s="62" t="s">
        <v>88</v>
      </c>
      <c r="I15" s="63">
        <v>1</v>
      </c>
      <c r="J15" s="63" t="s">
        <v>88</v>
      </c>
      <c r="K15" s="64">
        <v>1</v>
      </c>
      <c r="L15" s="63" t="s">
        <v>88</v>
      </c>
      <c r="M15" s="63" t="s">
        <v>88</v>
      </c>
      <c r="N15" s="63" t="s">
        <v>88</v>
      </c>
    </row>
    <row r="16" spans="1:15" s="2" customFormat="1" ht="18" customHeight="1">
      <c r="A16" s="26"/>
      <c r="B16" s="26"/>
      <c r="C16" s="26"/>
      <c r="D16" s="58"/>
      <c r="E16" s="58"/>
      <c r="F16" s="58"/>
      <c r="G16" s="59" t="s">
        <v>65</v>
      </c>
      <c r="H16" s="59"/>
      <c r="I16" s="59"/>
      <c r="J16" s="59"/>
      <c r="K16" s="59"/>
      <c r="L16" s="58"/>
      <c r="M16" s="58"/>
      <c r="N16" s="58"/>
      <c r="O16" s="6"/>
    </row>
    <row r="17" spans="1:19" s="2" customFormat="1" ht="18" customHeight="1">
      <c r="A17" s="26"/>
      <c r="B17" s="53" t="s">
        <v>74</v>
      </c>
      <c r="C17" s="26"/>
      <c r="D17" s="54">
        <f>SUM(E17:N17)</f>
        <v>1</v>
      </c>
      <c r="E17" s="62" t="s">
        <v>88</v>
      </c>
      <c r="F17" s="62">
        <v>1</v>
      </c>
      <c r="G17" s="62" t="s">
        <v>88</v>
      </c>
      <c r="H17" s="62" t="s">
        <v>88</v>
      </c>
      <c r="I17" s="62" t="s">
        <v>88</v>
      </c>
      <c r="J17" s="62" t="s">
        <v>88</v>
      </c>
      <c r="K17" s="62" t="s">
        <v>88</v>
      </c>
      <c r="L17" s="62" t="s">
        <v>88</v>
      </c>
      <c r="M17" s="62" t="s">
        <v>88</v>
      </c>
      <c r="N17" s="63" t="s">
        <v>88</v>
      </c>
      <c r="S17" s="2" t="s">
        <v>186</v>
      </c>
    </row>
    <row r="18" spans="1:14" s="2" customFormat="1" ht="18" customHeight="1">
      <c r="A18" s="26"/>
      <c r="B18" s="53" t="s">
        <v>77</v>
      </c>
      <c r="C18" s="26"/>
      <c r="D18" s="54">
        <f>SUM(E18:N18)</f>
        <v>198</v>
      </c>
      <c r="E18" s="62">
        <v>16</v>
      </c>
      <c r="F18" s="62">
        <v>30</v>
      </c>
      <c r="G18" s="62">
        <v>27</v>
      </c>
      <c r="H18" s="62">
        <v>20</v>
      </c>
      <c r="I18" s="62">
        <v>13</v>
      </c>
      <c r="J18" s="62">
        <v>22</v>
      </c>
      <c r="K18" s="62">
        <v>15</v>
      </c>
      <c r="L18" s="54">
        <v>19</v>
      </c>
      <c r="M18" s="62">
        <v>20</v>
      </c>
      <c r="N18" s="63">
        <v>16</v>
      </c>
    </row>
    <row r="19" spans="1:14" s="2" customFormat="1" ht="18" customHeight="1">
      <c r="A19" s="33"/>
      <c r="B19" s="93" t="s">
        <v>76</v>
      </c>
      <c r="C19" s="33"/>
      <c r="D19" s="94">
        <f>SUM(E19:N19)</f>
        <v>2</v>
      </c>
      <c r="E19" s="95" t="s">
        <v>88</v>
      </c>
      <c r="F19" s="95">
        <v>1</v>
      </c>
      <c r="G19" s="95" t="s">
        <v>88</v>
      </c>
      <c r="H19" s="95" t="s">
        <v>88</v>
      </c>
      <c r="I19" s="95" t="s">
        <v>88</v>
      </c>
      <c r="J19" s="95">
        <v>1</v>
      </c>
      <c r="K19" s="95" t="s">
        <v>88</v>
      </c>
      <c r="L19" s="95" t="s">
        <v>88</v>
      </c>
      <c r="M19" s="95" t="s">
        <v>88</v>
      </c>
      <c r="N19" s="96" t="s">
        <v>88</v>
      </c>
    </row>
    <row r="20" spans="1:14" s="2" customFormat="1" ht="18" customHeight="1">
      <c r="A20" s="26"/>
      <c r="B20" s="97" t="s">
        <v>96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</row>
    <row r="21" spans="1:14" s="2" customFormat="1" ht="18" customHeight="1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8"/>
      <c r="N21" s="19" t="s">
        <v>188</v>
      </c>
    </row>
    <row r="22" spans="1:14" s="2" customFormat="1" ht="18" customHeight="1">
      <c r="A22" s="20"/>
      <c r="B22" s="21" t="s">
        <v>163</v>
      </c>
      <c r="C22" s="22"/>
      <c r="D22" s="23" t="s">
        <v>164</v>
      </c>
      <c r="E22" s="24" t="s">
        <v>165</v>
      </c>
      <c r="F22" s="23" t="s">
        <v>166</v>
      </c>
      <c r="G22" s="23" t="s">
        <v>167</v>
      </c>
      <c r="H22" s="23" t="s">
        <v>168</v>
      </c>
      <c r="I22" s="23" t="s">
        <v>169</v>
      </c>
      <c r="J22" s="23" t="s">
        <v>170</v>
      </c>
      <c r="K22" s="23" t="s">
        <v>171</v>
      </c>
      <c r="L22" s="23" t="s">
        <v>172</v>
      </c>
      <c r="M22" s="23" t="s">
        <v>173</v>
      </c>
      <c r="N22" s="25" t="s">
        <v>174</v>
      </c>
    </row>
    <row r="23" spans="1:14" s="2" customFormat="1" ht="18" customHeight="1">
      <c r="A23" s="26"/>
      <c r="B23" s="27"/>
      <c r="C23" s="27"/>
      <c r="D23" s="27"/>
      <c r="E23" s="27"/>
      <c r="F23" s="27"/>
      <c r="G23" s="40" t="s">
        <v>116</v>
      </c>
      <c r="H23" s="40"/>
      <c r="I23" s="40"/>
      <c r="J23" s="40"/>
      <c r="K23" s="40"/>
      <c r="L23" s="27"/>
      <c r="M23" s="27"/>
      <c r="N23" s="27"/>
    </row>
    <row r="24" spans="1:14" s="2" customFormat="1" ht="18" customHeight="1">
      <c r="A24" s="26"/>
      <c r="B24" s="28" t="s">
        <v>117</v>
      </c>
      <c r="C24" s="27"/>
      <c r="D24" s="29">
        <v>2</v>
      </c>
      <c r="E24" s="30" t="s">
        <v>175</v>
      </c>
      <c r="F24" s="30">
        <v>2</v>
      </c>
      <c r="G24" s="30" t="s">
        <v>175</v>
      </c>
      <c r="H24" s="30" t="s">
        <v>175</v>
      </c>
      <c r="I24" s="30" t="s">
        <v>175</v>
      </c>
      <c r="J24" s="30" t="s">
        <v>175</v>
      </c>
      <c r="K24" s="30" t="s">
        <v>175</v>
      </c>
      <c r="L24" s="30" t="s">
        <v>175</v>
      </c>
      <c r="M24" s="30" t="s">
        <v>175</v>
      </c>
      <c r="N24" s="31" t="s">
        <v>175</v>
      </c>
    </row>
    <row r="25" spans="1:14" s="2" customFormat="1" ht="18" customHeight="1">
      <c r="A25" s="26"/>
      <c r="B25" s="28" t="s">
        <v>118</v>
      </c>
      <c r="C25" s="27"/>
      <c r="D25" s="29">
        <v>1</v>
      </c>
      <c r="E25" s="29">
        <v>1</v>
      </c>
      <c r="F25" s="30" t="s">
        <v>175</v>
      </c>
      <c r="G25" s="30" t="s">
        <v>175</v>
      </c>
      <c r="H25" s="30" t="s">
        <v>175</v>
      </c>
      <c r="I25" s="30" t="s">
        <v>175</v>
      </c>
      <c r="J25" s="30" t="s">
        <v>175</v>
      </c>
      <c r="K25" s="30" t="s">
        <v>175</v>
      </c>
      <c r="L25" s="30" t="s">
        <v>175</v>
      </c>
      <c r="M25" s="30" t="s">
        <v>175</v>
      </c>
      <c r="N25" s="31" t="s">
        <v>175</v>
      </c>
    </row>
    <row r="26" spans="1:14" s="2" customFormat="1" ht="18" customHeight="1">
      <c r="A26" s="26"/>
      <c r="B26" s="28" t="s">
        <v>119</v>
      </c>
      <c r="C26" s="27"/>
      <c r="D26" s="29">
        <v>1</v>
      </c>
      <c r="E26" s="30" t="s">
        <v>122</v>
      </c>
      <c r="F26" s="30" t="s">
        <v>122</v>
      </c>
      <c r="G26" s="30" t="s">
        <v>175</v>
      </c>
      <c r="H26" s="30" t="s">
        <v>175</v>
      </c>
      <c r="I26" s="30" t="s">
        <v>175</v>
      </c>
      <c r="J26" s="30" t="s">
        <v>175</v>
      </c>
      <c r="K26" s="30" t="s">
        <v>175</v>
      </c>
      <c r="L26" s="29">
        <v>1</v>
      </c>
      <c r="M26" s="31" t="s">
        <v>175</v>
      </c>
      <c r="N26" s="31" t="s">
        <v>175</v>
      </c>
    </row>
    <row r="27" spans="1:14" s="2" customFormat="1" ht="18" customHeight="1">
      <c r="A27" s="26"/>
      <c r="B27" s="28" t="s">
        <v>120</v>
      </c>
      <c r="C27" s="27"/>
      <c r="D27" s="29">
        <v>14</v>
      </c>
      <c r="E27" s="30" t="s">
        <v>122</v>
      </c>
      <c r="F27" s="29">
        <v>2</v>
      </c>
      <c r="G27" s="29">
        <v>3</v>
      </c>
      <c r="H27" s="30" t="s">
        <v>122</v>
      </c>
      <c r="I27" s="29">
        <v>2</v>
      </c>
      <c r="J27" s="29">
        <v>4</v>
      </c>
      <c r="K27" s="29">
        <v>1</v>
      </c>
      <c r="L27" s="29">
        <v>1</v>
      </c>
      <c r="M27" s="30" t="s">
        <v>122</v>
      </c>
      <c r="N27" s="32">
        <v>1</v>
      </c>
    </row>
    <row r="28" spans="1:14" s="2" customFormat="1" ht="18" customHeight="1">
      <c r="A28" s="26"/>
      <c r="B28" s="27"/>
      <c r="C28" s="27"/>
      <c r="D28" s="27"/>
      <c r="E28" s="27"/>
      <c r="F28" s="27"/>
      <c r="G28" s="39" t="s">
        <v>176</v>
      </c>
      <c r="H28" s="39"/>
      <c r="I28" s="39"/>
      <c r="J28" s="39"/>
      <c r="K28" s="39"/>
      <c r="L28" s="27"/>
      <c r="M28" s="27"/>
      <c r="N28" s="27"/>
    </row>
    <row r="29" spans="1:14" s="2" customFormat="1" ht="18" customHeight="1">
      <c r="A29" s="33"/>
      <c r="B29" s="34" t="s">
        <v>120</v>
      </c>
      <c r="C29" s="35"/>
      <c r="D29" s="36">
        <v>5</v>
      </c>
      <c r="E29" s="37" t="s">
        <v>122</v>
      </c>
      <c r="F29" s="36">
        <v>1</v>
      </c>
      <c r="G29" s="36">
        <v>1</v>
      </c>
      <c r="H29" s="37" t="s">
        <v>122</v>
      </c>
      <c r="I29" s="36">
        <v>1</v>
      </c>
      <c r="J29" s="36" t="s">
        <v>122</v>
      </c>
      <c r="K29" s="36">
        <v>1</v>
      </c>
      <c r="L29" s="36">
        <v>1</v>
      </c>
      <c r="M29" s="37" t="s">
        <v>122</v>
      </c>
      <c r="N29" s="38" t="s">
        <v>122</v>
      </c>
    </row>
    <row r="30" spans="2:14" s="2" customFormat="1" ht="18" customHeight="1"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0" s="2" customFormat="1" ht="18" customHeight="1">
      <c r="B31" s="1"/>
      <c r="C31" s="1"/>
      <c r="D31" s="1"/>
      <c r="E31" s="1"/>
      <c r="F31" s="1"/>
      <c r="G31" s="1"/>
      <c r="H31" s="1"/>
      <c r="I31" s="1"/>
      <c r="J31" s="1"/>
    </row>
    <row r="32" spans="2:10" s="2" customFormat="1" ht="13.5" customHeight="1">
      <c r="B32" s="1"/>
      <c r="C32" s="1"/>
      <c r="D32" s="1"/>
      <c r="E32" s="1"/>
      <c r="F32" s="1"/>
      <c r="G32" s="1"/>
      <c r="H32" s="1"/>
      <c r="I32" s="1"/>
      <c r="J32" s="1"/>
    </row>
    <row r="33" spans="2:10" s="2" customFormat="1" ht="13.5" customHeight="1">
      <c r="B33" s="1"/>
      <c r="C33" s="1"/>
      <c r="D33" s="1"/>
      <c r="E33" s="1"/>
      <c r="F33" s="1"/>
      <c r="G33" s="1"/>
      <c r="H33" s="1"/>
      <c r="I33" s="1"/>
      <c r="J33" s="1"/>
    </row>
    <row r="34" spans="2:10" s="2" customFormat="1" ht="13.5" customHeight="1">
      <c r="B34" s="1"/>
      <c r="C34" s="1"/>
      <c r="D34" s="1"/>
      <c r="E34" s="1"/>
      <c r="F34" s="1"/>
      <c r="G34" s="1"/>
      <c r="H34" s="1"/>
      <c r="I34" s="1"/>
      <c r="J34" s="1"/>
    </row>
    <row r="35" spans="2:10" s="2" customFormat="1" ht="13.5" customHeight="1">
      <c r="B35" s="1"/>
      <c r="C35" s="1"/>
      <c r="D35" s="1"/>
      <c r="E35" s="1"/>
      <c r="F35" s="1"/>
      <c r="G35" s="1"/>
      <c r="H35" s="1"/>
      <c r="I35" s="1"/>
      <c r="J35" s="1"/>
    </row>
    <row r="36" spans="2:10" s="2" customFormat="1" ht="13.5" customHeight="1">
      <c r="B36" s="1"/>
      <c r="C36" s="1"/>
      <c r="D36" s="1"/>
      <c r="E36" s="1"/>
      <c r="F36" s="1"/>
      <c r="G36" s="1"/>
      <c r="H36" s="1"/>
      <c r="I36" s="1"/>
      <c r="J36" s="1"/>
    </row>
    <row r="37" spans="2:10" s="2" customFormat="1" ht="13.5" customHeight="1">
      <c r="B37" s="1"/>
      <c r="C37" s="1"/>
      <c r="D37" s="1"/>
      <c r="E37" s="1"/>
      <c r="F37" s="1"/>
      <c r="G37" s="1"/>
      <c r="H37" s="1"/>
      <c r="I37" s="1"/>
      <c r="J37" s="1"/>
    </row>
    <row r="38" spans="2:10" s="2" customFormat="1" ht="13.5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s="2" customFormat="1" ht="13.5" customHeight="1">
      <c r="B39" s="1"/>
      <c r="C39" s="1"/>
      <c r="D39" s="1"/>
      <c r="E39" s="1"/>
      <c r="F39" s="1"/>
      <c r="G39" s="1"/>
      <c r="H39" s="1"/>
      <c r="I39" s="1"/>
      <c r="J39" s="1"/>
    </row>
    <row r="40" spans="2:10" s="2" customFormat="1" ht="13.5" customHeight="1">
      <c r="B40" s="1"/>
      <c r="C40" s="1"/>
      <c r="D40" s="1"/>
      <c r="E40" s="1"/>
      <c r="F40" s="1"/>
      <c r="G40" s="1"/>
      <c r="H40" s="1"/>
      <c r="I40" s="1"/>
      <c r="J40" s="1"/>
    </row>
    <row r="41" spans="2:10" s="2" customFormat="1" ht="13.5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s="2" customFormat="1" ht="13.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s="2" customFormat="1" ht="13.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s="2" customFormat="1" ht="13.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s="2" customFormat="1" ht="13.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s="2" customFormat="1" ht="13.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s="2" customFormat="1" ht="13.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s="2" customFormat="1" ht="13.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s="2" customFormat="1" ht="13.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s="2" customFormat="1" ht="13.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s="2" customFormat="1" ht="13.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s="2" customFormat="1" ht="13.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s="2" customFormat="1" ht="13.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s="2" customFormat="1" ht="13.5" customHeight="1">
      <c r="B54" s="1"/>
      <c r="C54" s="1"/>
      <c r="D54" s="1"/>
      <c r="E54" s="1"/>
      <c r="F54" s="1"/>
      <c r="G54" s="1"/>
      <c r="H54" s="1"/>
      <c r="I54" s="1"/>
      <c r="J54" s="1"/>
    </row>
    <row r="55" spans="2:10" s="2" customFormat="1" ht="13.5" customHeight="1">
      <c r="B55" s="1"/>
      <c r="C55" s="1"/>
      <c r="D55" s="1"/>
      <c r="E55" s="1"/>
      <c r="F55" s="1"/>
      <c r="G55" s="1"/>
      <c r="H55" s="1"/>
      <c r="I55" s="1"/>
      <c r="J55" s="1"/>
    </row>
    <row r="56" spans="2:10" s="2" customFormat="1" ht="13.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s="2" customFormat="1" ht="13.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s="2" customFormat="1" ht="13.5" customHeight="1">
      <c r="B58" s="1"/>
      <c r="C58" s="1"/>
      <c r="D58" s="1"/>
      <c r="E58" s="1"/>
      <c r="F58" s="1"/>
      <c r="G58" s="1"/>
      <c r="H58" s="1"/>
      <c r="I58" s="1"/>
      <c r="J58" s="1"/>
    </row>
    <row r="59" spans="2:10" s="2" customFormat="1" ht="13.5" customHeight="1">
      <c r="B59" s="1"/>
      <c r="C59" s="1"/>
      <c r="D59" s="1"/>
      <c r="E59" s="1"/>
      <c r="F59" s="1"/>
      <c r="G59" s="1"/>
      <c r="H59" s="1"/>
      <c r="I59" s="1"/>
      <c r="J59" s="1"/>
    </row>
    <row r="60" spans="2:10" s="2" customFormat="1" ht="13.5" customHeight="1">
      <c r="B60" s="1"/>
      <c r="C60" s="1"/>
      <c r="D60" s="1"/>
      <c r="E60" s="1"/>
      <c r="F60" s="1"/>
      <c r="G60" s="1"/>
      <c r="H60" s="1"/>
      <c r="I60" s="1"/>
      <c r="J60" s="1"/>
    </row>
    <row r="61" spans="2:10" s="2" customFormat="1" ht="13.5" customHeight="1">
      <c r="B61" s="1"/>
      <c r="C61" s="1"/>
      <c r="D61" s="1"/>
      <c r="E61" s="1"/>
      <c r="F61" s="1"/>
      <c r="G61" s="1"/>
      <c r="H61" s="1"/>
      <c r="I61" s="1"/>
      <c r="J61" s="1"/>
    </row>
    <row r="62" spans="2:10" s="2" customFormat="1" ht="13.5" customHeight="1">
      <c r="B62" s="1"/>
      <c r="C62" s="1"/>
      <c r="D62" s="1"/>
      <c r="E62" s="1"/>
      <c r="F62" s="1"/>
      <c r="G62" s="1"/>
      <c r="H62" s="1"/>
      <c r="I62" s="1"/>
      <c r="J62" s="1"/>
    </row>
    <row r="63" spans="2:10" s="2" customFormat="1" ht="13.5" customHeight="1">
      <c r="B63" s="1"/>
      <c r="C63" s="1"/>
      <c r="D63" s="1"/>
      <c r="E63" s="1"/>
      <c r="F63" s="1"/>
      <c r="G63" s="1"/>
      <c r="H63" s="1"/>
      <c r="I63" s="1"/>
      <c r="J63" s="1"/>
    </row>
    <row r="64" spans="2:10" s="2" customFormat="1" ht="13.5" customHeight="1">
      <c r="B64" s="1"/>
      <c r="C64" s="1"/>
      <c r="D64" s="1"/>
      <c r="E64" s="1"/>
      <c r="F64" s="1"/>
      <c r="G64" s="1"/>
      <c r="H64" s="1"/>
      <c r="I64" s="1"/>
      <c r="J64" s="1"/>
    </row>
    <row r="65" spans="2:10" s="2" customFormat="1" ht="13.5" customHeight="1">
      <c r="B65" s="1"/>
      <c r="C65" s="1"/>
      <c r="D65" s="1"/>
      <c r="E65" s="1"/>
      <c r="F65" s="1"/>
      <c r="G65" s="1"/>
      <c r="H65" s="1"/>
      <c r="I65" s="1"/>
      <c r="J65" s="1"/>
    </row>
    <row r="66" spans="2:10" s="2" customFormat="1" ht="13.5" customHeight="1">
      <c r="B66" s="1"/>
      <c r="C66" s="1"/>
      <c r="D66" s="1"/>
      <c r="E66" s="1"/>
      <c r="F66" s="1"/>
      <c r="G66" s="1"/>
      <c r="H66" s="1"/>
      <c r="I66" s="1"/>
      <c r="J66" s="1"/>
    </row>
    <row r="67" spans="2:10" s="2" customFormat="1" ht="13.5" customHeight="1">
      <c r="B67" s="1"/>
      <c r="C67" s="1"/>
      <c r="D67" s="1"/>
      <c r="E67" s="1"/>
      <c r="F67" s="1"/>
      <c r="G67" s="1"/>
      <c r="H67" s="1"/>
      <c r="I67" s="1"/>
      <c r="J67" s="1"/>
    </row>
    <row r="68" spans="2:10" s="2" customFormat="1" ht="13.5" customHeight="1">
      <c r="B68" s="1"/>
      <c r="C68" s="1"/>
      <c r="D68" s="1"/>
      <c r="E68" s="1"/>
      <c r="F68" s="1"/>
      <c r="G68" s="1"/>
      <c r="H68" s="1"/>
      <c r="I68" s="1"/>
      <c r="J68" s="1"/>
    </row>
    <row r="69" spans="2:10" s="2" customFormat="1" ht="13.5" customHeight="1">
      <c r="B69" s="1"/>
      <c r="C69" s="1"/>
      <c r="D69" s="1"/>
      <c r="E69" s="1"/>
      <c r="F69" s="1"/>
      <c r="G69" s="1"/>
      <c r="H69" s="1"/>
      <c r="I69" s="1"/>
      <c r="J69" s="1"/>
    </row>
    <row r="70" spans="2:10" s="2" customFormat="1" ht="13.5" customHeight="1">
      <c r="B70" s="1"/>
      <c r="C70" s="1"/>
      <c r="D70" s="1"/>
      <c r="E70" s="1"/>
      <c r="F70" s="1"/>
      <c r="G70" s="1"/>
      <c r="H70" s="1"/>
      <c r="I70" s="1"/>
      <c r="J70" s="1"/>
    </row>
    <row r="71" spans="2:10" s="2" customFormat="1" ht="13.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s="2" customFormat="1" ht="13.5" customHeight="1">
      <c r="B72" s="1"/>
      <c r="C72" s="1"/>
      <c r="D72" s="1"/>
      <c r="E72" s="1"/>
      <c r="F72" s="1"/>
      <c r="G72" s="1"/>
      <c r="H72" s="1"/>
      <c r="I72" s="1"/>
      <c r="J72" s="1"/>
    </row>
    <row r="73" spans="2:10" s="2" customFormat="1" ht="13.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s="2" customFormat="1" ht="13.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s="2" customFormat="1" ht="13.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s="2" customFormat="1" ht="13.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s="2" customFormat="1" ht="13.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s="2" customFormat="1" ht="13.5" customHeight="1">
      <c r="B78" s="1"/>
      <c r="C78" s="1"/>
      <c r="D78" s="1"/>
      <c r="E78" s="1"/>
      <c r="F78" s="1"/>
      <c r="G78" s="1"/>
      <c r="H78" s="1"/>
      <c r="I78" s="1"/>
      <c r="J78" s="1"/>
    </row>
    <row r="79" spans="2:10" s="2" customFormat="1" ht="13.5" customHeight="1">
      <c r="B79" s="1"/>
      <c r="C79" s="1"/>
      <c r="D79" s="1"/>
      <c r="E79" s="1"/>
      <c r="F79" s="1"/>
      <c r="G79" s="1"/>
      <c r="H79" s="1"/>
      <c r="I79" s="1"/>
      <c r="J79" s="1"/>
    </row>
    <row r="80" spans="2:10" s="2" customFormat="1" ht="13.5" customHeight="1">
      <c r="B80" s="1"/>
      <c r="C80" s="1"/>
      <c r="D80" s="1"/>
      <c r="E80" s="1"/>
      <c r="F80" s="1"/>
      <c r="G80" s="1"/>
      <c r="H80" s="1"/>
      <c r="I80" s="1"/>
      <c r="J80" s="1"/>
    </row>
    <row r="81" spans="2:10" s="2" customFormat="1" ht="13.5" customHeight="1">
      <c r="B81" s="1"/>
      <c r="C81" s="1"/>
      <c r="D81" s="1"/>
      <c r="E81" s="1"/>
      <c r="F81" s="1"/>
      <c r="G81" s="1"/>
      <c r="H81" s="1"/>
      <c r="I81" s="1"/>
      <c r="J81" s="1"/>
    </row>
    <row r="82" spans="2:10" s="2" customFormat="1" ht="13.5" customHeight="1">
      <c r="B82" s="1"/>
      <c r="C82" s="1"/>
      <c r="D82" s="1"/>
      <c r="E82" s="1"/>
      <c r="F82" s="1"/>
      <c r="G82" s="1"/>
      <c r="H82" s="1"/>
      <c r="I82" s="1"/>
      <c r="J82" s="1"/>
    </row>
    <row r="83" spans="2:10" s="2" customFormat="1" ht="13.5" customHeight="1">
      <c r="B83" s="1"/>
      <c r="C83" s="1"/>
      <c r="D83" s="1"/>
      <c r="E83" s="1"/>
      <c r="F83" s="1"/>
      <c r="G83" s="1"/>
      <c r="H83" s="1"/>
      <c r="I83" s="1"/>
      <c r="J83" s="1"/>
    </row>
    <row r="84" spans="2:10" s="2" customFormat="1" ht="13.5" customHeight="1">
      <c r="B84" s="1"/>
      <c r="C84" s="1"/>
      <c r="D84" s="1"/>
      <c r="E84" s="1"/>
      <c r="F84" s="1"/>
      <c r="G84" s="1"/>
      <c r="H84" s="1"/>
      <c r="I84" s="1"/>
      <c r="J84" s="1"/>
    </row>
    <row r="85" spans="2:10" s="2" customFormat="1" ht="13.5" customHeight="1">
      <c r="B85" s="1"/>
      <c r="C85" s="1"/>
      <c r="D85" s="1"/>
      <c r="E85" s="1"/>
      <c r="F85" s="1"/>
      <c r="G85" s="1"/>
      <c r="H85" s="1"/>
      <c r="I85" s="1"/>
      <c r="J85" s="1"/>
    </row>
    <row r="86" spans="2:10" s="2" customFormat="1" ht="13.5" customHeight="1">
      <c r="B86" s="1"/>
      <c r="C86" s="1"/>
      <c r="D86" s="1"/>
      <c r="E86" s="1"/>
      <c r="F86" s="1"/>
      <c r="G86" s="1"/>
      <c r="H86" s="1"/>
      <c r="I86" s="1"/>
      <c r="J86" s="1"/>
    </row>
    <row r="87" spans="2:10" s="2" customFormat="1" ht="13.5" customHeight="1">
      <c r="B87" s="1"/>
      <c r="C87" s="1"/>
      <c r="D87" s="1"/>
      <c r="E87" s="1"/>
      <c r="F87" s="1"/>
      <c r="G87" s="1"/>
      <c r="H87" s="1"/>
      <c r="I87" s="1"/>
      <c r="J87" s="1"/>
    </row>
    <row r="88" spans="2:10" s="2" customFormat="1" ht="13.5" customHeight="1">
      <c r="B88" s="1"/>
      <c r="C88" s="1"/>
      <c r="D88" s="1"/>
      <c r="E88" s="1"/>
      <c r="F88" s="1"/>
      <c r="G88" s="1"/>
      <c r="H88" s="1"/>
      <c r="I88" s="1"/>
      <c r="J88" s="1"/>
    </row>
    <row r="89" spans="2:10" s="2" customFormat="1" ht="13.5" customHeight="1">
      <c r="B89" s="1"/>
      <c r="C89" s="1"/>
      <c r="D89" s="1"/>
      <c r="E89" s="1"/>
      <c r="F89" s="1"/>
      <c r="G89" s="1"/>
      <c r="H89" s="1"/>
      <c r="I89" s="1"/>
      <c r="J89" s="1"/>
    </row>
    <row r="90" spans="2:10" s="2" customFormat="1" ht="13.5" customHeight="1">
      <c r="B90" s="1"/>
      <c r="C90" s="1"/>
      <c r="D90" s="1"/>
      <c r="E90" s="1"/>
      <c r="F90" s="1"/>
      <c r="G90" s="1"/>
      <c r="H90" s="1"/>
      <c r="I90" s="1"/>
      <c r="J90" s="1"/>
    </row>
    <row r="91" spans="2:10" s="2" customFormat="1" ht="13.5" customHeight="1">
      <c r="B91" s="1"/>
      <c r="C91" s="1"/>
      <c r="D91" s="1"/>
      <c r="E91" s="1"/>
      <c r="F91" s="1"/>
      <c r="G91" s="1"/>
      <c r="H91" s="1"/>
      <c r="I91" s="1"/>
      <c r="J91" s="1"/>
    </row>
    <row r="92" spans="2:10" s="2" customFormat="1" ht="13.5" customHeight="1">
      <c r="B92" s="1"/>
      <c r="C92" s="1"/>
      <c r="D92" s="1"/>
      <c r="E92" s="1"/>
      <c r="F92" s="1"/>
      <c r="G92" s="1"/>
      <c r="H92" s="1"/>
      <c r="I92" s="1"/>
      <c r="J92" s="1"/>
    </row>
    <row r="93" spans="2:10" s="2" customFormat="1" ht="13.5" customHeight="1">
      <c r="B93" s="1"/>
      <c r="C93" s="1"/>
      <c r="D93" s="1"/>
      <c r="E93" s="1"/>
      <c r="F93" s="1"/>
      <c r="G93" s="1"/>
      <c r="H93" s="1"/>
      <c r="I93" s="1"/>
      <c r="J93" s="1"/>
    </row>
    <row r="94" spans="2:10" s="2" customFormat="1" ht="13.5" customHeight="1">
      <c r="B94" s="1"/>
      <c r="C94" s="1"/>
      <c r="D94" s="1"/>
      <c r="E94" s="1"/>
      <c r="F94" s="1"/>
      <c r="G94" s="1"/>
      <c r="H94" s="1"/>
      <c r="I94" s="1"/>
      <c r="J94" s="1"/>
    </row>
    <row r="95" spans="1:14" ht="13.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2"/>
      <c r="N95" s="2"/>
    </row>
    <row r="96" spans="1:14" ht="13.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  <c r="M96" s="2"/>
      <c r="N96" s="2"/>
    </row>
  </sheetData>
  <sheetProtection/>
  <mergeCells count="8">
    <mergeCell ref="G28:K28"/>
    <mergeCell ref="G10:K10"/>
    <mergeCell ref="G4:K4"/>
    <mergeCell ref="G8:K8"/>
    <mergeCell ref="G23:K23"/>
    <mergeCell ref="G12:K12"/>
    <mergeCell ref="G16:K16"/>
    <mergeCell ref="B20:N20"/>
  </mergeCells>
  <printOptions/>
  <pageMargins left="0.69" right="0.71" top="0.7874015748031497" bottom="0.7874015748031497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showGridLines="0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 customHeight="1"/>
  <cols>
    <col min="1" max="1" width="21.00390625" style="11" customWidth="1"/>
    <col min="2" max="2" width="0.6171875" style="11" customWidth="1"/>
    <col min="3" max="9" width="9.625" style="11" customWidth="1"/>
    <col min="10" max="16384" width="9.00390625" style="10" customWidth="1"/>
  </cols>
  <sheetData>
    <row r="1" spans="1:9" ht="18" customHeight="1">
      <c r="A1" s="98" t="s">
        <v>39</v>
      </c>
      <c r="B1" s="99"/>
      <c r="C1" s="99"/>
      <c r="D1" s="99"/>
      <c r="E1" s="99"/>
      <c r="F1" s="99"/>
      <c r="G1" s="99"/>
      <c r="H1" s="99"/>
      <c r="I1" s="99"/>
    </row>
    <row r="2" spans="1:9" ht="12" customHeight="1">
      <c r="A2" s="100"/>
      <c r="B2" s="100"/>
      <c r="C2" s="100"/>
      <c r="D2" s="100"/>
      <c r="E2" s="100"/>
      <c r="F2" s="100"/>
      <c r="G2" s="100"/>
      <c r="H2" s="100"/>
      <c r="I2" s="100" t="s">
        <v>196</v>
      </c>
    </row>
    <row r="3" spans="1:9" ht="12" customHeight="1">
      <c r="A3" s="101"/>
      <c r="B3" s="102"/>
      <c r="C3" s="103" t="s">
        <v>12</v>
      </c>
      <c r="D3" s="104" t="s">
        <v>84</v>
      </c>
      <c r="E3" s="105"/>
      <c r="F3" s="104" t="s">
        <v>85</v>
      </c>
      <c r="G3" s="105"/>
      <c r="H3" s="104" t="s">
        <v>86</v>
      </c>
      <c r="I3" s="101"/>
    </row>
    <row r="4" spans="1:9" ht="12" customHeight="1">
      <c r="A4" s="106"/>
      <c r="B4" s="107"/>
      <c r="C4" s="108" t="s">
        <v>19</v>
      </c>
      <c r="D4" s="108" t="s">
        <v>20</v>
      </c>
      <c r="E4" s="109" t="s">
        <v>25</v>
      </c>
      <c r="F4" s="108" t="s">
        <v>21</v>
      </c>
      <c r="G4" s="110" t="s">
        <v>82</v>
      </c>
      <c r="H4" s="108" t="s">
        <v>20</v>
      </c>
      <c r="I4" s="111" t="s">
        <v>83</v>
      </c>
    </row>
    <row r="5" spans="1:9" s="12" customFormat="1" ht="12" customHeight="1">
      <c r="A5" s="112" t="s">
        <v>24</v>
      </c>
      <c r="B5" s="112"/>
      <c r="C5" s="113"/>
      <c r="D5" s="113">
        <f aca="true" t="shared" si="0" ref="D5:I5">D7+D12+D29+D39+D63+D26+D23</f>
        <v>2723604</v>
      </c>
      <c r="E5" s="113">
        <f t="shared" si="0"/>
        <v>651174</v>
      </c>
      <c r="F5" s="113">
        <f t="shared" si="0"/>
        <v>287991</v>
      </c>
      <c r="G5" s="113">
        <f t="shared" si="0"/>
        <v>47420</v>
      </c>
      <c r="H5" s="113">
        <f t="shared" si="0"/>
        <v>5474613</v>
      </c>
      <c r="I5" s="114">
        <f t="shared" si="0"/>
        <v>1883738</v>
      </c>
    </row>
    <row r="6" spans="1:10" s="13" customFormat="1" ht="12" customHeight="1">
      <c r="A6" s="115"/>
      <c r="B6" s="115"/>
      <c r="C6" s="116"/>
      <c r="D6" s="116"/>
      <c r="E6" s="117" t="s">
        <v>11</v>
      </c>
      <c r="F6" s="117"/>
      <c r="G6" s="117"/>
      <c r="H6" s="116"/>
      <c r="I6" s="116"/>
      <c r="J6" s="12"/>
    </row>
    <row r="7" spans="1:10" s="13" customFormat="1" ht="12" customHeight="1">
      <c r="A7" s="112" t="s">
        <v>10</v>
      </c>
      <c r="B7" s="112"/>
      <c r="C7" s="118"/>
      <c r="D7" s="118">
        <f aca="true" t="shared" si="1" ref="D7:I7">SUM(D8:D10)</f>
        <v>907035</v>
      </c>
      <c r="E7" s="118">
        <f t="shared" si="1"/>
        <v>128796</v>
      </c>
      <c r="F7" s="118">
        <f t="shared" si="1"/>
        <v>56679</v>
      </c>
      <c r="G7" s="118">
        <f t="shared" si="1"/>
        <v>6227</v>
      </c>
      <c r="H7" s="118">
        <f t="shared" si="1"/>
        <v>1049670</v>
      </c>
      <c r="I7" s="119">
        <f t="shared" si="1"/>
        <v>341612</v>
      </c>
      <c r="J7" s="12"/>
    </row>
    <row r="8" spans="1:9" s="13" customFormat="1" ht="12" customHeight="1">
      <c r="A8" s="120" t="s">
        <v>11</v>
      </c>
      <c r="B8" s="112"/>
      <c r="C8" s="121">
        <v>321</v>
      </c>
      <c r="D8" s="121">
        <v>907035</v>
      </c>
      <c r="E8" s="121">
        <v>128796</v>
      </c>
      <c r="F8" s="121">
        <v>46568</v>
      </c>
      <c r="G8" s="121">
        <v>6105</v>
      </c>
      <c r="H8" s="121">
        <v>814177</v>
      </c>
      <c r="I8" s="122">
        <v>312395</v>
      </c>
    </row>
    <row r="9" spans="1:10" s="11" customFormat="1" ht="12" customHeight="1">
      <c r="A9" s="120" t="s">
        <v>13</v>
      </c>
      <c r="B9" s="120"/>
      <c r="C9" s="121"/>
      <c r="D9" s="121"/>
      <c r="E9" s="121"/>
      <c r="F9" s="123"/>
      <c r="G9" s="123"/>
      <c r="H9" s="124">
        <v>426</v>
      </c>
      <c r="I9" s="122"/>
      <c r="J9" s="12"/>
    </row>
    <row r="10" spans="1:10" s="11" customFormat="1" ht="12" customHeight="1">
      <c r="A10" s="120" t="s">
        <v>93</v>
      </c>
      <c r="B10" s="120"/>
      <c r="C10" s="121">
        <v>359</v>
      </c>
      <c r="D10" s="121">
        <v>0</v>
      </c>
      <c r="E10" s="121">
        <v>0</v>
      </c>
      <c r="F10" s="124">
        <v>10111</v>
      </c>
      <c r="G10" s="124">
        <v>122</v>
      </c>
      <c r="H10" s="124">
        <v>235067</v>
      </c>
      <c r="I10" s="125">
        <v>29217</v>
      </c>
      <c r="J10" s="12"/>
    </row>
    <row r="11" spans="1:10" s="13" customFormat="1" ht="12" customHeight="1">
      <c r="A11" s="115"/>
      <c r="B11" s="115"/>
      <c r="C11" s="116"/>
      <c r="D11" s="116"/>
      <c r="E11" s="117" t="s">
        <v>16</v>
      </c>
      <c r="F11" s="117"/>
      <c r="G11" s="117"/>
      <c r="H11" s="116"/>
      <c r="I11" s="116"/>
      <c r="J11" s="12"/>
    </row>
    <row r="12" spans="1:10" s="13" customFormat="1" ht="12" customHeight="1">
      <c r="A12" s="112" t="s">
        <v>10</v>
      </c>
      <c r="B12" s="112"/>
      <c r="C12" s="118"/>
      <c r="D12" s="118">
        <f aca="true" t="shared" si="2" ref="D12:I12">SUM(D13:D21)</f>
        <v>752576</v>
      </c>
      <c r="E12" s="118">
        <f t="shared" si="2"/>
        <v>192892</v>
      </c>
      <c r="F12" s="118">
        <f t="shared" si="2"/>
        <v>82953</v>
      </c>
      <c r="G12" s="118">
        <f t="shared" si="2"/>
        <v>11395</v>
      </c>
      <c r="H12" s="118">
        <f t="shared" si="2"/>
        <v>1883412</v>
      </c>
      <c r="I12" s="119">
        <f t="shared" si="2"/>
        <v>636365</v>
      </c>
      <c r="J12" s="12"/>
    </row>
    <row r="13" spans="1:10" s="14" customFormat="1" ht="12" customHeight="1">
      <c r="A13" s="120" t="s">
        <v>26</v>
      </c>
      <c r="B13" s="120"/>
      <c r="C13" s="121">
        <v>316</v>
      </c>
      <c r="D13" s="121">
        <v>81042</v>
      </c>
      <c r="E13" s="121">
        <v>20629</v>
      </c>
      <c r="F13" s="121">
        <v>9413</v>
      </c>
      <c r="G13" s="121">
        <v>1289</v>
      </c>
      <c r="H13" s="121">
        <v>170183</v>
      </c>
      <c r="I13" s="122">
        <v>57660</v>
      </c>
      <c r="J13" s="12"/>
    </row>
    <row r="14" spans="1:10" s="14" customFormat="1" ht="12" customHeight="1">
      <c r="A14" s="120" t="s">
        <v>27</v>
      </c>
      <c r="B14" s="120"/>
      <c r="C14" s="121">
        <v>324</v>
      </c>
      <c r="D14" s="121">
        <v>80234</v>
      </c>
      <c r="E14" s="121">
        <v>22876</v>
      </c>
      <c r="F14" s="121">
        <v>11699</v>
      </c>
      <c r="G14" s="121">
        <v>2025</v>
      </c>
      <c r="H14" s="121">
        <v>264329</v>
      </c>
      <c r="I14" s="122">
        <v>105462</v>
      </c>
      <c r="J14" s="12"/>
    </row>
    <row r="15" spans="1:10" s="14" customFormat="1" ht="12" customHeight="1">
      <c r="A15" s="120" t="s">
        <v>28</v>
      </c>
      <c r="B15" s="120"/>
      <c r="C15" s="121">
        <v>324</v>
      </c>
      <c r="D15" s="121">
        <v>85369</v>
      </c>
      <c r="E15" s="121">
        <v>19052</v>
      </c>
      <c r="F15" s="121">
        <v>8153</v>
      </c>
      <c r="G15" s="121">
        <v>694</v>
      </c>
      <c r="H15" s="121">
        <v>183903</v>
      </c>
      <c r="I15" s="122">
        <v>44360</v>
      </c>
      <c r="J15" s="12"/>
    </row>
    <row r="16" spans="1:10" s="14" customFormat="1" ht="12" customHeight="1">
      <c r="A16" s="120" t="s">
        <v>29</v>
      </c>
      <c r="B16" s="120"/>
      <c r="C16" s="121">
        <v>323</v>
      </c>
      <c r="D16" s="121">
        <v>79042</v>
      </c>
      <c r="E16" s="121">
        <v>19072</v>
      </c>
      <c r="F16" s="121">
        <v>11836</v>
      </c>
      <c r="G16" s="121">
        <v>950</v>
      </c>
      <c r="H16" s="121">
        <v>220622</v>
      </c>
      <c r="I16" s="122">
        <v>49642</v>
      </c>
      <c r="J16" s="12"/>
    </row>
    <row r="17" spans="1:10" s="14" customFormat="1" ht="12" customHeight="1">
      <c r="A17" s="120" t="s">
        <v>30</v>
      </c>
      <c r="B17" s="120"/>
      <c r="C17" s="121">
        <v>324</v>
      </c>
      <c r="D17" s="121">
        <v>85913</v>
      </c>
      <c r="E17" s="121">
        <v>23751</v>
      </c>
      <c r="F17" s="121">
        <v>6946</v>
      </c>
      <c r="G17" s="121">
        <v>1184</v>
      </c>
      <c r="H17" s="121">
        <v>183941</v>
      </c>
      <c r="I17" s="122">
        <v>71832</v>
      </c>
      <c r="J17" s="12"/>
    </row>
    <row r="18" spans="1:10" s="14" customFormat="1" ht="12" customHeight="1">
      <c r="A18" s="120" t="s">
        <v>31</v>
      </c>
      <c r="B18" s="120"/>
      <c r="C18" s="121">
        <v>324</v>
      </c>
      <c r="D18" s="121">
        <v>93136</v>
      </c>
      <c r="E18" s="121">
        <v>21206</v>
      </c>
      <c r="F18" s="121">
        <v>9749</v>
      </c>
      <c r="G18" s="121">
        <v>1428</v>
      </c>
      <c r="H18" s="121">
        <v>219463</v>
      </c>
      <c r="I18" s="122">
        <v>74561</v>
      </c>
      <c r="J18" s="12"/>
    </row>
    <row r="19" spans="1:10" s="14" customFormat="1" ht="12" customHeight="1">
      <c r="A19" s="120" t="s">
        <v>32</v>
      </c>
      <c r="B19" s="120"/>
      <c r="C19" s="121">
        <v>324</v>
      </c>
      <c r="D19" s="121">
        <v>73809</v>
      </c>
      <c r="E19" s="121">
        <v>20356</v>
      </c>
      <c r="F19" s="121">
        <v>5478</v>
      </c>
      <c r="G19" s="121">
        <v>897</v>
      </c>
      <c r="H19" s="121">
        <v>140217</v>
      </c>
      <c r="I19" s="122">
        <v>50873</v>
      </c>
      <c r="J19" s="12"/>
    </row>
    <row r="20" spans="1:10" s="14" customFormat="1" ht="12" customHeight="1">
      <c r="A20" s="120" t="s">
        <v>33</v>
      </c>
      <c r="B20" s="120"/>
      <c r="C20" s="121">
        <v>323</v>
      </c>
      <c r="D20" s="121">
        <v>91916</v>
      </c>
      <c r="E20" s="121">
        <v>23966</v>
      </c>
      <c r="F20" s="121">
        <v>10936</v>
      </c>
      <c r="G20" s="121">
        <v>1651</v>
      </c>
      <c r="H20" s="121">
        <v>278712</v>
      </c>
      <c r="I20" s="122">
        <v>106744</v>
      </c>
      <c r="J20" s="12"/>
    </row>
    <row r="21" spans="1:10" s="14" customFormat="1" ht="12" customHeight="1">
      <c r="A21" s="120" t="s">
        <v>34</v>
      </c>
      <c r="B21" s="120"/>
      <c r="C21" s="121">
        <v>323</v>
      </c>
      <c r="D21" s="121">
        <v>82115</v>
      </c>
      <c r="E21" s="121">
        <v>21984</v>
      </c>
      <c r="F21" s="121">
        <v>8743</v>
      </c>
      <c r="G21" s="121">
        <v>1277</v>
      </c>
      <c r="H21" s="121">
        <v>222042</v>
      </c>
      <c r="I21" s="122">
        <v>75231</v>
      </c>
      <c r="J21" s="12"/>
    </row>
    <row r="22" spans="1:10" s="14" customFormat="1" ht="12" customHeight="1">
      <c r="A22" s="120"/>
      <c r="B22" s="120"/>
      <c r="C22" s="126"/>
      <c r="D22" s="126"/>
      <c r="E22" s="117" t="s">
        <v>180</v>
      </c>
      <c r="F22" s="117"/>
      <c r="G22" s="117"/>
      <c r="H22" s="126"/>
      <c r="I22" s="126"/>
      <c r="J22" s="12"/>
    </row>
    <row r="23" spans="1:10" s="14" customFormat="1" ht="12" customHeight="1">
      <c r="A23" s="112" t="s">
        <v>10</v>
      </c>
      <c r="B23" s="120"/>
      <c r="C23" s="118"/>
      <c r="D23" s="118">
        <f aca="true" t="shared" si="3" ref="D23:I23">D24</f>
        <v>45742</v>
      </c>
      <c r="E23" s="118">
        <f t="shared" si="3"/>
        <v>0</v>
      </c>
      <c r="F23" s="118">
        <f t="shared" si="3"/>
        <v>17469</v>
      </c>
      <c r="G23" s="118">
        <f t="shared" si="3"/>
        <v>96</v>
      </c>
      <c r="H23" s="118">
        <f t="shared" si="3"/>
        <v>47442</v>
      </c>
      <c r="I23" s="119">
        <f t="shared" si="3"/>
        <v>9094</v>
      </c>
      <c r="J23" s="12"/>
    </row>
    <row r="24" spans="1:10" s="14" customFormat="1" ht="12" customHeight="1">
      <c r="A24" s="120" t="s">
        <v>180</v>
      </c>
      <c r="B24" s="120"/>
      <c r="C24" s="121">
        <v>334</v>
      </c>
      <c r="D24" s="121">
        <v>45742</v>
      </c>
      <c r="E24" s="121">
        <v>0</v>
      </c>
      <c r="F24" s="121">
        <v>17469</v>
      </c>
      <c r="G24" s="121">
        <v>96</v>
      </c>
      <c r="H24" s="121">
        <v>47442</v>
      </c>
      <c r="I24" s="122">
        <v>9094</v>
      </c>
      <c r="J24" s="12"/>
    </row>
    <row r="25" spans="1:10" s="13" customFormat="1" ht="12" customHeight="1">
      <c r="A25" s="115"/>
      <c r="B25" s="115"/>
      <c r="C25" s="116"/>
      <c r="D25" s="116"/>
      <c r="E25" s="117" t="s">
        <v>162</v>
      </c>
      <c r="F25" s="117"/>
      <c r="G25" s="117"/>
      <c r="H25" s="116"/>
      <c r="I25" s="116"/>
      <c r="J25" s="12"/>
    </row>
    <row r="26" spans="1:10" s="13" customFormat="1" ht="12" customHeight="1">
      <c r="A26" s="112" t="s">
        <v>10</v>
      </c>
      <c r="B26" s="112"/>
      <c r="C26" s="118"/>
      <c r="D26" s="118">
        <f aca="true" t="shared" si="4" ref="D26:I26">SUM(D27)</f>
        <v>27795</v>
      </c>
      <c r="E26" s="118">
        <f t="shared" si="4"/>
        <v>26773</v>
      </c>
      <c r="F26" s="118">
        <f t="shared" si="4"/>
        <v>8812</v>
      </c>
      <c r="G26" s="118">
        <f t="shared" si="4"/>
        <v>4702</v>
      </c>
      <c r="H26" s="118">
        <f t="shared" si="4"/>
        <v>202032</v>
      </c>
      <c r="I26" s="119">
        <f t="shared" si="4"/>
        <v>199080</v>
      </c>
      <c r="J26" s="12"/>
    </row>
    <row r="27" spans="1:10" s="14" customFormat="1" ht="12" customHeight="1">
      <c r="A27" s="120" t="s">
        <v>158</v>
      </c>
      <c r="B27" s="120"/>
      <c r="C27" s="121">
        <v>332</v>
      </c>
      <c r="D27" s="121">
        <v>27795</v>
      </c>
      <c r="E27" s="121">
        <v>26773</v>
      </c>
      <c r="F27" s="121">
        <v>8812</v>
      </c>
      <c r="G27" s="121">
        <v>4702</v>
      </c>
      <c r="H27" s="121">
        <v>202032</v>
      </c>
      <c r="I27" s="122">
        <v>199080</v>
      </c>
      <c r="J27" s="12"/>
    </row>
    <row r="28" spans="1:10" s="13" customFormat="1" ht="12" customHeight="1">
      <c r="A28" s="115"/>
      <c r="B28" s="115"/>
      <c r="C28" s="116"/>
      <c r="D28" s="116"/>
      <c r="E28" s="117" t="s">
        <v>17</v>
      </c>
      <c r="F28" s="117"/>
      <c r="G28" s="117"/>
      <c r="H28" s="116"/>
      <c r="I28" s="116"/>
      <c r="J28" s="12"/>
    </row>
    <row r="29" spans="1:10" s="13" customFormat="1" ht="12" customHeight="1">
      <c r="A29" s="112" t="s">
        <v>10</v>
      </c>
      <c r="B29" s="112"/>
      <c r="C29" s="118"/>
      <c r="D29" s="118">
        <f aca="true" t="shared" si="5" ref="D29:I29">SUM(D30:D37)</f>
        <v>230542</v>
      </c>
      <c r="E29" s="118">
        <f t="shared" si="5"/>
        <v>70808</v>
      </c>
      <c r="F29" s="118">
        <f t="shared" si="5"/>
        <v>25846</v>
      </c>
      <c r="G29" s="118">
        <f t="shared" si="5"/>
        <v>2695</v>
      </c>
      <c r="H29" s="118">
        <f t="shared" si="5"/>
        <v>734746</v>
      </c>
      <c r="I29" s="119">
        <f t="shared" si="5"/>
        <v>178038</v>
      </c>
      <c r="J29" s="12"/>
    </row>
    <row r="30" spans="1:10" s="14" customFormat="1" ht="12" customHeight="1">
      <c r="A30" s="120" t="s">
        <v>104</v>
      </c>
      <c r="B30" s="120"/>
      <c r="C30" s="121">
        <v>340</v>
      </c>
      <c r="D30" s="121">
        <v>29295</v>
      </c>
      <c r="E30" s="121">
        <v>8027</v>
      </c>
      <c r="F30" s="121">
        <v>2919</v>
      </c>
      <c r="G30" s="121">
        <v>160</v>
      </c>
      <c r="H30" s="121">
        <v>85166</v>
      </c>
      <c r="I30" s="122">
        <v>12040</v>
      </c>
      <c r="J30" s="12"/>
    </row>
    <row r="31" spans="1:10" s="14" customFormat="1" ht="12" customHeight="1">
      <c r="A31" s="120" t="s">
        <v>105</v>
      </c>
      <c r="B31" s="120"/>
      <c r="C31" s="121">
        <v>341</v>
      </c>
      <c r="D31" s="121">
        <v>30960</v>
      </c>
      <c r="E31" s="121">
        <v>10776</v>
      </c>
      <c r="F31" s="121">
        <v>3608</v>
      </c>
      <c r="G31" s="121">
        <v>452</v>
      </c>
      <c r="H31" s="121">
        <v>104333</v>
      </c>
      <c r="I31" s="122">
        <v>32494</v>
      </c>
      <c r="J31" s="12"/>
    </row>
    <row r="32" spans="1:10" s="14" customFormat="1" ht="12" customHeight="1">
      <c r="A32" s="120" t="s">
        <v>106</v>
      </c>
      <c r="B32" s="120"/>
      <c r="C32" s="121">
        <v>341</v>
      </c>
      <c r="D32" s="121">
        <v>30465</v>
      </c>
      <c r="E32" s="121">
        <v>10412</v>
      </c>
      <c r="F32" s="121">
        <v>3399</v>
      </c>
      <c r="G32" s="121">
        <v>303</v>
      </c>
      <c r="H32" s="121">
        <v>93230</v>
      </c>
      <c r="I32" s="122">
        <v>24970</v>
      </c>
      <c r="J32" s="12"/>
    </row>
    <row r="33" spans="1:10" s="14" customFormat="1" ht="12" customHeight="1">
      <c r="A33" s="120" t="s">
        <v>107</v>
      </c>
      <c r="B33" s="120"/>
      <c r="C33" s="121">
        <v>340</v>
      </c>
      <c r="D33" s="121">
        <v>30358</v>
      </c>
      <c r="E33" s="121">
        <v>6493</v>
      </c>
      <c r="F33" s="121">
        <v>5184</v>
      </c>
      <c r="G33" s="121">
        <v>443</v>
      </c>
      <c r="H33" s="121">
        <v>126192</v>
      </c>
      <c r="I33" s="122">
        <v>23495</v>
      </c>
      <c r="J33" s="12"/>
    </row>
    <row r="34" spans="1:10" s="14" customFormat="1" ht="12" customHeight="1">
      <c r="A34" s="120" t="s">
        <v>108</v>
      </c>
      <c r="B34" s="120"/>
      <c r="C34" s="121">
        <v>340</v>
      </c>
      <c r="D34" s="121">
        <v>27475</v>
      </c>
      <c r="E34" s="121">
        <v>9548</v>
      </c>
      <c r="F34" s="121">
        <v>2647</v>
      </c>
      <c r="G34" s="121">
        <v>245</v>
      </c>
      <c r="H34" s="121">
        <v>68750</v>
      </c>
      <c r="I34" s="122">
        <v>17754</v>
      </c>
      <c r="J34" s="12"/>
    </row>
    <row r="35" spans="1:10" s="14" customFormat="1" ht="12" customHeight="1">
      <c r="A35" s="120" t="s">
        <v>109</v>
      </c>
      <c r="B35" s="120"/>
      <c r="C35" s="121">
        <v>341</v>
      </c>
      <c r="D35" s="121">
        <v>32043</v>
      </c>
      <c r="E35" s="121">
        <v>10122</v>
      </c>
      <c r="F35" s="121">
        <v>3368</v>
      </c>
      <c r="G35" s="121">
        <v>338</v>
      </c>
      <c r="H35" s="121">
        <v>106473</v>
      </c>
      <c r="I35" s="122">
        <v>25948</v>
      </c>
      <c r="J35" s="12"/>
    </row>
    <row r="36" spans="1:10" s="14" customFormat="1" ht="12" customHeight="1">
      <c r="A36" s="120" t="s">
        <v>110</v>
      </c>
      <c r="B36" s="120"/>
      <c r="C36" s="121">
        <v>340</v>
      </c>
      <c r="D36" s="121">
        <v>27295</v>
      </c>
      <c r="E36" s="121">
        <v>8273</v>
      </c>
      <c r="F36" s="121">
        <v>3011</v>
      </c>
      <c r="G36" s="121">
        <v>313</v>
      </c>
      <c r="H36" s="121">
        <v>98770</v>
      </c>
      <c r="I36" s="122">
        <v>24063</v>
      </c>
      <c r="J36" s="12"/>
    </row>
    <row r="37" spans="1:10" s="14" customFormat="1" ht="11.25" customHeight="1">
      <c r="A37" s="120" t="s">
        <v>111</v>
      </c>
      <c r="B37" s="120"/>
      <c r="C37" s="121">
        <v>279</v>
      </c>
      <c r="D37" s="121">
        <v>22651</v>
      </c>
      <c r="E37" s="121">
        <v>7157</v>
      </c>
      <c r="F37" s="121">
        <v>1710</v>
      </c>
      <c r="G37" s="121">
        <v>441</v>
      </c>
      <c r="H37" s="121">
        <v>51832</v>
      </c>
      <c r="I37" s="122">
        <v>17274</v>
      </c>
      <c r="J37" s="12"/>
    </row>
    <row r="38" spans="1:10" s="13" customFormat="1" ht="12" customHeight="1">
      <c r="A38" s="115"/>
      <c r="B38" s="115"/>
      <c r="C38" s="116"/>
      <c r="D38" s="116"/>
      <c r="E38" s="117" t="s">
        <v>35</v>
      </c>
      <c r="F38" s="117"/>
      <c r="G38" s="117"/>
      <c r="H38" s="116"/>
      <c r="I38" s="116"/>
      <c r="J38" s="12"/>
    </row>
    <row r="39" spans="1:10" s="13" customFormat="1" ht="12" customHeight="1">
      <c r="A39" s="112" t="s">
        <v>10</v>
      </c>
      <c r="B39" s="112"/>
      <c r="C39" s="118"/>
      <c r="D39" s="118">
        <f aca="true" t="shared" si="6" ref="D39:I39">SUM(D40:D61)</f>
        <v>733224</v>
      </c>
      <c r="E39" s="118">
        <f t="shared" si="6"/>
        <v>224747</v>
      </c>
      <c r="F39" s="118">
        <f t="shared" si="6"/>
        <v>42284</v>
      </c>
      <c r="G39" s="118">
        <f t="shared" si="6"/>
        <v>7628</v>
      </c>
      <c r="H39" s="118">
        <f t="shared" si="6"/>
        <v>1533575</v>
      </c>
      <c r="I39" s="119">
        <f t="shared" si="6"/>
        <v>517005</v>
      </c>
      <c r="J39" s="12"/>
    </row>
    <row r="40" spans="1:10" s="14" customFormat="1" ht="12" customHeight="1">
      <c r="A40" s="120" t="s">
        <v>36</v>
      </c>
      <c r="B40" s="120"/>
      <c r="C40" s="121">
        <v>279</v>
      </c>
      <c r="D40" s="121">
        <v>28005</v>
      </c>
      <c r="E40" s="121">
        <v>8403</v>
      </c>
      <c r="F40" s="121">
        <v>1895</v>
      </c>
      <c r="G40" s="121">
        <v>388</v>
      </c>
      <c r="H40" s="121">
        <v>103799</v>
      </c>
      <c r="I40" s="122">
        <v>30043</v>
      </c>
      <c r="J40" s="12"/>
    </row>
    <row r="41" spans="1:10" s="14" customFormat="1" ht="12" customHeight="1">
      <c r="A41" s="120" t="s">
        <v>14</v>
      </c>
      <c r="B41" s="120"/>
      <c r="C41" s="121">
        <v>279</v>
      </c>
      <c r="D41" s="121">
        <v>34274</v>
      </c>
      <c r="E41" s="121">
        <v>11912</v>
      </c>
      <c r="F41" s="121">
        <v>2238</v>
      </c>
      <c r="G41" s="121">
        <v>422</v>
      </c>
      <c r="H41" s="121">
        <v>90616</v>
      </c>
      <c r="I41" s="122">
        <v>30902</v>
      </c>
      <c r="J41" s="12"/>
    </row>
    <row r="42" spans="1:10" s="14" customFormat="1" ht="12" customHeight="1">
      <c r="A42" s="120" t="s">
        <v>15</v>
      </c>
      <c r="B42" s="120"/>
      <c r="C42" s="121">
        <v>279</v>
      </c>
      <c r="D42" s="121">
        <v>39385</v>
      </c>
      <c r="E42" s="121">
        <v>13168</v>
      </c>
      <c r="F42" s="121">
        <v>3319</v>
      </c>
      <c r="G42" s="121">
        <v>559</v>
      </c>
      <c r="H42" s="121">
        <v>75764</v>
      </c>
      <c r="I42" s="122">
        <v>29933</v>
      </c>
      <c r="J42" s="12"/>
    </row>
    <row r="43" spans="1:10" s="14" customFormat="1" ht="12" customHeight="1">
      <c r="A43" s="120" t="s">
        <v>37</v>
      </c>
      <c r="B43" s="120"/>
      <c r="C43" s="121">
        <v>280</v>
      </c>
      <c r="D43" s="121">
        <v>35294</v>
      </c>
      <c r="E43" s="121">
        <v>10893</v>
      </c>
      <c r="F43" s="121">
        <v>1663</v>
      </c>
      <c r="G43" s="121">
        <v>311</v>
      </c>
      <c r="H43" s="121">
        <v>60751</v>
      </c>
      <c r="I43" s="122">
        <v>21198</v>
      </c>
      <c r="J43" s="12"/>
    </row>
    <row r="44" spans="1:10" s="14" customFormat="1" ht="12" customHeight="1">
      <c r="A44" s="120" t="s">
        <v>161</v>
      </c>
      <c r="B44" s="120"/>
      <c r="C44" s="121">
        <v>277</v>
      </c>
      <c r="D44" s="121">
        <v>45954</v>
      </c>
      <c r="E44" s="121">
        <v>10875</v>
      </c>
      <c r="F44" s="121">
        <v>2817</v>
      </c>
      <c r="G44" s="121">
        <v>412</v>
      </c>
      <c r="H44" s="121">
        <v>111938</v>
      </c>
      <c r="I44" s="122">
        <v>34725</v>
      </c>
      <c r="J44" s="12"/>
    </row>
    <row r="45" spans="1:10" s="14" customFormat="1" ht="12" customHeight="1">
      <c r="A45" s="120" t="s">
        <v>94</v>
      </c>
      <c r="B45" s="120"/>
      <c r="C45" s="121">
        <v>279</v>
      </c>
      <c r="D45" s="121">
        <v>37747</v>
      </c>
      <c r="E45" s="121">
        <v>12651</v>
      </c>
      <c r="F45" s="121">
        <v>1958</v>
      </c>
      <c r="G45" s="121">
        <v>428</v>
      </c>
      <c r="H45" s="121">
        <v>79089</v>
      </c>
      <c r="I45" s="122">
        <v>32269</v>
      </c>
      <c r="J45" s="12"/>
    </row>
    <row r="46" spans="1:10" s="14" customFormat="1" ht="12" customHeight="1">
      <c r="A46" s="120" t="s">
        <v>2</v>
      </c>
      <c r="B46" s="120"/>
      <c r="C46" s="121">
        <v>280</v>
      </c>
      <c r="D46" s="121">
        <v>34449</v>
      </c>
      <c r="E46" s="121">
        <v>11996</v>
      </c>
      <c r="F46" s="121">
        <v>1429</v>
      </c>
      <c r="G46" s="121">
        <v>248</v>
      </c>
      <c r="H46" s="121">
        <v>45264</v>
      </c>
      <c r="I46" s="122">
        <v>17274</v>
      </c>
      <c r="J46" s="12"/>
    </row>
    <row r="47" spans="1:10" s="14" customFormat="1" ht="12" customHeight="1">
      <c r="A47" s="120" t="s">
        <v>3</v>
      </c>
      <c r="B47" s="120"/>
      <c r="C47" s="121">
        <v>279</v>
      </c>
      <c r="D47" s="121">
        <v>28790</v>
      </c>
      <c r="E47" s="121">
        <v>9926</v>
      </c>
      <c r="F47" s="121">
        <v>2114</v>
      </c>
      <c r="G47" s="121">
        <v>359</v>
      </c>
      <c r="H47" s="121">
        <v>64558</v>
      </c>
      <c r="I47" s="122">
        <v>18828</v>
      </c>
      <c r="J47" s="12"/>
    </row>
    <row r="48" spans="1:10" s="14" customFormat="1" ht="12" customHeight="1">
      <c r="A48" s="120" t="s">
        <v>4</v>
      </c>
      <c r="B48" s="120"/>
      <c r="C48" s="121">
        <v>280</v>
      </c>
      <c r="D48" s="121">
        <v>35250</v>
      </c>
      <c r="E48" s="121">
        <v>11866</v>
      </c>
      <c r="F48" s="121">
        <v>1110</v>
      </c>
      <c r="G48" s="121">
        <v>255</v>
      </c>
      <c r="H48" s="121">
        <v>41975</v>
      </c>
      <c r="I48" s="122">
        <v>14934</v>
      </c>
      <c r="J48" s="12"/>
    </row>
    <row r="49" spans="1:10" s="14" customFormat="1" ht="12" customHeight="1">
      <c r="A49" s="120" t="s">
        <v>5</v>
      </c>
      <c r="B49" s="120"/>
      <c r="C49" s="121">
        <v>279</v>
      </c>
      <c r="D49" s="121">
        <v>36343</v>
      </c>
      <c r="E49" s="121">
        <v>13620</v>
      </c>
      <c r="F49" s="121">
        <v>1877</v>
      </c>
      <c r="G49" s="121">
        <v>395</v>
      </c>
      <c r="H49" s="121">
        <v>72219</v>
      </c>
      <c r="I49" s="122">
        <v>29977</v>
      </c>
      <c r="J49" s="12"/>
    </row>
    <row r="50" spans="1:10" s="14" customFormat="1" ht="12" customHeight="1">
      <c r="A50" s="120" t="s">
        <v>6</v>
      </c>
      <c r="B50" s="120"/>
      <c r="C50" s="121">
        <v>280</v>
      </c>
      <c r="D50" s="121">
        <v>33673</v>
      </c>
      <c r="E50" s="121">
        <v>11519</v>
      </c>
      <c r="F50" s="121">
        <v>2049</v>
      </c>
      <c r="G50" s="121">
        <v>457</v>
      </c>
      <c r="H50" s="121">
        <v>75893</v>
      </c>
      <c r="I50" s="122">
        <v>28665</v>
      </c>
      <c r="J50" s="12"/>
    </row>
    <row r="51" spans="1:10" s="14" customFormat="1" ht="12" customHeight="1">
      <c r="A51" s="120" t="s">
        <v>1</v>
      </c>
      <c r="B51" s="120"/>
      <c r="C51" s="121">
        <v>279</v>
      </c>
      <c r="D51" s="121">
        <v>40444</v>
      </c>
      <c r="E51" s="121">
        <v>11581</v>
      </c>
      <c r="F51" s="121">
        <v>952</v>
      </c>
      <c r="G51" s="121">
        <v>212</v>
      </c>
      <c r="H51" s="121">
        <v>55408</v>
      </c>
      <c r="I51" s="122">
        <v>14811</v>
      </c>
      <c r="J51" s="12"/>
    </row>
    <row r="52" spans="1:10" s="14" customFormat="1" ht="12" customHeight="1">
      <c r="A52" s="120" t="s">
        <v>7</v>
      </c>
      <c r="B52" s="120"/>
      <c r="C52" s="121">
        <v>280</v>
      </c>
      <c r="D52" s="121">
        <v>34468</v>
      </c>
      <c r="E52" s="121">
        <v>11455</v>
      </c>
      <c r="F52" s="121">
        <v>1450</v>
      </c>
      <c r="G52" s="121">
        <v>278</v>
      </c>
      <c r="H52" s="121">
        <v>58179</v>
      </c>
      <c r="I52" s="122">
        <v>19758</v>
      </c>
      <c r="J52" s="12"/>
    </row>
    <row r="53" spans="1:10" s="14" customFormat="1" ht="12" customHeight="1">
      <c r="A53" s="120" t="s">
        <v>0</v>
      </c>
      <c r="B53" s="120"/>
      <c r="C53" s="121">
        <v>279</v>
      </c>
      <c r="D53" s="121">
        <v>43301</v>
      </c>
      <c r="E53" s="121">
        <v>12369</v>
      </c>
      <c r="F53" s="121">
        <v>1453</v>
      </c>
      <c r="G53" s="121">
        <v>195</v>
      </c>
      <c r="H53" s="121">
        <v>49660</v>
      </c>
      <c r="I53" s="122">
        <v>11849</v>
      </c>
      <c r="J53" s="12"/>
    </row>
    <row r="54" spans="1:10" s="14" customFormat="1" ht="12" customHeight="1">
      <c r="A54" s="120" t="s">
        <v>160</v>
      </c>
      <c r="B54" s="120"/>
      <c r="C54" s="121">
        <v>279</v>
      </c>
      <c r="D54" s="121">
        <v>29434</v>
      </c>
      <c r="E54" s="121">
        <v>8948</v>
      </c>
      <c r="F54" s="121">
        <v>1573</v>
      </c>
      <c r="G54" s="121">
        <v>239</v>
      </c>
      <c r="H54" s="121">
        <v>67450</v>
      </c>
      <c r="I54" s="122">
        <v>17341</v>
      </c>
      <c r="J54" s="12"/>
    </row>
    <row r="55" spans="1:10" s="14" customFormat="1" ht="12" customHeight="1">
      <c r="A55" s="120" t="s">
        <v>8</v>
      </c>
      <c r="B55" s="120"/>
      <c r="C55" s="121">
        <v>280</v>
      </c>
      <c r="D55" s="121">
        <v>35877</v>
      </c>
      <c r="E55" s="121">
        <v>11558</v>
      </c>
      <c r="F55" s="121">
        <v>2236</v>
      </c>
      <c r="G55" s="121">
        <v>420</v>
      </c>
      <c r="H55" s="121">
        <v>87255</v>
      </c>
      <c r="I55" s="122">
        <v>33724</v>
      </c>
      <c r="J55" s="12"/>
    </row>
    <row r="56" spans="1:10" s="14" customFormat="1" ht="12" customHeight="1">
      <c r="A56" s="120" t="s">
        <v>181</v>
      </c>
      <c r="B56" s="120"/>
      <c r="C56" s="121">
        <v>280</v>
      </c>
      <c r="D56" s="121">
        <v>34617</v>
      </c>
      <c r="E56" s="121">
        <v>11795</v>
      </c>
      <c r="F56" s="121">
        <v>2812</v>
      </c>
      <c r="G56" s="121">
        <v>557</v>
      </c>
      <c r="H56" s="121">
        <v>102676</v>
      </c>
      <c r="I56" s="122">
        <v>37406</v>
      </c>
      <c r="J56" s="12"/>
    </row>
    <row r="57" spans="1:10" s="14" customFormat="1" ht="12" customHeight="1">
      <c r="A57" s="120" t="s">
        <v>114</v>
      </c>
      <c r="B57" s="120"/>
      <c r="C57" s="121">
        <v>280</v>
      </c>
      <c r="D57" s="121">
        <v>28330</v>
      </c>
      <c r="E57" s="121">
        <v>8591</v>
      </c>
      <c r="F57" s="121">
        <v>2534</v>
      </c>
      <c r="G57" s="121">
        <v>588</v>
      </c>
      <c r="H57" s="121">
        <v>94807</v>
      </c>
      <c r="I57" s="122">
        <v>38450</v>
      </c>
      <c r="J57" s="12"/>
    </row>
    <row r="58" spans="1:10" s="14" customFormat="1" ht="12" customHeight="1">
      <c r="A58" s="120" t="s">
        <v>95</v>
      </c>
      <c r="B58" s="120"/>
      <c r="C58" s="121">
        <v>279</v>
      </c>
      <c r="D58" s="121">
        <v>31797</v>
      </c>
      <c r="E58" s="121">
        <v>12282</v>
      </c>
      <c r="F58" s="121">
        <v>2097</v>
      </c>
      <c r="G58" s="121">
        <v>506</v>
      </c>
      <c r="H58" s="121">
        <v>73261</v>
      </c>
      <c r="I58" s="122">
        <v>29527</v>
      </c>
      <c r="J58" s="12"/>
    </row>
    <row r="59" spans="1:10" s="14" customFormat="1" ht="12" customHeight="1">
      <c r="A59" s="120" t="s">
        <v>9</v>
      </c>
      <c r="B59" s="120"/>
      <c r="C59" s="121">
        <v>279</v>
      </c>
      <c r="D59" s="121">
        <v>27015</v>
      </c>
      <c r="E59" s="121">
        <v>8871</v>
      </c>
      <c r="F59" s="121">
        <v>1997</v>
      </c>
      <c r="G59" s="121">
        <v>225</v>
      </c>
      <c r="H59" s="121">
        <v>50136</v>
      </c>
      <c r="I59" s="122">
        <v>14247</v>
      </c>
      <c r="J59" s="12"/>
    </row>
    <row r="60" spans="1:10" s="14" customFormat="1" ht="12" customHeight="1">
      <c r="A60" s="120" t="s">
        <v>97</v>
      </c>
      <c r="B60" s="120"/>
      <c r="C60" s="121">
        <v>298</v>
      </c>
      <c r="D60" s="127">
        <v>0</v>
      </c>
      <c r="E60" s="121">
        <v>0</v>
      </c>
      <c r="F60" s="127">
        <v>60</v>
      </c>
      <c r="G60" s="121">
        <v>7</v>
      </c>
      <c r="H60" s="121">
        <v>6196</v>
      </c>
      <c r="I60" s="122">
        <v>1121</v>
      </c>
      <c r="J60" s="12"/>
    </row>
    <row r="61" spans="1:10" s="13" customFormat="1" ht="12" customHeight="1">
      <c r="A61" s="120" t="s">
        <v>182</v>
      </c>
      <c r="B61" s="120"/>
      <c r="C61" s="121">
        <v>340</v>
      </c>
      <c r="D61" s="127">
        <v>38777</v>
      </c>
      <c r="E61" s="121">
        <v>468</v>
      </c>
      <c r="F61" s="127">
        <v>2651</v>
      </c>
      <c r="G61" s="121">
        <v>167</v>
      </c>
      <c r="H61" s="121">
        <v>66681</v>
      </c>
      <c r="I61" s="122">
        <v>10023</v>
      </c>
      <c r="J61" s="12"/>
    </row>
    <row r="62" spans="1:10" s="13" customFormat="1" ht="12" customHeight="1">
      <c r="A62" s="115"/>
      <c r="B62" s="115"/>
      <c r="C62" s="116"/>
      <c r="D62" s="116"/>
      <c r="E62" s="117" t="s">
        <v>38</v>
      </c>
      <c r="F62" s="117"/>
      <c r="G62" s="117"/>
      <c r="H62" s="116"/>
      <c r="I62" s="116"/>
      <c r="J62" s="12"/>
    </row>
    <row r="63" spans="1:10" s="14" customFormat="1" ht="12" customHeight="1">
      <c r="A63" s="112" t="s">
        <v>10</v>
      </c>
      <c r="B63" s="112"/>
      <c r="C63" s="118"/>
      <c r="D63" s="118">
        <f aca="true" t="shared" si="7" ref="D63:I63">SUM(D64:D67)</f>
        <v>26690</v>
      </c>
      <c r="E63" s="118">
        <f t="shared" si="7"/>
        <v>7158</v>
      </c>
      <c r="F63" s="118">
        <f t="shared" si="7"/>
        <v>53948</v>
      </c>
      <c r="G63" s="118">
        <f t="shared" si="7"/>
        <v>14677</v>
      </c>
      <c r="H63" s="118">
        <f t="shared" si="7"/>
        <v>23736</v>
      </c>
      <c r="I63" s="119">
        <f t="shared" si="7"/>
        <v>2544</v>
      </c>
      <c r="J63" s="12"/>
    </row>
    <row r="64" spans="1:10" s="14" customFormat="1" ht="12" customHeight="1">
      <c r="A64" s="120" t="s">
        <v>98</v>
      </c>
      <c r="B64" s="120"/>
      <c r="C64" s="121">
        <v>278</v>
      </c>
      <c r="D64" s="121">
        <v>10738</v>
      </c>
      <c r="E64" s="121">
        <v>3945</v>
      </c>
      <c r="F64" s="121">
        <v>36963</v>
      </c>
      <c r="G64" s="121">
        <v>10888</v>
      </c>
      <c r="H64" s="121">
        <v>13178</v>
      </c>
      <c r="I64" s="122">
        <v>2195</v>
      </c>
      <c r="J64" s="12"/>
    </row>
    <row r="65" spans="1:10" s="14" customFormat="1" ht="12" customHeight="1">
      <c r="A65" s="128" t="s">
        <v>99</v>
      </c>
      <c r="B65" s="120"/>
      <c r="C65" s="121">
        <v>243</v>
      </c>
      <c r="D65" s="121">
        <v>2615</v>
      </c>
      <c r="E65" s="121">
        <v>168</v>
      </c>
      <c r="F65" s="121">
        <v>1647</v>
      </c>
      <c r="G65" s="121">
        <v>227</v>
      </c>
      <c r="H65" s="121">
        <v>1175</v>
      </c>
      <c r="I65" s="122">
        <v>32</v>
      </c>
      <c r="J65" s="12"/>
    </row>
    <row r="66" spans="1:10" s="14" customFormat="1" ht="12" customHeight="1">
      <c r="A66" s="120" t="s">
        <v>100</v>
      </c>
      <c r="B66" s="120"/>
      <c r="C66" s="121">
        <v>243</v>
      </c>
      <c r="D66" s="121">
        <v>11975</v>
      </c>
      <c r="E66" s="121">
        <v>3045</v>
      </c>
      <c r="F66" s="121">
        <v>13543</v>
      </c>
      <c r="G66" s="121">
        <v>3553</v>
      </c>
      <c r="H66" s="121">
        <v>8441</v>
      </c>
      <c r="I66" s="122">
        <v>317</v>
      </c>
      <c r="J66" s="12"/>
    </row>
    <row r="67" spans="1:10" s="13" customFormat="1" ht="12" customHeight="1">
      <c r="A67" s="128" t="s">
        <v>101</v>
      </c>
      <c r="B67" s="120"/>
      <c r="C67" s="121">
        <v>335</v>
      </c>
      <c r="D67" s="121">
        <v>1362</v>
      </c>
      <c r="E67" s="121">
        <v>0</v>
      </c>
      <c r="F67" s="121">
        <v>1795</v>
      </c>
      <c r="G67" s="121">
        <v>9</v>
      </c>
      <c r="H67" s="121">
        <v>942</v>
      </c>
      <c r="I67" s="122">
        <v>0</v>
      </c>
      <c r="J67" s="12"/>
    </row>
    <row r="68" spans="1:10" s="14" customFormat="1" ht="12" customHeight="1">
      <c r="A68" s="115"/>
      <c r="B68" s="115"/>
      <c r="C68" s="116"/>
      <c r="D68" s="116"/>
      <c r="E68" s="117" t="s">
        <v>18</v>
      </c>
      <c r="F68" s="117"/>
      <c r="G68" s="117"/>
      <c r="H68" s="116"/>
      <c r="I68" s="116"/>
      <c r="J68" s="12"/>
    </row>
    <row r="69" spans="1:10" s="14" customFormat="1" ht="12" customHeight="1">
      <c r="A69" s="129" t="s">
        <v>22</v>
      </c>
      <c r="B69" s="130"/>
      <c r="C69" s="121"/>
      <c r="D69" s="121"/>
      <c r="E69" s="121"/>
      <c r="F69" s="131" t="s">
        <v>194</v>
      </c>
      <c r="G69" s="121"/>
      <c r="H69" s="132">
        <v>6237</v>
      </c>
      <c r="I69" s="122"/>
      <c r="J69" s="12"/>
    </row>
    <row r="70" spans="1:10" s="14" customFormat="1" ht="12" customHeight="1">
      <c r="A70" s="133" t="s">
        <v>23</v>
      </c>
      <c r="B70" s="134"/>
      <c r="C70" s="135"/>
      <c r="D70" s="135"/>
      <c r="E70" s="135"/>
      <c r="F70" s="136" t="s">
        <v>195</v>
      </c>
      <c r="G70" s="135"/>
      <c r="H70" s="137">
        <v>33869</v>
      </c>
      <c r="I70" s="138"/>
      <c r="J70" s="12"/>
    </row>
    <row r="71" spans="1:10" ht="12" customHeight="1">
      <c r="A71" s="100" t="s">
        <v>102</v>
      </c>
      <c r="B71" s="100"/>
      <c r="C71" s="100"/>
      <c r="D71" s="100"/>
      <c r="E71" s="100"/>
      <c r="F71" s="100"/>
      <c r="G71" s="100"/>
      <c r="H71" s="100"/>
      <c r="I71" s="100"/>
      <c r="J71" s="12"/>
    </row>
    <row r="72" ht="12" customHeight="1"/>
  </sheetData>
  <sheetProtection/>
  <mergeCells count="12">
    <mergeCell ref="E68:G68"/>
    <mergeCell ref="E6:G6"/>
    <mergeCell ref="E11:G11"/>
    <mergeCell ref="E25:G25"/>
    <mergeCell ref="E28:G28"/>
    <mergeCell ref="E38:G38"/>
    <mergeCell ref="E62:G62"/>
    <mergeCell ref="E22:G22"/>
    <mergeCell ref="A3:A4"/>
    <mergeCell ref="D3:E3"/>
    <mergeCell ref="F3:G3"/>
    <mergeCell ref="H3:I3"/>
  </mergeCells>
  <printOptions/>
  <pageMargins left="0.7" right="0.71" top="0.7" bottom="0.56" header="0.3937007874015748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区政課</dc:creator>
  <cp:keywords/>
  <dc:description/>
  <cp:lastModifiedBy>吉尾 昇平</cp:lastModifiedBy>
  <cp:lastPrinted>2022-02-01T10:15:51Z</cp:lastPrinted>
  <dcterms:created xsi:type="dcterms:W3CDTF">2003-05-31T05:37:39Z</dcterms:created>
  <dcterms:modified xsi:type="dcterms:W3CDTF">2024-01-11T11:40:27Z</dcterms:modified>
  <cp:category/>
  <cp:version/>
  <cp:contentType/>
  <cp:contentStatus/>
</cp:coreProperties>
</file>