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60" activeTab="0"/>
  </bookViews>
  <sheets>
    <sheet name="水道・下水道" sheetId="1" r:id="rId1"/>
  </sheets>
  <definedNames>
    <definedName name="_xlnm.Print_Area" localSheetId="0">'水道・下水道'!$A$1:$N$43</definedName>
  </definedNames>
  <calcPr fullCalcOnLoad="1"/>
</workbook>
</file>

<file path=xl/sharedStrings.xml><?xml version="1.0" encoding="utf-8"?>
<sst xmlns="http://schemas.openxmlformats.org/spreadsheetml/2006/main" count="93" uniqueCount="55">
  <si>
    <t>人　口　・　普及率</t>
  </si>
  <si>
    <t>水　　　　量</t>
  </si>
  <si>
    <t>年度当初（件）</t>
  </si>
  <si>
    <t>年度末（件）</t>
  </si>
  <si>
    <t>増△減（件）</t>
  </si>
  <si>
    <t>市　　計</t>
  </si>
  <si>
    <t>中央区</t>
  </si>
  <si>
    <t>白石区</t>
  </si>
  <si>
    <t>厚別区</t>
  </si>
  <si>
    <t>豊平区</t>
  </si>
  <si>
    <t>清田区</t>
  </si>
  <si>
    <t>手稲区</t>
  </si>
  <si>
    <t>北　区</t>
  </si>
  <si>
    <t>東　区</t>
  </si>
  <si>
    <t>南　区</t>
  </si>
  <si>
    <t>西　区</t>
  </si>
  <si>
    <t>区　　分</t>
  </si>
  <si>
    <t>年度当初（ｍ）</t>
  </si>
  <si>
    <t>年度末（ｍ）</t>
  </si>
  <si>
    <t>増△減（ｍ）</t>
  </si>
  <si>
    <t>給水人口（人）</t>
  </si>
  <si>
    <t>普及率（％）</t>
  </si>
  <si>
    <t>人口は各年度3月31日現在</t>
  </si>
  <si>
    <t>面積（ha）</t>
  </si>
  <si>
    <t>管渠延長（km）</t>
  </si>
  <si>
    <t>整備状況</t>
  </si>
  <si>
    <t>普及率（％）</t>
  </si>
  <si>
    <t>給水区域内
人口（人）</t>
  </si>
  <si>
    <t>処理人口
／行政人口</t>
  </si>
  <si>
    <t>　(1)　水道事業の推移</t>
  </si>
  <si>
    <t>給水人口
（Ｂ）</t>
  </si>
  <si>
    <t>行政区域内
人　　　　口</t>
  </si>
  <si>
    <t>給水区域内
人　口（Ａ）</t>
  </si>
  <si>
    <t>普及率
Ｂ／Ａ</t>
  </si>
  <si>
    <t>１人１日
平均配
水量（ℓ）</t>
  </si>
  <si>
    <t>１人１日
最大配
水量（ℓ）</t>
  </si>
  <si>
    <t>　(2)　水道事業の現況</t>
  </si>
  <si>
    <t>　　③　給水人口</t>
  </si>
  <si>
    <t>処理人口(千人)</t>
  </si>
  <si>
    <t>年間配水量
（㎥）</t>
  </si>
  <si>
    <t>○水道事業</t>
  </si>
  <si>
    <t>○公共下水道の整備状況と普及率</t>
  </si>
  <si>
    <t>27年度</t>
  </si>
  <si>
    <t>28年度</t>
  </si>
  <si>
    <t>29年度</t>
  </si>
  <si>
    <t>30年度</t>
  </si>
  <si>
    <t>　　①　給水件数</t>
  </si>
  <si>
    <t>　　②　配水管布設</t>
  </si>
  <si>
    <t>令和元年度</t>
  </si>
  <si>
    <t>令和２年度</t>
  </si>
  <si>
    <t>令和３年度</t>
  </si>
  <si>
    <t>令和４年度</t>
  </si>
  <si>
    <t>　注）人口は令和４年10月１日現在</t>
  </si>
  <si>
    <t>令和５年３月31日現在</t>
  </si>
  <si>
    <t>令和４年度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</si>
</sst>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&lt;=999]000;[&lt;=99999]000\-00;000\-0000"/>
    <numFmt numFmtId="178" formatCode="#,##0.0_ ;[Red]\-#,##0.0\ "/>
    <numFmt numFmtId="179" formatCode="#,##0_ "/>
    <numFmt numFmtId="180" formatCode="#,##0.0_ "/>
    <numFmt numFmtId="181" formatCode="#,##0;&quot;△ &quot;#,##0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#,##0_);[Red]\(#,##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62">
    <font>
      <sz val="12"/>
      <name val="ＭＳ Ｐ明朝"/>
      <family val="1"/>
    </font>
    <font>
      <sz val="6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9"/>
      <name val="ＭＳ Ｐ明朝"/>
      <family val="1"/>
    </font>
    <font>
      <sz val="10.5"/>
      <name val="ＭＳ 明朝"/>
      <family val="1"/>
    </font>
    <font>
      <b/>
      <sz val="14"/>
      <name val="ＭＳ 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8"/>
      <color indexed="8"/>
      <name val="ＭＳ ゴシック"/>
      <family val="3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b/>
      <sz val="8"/>
      <color indexed="10"/>
      <name val="ＭＳ Ｐ明朝"/>
      <family val="1"/>
    </font>
    <font>
      <b/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8"/>
      <color theme="1"/>
      <name val="ＭＳ ゴシック"/>
      <family val="3"/>
    </font>
    <font>
      <sz val="9"/>
      <color theme="1"/>
      <name val="ＭＳ Ｐ明朝"/>
      <family val="1"/>
    </font>
    <font>
      <b/>
      <sz val="8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ＭＳ Ｐ明朝"/>
      <family val="1"/>
    </font>
    <font>
      <b/>
      <sz val="8"/>
      <color rgb="FFFF0000"/>
      <name val="ＭＳ Ｐ明朝"/>
      <family val="1"/>
    </font>
    <font>
      <b/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6" fillId="0" borderId="0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180" fontId="57" fillId="0" borderId="0" xfId="0" applyNumberFormat="1" applyFont="1" applyFill="1" applyAlignment="1">
      <alignment vertical="center"/>
    </xf>
    <xf numFmtId="179" fontId="57" fillId="0" borderId="0" xfId="0" applyNumberFormat="1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10" xfId="0" applyFont="1" applyFill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179" fontId="4" fillId="0" borderId="12" xfId="49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78" fontId="4" fillId="0" borderId="0" xfId="49" applyNumberFormat="1" applyFont="1" applyFill="1" applyBorder="1" applyAlignment="1" quotePrefix="1">
      <alignment vertical="center"/>
    </xf>
    <xf numFmtId="178" fontId="4" fillId="0" borderId="16" xfId="49" applyNumberFormat="1" applyFont="1" applyFill="1" applyBorder="1" applyAlignment="1" quotePrefix="1">
      <alignment vertical="center"/>
    </xf>
    <xf numFmtId="178" fontId="4" fillId="0" borderId="16" xfId="49" applyNumberFormat="1" applyFont="1" applyFill="1" applyBorder="1" applyAlignment="1">
      <alignment vertical="center"/>
    </xf>
    <xf numFmtId="178" fontId="4" fillId="0" borderId="12" xfId="49" applyNumberFormat="1" applyFont="1" applyFill="1" applyBorder="1" applyAlignment="1">
      <alignment vertical="center"/>
    </xf>
    <xf numFmtId="179" fontId="4" fillId="0" borderId="16" xfId="49" applyNumberFormat="1" applyFont="1" applyFill="1" applyBorder="1" applyAlignment="1" quotePrefix="1">
      <alignment vertical="center"/>
    </xf>
    <xf numFmtId="179" fontId="4" fillId="0" borderId="16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178" fontId="4" fillId="0" borderId="12" xfId="49" applyNumberFormat="1" applyFont="1" applyFill="1" applyBorder="1" applyAlignment="1" quotePrefix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180" fontId="4" fillId="0" borderId="18" xfId="49" applyNumberFormat="1" applyFont="1" applyFill="1" applyBorder="1" applyAlignment="1" quotePrefix="1">
      <alignment vertical="center"/>
    </xf>
    <xf numFmtId="180" fontId="4" fillId="0" borderId="19" xfId="49" applyNumberFormat="1" applyFont="1" applyFill="1" applyBorder="1" applyAlignment="1" quotePrefix="1">
      <alignment vertical="center"/>
    </xf>
    <xf numFmtId="0" fontId="59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center" vertical="center"/>
    </xf>
    <xf numFmtId="38" fontId="4" fillId="33" borderId="16" xfId="49" applyFont="1" applyFill="1" applyBorder="1" applyAlignment="1" quotePrefix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distributed" vertical="center"/>
    </xf>
    <xf numFmtId="38" fontId="4" fillId="33" borderId="18" xfId="49" applyFont="1" applyFill="1" applyBorder="1" applyAlignment="1" quotePrefix="1">
      <alignment vertical="center"/>
    </xf>
    <xf numFmtId="38" fontId="4" fillId="33" borderId="18" xfId="49" applyNumberFormat="1" applyFont="1" applyFill="1" applyBorder="1" applyAlignment="1" quotePrefix="1">
      <alignment vertical="center"/>
    </xf>
    <xf numFmtId="38" fontId="4" fillId="33" borderId="19" xfId="49" applyNumberFormat="1" applyFont="1" applyFill="1" applyBorder="1" applyAlignment="1" quotePrefix="1">
      <alignment vertical="center"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81" fontId="4" fillId="33" borderId="18" xfId="49" applyNumberFormat="1" applyFont="1" applyFill="1" applyBorder="1" applyAlignment="1" quotePrefix="1">
      <alignment vertical="center"/>
    </xf>
    <xf numFmtId="0" fontId="4" fillId="33" borderId="21" xfId="0" applyFont="1" applyFill="1" applyBorder="1" applyAlignment="1">
      <alignment horizontal="distributed" vertical="center" wrapText="1"/>
    </xf>
    <xf numFmtId="0" fontId="4" fillId="33" borderId="22" xfId="0" applyFont="1" applyFill="1" applyBorder="1" applyAlignment="1">
      <alignment horizontal="center" vertical="center" wrapText="1"/>
    </xf>
    <xf numFmtId="38" fontId="4" fillId="33" borderId="24" xfId="49" applyFont="1" applyFill="1" applyBorder="1" applyAlignment="1" quotePrefix="1">
      <alignment vertical="center"/>
    </xf>
    <xf numFmtId="0" fontId="4" fillId="33" borderId="18" xfId="49" applyNumberFormat="1" applyFont="1" applyFill="1" applyBorder="1" applyAlignment="1" quotePrefix="1">
      <alignment vertical="center"/>
    </xf>
    <xf numFmtId="186" fontId="4" fillId="33" borderId="19" xfId="49" applyNumberFormat="1" applyFont="1" applyFill="1" applyBorder="1" applyAlignment="1" quotePrefix="1">
      <alignment vertical="center"/>
    </xf>
    <xf numFmtId="0" fontId="0" fillId="33" borderId="0" xfId="0" applyFont="1" applyFill="1" applyBorder="1" applyAlignment="1">
      <alignment vertical="center"/>
    </xf>
    <xf numFmtId="0" fontId="4" fillId="33" borderId="0" xfId="0" applyFont="1" applyFill="1" applyBorder="1" applyAlignment="1" quotePrefix="1">
      <alignment horizontal="center" vertical="center"/>
    </xf>
    <xf numFmtId="38" fontId="4" fillId="33" borderId="0" xfId="49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38" fontId="4" fillId="33" borderId="16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/>
    </xf>
    <xf numFmtId="38" fontId="4" fillId="33" borderId="24" xfId="49" applyFont="1" applyFill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4" fillId="33" borderId="23" xfId="0" applyFont="1" applyFill="1" applyBorder="1" applyAlignment="1" quotePrefix="1">
      <alignment horizontal="center" vertical="center"/>
    </xf>
    <xf numFmtId="180" fontId="4" fillId="33" borderId="12" xfId="0" applyNumberFormat="1" applyFont="1" applyFill="1" applyBorder="1" applyAlignment="1">
      <alignment horizontal="right" vertical="center"/>
    </xf>
    <xf numFmtId="179" fontId="4" fillId="33" borderId="12" xfId="0" applyNumberFormat="1" applyFont="1" applyFill="1" applyBorder="1" applyAlignment="1">
      <alignment vertical="center"/>
    </xf>
    <xf numFmtId="0" fontId="4" fillId="33" borderId="17" xfId="0" applyFont="1" applyFill="1" applyBorder="1" applyAlignment="1" quotePrefix="1">
      <alignment horizontal="center" vertical="center"/>
    </xf>
    <xf numFmtId="180" fontId="4" fillId="33" borderId="16" xfId="0" applyNumberFormat="1" applyFont="1" applyFill="1" applyBorder="1" applyAlignment="1">
      <alignment horizontal="right" vertical="center"/>
    </xf>
    <xf numFmtId="179" fontId="4" fillId="33" borderId="16" xfId="0" applyNumberFormat="1" applyFont="1" applyFill="1" applyBorder="1" applyAlignment="1">
      <alignment vertical="center"/>
    </xf>
    <xf numFmtId="180" fontId="4" fillId="33" borderId="16" xfId="0" applyNumberFormat="1" applyFont="1" applyFill="1" applyBorder="1" applyAlignment="1">
      <alignment vertical="center"/>
    </xf>
    <xf numFmtId="0" fontId="4" fillId="33" borderId="0" xfId="0" applyFont="1" applyFill="1" applyAlignment="1" quotePrefix="1">
      <alignment horizontal="center" vertical="center"/>
    </xf>
    <xf numFmtId="179" fontId="4" fillId="33" borderId="27" xfId="0" applyNumberFormat="1" applyFont="1" applyFill="1" applyBorder="1" applyAlignment="1">
      <alignment vertical="center"/>
    </xf>
    <xf numFmtId="179" fontId="4" fillId="33" borderId="28" xfId="0" applyNumberFormat="1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right" vertical="center" wrapText="1"/>
    </xf>
    <xf numFmtId="0" fontId="4" fillId="33" borderId="25" xfId="0" applyFont="1" applyFill="1" applyBorder="1" applyAlignment="1">
      <alignment horizontal="right" vertical="center"/>
    </xf>
    <xf numFmtId="0" fontId="0" fillId="33" borderId="29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0" fillId="33" borderId="17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 quotePrefix="1">
      <alignment horizontal="center" vertical="center"/>
    </xf>
    <xf numFmtId="0" fontId="4" fillId="33" borderId="33" xfId="0" applyFont="1" applyFill="1" applyBorder="1" applyAlignment="1" quotePrefix="1">
      <alignment horizontal="center" vertical="center"/>
    </xf>
    <xf numFmtId="180" fontId="4" fillId="33" borderId="27" xfId="0" applyNumberFormat="1" applyFont="1" applyFill="1" applyBorder="1" applyAlignment="1">
      <alignment vertical="center"/>
    </xf>
    <xf numFmtId="179" fontId="4" fillId="33" borderId="12" xfId="49" applyNumberFormat="1" applyFont="1" applyFill="1" applyBorder="1" applyAlignment="1">
      <alignment vertical="center"/>
    </xf>
    <xf numFmtId="179" fontId="4" fillId="33" borderId="23" xfId="49" applyNumberFormat="1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/>
    </xf>
    <xf numFmtId="179" fontId="4" fillId="33" borderId="26" xfId="49" applyNumberFormat="1" applyFont="1" applyFill="1" applyBorder="1" applyAlignment="1">
      <alignment horizontal="right" vertical="center"/>
    </xf>
    <xf numFmtId="179" fontId="4" fillId="33" borderId="22" xfId="49" applyNumberFormat="1" applyFont="1" applyFill="1" applyBorder="1" applyAlignment="1">
      <alignment horizontal="right" vertical="center"/>
    </xf>
    <xf numFmtId="179" fontId="4" fillId="33" borderId="12" xfId="49" applyNumberFormat="1" applyFont="1" applyFill="1" applyBorder="1" applyAlignment="1">
      <alignment horizontal="right" vertical="center"/>
    </xf>
    <xf numFmtId="179" fontId="4" fillId="33" borderId="23" xfId="49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187" fontId="4" fillId="33" borderId="12" xfId="0" applyNumberFormat="1" applyFont="1" applyFill="1" applyBorder="1" applyAlignment="1" quotePrefix="1">
      <alignment horizontal="right" vertical="center"/>
    </xf>
    <xf numFmtId="187" fontId="4" fillId="33" borderId="23" xfId="0" applyNumberFormat="1" applyFont="1" applyFill="1" applyBorder="1" applyAlignment="1" quotePrefix="1">
      <alignment horizontal="right" vertical="center"/>
    </xf>
    <xf numFmtId="187" fontId="4" fillId="33" borderId="12" xfId="49" applyNumberFormat="1" applyFont="1" applyFill="1" applyBorder="1" applyAlignment="1">
      <alignment horizontal="right" vertical="center"/>
    </xf>
    <xf numFmtId="187" fontId="4" fillId="33" borderId="23" xfId="49" applyNumberFormat="1" applyFont="1" applyFill="1" applyBorder="1" applyAlignment="1">
      <alignment horizontal="right" vertical="center"/>
    </xf>
    <xf numFmtId="187" fontId="4" fillId="33" borderId="12" xfId="0" applyNumberFormat="1" applyFont="1" applyFill="1" applyBorder="1" applyAlignment="1">
      <alignment horizontal="right" vertical="center"/>
    </xf>
    <xf numFmtId="187" fontId="4" fillId="33" borderId="23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distributed" vertical="center"/>
    </xf>
    <xf numFmtId="187" fontId="0" fillId="33" borderId="23" xfId="0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 vertical="center"/>
    </xf>
    <xf numFmtId="187" fontId="4" fillId="33" borderId="28" xfId="0" applyNumberFormat="1" applyFont="1" applyFill="1" applyBorder="1" applyAlignment="1" quotePrefix="1">
      <alignment horizontal="right" vertical="center"/>
    </xf>
    <xf numFmtId="187" fontId="0" fillId="33" borderId="33" xfId="0" applyNumberFormat="1" applyFont="1" applyFill="1" applyBorder="1" applyAlignment="1">
      <alignment horizontal="right" vertical="center"/>
    </xf>
    <xf numFmtId="187" fontId="4" fillId="33" borderId="28" xfId="49" applyNumberFormat="1" applyFont="1" applyFill="1" applyBorder="1" applyAlignment="1">
      <alignment horizontal="right" vertical="center"/>
    </xf>
    <xf numFmtId="187" fontId="4" fillId="33" borderId="28" xfId="0" applyNumberFormat="1" applyFont="1" applyFill="1" applyBorder="1" applyAlignment="1">
      <alignment horizontal="right" vertical="center"/>
    </xf>
    <xf numFmtId="179" fontId="4" fillId="33" borderId="28" xfId="49" applyNumberFormat="1" applyFont="1" applyFill="1" applyBorder="1" applyAlignment="1">
      <alignment vertical="center"/>
    </xf>
    <xf numFmtId="179" fontId="4" fillId="33" borderId="33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showGridLines="0" tabSelected="1" view="pageBreakPreview" zoomScaleSheetLayoutView="100" zoomScalePageLayoutView="0" workbookViewId="0" topLeftCell="A34">
      <selection activeCell="B22" sqref="B22"/>
    </sheetView>
  </sheetViews>
  <sheetFormatPr defaultColWidth="9.00390625" defaultRowHeight="24" customHeight="1"/>
  <cols>
    <col min="1" max="1" width="0.6171875" style="10" customWidth="1"/>
    <col min="2" max="2" width="9.75390625" style="3" customWidth="1"/>
    <col min="3" max="3" width="0.6171875" style="3" customWidth="1"/>
    <col min="4" max="4" width="7.50390625" style="3" customWidth="1"/>
    <col min="5" max="14" width="6.125" style="3" customWidth="1"/>
    <col min="15" max="15" width="9.00390625" style="4" customWidth="1"/>
    <col min="16" max="16384" width="9.00390625" style="10" customWidth="1"/>
  </cols>
  <sheetData>
    <row r="1" spans="1:15" s="1" customFormat="1" ht="22.5" customHeight="1">
      <c r="A1" s="96"/>
      <c r="B1" s="97" t="s">
        <v>40</v>
      </c>
      <c r="C1" s="96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2"/>
    </row>
    <row r="2" spans="1:14" ht="7.5" customHeight="1">
      <c r="A2" s="82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6.5" customHeight="1">
      <c r="A3" s="82"/>
      <c r="B3" s="76" t="s">
        <v>29</v>
      </c>
      <c r="C3" s="99"/>
      <c r="D3" s="59"/>
      <c r="E3" s="59"/>
      <c r="F3" s="59"/>
      <c r="G3" s="59"/>
      <c r="H3" s="59"/>
      <c r="I3" s="59"/>
      <c r="J3" s="59"/>
      <c r="K3" s="82"/>
      <c r="L3" s="59"/>
      <c r="M3" s="60"/>
      <c r="N3" s="58" t="s">
        <v>22</v>
      </c>
    </row>
    <row r="4" spans="1:14" ht="16.5" customHeight="1">
      <c r="A4" s="100"/>
      <c r="B4" s="101"/>
      <c r="C4" s="102"/>
      <c r="D4" s="119" t="s">
        <v>0</v>
      </c>
      <c r="E4" s="120"/>
      <c r="F4" s="120"/>
      <c r="G4" s="120"/>
      <c r="H4" s="120"/>
      <c r="I4" s="120"/>
      <c r="J4" s="121"/>
      <c r="K4" s="119" t="s">
        <v>1</v>
      </c>
      <c r="L4" s="120"/>
      <c r="M4" s="120"/>
      <c r="N4" s="120"/>
    </row>
    <row r="5" spans="1:14" ht="37.5" customHeight="1">
      <c r="A5" s="78"/>
      <c r="B5" s="103"/>
      <c r="C5" s="104"/>
      <c r="D5" s="113" t="s">
        <v>31</v>
      </c>
      <c r="E5" s="114"/>
      <c r="F5" s="113" t="s">
        <v>32</v>
      </c>
      <c r="G5" s="114"/>
      <c r="H5" s="113" t="s">
        <v>30</v>
      </c>
      <c r="I5" s="114"/>
      <c r="J5" s="105" t="s">
        <v>33</v>
      </c>
      <c r="K5" s="113" t="s">
        <v>39</v>
      </c>
      <c r="L5" s="114"/>
      <c r="M5" s="106" t="s">
        <v>34</v>
      </c>
      <c r="N5" s="107" t="s">
        <v>35</v>
      </c>
    </row>
    <row r="6" spans="1:14" ht="16.5" customHeight="1">
      <c r="A6" s="72"/>
      <c r="B6" s="65" t="s">
        <v>42</v>
      </c>
      <c r="C6" s="86"/>
      <c r="D6" s="115">
        <v>1952405</v>
      </c>
      <c r="E6" s="116"/>
      <c r="F6" s="115">
        <v>1946789</v>
      </c>
      <c r="G6" s="116"/>
      <c r="H6" s="115">
        <v>1944780</v>
      </c>
      <c r="I6" s="116"/>
      <c r="J6" s="87">
        <f aca="true" t="shared" si="0" ref="J6:J11">ROUND(H6*100/F6,1)</f>
        <v>99.9</v>
      </c>
      <c r="K6" s="115">
        <v>189524360</v>
      </c>
      <c r="L6" s="116"/>
      <c r="M6" s="88">
        <v>266</v>
      </c>
      <c r="N6" s="88">
        <v>292</v>
      </c>
    </row>
    <row r="7" spans="1:14" ht="16.5" customHeight="1">
      <c r="A7" s="72"/>
      <c r="B7" s="65" t="s">
        <v>43</v>
      </c>
      <c r="C7" s="89"/>
      <c r="D7" s="117">
        <v>1957685</v>
      </c>
      <c r="E7" s="118"/>
      <c r="F7" s="117">
        <v>1952069</v>
      </c>
      <c r="G7" s="118"/>
      <c r="H7" s="117">
        <v>1950181</v>
      </c>
      <c r="I7" s="118"/>
      <c r="J7" s="90">
        <f t="shared" si="0"/>
        <v>99.9</v>
      </c>
      <c r="K7" s="117">
        <v>189849330</v>
      </c>
      <c r="L7" s="118"/>
      <c r="M7" s="91">
        <v>267</v>
      </c>
      <c r="N7" s="88">
        <v>286</v>
      </c>
    </row>
    <row r="8" spans="1:14" ht="16.5" customHeight="1">
      <c r="A8" s="72"/>
      <c r="B8" s="65" t="s">
        <v>44</v>
      </c>
      <c r="C8" s="86"/>
      <c r="D8" s="117">
        <v>1961225</v>
      </c>
      <c r="E8" s="118"/>
      <c r="F8" s="117">
        <v>1955609</v>
      </c>
      <c r="G8" s="118"/>
      <c r="H8" s="117">
        <v>1953851</v>
      </c>
      <c r="I8" s="118"/>
      <c r="J8" s="90">
        <f t="shared" si="0"/>
        <v>99.9</v>
      </c>
      <c r="K8" s="117">
        <v>190727970</v>
      </c>
      <c r="L8" s="118"/>
      <c r="M8" s="88">
        <v>267</v>
      </c>
      <c r="N8" s="88">
        <v>297</v>
      </c>
    </row>
    <row r="9" spans="1:15" ht="16.5" customHeight="1">
      <c r="A9" s="72"/>
      <c r="B9" s="73" t="s">
        <v>45</v>
      </c>
      <c r="C9" s="73"/>
      <c r="D9" s="123">
        <v>1965161</v>
      </c>
      <c r="E9" s="124"/>
      <c r="F9" s="125">
        <v>1959545</v>
      </c>
      <c r="G9" s="126"/>
      <c r="H9" s="127">
        <v>1957986</v>
      </c>
      <c r="I9" s="128"/>
      <c r="J9" s="90">
        <f t="shared" si="0"/>
        <v>99.9</v>
      </c>
      <c r="K9" s="117">
        <v>190250300</v>
      </c>
      <c r="L9" s="118"/>
      <c r="M9" s="91">
        <v>266</v>
      </c>
      <c r="N9" s="88">
        <v>292</v>
      </c>
      <c r="O9" s="6"/>
    </row>
    <row r="10" spans="1:14" ht="16.5" customHeight="1">
      <c r="A10" s="72"/>
      <c r="B10" s="73" t="s">
        <v>48</v>
      </c>
      <c r="C10" s="86"/>
      <c r="D10" s="123">
        <v>1969686</v>
      </c>
      <c r="E10" s="124"/>
      <c r="F10" s="125">
        <v>1964070</v>
      </c>
      <c r="G10" s="126"/>
      <c r="H10" s="127">
        <v>1962483</v>
      </c>
      <c r="I10" s="128"/>
      <c r="J10" s="90">
        <f t="shared" si="0"/>
        <v>99.9</v>
      </c>
      <c r="K10" s="117">
        <v>191113710</v>
      </c>
      <c r="L10" s="118"/>
      <c r="M10" s="91">
        <v>267</v>
      </c>
      <c r="N10" s="88">
        <v>291</v>
      </c>
    </row>
    <row r="11" spans="1:15" ht="16.5" customHeight="1">
      <c r="A11" s="78"/>
      <c r="B11" s="73" t="s">
        <v>49</v>
      </c>
      <c r="C11" s="86"/>
      <c r="D11" s="123">
        <v>1972542</v>
      </c>
      <c r="E11" s="130"/>
      <c r="F11" s="125">
        <v>1966926</v>
      </c>
      <c r="G11" s="130"/>
      <c r="H11" s="127">
        <v>1965436</v>
      </c>
      <c r="I11" s="130"/>
      <c r="J11" s="92">
        <f t="shared" si="0"/>
        <v>99.9</v>
      </c>
      <c r="K11" s="111">
        <v>192708290</v>
      </c>
      <c r="L11" s="112"/>
      <c r="M11" s="91">
        <v>269</v>
      </c>
      <c r="N11" s="88">
        <v>297</v>
      </c>
      <c r="O11" s="11"/>
    </row>
    <row r="12" spans="1:15" s="39" customFormat="1" ht="16.5" customHeight="1">
      <c r="A12" s="82"/>
      <c r="B12" s="93" t="s">
        <v>50</v>
      </c>
      <c r="C12" s="86"/>
      <c r="D12" s="123">
        <v>1970407</v>
      </c>
      <c r="E12" s="130"/>
      <c r="F12" s="125">
        <v>1964791</v>
      </c>
      <c r="G12" s="130"/>
      <c r="H12" s="127">
        <v>1963346</v>
      </c>
      <c r="I12" s="130"/>
      <c r="J12" s="92">
        <f>ROUND(H12*100/F12,1)</f>
        <v>99.9</v>
      </c>
      <c r="K12" s="111">
        <v>191992680</v>
      </c>
      <c r="L12" s="112"/>
      <c r="M12" s="91">
        <v>268</v>
      </c>
      <c r="N12" s="88">
        <v>294</v>
      </c>
      <c r="O12" s="11"/>
    </row>
    <row r="13" spans="1:15" ht="16.5" customHeight="1">
      <c r="A13" s="78"/>
      <c r="B13" s="108" t="s">
        <v>54</v>
      </c>
      <c r="C13" s="109"/>
      <c r="D13" s="132">
        <v>1969004</v>
      </c>
      <c r="E13" s="133"/>
      <c r="F13" s="134">
        <v>1963388</v>
      </c>
      <c r="G13" s="133"/>
      <c r="H13" s="135">
        <v>1962006</v>
      </c>
      <c r="I13" s="133"/>
      <c r="J13" s="110">
        <f>ROUND(H13*100/F13,1)</f>
        <v>99.9</v>
      </c>
      <c r="K13" s="136">
        <v>189246460</v>
      </c>
      <c r="L13" s="137"/>
      <c r="M13" s="94">
        <v>264</v>
      </c>
      <c r="N13" s="95">
        <v>286</v>
      </c>
      <c r="O13" s="12"/>
    </row>
    <row r="14" spans="1:14" ht="16.5" customHeight="1">
      <c r="A14" s="72"/>
      <c r="B14" s="73"/>
      <c r="C14" s="73"/>
      <c r="D14" s="73"/>
      <c r="E14" s="74"/>
      <c r="F14" s="74"/>
      <c r="G14" s="74"/>
      <c r="H14" s="59"/>
      <c r="I14" s="59"/>
      <c r="J14" s="74"/>
      <c r="K14" s="59"/>
      <c r="L14" s="59"/>
      <c r="M14" s="59"/>
      <c r="N14" s="75"/>
    </row>
    <row r="15" spans="1:14" ht="16.5" customHeight="1">
      <c r="A15" s="72"/>
      <c r="B15" s="76" t="s">
        <v>36</v>
      </c>
      <c r="C15" s="73"/>
      <c r="D15" s="73"/>
      <c r="E15" s="74"/>
      <c r="F15" s="74"/>
      <c r="G15" s="74"/>
      <c r="H15" s="59"/>
      <c r="I15" s="59"/>
      <c r="J15" s="74"/>
      <c r="K15" s="59"/>
      <c r="L15" s="59"/>
      <c r="M15" s="59"/>
      <c r="N15" s="59"/>
    </row>
    <row r="16" spans="1:15" ht="16.5" customHeight="1">
      <c r="A16" s="77"/>
      <c r="B16" s="41" t="s">
        <v>46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2" t="s">
        <v>51</v>
      </c>
      <c r="O16" s="11"/>
    </row>
    <row r="17" spans="1:14" ht="16.5" customHeight="1">
      <c r="A17" s="78"/>
      <c r="B17" s="44" t="s">
        <v>16</v>
      </c>
      <c r="C17" s="45"/>
      <c r="D17" s="46" t="s">
        <v>5</v>
      </c>
      <c r="E17" s="46" t="s">
        <v>6</v>
      </c>
      <c r="F17" s="46" t="s">
        <v>12</v>
      </c>
      <c r="G17" s="46" t="s">
        <v>13</v>
      </c>
      <c r="H17" s="46" t="s">
        <v>7</v>
      </c>
      <c r="I17" s="46" t="s">
        <v>8</v>
      </c>
      <c r="J17" s="46" t="s">
        <v>9</v>
      </c>
      <c r="K17" s="46" t="s">
        <v>10</v>
      </c>
      <c r="L17" s="46" t="s">
        <v>14</v>
      </c>
      <c r="M17" s="46" t="s">
        <v>15</v>
      </c>
      <c r="N17" s="47" t="s">
        <v>11</v>
      </c>
    </row>
    <row r="18" spans="1:21" ht="16.5" customHeight="1">
      <c r="A18" s="79"/>
      <c r="B18" s="48" t="s">
        <v>2</v>
      </c>
      <c r="C18" s="49"/>
      <c r="D18" s="50">
        <f>SUM(E18:N18)</f>
        <v>895453</v>
      </c>
      <c r="E18" s="80">
        <v>114847</v>
      </c>
      <c r="F18" s="80">
        <v>133763</v>
      </c>
      <c r="G18" s="80">
        <v>127348</v>
      </c>
      <c r="H18" s="80">
        <v>105624</v>
      </c>
      <c r="I18" s="80">
        <v>49816</v>
      </c>
      <c r="J18" s="80">
        <v>106013</v>
      </c>
      <c r="K18" s="80">
        <v>44297</v>
      </c>
      <c r="L18" s="80">
        <v>59022</v>
      </c>
      <c r="M18" s="80">
        <v>95167</v>
      </c>
      <c r="N18" s="81">
        <v>59556</v>
      </c>
      <c r="P18" s="131"/>
      <c r="Q18" s="131"/>
      <c r="R18" s="131"/>
      <c r="S18" s="131"/>
      <c r="T18" s="131"/>
      <c r="U18" s="131"/>
    </row>
    <row r="19" spans="1:21" ht="16.5" customHeight="1">
      <c r="A19" s="72"/>
      <c r="B19" s="51" t="s">
        <v>3</v>
      </c>
      <c r="C19" s="52"/>
      <c r="D19" s="50">
        <f>SUM(E19:N19)</f>
        <v>902987</v>
      </c>
      <c r="E19" s="80">
        <v>117295</v>
      </c>
      <c r="F19" s="80">
        <v>134365</v>
      </c>
      <c r="G19" s="80">
        <v>128146</v>
      </c>
      <c r="H19" s="80">
        <v>106414</v>
      </c>
      <c r="I19" s="80">
        <v>49985</v>
      </c>
      <c r="J19" s="80">
        <v>107079</v>
      </c>
      <c r="K19" s="80">
        <v>44491</v>
      </c>
      <c r="L19" s="80">
        <v>59300</v>
      </c>
      <c r="M19" s="80">
        <v>96096</v>
      </c>
      <c r="N19" s="81">
        <v>59816</v>
      </c>
      <c r="P19" s="131"/>
      <c r="Q19" s="131"/>
      <c r="R19" s="131"/>
      <c r="S19" s="131"/>
      <c r="T19" s="131"/>
      <c r="U19" s="131"/>
    </row>
    <row r="20" spans="1:21" ht="16.5" customHeight="1">
      <c r="A20" s="78"/>
      <c r="B20" s="53" t="s">
        <v>4</v>
      </c>
      <c r="C20" s="45"/>
      <c r="D20" s="54">
        <f>SUM(E20:N20)</f>
        <v>7534</v>
      </c>
      <c r="E20" s="55">
        <f aca="true" t="shared" si="1" ref="E20:N20">E19-E18</f>
        <v>2448</v>
      </c>
      <c r="F20" s="55">
        <f t="shared" si="1"/>
        <v>602</v>
      </c>
      <c r="G20" s="55">
        <f t="shared" si="1"/>
        <v>798</v>
      </c>
      <c r="H20" s="55">
        <f t="shared" si="1"/>
        <v>790</v>
      </c>
      <c r="I20" s="55">
        <f t="shared" si="1"/>
        <v>169</v>
      </c>
      <c r="J20" s="55">
        <f t="shared" si="1"/>
        <v>1066</v>
      </c>
      <c r="K20" s="55">
        <f t="shared" si="1"/>
        <v>194</v>
      </c>
      <c r="L20" s="55">
        <f t="shared" si="1"/>
        <v>278</v>
      </c>
      <c r="M20" s="55">
        <f t="shared" si="1"/>
        <v>929</v>
      </c>
      <c r="N20" s="56">
        <f t="shared" si="1"/>
        <v>260</v>
      </c>
      <c r="P20" s="131"/>
      <c r="Q20" s="131"/>
      <c r="R20" s="131"/>
      <c r="S20" s="131"/>
      <c r="T20" s="131"/>
      <c r="U20" s="131"/>
    </row>
    <row r="21" spans="1:14" ht="16.5" customHeight="1">
      <c r="A21" s="82"/>
      <c r="B21" s="60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5" ht="16.5" customHeight="1">
      <c r="A22" s="82"/>
      <c r="B22" s="57" t="s">
        <v>47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60"/>
      <c r="N22" s="42" t="s">
        <v>51</v>
      </c>
      <c r="O22" s="11"/>
    </row>
    <row r="23" spans="1:14" ht="16.5" customHeight="1">
      <c r="A23" s="83"/>
      <c r="B23" s="61" t="s">
        <v>16</v>
      </c>
      <c r="C23" s="62"/>
      <c r="D23" s="63" t="s">
        <v>5</v>
      </c>
      <c r="E23" s="63" t="s">
        <v>6</v>
      </c>
      <c r="F23" s="63" t="s">
        <v>12</v>
      </c>
      <c r="G23" s="63" t="s">
        <v>13</v>
      </c>
      <c r="H23" s="63" t="s">
        <v>7</v>
      </c>
      <c r="I23" s="63" t="s">
        <v>8</v>
      </c>
      <c r="J23" s="63" t="s">
        <v>9</v>
      </c>
      <c r="K23" s="63" t="s">
        <v>10</v>
      </c>
      <c r="L23" s="63" t="s">
        <v>14</v>
      </c>
      <c r="M23" s="63" t="s">
        <v>15</v>
      </c>
      <c r="N23" s="64" t="s">
        <v>11</v>
      </c>
    </row>
    <row r="24" spans="1:14" ht="16.5" customHeight="1">
      <c r="A24" s="72"/>
      <c r="B24" s="51" t="s">
        <v>17</v>
      </c>
      <c r="C24" s="65"/>
      <c r="D24" s="50">
        <f>SUM(E24:N24)</f>
        <v>6073128</v>
      </c>
      <c r="E24" s="80">
        <v>600369</v>
      </c>
      <c r="F24" s="80">
        <v>878215</v>
      </c>
      <c r="G24" s="80">
        <v>815769</v>
      </c>
      <c r="H24" s="80">
        <v>629279</v>
      </c>
      <c r="I24" s="80">
        <v>399873</v>
      </c>
      <c r="J24" s="80">
        <v>530651</v>
      </c>
      <c r="K24" s="80">
        <v>454793</v>
      </c>
      <c r="L24" s="80">
        <v>656130</v>
      </c>
      <c r="M24" s="80">
        <v>613820</v>
      </c>
      <c r="N24" s="81">
        <v>494229</v>
      </c>
    </row>
    <row r="25" spans="1:14" ht="16.5" customHeight="1">
      <c r="A25" s="72"/>
      <c r="B25" s="51" t="s">
        <v>18</v>
      </c>
      <c r="C25" s="65"/>
      <c r="D25" s="50">
        <f>SUM(E25:N25)</f>
        <v>6087704</v>
      </c>
      <c r="E25" s="80">
        <v>600836</v>
      </c>
      <c r="F25" s="80">
        <v>882052</v>
      </c>
      <c r="G25" s="80">
        <v>819476</v>
      </c>
      <c r="H25" s="80">
        <v>630308</v>
      </c>
      <c r="I25" s="80">
        <v>399606</v>
      </c>
      <c r="J25" s="80">
        <v>530735</v>
      </c>
      <c r="K25" s="80">
        <v>457252</v>
      </c>
      <c r="L25" s="80">
        <v>657443</v>
      </c>
      <c r="M25" s="80">
        <v>614554</v>
      </c>
      <c r="N25" s="81">
        <v>495442</v>
      </c>
    </row>
    <row r="26" spans="1:14" ht="16.5" customHeight="1">
      <c r="A26" s="78"/>
      <c r="B26" s="53" t="s">
        <v>19</v>
      </c>
      <c r="C26" s="45"/>
      <c r="D26" s="55">
        <f>D25-D24</f>
        <v>14576</v>
      </c>
      <c r="E26" s="66">
        <f aca="true" t="shared" si="2" ref="E26:N26">E25-E24</f>
        <v>467</v>
      </c>
      <c r="F26" s="55">
        <f t="shared" si="2"/>
        <v>3837</v>
      </c>
      <c r="G26" s="55">
        <f t="shared" si="2"/>
        <v>3707</v>
      </c>
      <c r="H26" s="55">
        <f t="shared" si="2"/>
        <v>1029</v>
      </c>
      <c r="I26" s="55">
        <f t="shared" si="2"/>
        <v>-267</v>
      </c>
      <c r="J26" s="66">
        <f t="shared" si="2"/>
        <v>84</v>
      </c>
      <c r="K26" s="55">
        <f t="shared" si="2"/>
        <v>2459</v>
      </c>
      <c r="L26" s="55">
        <f t="shared" si="2"/>
        <v>1313</v>
      </c>
      <c r="M26" s="55">
        <f t="shared" si="2"/>
        <v>734</v>
      </c>
      <c r="N26" s="56">
        <f t="shared" si="2"/>
        <v>1213</v>
      </c>
    </row>
    <row r="27" spans="1:14" ht="16.5" customHeight="1">
      <c r="A27" s="72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5" ht="16.5" customHeight="1">
      <c r="A28" s="77"/>
      <c r="B28" s="41" t="s">
        <v>37</v>
      </c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2" t="s">
        <v>53</v>
      </c>
      <c r="O28" s="11"/>
    </row>
    <row r="29" spans="1:19" ht="16.5" customHeight="1">
      <c r="A29" s="78"/>
      <c r="B29" s="44" t="s">
        <v>16</v>
      </c>
      <c r="C29" s="45"/>
      <c r="D29" s="46" t="s">
        <v>5</v>
      </c>
      <c r="E29" s="46" t="s">
        <v>6</v>
      </c>
      <c r="F29" s="46" t="s">
        <v>12</v>
      </c>
      <c r="G29" s="46" t="s">
        <v>13</v>
      </c>
      <c r="H29" s="46" t="s">
        <v>7</v>
      </c>
      <c r="I29" s="46" t="s">
        <v>8</v>
      </c>
      <c r="J29" s="46" t="s">
        <v>9</v>
      </c>
      <c r="K29" s="46" t="s">
        <v>10</v>
      </c>
      <c r="L29" s="46" t="s">
        <v>14</v>
      </c>
      <c r="M29" s="46" t="s">
        <v>15</v>
      </c>
      <c r="N29" s="47" t="s">
        <v>11</v>
      </c>
      <c r="P29" s="7"/>
      <c r="Q29" s="7"/>
      <c r="R29" s="7"/>
      <c r="S29" s="7"/>
    </row>
    <row r="30" spans="1:14" ht="30" customHeight="1">
      <c r="A30" s="79"/>
      <c r="B30" s="67" t="s">
        <v>27</v>
      </c>
      <c r="C30" s="68"/>
      <c r="D30" s="69">
        <f>SUM(E30:N30)</f>
        <v>1963388</v>
      </c>
      <c r="E30" s="84">
        <v>252278</v>
      </c>
      <c r="F30" s="84">
        <v>287731</v>
      </c>
      <c r="G30" s="84">
        <v>263290</v>
      </c>
      <c r="H30" s="84">
        <v>210771</v>
      </c>
      <c r="I30" s="84">
        <v>122995</v>
      </c>
      <c r="J30" s="84">
        <v>225844</v>
      </c>
      <c r="K30" s="84">
        <v>109969</v>
      </c>
      <c r="L30" s="84">
        <v>131897</v>
      </c>
      <c r="M30" s="84">
        <v>217101</v>
      </c>
      <c r="N30" s="85">
        <v>141512</v>
      </c>
    </row>
    <row r="31" spans="1:14" ht="16.5" customHeight="1">
      <c r="A31" s="72"/>
      <c r="B31" s="51" t="s">
        <v>20</v>
      </c>
      <c r="C31" s="52"/>
      <c r="D31" s="50">
        <f>SUM(E31:N31)</f>
        <v>1962006</v>
      </c>
      <c r="E31" s="80">
        <v>251943</v>
      </c>
      <c r="F31" s="80">
        <v>287574</v>
      </c>
      <c r="G31" s="80">
        <v>263100</v>
      </c>
      <c r="H31" s="80">
        <v>210662</v>
      </c>
      <c r="I31" s="80">
        <v>122940</v>
      </c>
      <c r="J31" s="80">
        <v>225763</v>
      </c>
      <c r="K31" s="80">
        <v>109900</v>
      </c>
      <c r="L31" s="80">
        <v>131770</v>
      </c>
      <c r="M31" s="80">
        <v>216864</v>
      </c>
      <c r="N31" s="81">
        <v>141490</v>
      </c>
    </row>
    <row r="32" spans="1:14" ht="16.5" customHeight="1">
      <c r="A32" s="78"/>
      <c r="B32" s="53" t="s">
        <v>21</v>
      </c>
      <c r="C32" s="45"/>
      <c r="D32" s="70">
        <v>99.9</v>
      </c>
      <c r="E32" s="70">
        <v>99.9</v>
      </c>
      <c r="F32" s="70">
        <v>99.9</v>
      </c>
      <c r="G32" s="70">
        <v>99.9</v>
      </c>
      <c r="H32" s="70">
        <v>99.9</v>
      </c>
      <c r="I32" s="70">
        <v>99.9</v>
      </c>
      <c r="J32" s="70">
        <v>99.9</v>
      </c>
      <c r="K32" s="70">
        <v>99.9</v>
      </c>
      <c r="L32" s="70">
        <v>99.9</v>
      </c>
      <c r="M32" s="70">
        <v>99.9</v>
      </c>
      <c r="N32" s="71">
        <v>99.9</v>
      </c>
    </row>
    <row r="33" spans="1:3" ht="30" customHeight="1">
      <c r="A33" s="13"/>
      <c r="C33" s="5"/>
    </row>
    <row r="34" spans="1:14" ht="16.5" customHeight="1">
      <c r="A34" s="13"/>
      <c r="B34" s="17" t="s">
        <v>41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6.5" customHeight="1">
      <c r="A35" s="13"/>
      <c r="B35" s="20"/>
      <c r="C35" s="20"/>
      <c r="D35" s="18"/>
      <c r="E35" s="18"/>
      <c r="F35" s="18"/>
      <c r="G35" s="18"/>
      <c r="H35" s="18"/>
      <c r="I35" s="18"/>
      <c r="J35" s="18"/>
      <c r="K35" s="18"/>
      <c r="L35" s="18"/>
      <c r="M35" s="19"/>
      <c r="N35" s="20" t="s">
        <v>51</v>
      </c>
    </row>
    <row r="36" spans="1:14" ht="16.5" customHeight="1">
      <c r="A36" s="15"/>
      <c r="B36" s="21" t="s">
        <v>16</v>
      </c>
      <c r="C36" s="22"/>
      <c r="D36" s="23" t="s">
        <v>5</v>
      </c>
      <c r="E36" s="23" t="s">
        <v>6</v>
      </c>
      <c r="F36" s="23" t="s">
        <v>12</v>
      </c>
      <c r="G36" s="23" t="s">
        <v>13</v>
      </c>
      <c r="H36" s="23" t="s">
        <v>7</v>
      </c>
      <c r="I36" s="23" t="s">
        <v>8</v>
      </c>
      <c r="J36" s="23" t="s">
        <v>9</v>
      </c>
      <c r="K36" s="23" t="s">
        <v>10</v>
      </c>
      <c r="L36" s="23" t="s">
        <v>14</v>
      </c>
      <c r="M36" s="23" t="s">
        <v>15</v>
      </c>
      <c r="N36" s="24" t="s">
        <v>11</v>
      </c>
    </row>
    <row r="37" spans="1:14" ht="16.5" customHeight="1">
      <c r="A37" s="13"/>
      <c r="B37" s="25"/>
      <c r="C37" s="25"/>
      <c r="D37" s="26"/>
      <c r="E37" s="26"/>
      <c r="F37" s="26"/>
      <c r="G37" s="129" t="s">
        <v>25</v>
      </c>
      <c r="H37" s="129"/>
      <c r="I37" s="129"/>
      <c r="J37" s="129"/>
      <c r="K37" s="129"/>
      <c r="L37" s="26"/>
      <c r="M37" s="26"/>
      <c r="N37" s="26"/>
    </row>
    <row r="38" spans="1:15" ht="30" customHeight="1">
      <c r="A38" s="13"/>
      <c r="B38" s="25" t="s">
        <v>24</v>
      </c>
      <c r="C38" s="25"/>
      <c r="D38" s="27">
        <f>SUM(E38:N38)</f>
        <v>8316.199999999999</v>
      </c>
      <c r="E38" s="28">
        <v>516.8</v>
      </c>
      <c r="F38" s="28">
        <v>1155.3</v>
      </c>
      <c r="G38" s="28">
        <v>894.9</v>
      </c>
      <c r="H38" s="28">
        <v>825.3</v>
      </c>
      <c r="I38" s="28">
        <v>832.4</v>
      </c>
      <c r="J38" s="28">
        <v>790.4</v>
      </c>
      <c r="K38" s="28">
        <v>925.9</v>
      </c>
      <c r="L38" s="28">
        <v>1066.8</v>
      </c>
      <c r="M38" s="28">
        <v>729</v>
      </c>
      <c r="N38" s="29">
        <v>579.4</v>
      </c>
      <c r="O38" s="8"/>
    </row>
    <row r="39" spans="1:15" ht="16.5" customHeight="1">
      <c r="A39" s="13"/>
      <c r="B39" s="25" t="s">
        <v>23</v>
      </c>
      <c r="C39" s="25"/>
      <c r="D39" s="30">
        <f>SUM(E39:N39)</f>
        <v>24818</v>
      </c>
      <c r="E39" s="31">
        <v>2287</v>
      </c>
      <c r="F39" s="31">
        <v>3851</v>
      </c>
      <c r="G39" s="31">
        <v>3208</v>
      </c>
      <c r="H39" s="31">
        <v>2502</v>
      </c>
      <c r="I39" s="31">
        <v>1766</v>
      </c>
      <c r="J39" s="31">
        <v>2159</v>
      </c>
      <c r="K39" s="31">
        <v>1884</v>
      </c>
      <c r="L39" s="31">
        <v>2457</v>
      </c>
      <c r="M39" s="31">
        <v>2496</v>
      </c>
      <c r="N39" s="16">
        <v>2208</v>
      </c>
      <c r="O39" s="9"/>
    </row>
    <row r="40" spans="1:15" ht="16.5" customHeight="1">
      <c r="A40" s="13"/>
      <c r="B40" s="32" t="s">
        <v>38</v>
      </c>
      <c r="C40" s="25"/>
      <c r="D40" s="27">
        <f>SUM(E40:N40)</f>
        <v>1969.4</v>
      </c>
      <c r="E40" s="27">
        <v>252.3</v>
      </c>
      <c r="F40" s="27">
        <v>289.2</v>
      </c>
      <c r="G40" s="27">
        <v>264.2</v>
      </c>
      <c r="H40" s="27">
        <v>210.9</v>
      </c>
      <c r="I40" s="27">
        <v>123.4</v>
      </c>
      <c r="J40" s="27">
        <v>226.3</v>
      </c>
      <c r="K40" s="27">
        <v>110.7</v>
      </c>
      <c r="L40" s="27">
        <v>133.2</v>
      </c>
      <c r="M40" s="27">
        <v>217.3</v>
      </c>
      <c r="N40" s="33">
        <v>141.9</v>
      </c>
      <c r="O40" s="8"/>
    </row>
    <row r="41" spans="1:14" ht="16.5" customHeight="1">
      <c r="A41" s="13"/>
      <c r="B41" s="34"/>
      <c r="C41" s="25"/>
      <c r="D41" s="19"/>
      <c r="E41" s="19"/>
      <c r="F41" s="19"/>
      <c r="G41" s="122" t="s">
        <v>26</v>
      </c>
      <c r="H41" s="122"/>
      <c r="I41" s="122"/>
      <c r="J41" s="122"/>
      <c r="K41" s="122"/>
      <c r="L41" s="19"/>
      <c r="M41" s="19"/>
      <c r="N41" s="19"/>
    </row>
    <row r="42" spans="1:14" ht="30" customHeight="1">
      <c r="A42" s="14"/>
      <c r="B42" s="35" t="s">
        <v>28</v>
      </c>
      <c r="C42" s="36"/>
      <c r="D42" s="37">
        <f>AVERAGE(E42:N42)</f>
        <v>99.78999999999999</v>
      </c>
      <c r="E42" s="37">
        <v>99.9</v>
      </c>
      <c r="F42" s="37">
        <v>99.9</v>
      </c>
      <c r="G42" s="37">
        <v>99.8</v>
      </c>
      <c r="H42" s="37">
        <v>99.9</v>
      </c>
      <c r="I42" s="37">
        <v>100</v>
      </c>
      <c r="J42" s="37">
        <v>100</v>
      </c>
      <c r="K42" s="37">
        <v>99.6</v>
      </c>
      <c r="L42" s="37">
        <v>99</v>
      </c>
      <c r="M42" s="37">
        <v>99.9</v>
      </c>
      <c r="N42" s="38">
        <v>99.9</v>
      </c>
    </row>
    <row r="43" spans="1:14" ht="16.5" customHeight="1">
      <c r="A43" s="13"/>
      <c r="B43" s="40" t="s">
        <v>52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ht="16.5" customHeight="1"/>
    <row r="45" ht="16.5" customHeight="1"/>
    <row r="46" ht="16.5" customHeight="1"/>
    <row r="47" ht="16.5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mergeCells count="41">
    <mergeCell ref="K13:L13"/>
    <mergeCell ref="F10:G10"/>
    <mergeCell ref="H10:I10"/>
    <mergeCell ref="K10:L10"/>
    <mergeCell ref="D12:E12"/>
    <mergeCell ref="F12:G12"/>
    <mergeCell ref="H12:I12"/>
    <mergeCell ref="D6:E6"/>
    <mergeCell ref="H7:I7"/>
    <mergeCell ref="F7:G7"/>
    <mergeCell ref="D7:E7"/>
    <mergeCell ref="K6:L6"/>
    <mergeCell ref="D8:E8"/>
    <mergeCell ref="G37:K37"/>
    <mergeCell ref="H11:I11"/>
    <mergeCell ref="F11:G11"/>
    <mergeCell ref="D11:E11"/>
    <mergeCell ref="D10:E10"/>
    <mergeCell ref="P18:U20"/>
    <mergeCell ref="K11:L11"/>
    <mergeCell ref="D13:E13"/>
    <mergeCell ref="F13:G13"/>
    <mergeCell ref="H13:I13"/>
    <mergeCell ref="K4:N4"/>
    <mergeCell ref="D4:J4"/>
    <mergeCell ref="D5:E5"/>
    <mergeCell ref="F5:G5"/>
    <mergeCell ref="H5:I5"/>
    <mergeCell ref="G41:K41"/>
    <mergeCell ref="D9:E9"/>
    <mergeCell ref="F9:G9"/>
    <mergeCell ref="H9:I9"/>
    <mergeCell ref="K9:L9"/>
    <mergeCell ref="K12:L12"/>
    <mergeCell ref="K5:L5"/>
    <mergeCell ref="F6:G6"/>
    <mergeCell ref="H6:I6"/>
    <mergeCell ref="F8:G8"/>
    <mergeCell ref="H8:I8"/>
    <mergeCell ref="K7:L7"/>
    <mergeCell ref="K8:L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水道・下水道</dc:title>
  <dc:subject/>
  <dc:creator>区政課</dc:creator>
  <cp:keywords/>
  <dc:description/>
  <cp:lastModifiedBy>吉尾 昇平</cp:lastModifiedBy>
  <cp:lastPrinted>2021-01-20T06:42:13Z</cp:lastPrinted>
  <dcterms:created xsi:type="dcterms:W3CDTF">2002-04-11T07:23:33Z</dcterms:created>
  <dcterms:modified xsi:type="dcterms:W3CDTF">2024-01-15T04:33:36Z</dcterms:modified>
  <cp:category/>
  <cp:version/>
  <cp:contentType/>
  <cp:contentStatus/>
</cp:coreProperties>
</file>