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10" activeTab="0"/>
  </bookViews>
  <sheets>
    <sheet name="保育所等" sheetId="1" r:id="rId1"/>
  </sheets>
  <externalReferences>
    <externalReference r:id="rId4"/>
  </externalReferences>
  <definedNames>
    <definedName name="_xlnm.Print_Area" localSheetId="0">'保育所等'!$A$1:$P$84</definedName>
    <definedName name="列番号">'[1]ポ掲法定基準'!#REF!</definedName>
  </definedNames>
  <calcPr fullCalcOnLoad="1"/>
</workbook>
</file>

<file path=xl/sharedStrings.xml><?xml version="1.0" encoding="utf-8"?>
<sst xmlns="http://schemas.openxmlformats.org/spreadsheetml/2006/main" count="158" uniqueCount="54">
  <si>
    <t>区　　分</t>
  </si>
  <si>
    <t>市　計</t>
  </si>
  <si>
    <t>中央区</t>
  </si>
  <si>
    <t>白石区</t>
  </si>
  <si>
    <t>厚別区</t>
  </si>
  <si>
    <t>豊平区</t>
  </si>
  <si>
    <t>手稲区</t>
  </si>
  <si>
    <t>清田区</t>
  </si>
  <si>
    <t>定員数</t>
  </si>
  <si>
    <t>入所児童数</t>
  </si>
  <si>
    <t>公　　　立　</t>
  </si>
  <si>
    <t>私　　　立　</t>
  </si>
  <si>
    <t>特別児童扶養手当</t>
  </si>
  <si>
    <t>児童扶養手当</t>
  </si>
  <si>
    <t>合　　　　　　　　　計</t>
  </si>
  <si>
    <t>　　（単位　人）</t>
  </si>
  <si>
    <t>ひとり親</t>
  </si>
  <si>
    <t>比率（％）</t>
  </si>
  <si>
    <t>　注１）　平成14年度末統計より集計方法を一部変更</t>
  </si>
  <si>
    <t>手帳被交付者数</t>
  </si>
  <si>
    <t>南　区</t>
  </si>
  <si>
    <t>西　区</t>
  </si>
  <si>
    <t>区　　　　分</t>
  </si>
  <si>
    <t>北　区</t>
  </si>
  <si>
    <t>東　区</t>
  </si>
  <si>
    <t>　　（単位　世帯。　ただし，特別児童扶養手当については人）</t>
  </si>
  <si>
    <t>被保険者数</t>
  </si>
  <si>
    <t>○保育所の概況</t>
  </si>
  <si>
    <t>○医療助成費受給資格者数</t>
  </si>
  <si>
    <t>○身体障害者手帳被交付者数</t>
  </si>
  <si>
    <t>○後期高齢者医療制度被保険者数</t>
  </si>
  <si>
    <t>子ども</t>
  </si>
  <si>
    <t>重度心身障がい者</t>
  </si>
  <si>
    <t>児童手当</t>
  </si>
  <si>
    <t>○児童手当等受給者数</t>
  </si>
  <si>
    <t>○認定こども園の概況</t>
  </si>
  <si>
    <t>※　認定こども園については、Ｈ26年度まで、保育所として記載していたが、Ｈ27年度から子ども・子育て支援新制度が施行されたことに伴い、教育・保育を一体的に行う施設として新たに位置付けられたことから保育所とは別に記載することとした。</t>
  </si>
  <si>
    <t>○地域型保育事業の概況</t>
  </si>
  <si>
    <t>小規模保育事業（公立）</t>
  </si>
  <si>
    <t>（私立）</t>
  </si>
  <si>
    <t>家庭的保育事業</t>
  </si>
  <si>
    <t>事業所内保育事業</t>
  </si>
  <si>
    <t>※　地域型保育事業については、子ども・子育て支援新制度の施行に伴い、Ｈ27年度より認可事業となった。
※　家庭的保育事業及び事業所内保育事業は私立のみ。</t>
  </si>
  <si>
    <t>施設数</t>
  </si>
  <si>
    <t>白石区</t>
  </si>
  <si>
    <t>北　区</t>
  </si>
  <si>
    <t>東　区</t>
  </si>
  <si>
    <t>南　区</t>
  </si>
  <si>
    <t>西　区</t>
  </si>
  <si>
    <t>令和５年３月31日現在</t>
  </si>
  <si>
    <t>令和５年４月30日現在</t>
  </si>
  <si>
    <t>令和５年４月１日現在</t>
  </si>
  <si>
    <t>令和５年３月31日現在</t>
  </si>
  <si>
    <t>人口（R５.４.１現在）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</si>
</sst>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IR｣&quot;#,##0;&quot;IR｣&quot;\-#,##0"/>
    <numFmt numFmtId="177" formatCode="&quot;IR｣&quot;#,##0;[Red]&quot;IR｣&quot;\-#,##0"/>
    <numFmt numFmtId="178" formatCode="&quot;IR｣&quot;#,##0.00;&quot;IR｣&quot;\-#,##0.00"/>
    <numFmt numFmtId="179" formatCode="&quot;IR｣&quot;#,##0.00;[Red]&quot;IR｣&quot;\-#,##0.00"/>
    <numFmt numFmtId="180" formatCode="_ &quot;IR｣&quot;* #,##0_ ;_ &quot;IR｣&quot;* \-#,##0_ ;_ &quot;IR｣&quot;* &quot;-&quot;_ ;_ @_ "/>
    <numFmt numFmtId="181" formatCode="_ &quot;IR｣&quot;* #,##0.00_ ;_ &quot;IR｣&quot;* \-#,##0.00_ ;_ &quot;IR｣&quot;* &quot;-&quot;??_ ;_ @_ "/>
    <numFmt numFmtId="182" formatCode="#,###"/>
    <numFmt numFmtId="183" formatCode="#,##0.0"/>
    <numFmt numFmtId="184" formatCode="*.&quot;現在&quot;"/>
    <numFmt numFmtId="185" formatCode="@&quot;現在&quot;"/>
    <numFmt numFmtId="186" formatCode="#,##0_ "/>
    <numFmt numFmtId="187" formatCode="#,##0;&quot;△ &quot;#,##0"/>
    <numFmt numFmtId="188" formatCode="#,##0.0;&quot;△ &quot;#,##0.0"/>
    <numFmt numFmtId="189" formatCode="[$]ggge&quot;年&quot;m&quot;月&quot;d&quot;日&quot;;@"/>
    <numFmt numFmtId="190" formatCode="[$-411]gge&quot;年&quot;m&quot;月&quot;d&quot;日&quot;;@"/>
    <numFmt numFmtId="191" formatCode="[$]gge&quot;年&quot;m&quot;月&quot;d&quot;日&quot;;@"/>
  </numFmts>
  <fonts count="50">
    <font>
      <sz val="11"/>
      <name val="明朝"/>
      <family val="1"/>
    </font>
    <font>
      <b/>
      <sz val="11"/>
      <name val="明朝"/>
      <family val="1"/>
    </font>
    <font>
      <i/>
      <sz val="11"/>
      <name val="明朝"/>
      <family val="1"/>
    </font>
    <font>
      <b/>
      <i/>
      <sz val="11"/>
      <name val="明朝"/>
      <family val="1"/>
    </font>
    <font>
      <sz val="6"/>
      <name val="ＭＳ Ｐ明朝"/>
      <family val="1"/>
    </font>
    <font>
      <sz val="9"/>
      <name val="ＭＳ Ｐ明朝"/>
      <family val="1"/>
    </font>
    <font>
      <b/>
      <sz val="14"/>
      <name val="ＭＳ ゴシック"/>
      <family val="3"/>
    </font>
    <font>
      <sz val="12"/>
      <name val="ＭＳ Ｐゴシック"/>
      <family val="3"/>
    </font>
    <font>
      <b/>
      <u val="single"/>
      <sz val="14"/>
      <name val="ＭＳ ゴシック"/>
      <family val="3"/>
    </font>
    <font>
      <u val="single"/>
      <sz val="9"/>
      <name val="ＭＳ Ｐ明朝"/>
      <family val="1"/>
    </font>
    <font>
      <u val="single"/>
      <sz val="12"/>
      <name val="ＭＳ Ｐゴシック"/>
      <family val="3"/>
    </font>
    <font>
      <sz val="9"/>
      <name val="ＭＳ Ｐゴシック"/>
      <family val="3"/>
    </font>
    <font>
      <sz val="11"/>
      <name val="ＭＳ Ｐゴシック"/>
      <family val="3"/>
    </font>
    <font>
      <sz val="8"/>
      <name val="ＭＳ Ｐ明朝"/>
      <family val="1"/>
    </font>
    <font>
      <sz val="11"/>
      <name val="ＭＳ Ｐ明朝"/>
      <family val="1"/>
    </font>
    <font>
      <sz val="9"/>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hair"/>
      <right>
        <color indexed="63"/>
      </right>
      <top style="thin"/>
      <bottom style="hair"/>
    </border>
    <border>
      <left>
        <color indexed="63"/>
      </left>
      <right>
        <color indexed="63"/>
      </right>
      <top style="hair"/>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color indexed="63"/>
      </right>
      <top style="hair"/>
      <bottom>
        <color indexed="63"/>
      </bottom>
    </border>
    <border>
      <left style="hair"/>
      <right style="hair"/>
      <top style="hair"/>
      <bottom>
        <color indexed="63"/>
      </bottom>
    </border>
    <border>
      <left style="hair"/>
      <right>
        <color indexed="63"/>
      </right>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style="thin"/>
      <bottom style="hair"/>
    </border>
    <border>
      <left>
        <color indexed="63"/>
      </left>
      <right style="hair"/>
      <top style="thin"/>
      <bottom style="hair"/>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97">
    <xf numFmtId="0" fontId="0" fillId="0" borderId="0" xfId="0" applyAlignment="1">
      <alignment/>
    </xf>
    <xf numFmtId="0" fontId="0" fillId="0" borderId="0" xfId="0" applyFont="1" applyFill="1" applyAlignment="1">
      <alignment/>
    </xf>
    <xf numFmtId="0" fontId="6" fillId="0" borderId="0" xfId="0" applyFont="1" applyFill="1" applyAlignment="1">
      <alignment vertical="center"/>
    </xf>
    <xf numFmtId="0" fontId="5" fillId="0" borderId="0" xfId="0" applyFont="1" applyFill="1" applyAlignment="1">
      <alignment vertical="center"/>
    </xf>
    <xf numFmtId="0" fontId="7" fillId="0" borderId="0" xfId="0" applyFont="1" applyFill="1" applyAlignment="1">
      <alignment vertical="center"/>
    </xf>
    <xf numFmtId="187" fontId="5" fillId="0" borderId="0" xfId="0" applyNumberFormat="1" applyFont="1" applyFill="1" applyBorder="1" applyAlignment="1">
      <alignment vertical="center"/>
    </xf>
    <xf numFmtId="187" fontId="5" fillId="0" borderId="0" xfId="0" applyNumberFormat="1" applyFont="1" applyFill="1" applyBorder="1" applyAlignment="1" applyProtection="1">
      <alignment horizontal="right" vertical="center"/>
      <protection locked="0"/>
    </xf>
    <xf numFmtId="0" fontId="5" fillId="0" borderId="0" xfId="0" applyFont="1" applyFill="1" applyAlignment="1" applyProtection="1">
      <alignment horizontal="right" vertical="center"/>
      <protection locked="0"/>
    </xf>
    <xf numFmtId="0" fontId="8" fillId="0" borderId="0" xfId="0" applyFont="1" applyFill="1" applyAlignment="1">
      <alignment horizontal="left" vertical="center"/>
    </xf>
    <xf numFmtId="0" fontId="9" fillId="0" borderId="0" xfId="0" applyFont="1" applyFill="1" applyAlignment="1">
      <alignment vertical="center"/>
    </xf>
    <xf numFmtId="0" fontId="10" fillId="0" borderId="0" xfId="0" applyFont="1" applyFill="1" applyAlignment="1">
      <alignment horizontal="left" vertical="center"/>
    </xf>
    <xf numFmtId="0" fontId="9" fillId="0" borderId="0" xfId="0" applyFont="1" applyFill="1" applyAlignment="1">
      <alignment horizontal="centerContinuous" vertical="center"/>
    </xf>
    <xf numFmtId="0" fontId="5" fillId="0" borderId="0" xfId="0" applyFont="1" applyFill="1" applyAlignment="1">
      <alignment horizontal="centerContinuous"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Continuous" vertical="center"/>
    </xf>
    <xf numFmtId="186" fontId="11" fillId="0" borderId="0" xfId="0" applyNumberFormat="1" applyFont="1" applyFill="1" applyBorder="1" applyAlignment="1">
      <alignment vertical="center"/>
    </xf>
    <xf numFmtId="0" fontId="12" fillId="0" borderId="0" xfId="0" applyFont="1" applyFill="1" applyAlignment="1">
      <alignment/>
    </xf>
    <xf numFmtId="186" fontId="5" fillId="0" borderId="0" xfId="0" applyNumberFormat="1" applyFont="1" applyFill="1" applyBorder="1" applyAlignment="1">
      <alignment vertical="center"/>
    </xf>
    <xf numFmtId="0" fontId="5" fillId="0" borderId="0" xfId="0" applyFont="1" applyFill="1" applyBorder="1" applyAlignment="1">
      <alignment horizontal="left" vertical="top" wrapText="1"/>
    </xf>
    <xf numFmtId="0" fontId="9" fillId="0" borderId="0" xfId="0" applyFont="1" applyFill="1" applyAlignment="1">
      <alignment horizontal="center" vertical="center"/>
    </xf>
    <xf numFmtId="0" fontId="5" fillId="0" borderId="0" xfId="0" applyFont="1" applyFill="1" applyAlignment="1">
      <alignment horizontal="center" vertical="center"/>
    </xf>
    <xf numFmtId="0" fontId="0" fillId="0" borderId="0" xfId="0" applyFont="1" applyFill="1" applyAlignment="1">
      <alignment vertical="center"/>
    </xf>
    <xf numFmtId="187" fontId="5" fillId="0" borderId="0" xfId="0" applyNumberFormat="1" applyFont="1" applyFill="1" applyBorder="1" applyAlignment="1">
      <alignment horizontal="center" vertical="center"/>
    </xf>
    <xf numFmtId="188" fontId="5" fillId="0" borderId="0" xfId="0" applyNumberFormat="1" applyFont="1" applyFill="1" applyBorder="1" applyAlignment="1">
      <alignment vertical="center"/>
    </xf>
    <xf numFmtId="0" fontId="5" fillId="0" borderId="0" xfId="0" applyFont="1" applyAlignment="1">
      <alignment horizontal="center" vertical="center"/>
    </xf>
    <xf numFmtId="187" fontId="5" fillId="0" borderId="0" xfId="0" applyNumberFormat="1" applyFont="1" applyAlignment="1" applyProtection="1">
      <alignment horizontal="right" vertical="center"/>
      <protection locked="0"/>
    </xf>
    <xf numFmtId="187" fontId="5" fillId="0" borderId="0" xfId="0" applyNumberFormat="1" applyFont="1" applyAlignment="1">
      <alignment vertical="center"/>
    </xf>
    <xf numFmtId="187" fontId="5" fillId="0" borderId="0" xfId="0" applyNumberFormat="1" applyFont="1" applyAlignment="1">
      <alignment horizontal="center"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left" vertical="center"/>
    </xf>
    <xf numFmtId="187" fontId="5" fillId="0" borderId="0" xfId="0" applyNumberFormat="1" applyFont="1" applyFill="1" applyAlignment="1" applyProtection="1">
      <alignment horizontal="right" vertical="center"/>
      <protection locked="0"/>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14" fillId="0" borderId="12" xfId="0" applyFont="1" applyFill="1" applyBorder="1" applyAlignment="1">
      <alignment/>
    </xf>
    <xf numFmtId="0" fontId="5" fillId="0" borderId="13" xfId="0" applyFont="1" applyFill="1" applyBorder="1" applyAlignment="1">
      <alignment horizontal="distributed" vertical="center"/>
    </xf>
    <xf numFmtId="187" fontId="5" fillId="0" borderId="0" xfId="0" applyNumberFormat="1" applyFont="1" applyFill="1" applyAlignment="1">
      <alignment vertical="center"/>
    </xf>
    <xf numFmtId="187" fontId="5" fillId="0" borderId="10" xfId="0" applyNumberFormat="1" applyFont="1" applyFill="1" applyBorder="1" applyAlignment="1">
      <alignment horizontal="center" vertical="center"/>
    </xf>
    <xf numFmtId="187" fontId="5" fillId="0" borderId="11" xfId="0" applyNumberFormat="1" applyFont="1" applyFill="1" applyBorder="1" applyAlignment="1">
      <alignment horizontal="center" vertical="center"/>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17" xfId="0" applyFont="1" applyFill="1" applyBorder="1" applyAlignment="1">
      <alignment horizontal="distributed" vertical="center"/>
    </xf>
    <xf numFmtId="187" fontId="5" fillId="0" borderId="18" xfId="0" applyNumberFormat="1" applyFont="1" applyFill="1" applyBorder="1" applyAlignment="1">
      <alignment vertical="center"/>
    </xf>
    <xf numFmtId="187" fontId="5" fillId="0" borderId="19" xfId="0" applyNumberFormat="1" applyFont="1" applyFill="1" applyBorder="1" applyAlignment="1">
      <alignment vertical="center"/>
    </xf>
    <xf numFmtId="0" fontId="0" fillId="0" borderId="20" xfId="0" applyFont="1" applyFill="1" applyBorder="1" applyAlignment="1">
      <alignment/>
    </xf>
    <xf numFmtId="3" fontId="5" fillId="0" borderId="21" xfId="0" applyNumberFormat="1" applyFont="1" applyFill="1" applyBorder="1" applyAlignment="1">
      <alignment vertical="center"/>
    </xf>
    <xf numFmtId="3" fontId="5" fillId="0" borderId="22" xfId="0" applyNumberFormat="1" applyFont="1" applyFill="1" applyBorder="1" applyAlignment="1">
      <alignment vertical="center"/>
    </xf>
    <xf numFmtId="187" fontId="5" fillId="0" borderId="23" xfId="0" applyNumberFormat="1" applyFont="1" applyFill="1" applyBorder="1" applyAlignment="1">
      <alignment vertical="center"/>
    </xf>
    <xf numFmtId="187" fontId="5" fillId="0" borderId="24" xfId="0" applyNumberFormat="1" applyFont="1" applyFill="1" applyBorder="1" applyAlignment="1">
      <alignment vertical="center"/>
    </xf>
    <xf numFmtId="0" fontId="0" fillId="0" borderId="16" xfId="0" applyFont="1" applyFill="1" applyBorder="1" applyAlignment="1">
      <alignment/>
    </xf>
    <xf numFmtId="187" fontId="5" fillId="0" borderId="25" xfId="0" applyNumberFormat="1" applyFont="1" applyFill="1" applyBorder="1" applyAlignment="1">
      <alignment vertical="center"/>
    </xf>
    <xf numFmtId="187" fontId="5" fillId="0" borderId="26" xfId="0" applyNumberFormat="1" applyFont="1" applyFill="1" applyBorder="1" applyAlignment="1">
      <alignment vertical="center"/>
    </xf>
    <xf numFmtId="0" fontId="11" fillId="0" borderId="15" xfId="0" applyFont="1" applyFill="1" applyBorder="1" applyAlignment="1">
      <alignment horizontal="right" vertical="center"/>
    </xf>
    <xf numFmtId="186" fontId="11" fillId="0" borderId="23" xfId="0" applyNumberFormat="1" applyFont="1" applyFill="1" applyBorder="1" applyAlignment="1">
      <alignment vertical="center"/>
    </xf>
    <xf numFmtId="186" fontId="11" fillId="0" borderId="24" xfId="0" applyNumberFormat="1" applyFont="1" applyFill="1" applyBorder="1" applyAlignment="1">
      <alignment vertical="center"/>
    </xf>
    <xf numFmtId="0" fontId="5" fillId="0" borderId="0" xfId="0" applyFont="1" applyFill="1" applyAlignment="1">
      <alignment horizontal="distributed" vertical="center"/>
    </xf>
    <xf numFmtId="0" fontId="5" fillId="0" borderId="15" xfId="0" applyFont="1" applyFill="1" applyBorder="1" applyAlignment="1">
      <alignment horizontal="right" vertical="center"/>
    </xf>
    <xf numFmtId="186" fontId="5" fillId="0" borderId="23" xfId="0" applyNumberFormat="1" applyFont="1" applyFill="1" applyBorder="1" applyAlignment="1">
      <alignment vertical="center"/>
    </xf>
    <xf numFmtId="186" fontId="5" fillId="0" borderId="24" xfId="0" applyNumberFormat="1" applyFont="1" applyFill="1" applyBorder="1" applyAlignment="1">
      <alignment vertical="center"/>
    </xf>
    <xf numFmtId="186" fontId="5" fillId="0" borderId="0" xfId="0" applyNumberFormat="1" applyFont="1" applyFill="1" applyAlignment="1">
      <alignment vertical="center"/>
    </xf>
    <xf numFmtId="186" fontId="5" fillId="0" borderId="0" xfId="0" applyNumberFormat="1" applyFont="1" applyFill="1" applyAlignment="1">
      <alignment horizontal="center" vertical="center"/>
    </xf>
    <xf numFmtId="0" fontId="0" fillId="0" borderId="0" xfId="0" applyFont="1" applyFill="1" applyAlignment="1">
      <alignment horizontal="distributed"/>
    </xf>
    <xf numFmtId="0" fontId="0" fillId="0" borderId="16" xfId="0" applyFont="1" applyFill="1" applyBorder="1" applyAlignment="1">
      <alignment horizontal="distributed"/>
    </xf>
    <xf numFmtId="0" fontId="5" fillId="0" borderId="17" xfId="0" applyFont="1" applyFill="1" applyBorder="1" applyAlignment="1">
      <alignment horizontal="right" vertical="center"/>
    </xf>
    <xf numFmtId="186" fontId="5" fillId="0" borderId="25" xfId="0" applyNumberFormat="1" applyFont="1" applyFill="1" applyBorder="1" applyAlignment="1">
      <alignment vertical="center"/>
    </xf>
    <xf numFmtId="186" fontId="5" fillId="0" borderId="26" xfId="0" applyNumberFormat="1" applyFont="1" applyFill="1" applyBorder="1" applyAlignment="1">
      <alignment vertical="center"/>
    </xf>
    <xf numFmtId="0" fontId="14" fillId="0" borderId="0" xfId="0" applyFont="1" applyFill="1" applyAlignment="1">
      <alignment/>
    </xf>
    <xf numFmtId="0" fontId="11" fillId="0" borderId="14" xfId="0" applyFont="1" applyFill="1" applyBorder="1" applyAlignment="1">
      <alignment horizontal="right" vertical="center"/>
    </xf>
    <xf numFmtId="186" fontId="5" fillId="0" borderId="21" xfId="0" applyNumberFormat="1" applyFont="1" applyFill="1" applyBorder="1" applyAlignment="1">
      <alignment vertical="center"/>
    </xf>
    <xf numFmtId="186" fontId="5" fillId="0" borderId="22" xfId="0" applyNumberFormat="1" applyFont="1" applyFill="1" applyBorder="1" applyAlignment="1">
      <alignment vertical="center"/>
    </xf>
    <xf numFmtId="0" fontId="5" fillId="0" borderId="14" xfId="0" applyFont="1" applyFill="1" applyBorder="1" applyAlignment="1">
      <alignment horizontal="left" vertical="center"/>
    </xf>
    <xf numFmtId="187" fontId="5" fillId="0" borderId="21" xfId="0" applyNumberFormat="1" applyFont="1" applyFill="1" applyBorder="1" applyAlignment="1">
      <alignment vertical="center"/>
    </xf>
    <xf numFmtId="187" fontId="5" fillId="0" borderId="22" xfId="0" applyNumberFormat="1" applyFont="1" applyFill="1" applyBorder="1" applyAlignment="1">
      <alignment vertical="center"/>
    </xf>
    <xf numFmtId="0" fontId="0" fillId="0" borderId="0" xfId="0" applyFont="1" applyFill="1" applyBorder="1" applyAlignment="1">
      <alignment/>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xf>
    <xf numFmtId="188" fontId="5" fillId="0" borderId="25" xfId="0" applyNumberFormat="1" applyFont="1" applyFill="1" applyBorder="1" applyAlignment="1">
      <alignment vertical="center"/>
    </xf>
    <xf numFmtId="188" fontId="5" fillId="0" borderId="26" xfId="0" applyNumberFormat="1" applyFont="1" applyFill="1" applyBorder="1" applyAlignment="1">
      <alignment vertical="center"/>
    </xf>
    <xf numFmtId="0" fontId="5" fillId="0" borderId="0" xfId="0" applyFont="1" applyFill="1" applyAlignment="1">
      <alignment horizontal="right" vertical="center"/>
    </xf>
    <xf numFmtId="0" fontId="5" fillId="0" borderId="15" xfId="0" applyFont="1" applyFill="1" applyBorder="1" applyAlignment="1">
      <alignment horizontal="right" vertical="center"/>
    </xf>
    <xf numFmtId="0" fontId="15" fillId="0" borderId="0" xfId="0" applyFont="1" applyFill="1" applyAlignment="1">
      <alignment vertical="center" wrapText="1"/>
    </xf>
    <xf numFmtId="0" fontId="11" fillId="0" borderId="0" xfId="0" applyFont="1" applyFill="1" applyAlignment="1">
      <alignment horizontal="distributed" vertical="center"/>
    </xf>
    <xf numFmtId="0" fontId="13" fillId="0" borderId="0" xfId="0" applyFont="1" applyFill="1" applyAlignment="1">
      <alignment horizontal="distributed" vertical="center" shrinkToFit="1"/>
    </xf>
    <xf numFmtId="0" fontId="13" fillId="0" borderId="15" xfId="0" applyFont="1" applyFill="1" applyBorder="1" applyAlignment="1">
      <alignment horizontal="distributed" vertical="center" shrinkToFit="1"/>
    </xf>
    <xf numFmtId="186" fontId="11" fillId="0" borderId="0" xfId="0" applyNumberFormat="1" applyFont="1" applyFill="1" applyAlignment="1">
      <alignment horizontal="distributed"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11" fillId="0" borderId="20"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0" xfId="0" applyFont="1" applyFill="1" applyAlignment="1">
      <alignment horizontal="distributed" vertical="center" shrinkToFit="1"/>
    </xf>
    <xf numFmtId="0" fontId="5" fillId="0" borderId="16" xfId="0" applyFont="1" applyFill="1" applyBorder="1" applyAlignment="1">
      <alignment horizontal="distributed" vertical="center"/>
    </xf>
    <xf numFmtId="0" fontId="5" fillId="0" borderId="0" xfId="0" applyFont="1" applyFill="1" applyAlignment="1">
      <alignment horizontal="distributed" vertical="center" wrapText="1"/>
    </xf>
    <xf numFmtId="0" fontId="5" fillId="0" borderId="12" xfId="0" applyFont="1" applyFill="1" applyBorder="1" applyAlignment="1">
      <alignment horizontal="distributed" vertical="center"/>
    </xf>
    <xf numFmtId="0" fontId="5" fillId="0" borderId="20" xfId="0" applyFont="1" applyFill="1" applyBorder="1" applyAlignment="1">
      <alignment horizontal="left" vertical="top" wrapText="1"/>
    </xf>
    <xf numFmtId="0" fontId="5" fillId="0" borderId="0"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01010-s-002\10&#21306;&#25919;&#35506;\&#65298;&#21306;&#25919;&#25512;&#36914;&#20418;\&#20108;&#35211;4&#12288;&#26413;&#24140;&#24066;&#12398;&#21306;&#21218;\&#24179;&#25104;16&#24180;&#24230;\02&#9632;&#21407;&#31295;\&#25552;&#20379;&#12487;&#12540;&#12479;\&#21517;&#31807;\&#23450;&#26178;&#30331;&#37682;\16.06&#23450;&#26178;\&#23450;&#30331;&#25968;7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定時登録者"/>
      <sheetName val="投票所一覧"/>
      <sheetName val="投票区区域表"/>
      <sheetName val="ポ掲法定基準"/>
      <sheetName val="ﾎﾟｽﾀｰ掲示場設置"/>
      <sheetName val="ﾎﾟｽﾀｰ掲示場比較"/>
      <sheetName val="定時登録者 (BKUP)"/>
      <sheetName val="ﾎﾟｽﾀｰ掲示場設置 (BKU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5"/>
  <sheetViews>
    <sheetView tabSelected="1" view="pageBreakPreview" zoomScale="145" zoomScaleSheetLayoutView="145" zoomScalePageLayoutView="0" workbookViewId="0" topLeftCell="A1">
      <selection activeCell="I61" sqref="I61"/>
    </sheetView>
  </sheetViews>
  <sheetFormatPr defaultColWidth="9.09765625" defaultRowHeight="14.25"/>
  <cols>
    <col min="1" max="1" width="0.59375" style="1" customWidth="1"/>
    <col min="2" max="2" width="1.8984375" style="1" customWidth="1"/>
    <col min="3" max="3" width="13.69921875" style="3" customWidth="1"/>
    <col min="4" max="4" width="0.59375" style="3" customWidth="1"/>
    <col min="5" max="5" width="8.5" style="3" bestFit="1" customWidth="1"/>
    <col min="6" max="15" width="6.296875" style="3" customWidth="1"/>
    <col min="16" max="16" width="1.8984375" style="3" customWidth="1"/>
    <col min="17" max="16384" width="9.09765625" style="1" customWidth="1"/>
  </cols>
  <sheetData>
    <row r="1" spans="2:16" ht="17.25" customHeight="1">
      <c r="B1" s="8" t="s">
        <v>27</v>
      </c>
      <c r="C1" s="9"/>
      <c r="D1" s="10"/>
      <c r="E1" s="11"/>
      <c r="F1" s="12"/>
      <c r="G1" s="12"/>
      <c r="H1" s="12"/>
      <c r="I1" s="12"/>
      <c r="J1" s="12"/>
      <c r="K1" s="12"/>
      <c r="L1" s="12"/>
      <c r="M1" s="12"/>
      <c r="N1" s="12"/>
      <c r="O1" s="12"/>
      <c r="P1" s="12"/>
    </row>
    <row r="2" spans="15:16" ht="17.25" customHeight="1">
      <c r="O2" s="7" t="s">
        <v>51</v>
      </c>
      <c r="P2" s="7"/>
    </row>
    <row r="3" spans="1:16" ht="17.25" customHeight="1">
      <c r="A3" s="87" t="s">
        <v>0</v>
      </c>
      <c r="B3" s="87"/>
      <c r="C3" s="87"/>
      <c r="D3" s="88"/>
      <c r="E3" s="33" t="s">
        <v>1</v>
      </c>
      <c r="F3" s="33" t="s">
        <v>2</v>
      </c>
      <c r="G3" s="33" t="s">
        <v>23</v>
      </c>
      <c r="H3" s="33" t="s">
        <v>24</v>
      </c>
      <c r="I3" s="33" t="s">
        <v>3</v>
      </c>
      <c r="J3" s="33" t="s">
        <v>4</v>
      </c>
      <c r="K3" s="33" t="s">
        <v>5</v>
      </c>
      <c r="L3" s="33" t="s">
        <v>7</v>
      </c>
      <c r="M3" s="33" t="s">
        <v>20</v>
      </c>
      <c r="N3" s="33" t="s">
        <v>21</v>
      </c>
      <c r="O3" s="34" t="s">
        <v>6</v>
      </c>
      <c r="P3" s="13"/>
    </row>
    <row r="4" spans="3:16" ht="17.25" customHeight="1">
      <c r="C4" s="20"/>
      <c r="D4" s="20"/>
      <c r="E4" s="20"/>
      <c r="F4" s="20"/>
      <c r="G4" s="20"/>
      <c r="H4" s="89" t="s">
        <v>43</v>
      </c>
      <c r="I4" s="89"/>
      <c r="J4" s="89"/>
      <c r="K4" s="89"/>
      <c r="L4" s="20"/>
      <c r="M4" s="20"/>
      <c r="N4" s="20"/>
      <c r="O4" s="20"/>
      <c r="P4" s="13"/>
    </row>
    <row r="5" spans="2:16" s="16" customFormat="1" ht="17.25" customHeight="1">
      <c r="B5" s="83" t="s">
        <v>14</v>
      </c>
      <c r="C5" s="83"/>
      <c r="D5" s="54"/>
      <c r="E5" s="55">
        <f>SUM(F5:O5)</f>
        <v>202</v>
      </c>
      <c r="F5" s="55">
        <f>F6+F7</f>
        <v>36</v>
      </c>
      <c r="G5" s="55">
        <f aca="true" t="shared" si="0" ref="G5:O5">G6+G7</f>
        <v>30</v>
      </c>
      <c r="H5" s="55">
        <f t="shared" si="0"/>
        <v>25</v>
      </c>
      <c r="I5" s="55">
        <f t="shared" si="0"/>
        <v>22</v>
      </c>
      <c r="J5" s="55">
        <f t="shared" si="0"/>
        <v>11</v>
      </c>
      <c r="K5" s="55">
        <f t="shared" si="0"/>
        <v>16</v>
      </c>
      <c r="L5" s="55">
        <f t="shared" si="0"/>
        <v>10</v>
      </c>
      <c r="M5" s="55">
        <f t="shared" si="0"/>
        <v>11</v>
      </c>
      <c r="N5" s="55">
        <f t="shared" si="0"/>
        <v>28</v>
      </c>
      <c r="O5" s="56">
        <f t="shared" si="0"/>
        <v>13</v>
      </c>
      <c r="P5" s="15"/>
    </row>
    <row r="6" spans="3:16" ht="17.25" customHeight="1">
      <c r="C6" s="57" t="s">
        <v>10</v>
      </c>
      <c r="D6" s="58"/>
      <c r="E6" s="59">
        <f>SUM(F6:O6)</f>
        <v>20</v>
      </c>
      <c r="F6" s="59">
        <v>3</v>
      </c>
      <c r="G6" s="59">
        <v>3</v>
      </c>
      <c r="H6" s="59">
        <v>2</v>
      </c>
      <c r="I6" s="59">
        <v>5</v>
      </c>
      <c r="J6" s="59">
        <v>1</v>
      </c>
      <c r="K6" s="59">
        <v>2</v>
      </c>
      <c r="L6" s="59">
        <v>0</v>
      </c>
      <c r="M6" s="59">
        <v>0</v>
      </c>
      <c r="N6" s="59">
        <v>3</v>
      </c>
      <c r="O6" s="60">
        <v>1</v>
      </c>
      <c r="P6" s="17"/>
    </row>
    <row r="7" spans="3:16" ht="17.25" customHeight="1">
      <c r="C7" s="57" t="s">
        <v>11</v>
      </c>
      <c r="D7" s="58"/>
      <c r="E7" s="59">
        <f>SUM(F7:O7)</f>
        <v>182</v>
      </c>
      <c r="F7" s="59">
        <v>33</v>
      </c>
      <c r="G7" s="59">
        <v>27</v>
      </c>
      <c r="H7" s="59">
        <v>23</v>
      </c>
      <c r="I7" s="59">
        <v>17</v>
      </c>
      <c r="J7" s="59">
        <v>10</v>
      </c>
      <c r="K7" s="59">
        <v>14</v>
      </c>
      <c r="L7" s="59">
        <v>10</v>
      </c>
      <c r="M7" s="59">
        <v>11</v>
      </c>
      <c r="N7" s="59">
        <v>25</v>
      </c>
      <c r="O7" s="60">
        <v>12</v>
      </c>
      <c r="P7" s="17"/>
    </row>
    <row r="8" spans="3:16" ht="17.25" customHeight="1">
      <c r="C8" s="20"/>
      <c r="D8" s="20"/>
      <c r="E8" s="61"/>
      <c r="F8" s="61"/>
      <c r="G8" s="61"/>
      <c r="H8" s="86" t="s">
        <v>8</v>
      </c>
      <c r="I8" s="86"/>
      <c r="J8" s="86"/>
      <c r="K8" s="86"/>
      <c r="L8" s="62"/>
      <c r="M8" s="61"/>
      <c r="N8" s="61"/>
      <c r="O8" s="61"/>
      <c r="P8" s="17"/>
    </row>
    <row r="9" spans="2:16" s="16" customFormat="1" ht="17.25" customHeight="1">
      <c r="B9" s="83" t="s">
        <v>14</v>
      </c>
      <c r="C9" s="83"/>
      <c r="D9" s="54"/>
      <c r="E9" s="55">
        <f>SUM(F9:O9)</f>
        <v>15342</v>
      </c>
      <c r="F9" s="55">
        <f>SUM(F10:F11)</f>
        <v>2530</v>
      </c>
      <c r="G9" s="55">
        <f aca="true" t="shared" si="1" ref="G9:O9">SUM(G10:G11)</f>
        <v>2060</v>
      </c>
      <c r="H9" s="55">
        <f t="shared" si="1"/>
        <v>2070</v>
      </c>
      <c r="I9" s="55">
        <f t="shared" si="1"/>
        <v>1690</v>
      </c>
      <c r="J9" s="55">
        <f>SUM(J10:J11)</f>
        <v>1030</v>
      </c>
      <c r="K9" s="55">
        <f t="shared" si="1"/>
        <v>1435</v>
      </c>
      <c r="L9" s="55">
        <f t="shared" si="1"/>
        <v>590</v>
      </c>
      <c r="M9" s="55">
        <f t="shared" si="1"/>
        <v>812</v>
      </c>
      <c r="N9" s="55">
        <f t="shared" si="1"/>
        <v>2240</v>
      </c>
      <c r="O9" s="56">
        <f t="shared" si="1"/>
        <v>885</v>
      </c>
      <c r="P9" s="15"/>
    </row>
    <row r="10" spans="2:16" ht="17.25" customHeight="1">
      <c r="B10" s="63"/>
      <c r="C10" s="57" t="s">
        <v>10</v>
      </c>
      <c r="D10" s="58"/>
      <c r="E10" s="59">
        <f>SUM(F10:O10)</f>
        <v>2070</v>
      </c>
      <c r="F10" s="59">
        <v>300</v>
      </c>
      <c r="G10" s="59">
        <v>330</v>
      </c>
      <c r="H10" s="59">
        <v>230</v>
      </c>
      <c r="I10" s="59">
        <v>430</v>
      </c>
      <c r="J10" s="59">
        <v>60</v>
      </c>
      <c r="K10" s="59">
        <v>240</v>
      </c>
      <c r="L10" s="59">
        <v>0</v>
      </c>
      <c r="M10" s="59">
        <v>0</v>
      </c>
      <c r="N10" s="59">
        <v>360</v>
      </c>
      <c r="O10" s="60">
        <v>120</v>
      </c>
      <c r="P10" s="17"/>
    </row>
    <row r="11" spans="2:16" ht="17.25" customHeight="1">
      <c r="B11" s="63"/>
      <c r="C11" s="57" t="s">
        <v>11</v>
      </c>
      <c r="D11" s="58"/>
      <c r="E11" s="59">
        <f>SUM(F11:O11)</f>
        <v>13272</v>
      </c>
      <c r="F11" s="59">
        <v>2230</v>
      </c>
      <c r="G11" s="59">
        <v>1730</v>
      </c>
      <c r="H11" s="59">
        <v>1840</v>
      </c>
      <c r="I11" s="59">
        <v>1260</v>
      </c>
      <c r="J11" s="59">
        <v>970</v>
      </c>
      <c r="K11" s="59">
        <v>1195</v>
      </c>
      <c r="L11" s="59">
        <v>590</v>
      </c>
      <c r="M11" s="59">
        <v>812</v>
      </c>
      <c r="N11" s="59">
        <v>1880</v>
      </c>
      <c r="O11" s="60">
        <v>765</v>
      </c>
      <c r="P11" s="17"/>
    </row>
    <row r="12" spans="2:16" ht="17.25" customHeight="1">
      <c r="B12" s="63"/>
      <c r="C12" s="57"/>
      <c r="E12" s="61"/>
      <c r="F12" s="61"/>
      <c r="G12" s="61"/>
      <c r="H12" s="86" t="s">
        <v>9</v>
      </c>
      <c r="I12" s="86"/>
      <c r="J12" s="86"/>
      <c r="K12" s="86"/>
      <c r="L12" s="61"/>
      <c r="M12" s="61"/>
      <c r="N12" s="61"/>
      <c r="O12" s="61"/>
      <c r="P12" s="17"/>
    </row>
    <row r="13" spans="2:16" s="16" customFormat="1" ht="17.25" customHeight="1">
      <c r="B13" s="83" t="s">
        <v>14</v>
      </c>
      <c r="C13" s="83"/>
      <c r="D13" s="54"/>
      <c r="E13" s="55">
        <f>SUM(F13:O13)</f>
        <v>13579</v>
      </c>
      <c r="F13" s="55">
        <f>SUM(F14:F15)</f>
        <v>2238</v>
      </c>
      <c r="G13" s="55">
        <f>SUM(G14:G15)</f>
        <v>1705</v>
      </c>
      <c r="H13" s="55">
        <f>SUM(H14:H15)</f>
        <v>1818</v>
      </c>
      <c r="I13" s="55">
        <f aca="true" t="shared" si="2" ref="I13:O13">SUM(I14:I15)</f>
        <v>1574</v>
      </c>
      <c r="J13" s="55">
        <f t="shared" si="2"/>
        <v>909</v>
      </c>
      <c r="K13" s="55">
        <f t="shared" si="2"/>
        <v>1209</v>
      </c>
      <c r="L13" s="55">
        <f t="shared" si="2"/>
        <v>464</v>
      </c>
      <c r="M13" s="55">
        <f t="shared" si="2"/>
        <v>786</v>
      </c>
      <c r="N13" s="55">
        <f t="shared" si="2"/>
        <v>2085</v>
      </c>
      <c r="O13" s="56">
        <f t="shared" si="2"/>
        <v>791</v>
      </c>
      <c r="P13" s="15"/>
    </row>
    <row r="14" spans="2:16" ht="17.25" customHeight="1">
      <c r="B14" s="63"/>
      <c r="C14" s="57" t="s">
        <v>10</v>
      </c>
      <c r="D14" s="58"/>
      <c r="E14" s="59">
        <f>SUM(F14:O14)</f>
        <v>1533</v>
      </c>
      <c r="F14" s="59">
        <v>224</v>
      </c>
      <c r="G14" s="59">
        <v>230</v>
      </c>
      <c r="H14" s="59">
        <v>122</v>
      </c>
      <c r="I14" s="59">
        <v>334</v>
      </c>
      <c r="J14" s="59">
        <v>58</v>
      </c>
      <c r="K14" s="59">
        <v>177</v>
      </c>
      <c r="L14" s="59">
        <v>0</v>
      </c>
      <c r="M14" s="59">
        <v>0</v>
      </c>
      <c r="N14" s="59">
        <v>298</v>
      </c>
      <c r="O14" s="60">
        <v>90</v>
      </c>
      <c r="P14" s="17"/>
    </row>
    <row r="15" spans="1:16" ht="17.25" customHeight="1">
      <c r="A15" s="51"/>
      <c r="B15" s="64"/>
      <c r="C15" s="42" t="s">
        <v>11</v>
      </c>
      <c r="D15" s="65"/>
      <c r="E15" s="66">
        <f>SUM(F15:O15)</f>
        <v>12046</v>
      </c>
      <c r="F15" s="66">
        <v>2014</v>
      </c>
      <c r="G15" s="66">
        <v>1475</v>
      </c>
      <c r="H15" s="66">
        <v>1696</v>
      </c>
      <c r="I15" s="66">
        <v>1240</v>
      </c>
      <c r="J15" s="66">
        <v>851</v>
      </c>
      <c r="K15" s="66">
        <v>1032</v>
      </c>
      <c r="L15" s="66">
        <v>464</v>
      </c>
      <c r="M15" s="66">
        <v>786</v>
      </c>
      <c r="N15" s="66">
        <v>1787</v>
      </c>
      <c r="O15" s="67">
        <v>701</v>
      </c>
      <c r="P15" s="17"/>
    </row>
    <row r="16" ht="17.25" customHeight="1"/>
    <row r="17" spans="2:16" ht="17.25" customHeight="1">
      <c r="B17" s="8" t="s">
        <v>35</v>
      </c>
      <c r="C17" s="9"/>
      <c r="D17" s="10"/>
      <c r="E17" s="11"/>
      <c r="F17" s="12"/>
      <c r="G17" s="12"/>
      <c r="H17" s="12"/>
      <c r="I17" s="12"/>
      <c r="J17" s="12"/>
      <c r="K17" s="12"/>
      <c r="L17" s="12"/>
      <c r="M17" s="12"/>
      <c r="N17" s="12"/>
      <c r="O17" s="12"/>
      <c r="P17" s="12"/>
    </row>
    <row r="18" spans="15:16" ht="17.25" customHeight="1">
      <c r="O18" s="7" t="s">
        <v>51</v>
      </c>
      <c r="P18" s="7"/>
    </row>
    <row r="19" spans="1:16" ht="17.25" customHeight="1">
      <c r="A19" s="87" t="s">
        <v>0</v>
      </c>
      <c r="B19" s="87"/>
      <c r="C19" s="87"/>
      <c r="D19" s="88"/>
      <c r="E19" s="33" t="s">
        <v>1</v>
      </c>
      <c r="F19" s="33" t="s">
        <v>2</v>
      </c>
      <c r="G19" s="33" t="s">
        <v>23</v>
      </c>
      <c r="H19" s="33" t="s">
        <v>24</v>
      </c>
      <c r="I19" s="33" t="s">
        <v>3</v>
      </c>
      <c r="J19" s="33" t="s">
        <v>4</v>
      </c>
      <c r="K19" s="33" t="s">
        <v>5</v>
      </c>
      <c r="L19" s="33" t="s">
        <v>7</v>
      </c>
      <c r="M19" s="33" t="s">
        <v>20</v>
      </c>
      <c r="N19" s="33" t="s">
        <v>21</v>
      </c>
      <c r="O19" s="34" t="s">
        <v>6</v>
      </c>
      <c r="P19" s="13"/>
    </row>
    <row r="20" spans="3:16" ht="17.25" customHeight="1">
      <c r="C20" s="20"/>
      <c r="D20" s="20"/>
      <c r="E20" s="20"/>
      <c r="F20" s="20"/>
      <c r="G20" s="20"/>
      <c r="H20" s="89" t="s">
        <v>43</v>
      </c>
      <c r="I20" s="89"/>
      <c r="J20" s="89"/>
      <c r="K20" s="89"/>
      <c r="L20" s="20"/>
      <c r="M20" s="20"/>
      <c r="N20" s="20"/>
      <c r="O20" s="20"/>
      <c r="P20" s="13"/>
    </row>
    <row r="21" spans="2:16" s="16" customFormat="1" ht="17.25" customHeight="1">
      <c r="B21" s="83" t="s">
        <v>14</v>
      </c>
      <c r="C21" s="83"/>
      <c r="D21" s="54"/>
      <c r="E21" s="55">
        <f>SUM(F21:O21)</f>
        <v>211</v>
      </c>
      <c r="F21" s="55">
        <f>F22+F23</f>
        <v>15</v>
      </c>
      <c r="G21" s="55">
        <f aca="true" t="shared" si="3" ref="G21:O21">G22+G23</f>
        <v>46</v>
      </c>
      <c r="H21" s="55">
        <f t="shared" si="3"/>
        <v>32</v>
      </c>
      <c r="I21" s="55">
        <f t="shared" si="3"/>
        <v>25</v>
      </c>
      <c r="J21" s="55">
        <f t="shared" si="3"/>
        <v>15</v>
      </c>
      <c r="K21" s="55">
        <f t="shared" si="3"/>
        <v>22</v>
      </c>
      <c r="L21" s="55">
        <f t="shared" si="3"/>
        <v>11</v>
      </c>
      <c r="M21" s="55">
        <f t="shared" si="3"/>
        <v>9</v>
      </c>
      <c r="N21" s="55">
        <f t="shared" si="3"/>
        <v>20</v>
      </c>
      <c r="O21" s="56">
        <f t="shared" si="3"/>
        <v>16</v>
      </c>
      <c r="P21" s="15"/>
    </row>
    <row r="22" spans="3:16" ht="17.25" customHeight="1">
      <c r="C22" s="57" t="s">
        <v>10</v>
      </c>
      <c r="D22" s="58"/>
      <c r="E22" s="59">
        <f>SUM(F22:O22)</f>
        <v>1</v>
      </c>
      <c r="F22" s="59">
        <v>0</v>
      </c>
      <c r="G22" s="59">
        <v>0</v>
      </c>
      <c r="H22" s="59">
        <v>0</v>
      </c>
      <c r="I22" s="59">
        <v>0</v>
      </c>
      <c r="J22" s="59">
        <v>0</v>
      </c>
      <c r="K22" s="59">
        <v>0</v>
      </c>
      <c r="L22" s="59">
        <v>1</v>
      </c>
      <c r="M22" s="59">
        <v>0</v>
      </c>
      <c r="N22" s="59">
        <v>0</v>
      </c>
      <c r="O22" s="60">
        <v>0</v>
      </c>
      <c r="P22" s="17"/>
    </row>
    <row r="23" spans="3:16" ht="17.25" customHeight="1">
      <c r="C23" s="57" t="s">
        <v>11</v>
      </c>
      <c r="D23" s="58"/>
      <c r="E23" s="59">
        <f>SUM(F23:O23)</f>
        <v>210</v>
      </c>
      <c r="F23" s="59">
        <v>15</v>
      </c>
      <c r="G23" s="59">
        <v>46</v>
      </c>
      <c r="H23" s="59">
        <v>32</v>
      </c>
      <c r="I23" s="59">
        <v>25</v>
      </c>
      <c r="J23" s="59">
        <v>15</v>
      </c>
      <c r="K23" s="59">
        <v>22</v>
      </c>
      <c r="L23" s="59">
        <v>10</v>
      </c>
      <c r="M23" s="59">
        <v>9</v>
      </c>
      <c r="N23" s="59">
        <v>20</v>
      </c>
      <c r="O23" s="60">
        <v>16</v>
      </c>
      <c r="P23" s="17"/>
    </row>
    <row r="24" spans="3:16" ht="17.25" customHeight="1">
      <c r="C24" s="20"/>
      <c r="D24" s="20"/>
      <c r="E24" s="61"/>
      <c r="F24" s="61"/>
      <c r="G24" s="61"/>
      <c r="H24" s="86" t="s">
        <v>8</v>
      </c>
      <c r="I24" s="86"/>
      <c r="J24" s="86"/>
      <c r="K24" s="86"/>
      <c r="L24" s="62"/>
      <c r="M24" s="61"/>
      <c r="N24" s="61"/>
      <c r="O24" s="61"/>
      <c r="P24" s="17"/>
    </row>
    <row r="25" spans="2:16" s="16" customFormat="1" ht="17.25" customHeight="1">
      <c r="B25" s="83" t="s">
        <v>14</v>
      </c>
      <c r="C25" s="83"/>
      <c r="D25" s="54"/>
      <c r="E25" s="55">
        <f>SUM(F25:O25)</f>
        <v>29715</v>
      </c>
      <c r="F25" s="55">
        <f aca="true" t="shared" si="4" ref="F25:O25">SUM(F26:F27)</f>
        <v>1704</v>
      </c>
      <c r="G25" s="55">
        <f t="shared" si="4"/>
        <v>6274</v>
      </c>
      <c r="H25" s="55">
        <f t="shared" si="4"/>
        <v>4462</v>
      </c>
      <c r="I25" s="55">
        <f t="shared" si="4"/>
        <v>3840</v>
      </c>
      <c r="J25" s="55">
        <f t="shared" si="4"/>
        <v>1935</v>
      </c>
      <c r="K25" s="55">
        <f t="shared" si="4"/>
        <v>2984</v>
      </c>
      <c r="L25" s="55">
        <f t="shared" si="4"/>
        <v>1926</v>
      </c>
      <c r="M25" s="55">
        <f t="shared" si="4"/>
        <v>1243</v>
      </c>
      <c r="N25" s="55">
        <f t="shared" si="4"/>
        <v>2401</v>
      </c>
      <c r="O25" s="56">
        <f t="shared" si="4"/>
        <v>2946</v>
      </c>
      <c r="P25" s="15"/>
    </row>
    <row r="26" spans="2:16" ht="17.25" customHeight="1">
      <c r="B26" s="63"/>
      <c r="C26" s="57" t="s">
        <v>10</v>
      </c>
      <c r="D26" s="58"/>
      <c r="E26" s="59">
        <f>SUM(F26:O26)</f>
        <v>115</v>
      </c>
      <c r="F26" s="59">
        <v>0</v>
      </c>
      <c r="G26" s="59">
        <v>0</v>
      </c>
      <c r="H26" s="59">
        <v>0</v>
      </c>
      <c r="I26" s="59">
        <v>0</v>
      </c>
      <c r="J26" s="59">
        <v>0</v>
      </c>
      <c r="K26" s="59">
        <v>0</v>
      </c>
      <c r="L26" s="59">
        <v>115</v>
      </c>
      <c r="M26" s="59">
        <v>0</v>
      </c>
      <c r="N26" s="59">
        <v>0</v>
      </c>
      <c r="O26" s="60">
        <v>0</v>
      </c>
      <c r="P26" s="17"/>
    </row>
    <row r="27" spans="2:16" ht="17.25" customHeight="1">
      <c r="B27" s="63"/>
      <c r="C27" s="57" t="s">
        <v>11</v>
      </c>
      <c r="D27" s="58"/>
      <c r="E27" s="59">
        <f>SUM(F27:O27)</f>
        <v>29600</v>
      </c>
      <c r="F27" s="59">
        <v>1704</v>
      </c>
      <c r="G27" s="59">
        <v>6274</v>
      </c>
      <c r="H27" s="59">
        <v>4462</v>
      </c>
      <c r="I27" s="59">
        <v>3840</v>
      </c>
      <c r="J27" s="59">
        <v>1935</v>
      </c>
      <c r="K27" s="59">
        <v>2984</v>
      </c>
      <c r="L27" s="59">
        <v>1811</v>
      </c>
      <c r="M27" s="59">
        <v>1243</v>
      </c>
      <c r="N27" s="59">
        <v>2401</v>
      </c>
      <c r="O27" s="60">
        <v>2946</v>
      </c>
      <c r="P27" s="17"/>
    </row>
    <row r="28" spans="2:16" ht="17.25" customHeight="1">
      <c r="B28" s="63"/>
      <c r="C28" s="57"/>
      <c r="E28" s="61"/>
      <c r="F28" s="61"/>
      <c r="G28" s="61"/>
      <c r="H28" s="86" t="s">
        <v>9</v>
      </c>
      <c r="I28" s="86"/>
      <c r="J28" s="86"/>
      <c r="K28" s="86"/>
      <c r="L28" s="61"/>
      <c r="M28" s="61"/>
      <c r="N28" s="61"/>
      <c r="O28" s="61"/>
      <c r="P28" s="17"/>
    </row>
    <row r="29" spans="2:16" s="16" customFormat="1" ht="17.25" customHeight="1">
      <c r="B29" s="83" t="s">
        <v>14</v>
      </c>
      <c r="C29" s="83"/>
      <c r="D29" s="54"/>
      <c r="E29" s="55">
        <f>SUM(F29:O29)</f>
        <v>26097</v>
      </c>
      <c r="F29" s="55">
        <f>SUM(F30:F31)</f>
        <v>1531</v>
      </c>
      <c r="G29" s="55">
        <f aca="true" t="shared" si="5" ref="G29:O29">SUM(G30:G31)</f>
        <v>5485</v>
      </c>
      <c r="H29" s="55">
        <f t="shared" si="5"/>
        <v>3983</v>
      </c>
      <c r="I29" s="55">
        <f t="shared" si="5"/>
        <v>3395</v>
      </c>
      <c r="J29" s="55">
        <f t="shared" si="5"/>
        <v>1667</v>
      </c>
      <c r="K29" s="55">
        <f t="shared" si="5"/>
        <v>2807</v>
      </c>
      <c r="L29" s="55">
        <f t="shared" si="5"/>
        <v>1545</v>
      </c>
      <c r="M29" s="55">
        <f t="shared" si="5"/>
        <v>1207</v>
      </c>
      <c r="N29" s="55">
        <f t="shared" si="5"/>
        <v>2074</v>
      </c>
      <c r="O29" s="56">
        <f t="shared" si="5"/>
        <v>2403</v>
      </c>
      <c r="P29" s="15"/>
    </row>
    <row r="30" spans="2:16" ht="17.25" customHeight="1">
      <c r="B30" s="63"/>
      <c r="C30" s="57" t="s">
        <v>10</v>
      </c>
      <c r="D30" s="58"/>
      <c r="E30" s="59">
        <f>SUM(F30:O30)</f>
        <v>77</v>
      </c>
      <c r="F30" s="59">
        <v>0</v>
      </c>
      <c r="G30" s="59">
        <v>0</v>
      </c>
      <c r="H30" s="59">
        <v>0</v>
      </c>
      <c r="I30" s="59">
        <v>0</v>
      </c>
      <c r="J30" s="59">
        <v>0</v>
      </c>
      <c r="K30" s="59">
        <v>0</v>
      </c>
      <c r="L30" s="59">
        <v>77</v>
      </c>
      <c r="M30" s="59">
        <v>0</v>
      </c>
      <c r="N30" s="59">
        <v>0</v>
      </c>
      <c r="O30" s="60">
        <v>0</v>
      </c>
      <c r="P30" s="17"/>
    </row>
    <row r="31" spans="1:16" ht="17.25" customHeight="1">
      <c r="A31" s="51"/>
      <c r="B31" s="64"/>
      <c r="C31" s="42" t="s">
        <v>11</v>
      </c>
      <c r="D31" s="65"/>
      <c r="E31" s="59">
        <f>SUM(F31:O31)</f>
        <v>26020</v>
      </c>
      <c r="F31" s="66">
        <v>1531</v>
      </c>
      <c r="G31" s="66">
        <v>5485</v>
      </c>
      <c r="H31" s="66">
        <v>3983</v>
      </c>
      <c r="I31" s="66">
        <v>3395</v>
      </c>
      <c r="J31" s="66">
        <v>1667</v>
      </c>
      <c r="K31" s="66">
        <v>2807</v>
      </c>
      <c r="L31" s="66">
        <v>1468</v>
      </c>
      <c r="M31" s="66">
        <v>1207</v>
      </c>
      <c r="N31" s="66">
        <v>2074</v>
      </c>
      <c r="O31" s="67">
        <v>2403</v>
      </c>
      <c r="P31" s="17"/>
    </row>
    <row r="32" spans="2:16" ht="17.25" customHeight="1">
      <c r="B32" s="95" t="s">
        <v>36</v>
      </c>
      <c r="C32" s="95"/>
      <c r="D32" s="95"/>
      <c r="E32" s="95"/>
      <c r="F32" s="95"/>
      <c r="G32" s="95"/>
      <c r="H32" s="95"/>
      <c r="I32" s="95"/>
      <c r="J32" s="95"/>
      <c r="K32" s="95"/>
      <c r="L32" s="95"/>
      <c r="M32" s="95"/>
      <c r="N32" s="95"/>
      <c r="O32" s="95"/>
      <c r="P32" s="17"/>
    </row>
    <row r="33" spans="2:16" ht="17.25" customHeight="1">
      <c r="B33" s="96"/>
      <c r="C33" s="96"/>
      <c r="D33" s="96"/>
      <c r="E33" s="96"/>
      <c r="F33" s="96"/>
      <c r="G33" s="96"/>
      <c r="H33" s="96"/>
      <c r="I33" s="96"/>
      <c r="J33" s="96"/>
      <c r="K33" s="96"/>
      <c r="L33" s="96"/>
      <c r="M33" s="96"/>
      <c r="N33" s="96"/>
      <c r="O33" s="96"/>
      <c r="P33" s="17"/>
    </row>
    <row r="34" spans="2:16" ht="17.25" customHeight="1">
      <c r="B34" s="8" t="s">
        <v>37</v>
      </c>
      <c r="C34" s="9"/>
      <c r="D34" s="10"/>
      <c r="E34" s="19"/>
      <c r="F34" s="20"/>
      <c r="G34" s="20"/>
      <c r="H34" s="20"/>
      <c r="I34" s="20"/>
      <c r="J34" s="20"/>
      <c r="K34" s="20"/>
      <c r="L34" s="20"/>
      <c r="M34" s="20"/>
      <c r="N34" s="20"/>
      <c r="O34" s="20"/>
      <c r="P34" s="1"/>
    </row>
    <row r="35" spans="15:16" ht="17.25" customHeight="1">
      <c r="O35" s="7" t="s">
        <v>51</v>
      </c>
      <c r="P35" s="1"/>
    </row>
    <row r="36" spans="1:16" ht="17.25" customHeight="1">
      <c r="A36" s="87" t="s">
        <v>0</v>
      </c>
      <c r="B36" s="87"/>
      <c r="C36" s="87"/>
      <c r="D36" s="88"/>
      <c r="E36" s="33" t="s">
        <v>1</v>
      </c>
      <c r="F36" s="33" t="s">
        <v>2</v>
      </c>
      <c r="G36" s="33" t="s">
        <v>23</v>
      </c>
      <c r="H36" s="33" t="s">
        <v>24</v>
      </c>
      <c r="I36" s="33" t="s">
        <v>3</v>
      </c>
      <c r="J36" s="33" t="s">
        <v>4</v>
      </c>
      <c r="K36" s="33" t="s">
        <v>5</v>
      </c>
      <c r="L36" s="33" t="s">
        <v>7</v>
      </c>
      <c r="M36" s="33" t="s">
        <v>20</v>
      </c>
      <c r="N36" s="33" t="s">
        <v>21</v>
      </c>
      <c r="O36" s="34" t="s">
        <v>6</v>
      </c>
      <c r="P36" s="1"/>
    </row>
    <row r="37" spans="3:16" ht="17.25" customHeight="1">
      <c r="C37" s="20"/>
      <c r="D37" s="20"/>
      <c r="E37" s="20"/>
      <c r="F37" s="20"/>
      <c r="G37" s="20"/>
      <c r="H37" s="89" t="s">
        <v>43</v>
      </c>
      <c r="I37" s="89"/>
      <c r="J37" s="89"/>
      <c r="K37" s="89"/>
      <c r="L37" s="20"/>
      <c r="M37" s="20"/>
      <c r="N37" s="20"/>
      <c r="O37" s="20"/>
      <c r="P37" s="1"/>
    </row>
    <row r="38" spans="1:16" ht="17.25" customHeight="1">
      <c r="A38" s="16"/>
      <c r="B38" s="83" t="s">
        <v>14</v>
      </c>
      <c r="C38" s="83"/>
      <c r="D38" s="54"/>
      <c r="E38" s="55">
        <f>SUM(F38:O38)</f>
        <v>146</v>
      </c>
      <c r="F38" s="55">
        <f>SUM(F39:F42)</f>
        <v>23</v>
      </c>
      <c r="G38" s="55">
        <f aca="true" t="shared" si="6" ref="G38:L38">SUM(G39:G42)</f>
        <v>15</v>
      </c>
      <c r="H38" s="55">
        <f t="shared" si="6"/>
        <v>17</v>
      </c>
      <c r="I38" s="55">
        <f t="shared" si="6"/>
        <v>13</v>
      </c>
      <c r="J38" s="55">
        <f t="shared" si="6"/>
        <v>6</v>
      </c>
      <c r="K38" s="55">
        <f t="shared" si="6"/>
        <v>22</v>
      </c>
      <c r="L38" s="55">
        <f t="shared" si="6"/>
        <v>7</v>
      </c>
      <c r="M38" s="55">
        <f>SUM(M39:M42)</f>
        <v>13</v>
      </c>
      <c r="N38" s="55">
        <f>SUM(N39:N42)</f>
        <v>20</v>
      </c>
      <c r="O38" s="56">
        <f>SUM(O39:O42)</f>
        <v>10</v>
      </c>
      <c r="P38" s="1"/>
    </row>
    <row r="39" spans="1:16" ht="17.25" customHeight="1">
      <c r="A39" s="84" t="s">
        <v>38</v>
      </c>
      <c r="B39" s="84"/>
      <c r="C39" s="84"/>
      <c r="D39" s="85"/>
      <c r="E39" s="59">
        <f>SUM(F39:O39)</f>
        <v>1</v>
      </c>
      <c r="F39" s="59">
        <v>0</v>
      </c>
      <c r="G39" s="59">
        <v>0</v>
      </c>
      <c r="H39" s="59">
        <v>0</v>
      </c>
      <c r="I39" s="59">
        <v>0</v>
      </c>
      <c r="J39" s="59">
        <v>0</v>
      </c>
      <c r="K39" s="59">
        <v>0</v>
      </c>
      <c r="L39" s="59">
        <v>0</v>
      </c>
      <c r="M39" s="59">
        <v>1</v>
      </c>
      <c r="N39" s="59">
        <v>0</v>
      </c>
      <c r="O39" s="60">
        <v>0</v>
      </c>
      <c r="P39" s="1"/>
    </row>
    <row r="40" spans="1:16" ht="17.25" customHeight="1">
      <c r="A40" s="68"/>
      <c r="B40" s="80" t="s">
        <v>39</v>
      </c>
      <c r="C40" s="80"/>
      <c r="D40" s="81"/>
      <c r="E40" s="59">
        <f>SUM(F40:O40)</f>
        <v>126</v>
      </c>
      <c r="F40" s="59">
        <v>23</v>
      </c>
      <c r="G40" s="59">
        <v>14</v>
      </c>
      <c r="H40" s="59">
        <v>13</v>
      </c>
      <c r="I40" s="59">
        <v>12</v>
      </c>
      <c r="J40" s="59">
        <v>6</v>
      </c>
      <c r="K40" s="59">
        <v>19</v>
      </c>
      <c r="L40" s="59">
        <v>6</v>
      </c>
      <c r="M40" s="59">
        <v>9</v>
      </c>
      <c r="N40" s="59">
        <v>15</v>
      </c>
      <c r="O40" s="60">
        <v>9</v>
      </c>
      <c r="P40" s="1"/>
    </row>
    <row r="41" spans="3:16" ht="17.25" customHeight="1">
      <c r="C41" s="57" t="s">
        <v>40</v>
      </c>
      <c r="D41" s="58"/>
      <c r="E41" s="59">
        <f>SUM(F41:O41)</f>
        <v>7</v>
      </c>
      <c r="F41" s="59">
        <v>0</v>
      </c>
      <c r="G41" s="59">
        <v>1</v>
      </c>
      <c r="H41" s="59">
        <v>2</v>
      </c>
      <c r="I41" s="59">
        <v>0</v>
      </c>
      <c r="J41" s="59">
        <v>0</v>
      </c>
      <c r="K41" s="59">
        <v>0</v>
      </c>
      <c r="L41" s="59">
        <v>1</v>
      </c>
      <c r="M41" s="59">
        <v>1</v>
      </c>
      <c r="N41" s="59">
        <v>1</v>
      </c>
      <c r="O41" s="60">
        <v>1</v>
      </c>
      <c r="P41" s="1"/>
    </row>
    <row r="42" spans="3:16" ht="17.25" customHeight="1">
      <c r="C42" s="57" t="s">
        <v>41</v>
      </c>
      <c r="D42" s="58"/>
      <c r="E42" s="59">
        <f>SUM(F42:O42)</f>
        <v>12</v>
      </c>
      <c r="F42" s="59">
        <v>0</v>
      </c>
      <c r="G42" s="59">
        <v>0</v>
      </c>
      <c r="H42" s="59">
        <v>2</v>
      </c>
      <c r="I42" s="59">
        <v>1</v>
      </c>
      <c r="J42" s="59">
        <v>0</v>
      </c>
      <c r="K42" s="59">
        <v>3</v>
      </c>
      <c r="L42" s="59">
        <v>0</v>
      </c>
      <c r="M42" s="59">
        <v>2</v>
      </c>
      <c r="N42" s="59">
        <v>4</v>
      </c>
      <c r="O42" s="60">
        <v>0</v>
      </c>
      <c r="P42" s="1"/>
    </row>
    <row r="43" spans="3:16" ht="17.25" customHeight="1">
      <c r="C43" s="20"/>
      <c r="D43" s="20"/>
      <c r="E43" s="61"/>
      <c r="F43" s="61"/>
      <c r="G43" s="61"/>
      <c r="H43" s="86" t="s">
        <v>8</v>
      </c>
      <c r="I43" s="86"/>
      <c r="J43" s="86"/>
      <c r="K43" s="86"/>
      <c r="L43" s="62"/>
      <c r="M43" s="61"/>
      <c r="N43" s="61"/>
      <c r="O43" s="61"/>
      <c r="P43" s="1"/>
    </row>
    <row r="44" spans="2:15" s="16" customFormat="1" ht="17.25" customHeight="1">
      <c r="B44" s="83" t="s">
        <v>14</v>
      </c>
      <c r="C44" s="83"/>
      <c r="D44" s="54"/>
      <c r="E44" s="55">
        <f>SUM(F44:O44)</f>
        <v>2308</v>
      </c>
      <c r="F44" s="55">
        <f aca="true" t="shared" si="7" ref="F44:O44">SUM(F45:F48)</f>
        <v>338</v>
      </c>
      <c r="G44" s="55">
        <f t="shared" si="7"/>
        <v>236</v>
      </c>
      <c r="H44" s="55">
        <f t="shared" si="7"/>
        <v>254</v>
      </c>
      <c r="I44" s="55">
        <f t="shared" si="7"/>
        <v>212</v>
      </c>
      <c r="J44" s="55">
        <f t="shared" si="7"/>
        <v>114</v>
      </c>
      <c r="K44" s="55">
        <f t="shared" si="7"/>
        <v>365</v>
      </c>
      <c r="L44" s="55">
        <f t="shared" si="7"/>
        <v>119</v>
      </c>
      <c r="M44" s="55">
        <f t="shared" si="7"/>
        <v>206</v>
      </c>
      <c r="N44" s="55">
        <f t="shared" si="7"/>
        <v>302</v>
      </c>
      <c r="O44" s="56">
        <f t="shared" si="7"/>
        <v>162</v>
      </c>
    </row>
    <row r="45" spans="1:16" ht="17.25" customHeight="1">
      <c r="A45" s="84" t="s">
        <v>38</v>
      </c>
      <c r="B45" s="84"/>
      <c r="C45" s="84"/>
      <c r="D45" s="85"/>
      <c r="E45" s="59">
        <f>SUM(F45:O45)</f>
        <v>19</v>
      </c>
      <c r="F45" s="59">
        <v>0</v>
      </c>
      <c r="G45" s="59">
        <v>0</v>
      </c>
      <c r="H45" s="59">
        <v>0</v>
      </c>
      <c r="I45" s="59">
        <v>0</v>
      </c>
      <c r="J45" s="59">
        <v>0</v>
      </c>
      <c r="K45" s="59">
        <v>0</v>
      </c>
      <c r="L45" s="59">
        <v>0</v>
      </c>
      <c r="M45" s="59">
        <v>19</v>
      </c>
      <c r="N45" s="59">
        <v>0</v>
      </c>
      <c r="O45" s="60">
        <v>0</v>
      </c>
      <c r="P45" s="1"/>
    </row>
    <row r="46" spans="1:16" ht="17.25" customHeight="1">
      <c r="A46" s="68"/>
      <c r="B46" s="80" t="s">
        <v>39</v>
      </c>
      <c r="C46" s="80"/>
      <c r="D46" s="81"/>
      <c r="E46" s="59">
        <f>SUM(F46:O46)</f>
        <v>2162</v>
      </c>
      <c r="F46" s="59">
        <v>338</v>
      </c>
      <c r="G46" s="59">
        <v>231</v>
      </c>
      <c r="H46" s="59">
        <v>226</v>
      </c>
      <c r="I46" s="59">
        <v>198</v>
      </c>
      <c r="J46" s="59">
        <v>114</v>
      </c>
      <c r="K46" s="59">
        <v>342</v>
      </c>
      <c r="L46" s="59">
        <v>114</v>
      </c>
      <c r="M46" s="59">
        <v>171</v>
      </c>
      <c r="N46" s="59">
        <v>271</v>
      </c>
      <c r="O46" s="60">
        <v>157</v>
      </c>
      <c r="P46" s="1"/>
    </row>
    <row r="47" spans="3:16" ht="17.25" customHeight="1">
      <c r="C47" s="57" t="s">
        <v>40</v>
      </c>
      <c r="D47" s="58"/>
      <c r="E47" s="59">
        <f>SUM(F47:O47)</f>
        <v>35</v>
      </c>
      <c r="F47" s="59">
        <v>0</v>
      </c>
      <c r="G47" s="59">
        <v>5</v>
      </c>
      <c r="H47" s="59">
        <v>10</v>
      </c>
      <c r="I47" s="59">
        <v>0</v>
      </c>
      <c r="J47" s="59">
        <v>0</v>
      </c>
      <c r="K47" s="59">
        <v>0</v>
      </c>
      <c r="L47" s="59">
        <v>5</v>
      </c>
      <c r="M47" s="59">
        <v>5</v>
      </c>
      <c r="N47" s="59">
        <v>5</v>
      </c>
      <c r="O47" s="60">
        <v>5</v>
      </c>
      <c r="P47" s="1"/>
    </row>
    <row r="48" spans="3:16" ht="17.25" customHeight="1">
      <c r="C48" s="57" t="s">
        <v>41</v>
      </c>
      <c r="D48" s="58"/>
      <c r="E48" s="59">
        <f>SUM(F48:O48)</f>
        <v>92</v>
      </c>
      <c r="F48" s="59">
        <v>0</v>
      </c>
      <c r="G48" s="59">
        <v>0</v>
      </c>
      <c r="H48" s="59">
        <v>18</v>
      </c>
      <c r="I48" s="59">
        <v>14</v>
      </c>
      <c r="J48" s="59">
        <v>0</v>
      </c>
      <c r="K48" s="59">
        <v>23</v>
      </c>
      <c r="L48" s="59">
        <v>0</v>
      </c>
      <c r="M48" s="59">
        <v>11</v>
      </c>
      <c r="N48" s="59">
        <v>26</v>
      </c>
      <c r="O48" s="60">
        <v>0</v>
      </c>
      <c r="P48" s="1"/>
    </row>
    <row r="49" spans="2:16" ht="17.25" customHeight="1">
      <c r="B49" s="63"/>
      <c r="C49" s="57"/>
      <c r="E49" s="61"/>
      <c r="F49" s="61"/>
      <c r="G49" s="61"/>
      <c r="H49" s="86" t="s">
        <v>9</v>
      </c>
      <c r="I49" s="86"/>
      <c r="J49" s="86"/>
      <c r="K49" s="86"/>
      <c r="L49" s="61"/>
      <c r="M49" s="61"/>
      <c r="N49" s="61"/>
      <c r="O49" s="61"/>
      <c r="P49" s="1"/>
    </row>
    <row r="50" spans="1:16" ht="17.25" customHeight="1">
      <c r="A50" s="16"/>
      <c r="B50" s="83" t="s">
        <v>14</v>
      </c>
      <c r="C50" s="83"/>
      <c r="D50" s="54"/>
      <c r="E50" s="55">
        <f>SUM(F50:O50)</f>
        <v>1835</v>
      </c>
      <c r="F50" s="55">
        <f>SUM(F51:F54)</f>
        <v>194</v>
      </c>
      <c r="G50" s="55">
        <f aca="true" t="shared" si="8" ref="G50:O50">SUM(G51:G54)</f>
        <v>168</v>
      </c>
      <c r="H50" s="55">
        <f t="shared" si="8"/>
        <v>219</v>
      </c>
      <c r="I50" s="55">
        <f t="shared" si="8"/>
        <v>190</v>
      </c>
      <c r="J50" s="55">
        <f t="shared" si="8"/>
        <v>76</v>
      </c>
      <c r="K50" s="55">
        <f t="shared" si="8"/>
        <v>299</v>
      </c>
      <c r="L50" s="55">
        <f t="shared" si="8"/>
        <v>93</v>
      </c>
      <c r="M50" s="55">
        <f t="shared" si="8"/>
        <v>176</v>
      </c>
      <c r="N50" s="55">
        <f t="shared" si="8"/>
        <v>257</v>
      </c>
      <c r="O50" s="56">
        <f t="shared" si="8"/>
        <v>163</v>
      </c>
      <c r="P50" s="1"/>
    </row>
    <row r="51" spans="1:16" ht="17.25" customHeight="1">
      <c r="A51" s="84" t="s">
        <v>38</v>
      </c>
      <c r="B51" s="84"/>
      <c r="C51" s="84"/>
      <c r="D51" s="85"/>
      <c r="E51" s="59">
        <f>SUM(F51:O51)</f>
        <v>16</v>
      </c>
      <c r="F51" s="59">
        <v>0</v>
      </c>
      <c r="G51" s="59">
        <v>0</v>
      </c>
      <c r="H51" s="59">
        <v>0</v>
      </c>
      <c r="I51" s="59">
        <v>0</v>
      </c>
      <c r="J51" s="59">
        <v>0</v>
      </c>
      <c r="K51" s="59">
        <v>0</v>
      </c>
      <c r="L51" s="59">
        <v>0</v>
      </c>
      <c r="M51" s="59">
        <v>16</v>
      </c>
      <c r="N51" s="59">
        <v>0</v>
      </c>
      <c r="O51" s="60">
        <v>0</v>
      </c>
      <c r="P51" s="1"/>
    </row>
    <row r="52" spans="1:16" ht="17.25" customHeight="1">
      <c r="A52" s="68"/>
      <c r="B52" s="80" t="s">
        <v>39</v>
      </c>
      <c r="C52" s="80"/>
      <c r="D52" s="81"/>
      <c r="E52" s="59">
        <f>SUM(F52:O52)</f>
        <v>1695</v>
      </c>
      <c r="F52" s="59">
        <v>194</v>
      </c>
      <c r="G52" s="59">
        <v>164</v>
      </c>
      <c r="H52" s="59">
        <v>190</v>
      </c>
      <c r="I52" s="59">
        <v>174</v>
      </c>
      <c r="J52" s="59">
        <v>76</v>
      </c>
      <c r="K52" s="59">
        <v>279</v>
      </c>
      <c r="L52" s="59">
        <v>88</v>
      </c>
      <c r="M52" s="59">
        <v>146</v>
      </c>
      <c r="N52" s="59">
        <v>226</v>
      </c>
      <c r="O52" s="60">
        <v>158</v>
      </c>
      <c r="P52" s="1"/>
    </row>
    <row r="53" spans="3:16" ht="17.25" customHeight="1">
      <c r="C53" s="57" t="s">
        <v>40</v>
      </c>
      <c r="D53" s="58"/>
      <c r="E53" s="59">
        <f>SUM(F53:O53)</f>
        <v>30</v>
      </c>
      <c r="F53" s="59">
        <v>0</v>
      </c>
      <c r="G53" s="59">
        <v>4</v>
      </c>
      <c r="H53" s="59">
        <v>8</v>
      </c>
      <c r="I53" s="59">
        <v>0</v>
      </c>
      <c r="J53" s="59">
        <v>0</v>
      </c>
      <c r="K53" s="59">
        <v>0</v>
      </c>
      <c r="L53" s="59">
        <v>5</v>
      </c>
      <c r="M53" s="59">
        <v>3</v>
      </c>
      <c r="N53" s="59">
        <v>5</v>
      </c>
      <c r="O53" s="60">
        <v>5</v>
      </c>
      <c r="P53" s="1"/>
    </row>
    <row r="54" spans="1:16" ht="17.25" customHeight="1">
      <c r="A54" s="51"/>
      <c r="B54" s="51"/>
      <c r="C54" s="42" t="s">
        <v>41</v>
      </c>
      <c r="D54" s="65"/>
      <c r="E54" s="59">
        <f>SUM(F54:O54)</f>
        <v>94</v>
      </c>
      <c r="F54" s="66">
        <v>0</v>
      </c>
      <c r="G54" s="66">
        <v>0</v>
      </c>
      <c r="H54" s="66">
        <v>21</v>
      </c>
      <c r="I54" s="66">
        <v>16</v>
      </c>
      <c r="J54" s="66">
        <v>0</v>
      </c>
      <c r="K54" s="66">
        <v>20</v>
      </c>
      <c r="L54" s="66">
        <v>0</v>
      </c>
      <c r="M54" s="66">
        <v>11</v>
      </c>
      <c r="N54" s="66">
        <v>26</v>
      </c>
      <c r="O54" s="67">
        <v>0</v>
      </c>
      <c r="P54" s="1"/>
    </row>
    <row r="55" spans="1:16" ht="17.25" customHeight="1">
      <c r="A55" s="46"/>
      <c r="B55" s="82" t="s">
        <v>42</v>
      </c>
      <c r="C55" s="82"/>
      <c r="D55" s="82"/>
      <c r="E55" s="82"/>
      <c r="F55" s="82"/>
      <c r="G55" s="82"/>
      <c r="H55" s="82"/>
      <c r="I55" s="82"/>
      <c r="J55" s="82"/>
      <c r="K55" s="82"/>
      <c r="L55" s="82"/>
      <c r="M55" s="82"/>
      <c r="N55" s="82"/>
      <c r="O55" s="82"/>
      <c r="P55" s="14"/>
    </row>
    <row r="56" spans="1:16" ht="17.25" customHeight="1">
      <c r="A56" s="20"/>
      <c r="B56" s="82"/>
      <c r="C56" s="82"/>
      <c r="D56" s="82"/>
      <c r="E56" s="82"/>
      <c r="F56" s="82"/>
      <c r="G56" s="82"/>
      <c r="H56" s="82"/>
      <c r="I56" s="82"/>
      <c r="J56" s="82"/>
      <c r="K56" s="82"/>
      <c r="L56" s="82"/>
      <c r="M56" s="82"/>
      <c r="N56" s="82"/>
      <c r="O56" s="82"/>
      <c r="P56" s="18"/>
    </row>
    <row r="57" spans="1:16" ht="17.25" customHeight="1">
      <c r="A57" s="13"/>
      <c r="B57" s="21"/>
      <c r="C57" s="21"/>
      <c r="D57" s="21"/>
      <c r="E57" s="21"/>
      <c r="F57" s="21"/>
      <c r="G57" s="21"/>
      <c r="H57" s="21"/>
      <c r="I57" s="21"/>
      <c r="J57" s="21"/>
      <c r="K57" s="21"/>
      <c r="L57" s="21"/>
      <c r="M57" s="21"/>
      <c r="N57" s="21"/>
      <c r="O57" s="21"/>
      <c r="P57" s="18"/>
    </row>
    <row r="58" spans="2:4" ht="17.25" customHeight="1">
      <c r="B58" s="2" t="s">
        <v>34</v>
      </c>
      <c r="D58" s="4"/>
    </row>
    <row r="59" spans="3:16" ht="17.25" customHeight="1">
      <c r="C59" s="3" t="s">
        <v>25</v>
      </c>
      <c r="O59" s="7" t="s">
        <v>52</v>
      </c>
      <c r="P59" s="7"/>
    </row>
    <row r="60" spans="1:16" ht="17.25" customHeight="1">
      <c r="A60" s="87" t="s">
        <v>22</v>
      </c>
      <c r="B60" s="87"/>
      <c r="C60" s="87"/>
      <c r="D60" s="88"/>
      <c r="E60" s="33" t="s">
        <v>1</v>
      </c>
      <c r="F60" s="33" t="s">
        <v>2</v>
      </c>
      <c r="G60" s="33" t="s">
        <v>23</v>
      </c>
      <c r="H60" s="33" t="s">
        <v>24</v>
      </c>
      <c r="I60" s="33" t="s">
        <v>3</v>
      </c>
      <c r="J60" s="33" t="s">
        <v>4</v>
      </c>
      <c r="K60" s="33" t="s">
        <v>5</v>
      </c>
      <c r="L60" s="33" t="s">
        <v>7</v>
      </c>
      <c r="M60" s="33" t="s">
        <v>20</v>
      </c>
      <c r="N60" s="33" t="s">
        <v>21</v>
      </c>
      <c r="O60" s="34" t="s">
        <v>6</v>
      </c>
      <c r="P60" s="13"/>
    </row>
    <row r="61" spans="2:16" s="16" customFormat="1" ht="17.25" customHeight="1">
      <c r="B61" s="89" t="s">
        <v>14</v>
      </c>
      <c r="C61" s="89"/>
      <c r="D61" s="69"/>
      <c r="E61" s="70">
        <f>SUM(F61:O61)</f>
        <v>140829</v>
      </c>
      <c r="F61" s="70">
        <f>SUM(F62:F64)</f>
        <v>14366</v>
      </c>
      <c r="G61" s="70">
        <f aca="true" t="shared" si="9" ref="G61:O61">SUM(G62:G64)</f>
        <v>21982</v>
      </c>
      <c r="H61" s="70">
        <f t="shared" si="9"/>
        <v>20948</v>
      </c>
      <c r="I61" s="70">
        <f t="shared" si="9"/>
        <v>16427</v>
      </c>
      <c r="J61" s="70">
        <f t="shared" si="9"/>
        <v>7992</v>
      </c>
      <c r="K61" s="70">
        <f t="shared" si="9"/>
        <v>15405</v>
      </c>
      <c r="L61" s="70">
        <f t="shared" si="9"/>
        <v>8608</v>
      </c>
      <c r="M61" s="70">
        <f t="shared" si="9"/>
        <v>8250</v>
      </c>
      <c r="N61" s="70">
        <f t="shared" si="9"/>
        <v>15920</v>
      </c>
      <c r="O61" s="71">
        <f t="shared" si="9"/>
        <v>10931</v>
      </c>
      <c r="P61" s="15"/>
    </row>
    <row r="62" spans="3:16" ht="17.25" customHeight="1">
      <c r="C62" s="57" t="s">
        <v>33</v>
      </c>
      <c r="D62" s="58"/>
      <c r="E62" s="59">
        <v>119127</v>
      </c>
      <c r="F62" s="59">
        <v>12352</v>
      </c>
      <c r="G62" s="59">
        <v>18645</v>
      </c>
      <c r="H62" s="59">
        <v>17410</v>
      </c>
      <c r="I62" s="59">
        <v>13675</v>
      </c>
      <c r="J62" s="59">
        <v>6706</v>
      </c>
      <c r="K62" s="59">
        <v>13013</v>
      </c>
      <c r="L62" s="59">
        <v>7463</v>
      </c>
      <c r="M62" s="59">
        <v>6904</v>
      </c>
      <c r="N62" s="59">
        <v>13679</v>
      </c>
      <c r="O62" s="60">
        <v>9280</v>
      </c>
      <c r="P62" s="17"/>
    </row>
    <row r="63" spans="2:16" ht="17.25" customHeight="1">
      <c r="B63" s="30"/>
      <c r="C63" s="57" t="s">
        <v>12</v>
      </c>
      <c r="D63" s="58"/>
      <c r="E63" s="59">
        <v>4293</v>
      </c>
      <c r="F63" s="59">
        <v>296</v>
      </c>
      <c r="G63" s="59">
        <v>772</v>
      </c>
      <c r="H63" s="59">
        <v>802</v>
      </c>
      <c r="I63" s="59">
        <v>415</v>
      </c>
      <c r="J63" s="59">
        <v>228</v>
      </c>
      <c r="K63" s="59">
        <v>386</v>
      </c>
      <c r="L63" s="59">
        <v>243</v>
      </c>
      <c r="M63" s="59">
        <v>274</v>
      </c>
      <c r="N63" s="59">
        <v>450</v>
      </c>
      <c r="O63" s="60">
        <v>427</v>
      </c>
      <c r="P63" s="17"/>
    </row>
    <row r="64" spans="1:16" ht="17.25" customHeight="1">
      <c r="A64" s="51"/>
      <c r="B64" s="51"/>
      <c r="C64" s="42" t="s">
        <v>13</v>
      </c>
      <c r="D64" s="65"/>
      <c r="E64" s="66">
        <v>17409</v>
      </c>
      <c r="F64" s="66">
        <v>1718</v>
      </c>
      <c r="G64" s="66">
        <v>2565</v>
      </c>
      <c r="H64" s="66">
        <v>2736</v>
      </c>
      <c r="I64" s="66">
        <v>2337</v>
      </c>
      <c r="J64" s="66">
        <v>1058</v>
      </c>
      <c r="K64" s="66">
        <v>2006</v>
      </c>
      <c r="L64" s="66">
        <v>902</v>
      </c>
      <c r="M64" s="66">
        <v>1072</v>
      </c>
      <c r="N64" s="66">
        <v>1791</v>
      </c>
      <c r="O64" s="67">
        <v>1224</v>
      </c>
      <c r="P64" s="17"/>
    </row>
    <row r="65" ht="17.25" customHeight="1"/>
    <row r="66" spans="2:4" ht="17.25" customHeight="1">
      <c r="B66" s="28" t="s">
        <v>30</v>
      </c>
      <c r="D66" s="29"/>
    </row>
    <row r="67" spans="3:16" ht="17.25" customHeight="1">
      <c r="C67" s="31" t="s">
        <v>15</v>
      </c>
      <c r="O67" s="32" t="s">
        <v>49</v>
      </c>
      <c r="P67" s="25"/>
    </row>
    <row r="68" spans="1:16" ht="17.25" customHeight="1">
      <c r="A68" s="87" t="s">
        <v>0</v>
      </c>
      <c r="B68" s="87"/>
      <c r="C68" s="87"/>
      <c r="D68" s="88"/>
      <c r="E68" s="33" t="s">
        <v>1</v>
      </c>
      <c r="F68" s="33" t="s">
        <v>2</v>
      </c>
      <c r="G68" s="33" t="s">
        <v>23</v>
      </c>
      <c r="H68" s="33" t="s">
        <v>24</v>
      </c>
      <c r="I68" s="33" t="s">
        <v>44</v>
      </c>
      <c r="J68" s="33" t="s">
        <v>4</v>
      </c>
      <c r="K68" s="33" t="s">
        <v>5</v>
      </c>
      <c r="L68" s="33" t="s">
        <v>7</v>
      </c>
      <c r="M68" s="33" t="s">
        <v>20</v>
      </c>
      <c r="N68" s="33" t="s">
        <v>21</v>
      </c>
      <c r="O68" s="34" t="s">
        <v>6</v>
      </c>
      <c r="P68" s="24"/>
    </row>
    <row r="69" spans="1:16" ht="17.25" customHeight="1">
      <c r="A69" s="35"/>
      <c r="B69" s="94" t="s">
        <v>26</v>
      </c>
      <c r="C69" s="94"/>
      <c r="D69" s="36"/>
      <c r="E69" s="44">
        <f>SUM(F69:O69)</f>
        <v>275389</v>
      </c>
      <c r="F69" s="44">
        <v>29350</v>
      </c>
      <c r="G69" s="44">
        <v>39293</v>
      </c>
      <c r="H69" s="44">
        <v>33906</v>
      </c>
      <c r="I69" s="44">
        <v>26219</v>
      </c>
      <c r="J69" s="44">
        <v>20861</v>
      </c>
      <c r="K69" s="44">
        <v>29301</v>
      </c>
      <c r="L69" s="44">
        <v>16801</v>
      </c>
      <c r="M69" s="44">
        <v>25447</v>
      </c>
      <c r="N69" s="44">
        <v>31646</v>
      </c>
      <c r="O69" s="45">
        <v>22565</v>
      </c>
      <c r="P69" s="26"/>
    </row>
    <row r="70" spans="5:16" ht="17.25" customHeight="1">
      <c r="E70" s="37"/>
      <c r="F70" s="37"/>
      <c r="G70" s="37"/>
      <c r="H70" s="37"/>
      <c r="I70" s="37"/>
      <c r="J70" s="37"/>
      <c r="K70" s="37"/>
      <c r="L70" s="37"/>
      <c r="M70" s="37"/>
      <c r="N70" s="37"/>
      <c r="O70" s="37"/>
      <c r="P70" s="26"/>
    </row>
    <row r="71" spans="2:16" ht="17.25" customHeight="1">
      <c r="B71" s="2" t="s">
        <v>28</v>
      </c>
      <c r="D71" s="4"/>
      <c r="E71" s="37"/>
      <c r="F71" s="37"/>
      <c r="G71" s="37"/>
      <c r="H71" s="37"/>
      <c r="I71" s="37"/>
      <c r="J71" s="37"/>
      <c r="K71" s="37"/>
      <c r="L71" s="37"/>
      <c r="M71" s="37"/>
      <c r="N71" s="37"/>
      <c r="O71" s="37"/>
      <c r="P71" s="26"/>
    </row>
    <row r="72" spans="3:16" ht="17.25" customHeight="1">
      <c r="C72" s="3" t="s">
        <v>15</v>
      </c>
      <c r="E72" s="37"/>
      <c r="F72" s="37"/>
      <c r="G72" s="37"/>
      <c r="H72" s="37"/>
      <c r="I72" s="37"/>
      <c r="J72" s="37"/>
      <c r="K72" s="37"/>
      <c r="L72" s="37"/>
      <c r="M72" s="37"/>
      <c r="N72" s="37"/>
      <c r="O72" s="32" t="s">
        <v>50</v>
      </c>
      <c r="P72" s="25"/>
    </row>
    <row r="73" spans="1:16" ht="17.25" customHeight="1">
      <c r="A73" s="87" t="s">
        <v>0</v>
      </c>
      <c r="B73" s="87"/>
      <c r="C73" s="87"/>
      <c r="D73" s="88"/>
      <c r="E73" s="38" t="s">
        <v>1</v>
      </c>
      <c r="F73" s="38" t="s">
        <v>2</v>
      </c>
      <c r="G73" s="38" t="s">
        <v>23</v>
      </c>
      <c r="H73" s="38" t="s">
        <v>24</v>
      </c>
      <c r="I73" s="38" t="s">
        <v>44</v>
      </c>
      <c r="J73" s="38" t="s">
        <v>4</v>
      </c>
      <c r="K73" s="38" t="s">
        <v>5</v>
      </c>
      <c r="L73" s="38" t="s">
        <v>7</v>
      </c>
      <c r="M73" s="38" t="s">
        <v>20</v>
      </c>
      <c r="N73" s="38" t="s">
        <v>21</v>
      </c>
      <c r="O73" s="39" t="s">
        <v>6</v>
      </c>
      <c r="P73" s="27"/>
    </row>
    <row r="74" spans="1:16" ht="17.25" customHeight="1">
      <c r="A74" s="46"/>
      <c r="B74" s="90" t="s">
        <v>31</v>
      </c>
      <c r="C74" s="90"/>
      <c r="D74" s="40"/>
      <c r="E74" s="47">
        <f>SUM(F74:O74)</f>
        <v>134404</v>
      </c>
      <c r="F74" s="47">
        <v>11992</v>
      </c>
      <c r="G74" s="47">
        <v>21500</v>
      </c>
      <c r="H74" s="47">
        <v>19353</v>
      </c>
      <c r="I74" s="47">
        <v>14365</v>
      </c>
      <c r="J74" s="47">
        <v>7495</v>
      </c>
      <c r="K74" s="47">
        <v>14867</v>
      </c>
      <c r="L74" s="47">
        <v>8684</v>
      </c>
      <c r="M74" s="47">
        <v>8874</v>
      </c>
      <c r="N74" s="47">
        <v>16045</v>
      </c>
      <c r="O74" s="48">
        <v>11229</v>
      </c>
      <c r="P74" s="26"/>
    </row>
    <row r="75" spans="2:16" ht="17.25" customHeight="1">
      <c r="B75" s="93" t="s">
        <v>32</v>
      </c>
      <c r="C75" s="93"/>
      <c r="D75" s="41"/>
      <c r="E75" s="49">
        <f>SUM(F75:O75)</f>
        <v>39201</v>
      </c>
      <c r="F75" s="49">
        <v>3667</v>
      </c>
      <c r="G75" s="49">
        <v>5893</v>
      </c>
      <c r="H75" s="49">
        <v>5202</v>
      </c>
      <c r="I75" s="49">
        <v>3999</v>
      </c>
      <c r="J75" s="49">
        <v>2830</v>
      </c>
      <c r="K75" s="49">
        <v>3954</v>
      </c>
      <c r="L75" s="49">
        <v>2347</v>
      </c>
      <c r="M75" s="49">
        <v>3378</v>
      </c>
      <c r="N75" s="49">
        <v>4697</v>
      </c>
      <c r="O75" s="50">
        <v>3234</v>
      </c>
      <c r="P75" s="26"/>
    </row>
    <row r="76" spans="1:16" ht="17.25" customHeight="1">
      <c r="A76" s="51"/>
      <c r="B76" s="92" t="s">
        <v>16</v>
      </c>
      <c r="C76" s="92"/>
      <c r="D76" s="43"/>
      <c r="E76" s="52">
        <f>SUM(F76:O76)</f>
        <v>39902</v>
      </c>
      <c r="F76" s="52">
        <v>3785</v>
      </c>
      <c r="G76" s="52">
        <v>6128</v>
      </c>
      <c r="H76" s="52">
        <v>5800</v>
      </c>
      <c r="I76" s="52">
        <v>4774</v>
      </c>
      <c r="J76" s="52">
        <v>2496</v>
      </c>
      <c r="K76" s="52">
        <v>4485</v>
      </c>
      <c r="L76" s="52">
        <v>2416</v>
      </c>
      <c r="M76" s="52">
        <v>2778</v>
      </c>
      <c r="N76" s="52">
        <v>4238</v>
      </c>
      <c r="O76" s="53">
        <v>3002</v>
      </c>
      <c r="P76" s="26"/>
    </row>
    <row r="77" spans="5:16" ht="17.25" customHeight="1">
      <c r="E77" s="37"/>
      <c r="F77" s="37"/>
      <c r="G77" s="37"/>
      <c r="H77" s="37"/>
      <c r="I77" s="37"/>
      <c r="J77" s="37"/>
      <c r="K77" s="37"/>
      <c r="L77" s="37"/>
      <c r="M77" s="37"/>
      <c r="N77" s="37"/>
      <c r="O77" s="5"/>
      <c r="P77" s="5"/>
    </row>
    <row r="78" spans="2:16" ht="17.25" customHeight="1">
      <c r="B78" s="2" t="s">
        <v>29</v>
      </c>
      <c r="D78" s="4"/>
      <c r="E78" s="37"/>
      <c r="F78" s="37"/>
      <c r="G78" s="37"/>
      <c r="H78" s="37"/>
      <c r="I78" s="37"/>
      <c r="J78" s="37"/>
      <c r="K78" s="37"/>
      <c r="L78" s="37"/>
      <c r="M78" s="37"/>
      <c r="N78" s="37"/>
      <c r="O78" s="5"/>
      <c r="P78" s="5"/>
    </row>
    <row r="79" spans="3:16" ht="17.25" customHeight="1">
      <c r="C79" s="3" t="s">
        <v>15</v>
      </c>
      <c r="E79" s="37"/>
      <c r="F79" s="37"/>
      <c r="G79" s="37"/>
      <c r="H79" s="37"/>
      <c r="I79" s="37"/>
      <c r="J79" s="37"/>
      <c r="K79" s="37"/>
      <c r="L79" s="37"/>
      <c r="M79" s="37"/>
      <c r="N79" s="37"/>
      <c r="O79" s="6" t="s">
        <v>49</v>
      </c>
      <c r="P79" s="6"/>
    </row>
    <row r="80" spans="1:16" ht="17.25" customHeight="1">
      <c r="A80" s="87" t="s">
        <v>0</v>
      </c>
      <c r="B80" s="87"/>
      <c r="C80" s="87"/>
      <c r="D80" s="88"/>
      <c r="E80" s="38" t="s">
        <v>1</v>
      </c>
      <c r="F80" s="38" t="s">
        <v>2</v>
      </c>
      <c r="G80" s="38" t="s">
        <v>45</v>
      </c>
      <c r="H80" s="38" t="s">
        <v>46</v>
      </c>
      <c r="I80" s="38" t="s">
        <v>3</v>
      </c>
      <c r="J80" s="38" t="s">
        <v>4</v>
      </c>
      <c r="K80" s="38" t="s">
        <v>5</v>
      </c>
      <c r="L80" s="38" t="s">
        <v>7</v>
      </c>
      <c r="M80" s="38" t="s">
        <v>47</v>
      </c>
      <c r="N80" s="38" t="s">
        <v>48</v>
      </c>
      <c r="O80" s="39" t="s">
        <v>6</v>
      </c>
      <c r="P80" s="22"/>
    </row>
    <row r="81" spans="1:16" ht="17.25" customHeight="1">
      <c r="A81" s="46"/>
      <c r="B81" s="90" t="s">
        <v>53</v>
      </c>
      <c r="C81" s="90"/>
      <c r="D81" s="72"/>
      <c r="E81" s="49">
        <v>1969004</v>
      </c>
      <c r="F81" s="73">
        <v>252689</v>
      </c>
      <c r="G81" s="73">
        <v>288252</v>
      </c>
      <c r="H81" s="73">
        <v>263899</v>
      </c>
      <c r="I81" s="73">
        <v>211088</v>
      </c>
      <c r="J81" s="73">
        <v>123096</v>
      </c>
      <c r="K81" s="73">
        <v>226274</v>
      </c>
      <c r="L81" s="73">
        <v>110625</v>
      </c>
      <c r="M81" s="73">
        <v>134192</v>
      </c>
      <c r="N81" s="73">
        <v>217347</v>
      </c>
      <c r="O81" s="74">
        <v>141542</v>
      </c>
      <c r="P81" s="5"/>
    </row>
    <row r="82" spans="1:16" ht="17.25" customHeight="1">
      <c r="A82" s="75"/>
      <c r="B82" s="91" t="s">
        <v>19</v>
      </c>
      <c r="C82" s="91"/>
      <c r="D82" s="76"/>
      <c r="E82" s="49">
        <v>81483</v>
      </c>
      <c r="F82" s="49">
        <v>8972</v>
      </c>
      <c r="G82" s="49">
        <v>11972</v>
      </c>
      <c r="H82" s="49">
        <v>11433</v>
      </c>
      <c r="I82" s="49">
        <v>8840</v>
      </c>
      <c r="J82" s="49">
        <v>5614</v>
      </c>
      <c r="K82" s="49">
        <v>8646</v>
      </c>
      <c r="L82" s="49">
        <v>4432</v>
      </c>
      <c r="M82" s="49">
        <v>6437</v>
      </c>
      <c r="N82" s="49">
        <v>8848</v>
      </c>
      <c r="O82" s="50">
        <v>6289</v>
      </c>
      <c r="P82" s="5"/>
    </row>
    <row r="83" spans="1:16" ht="17.25" customHeight="1">
      <c r="A83" s="51"/>
      <c r="B83" s="92" t="s">
        <v>17</v>
      </c>
      <c r="C83" s="92"/>
      <c r="D83" s="77"/>
      <c r="E83" s="78">
        <f>E82*100/E81</f>
        <v>4.138285143148516</v>
      </c>
      <c r="F83" s="78">
        <f aca="true" t="shared" si="10" ref="F83:O83">F82*100/F81</f>
        <v>3.5506096426832983</v>
      </c>
      <c r="G83" s="78">
        <f t="shared" si="10"/>
        <v>4.153310297933753</v>
      </c>
      <c r="H83" s="78">
        <f t="shared" si="10"/>
        <v>4.332339266158644</v>
      </c>
      <c r="I83" s="78">
        <f t="shared" si="10"/>
        <v>4.1878268778897905</v>
      </c>
      <c r="J83" s="78">
        <f t="shared" si="10"/>
        <v>4.560668096445051</v>
      </c>
      <c r="K83" s="78">
        <f t="shared" si="10"/>
        <v>3.8210311392382685</v>
      </c>
      <c r="L83" s="78">
        <f t="shared" si="10"/>
        <v>4.006327683615819</v>
      </c>
      <c r="M83" s="78">
        <f t="shared" si="10"/>
        <v>4.796858232979611</v>
      </c>
      <c r="N83" s="78">
        <f t="shared" si="10"/>
        <v>4.070909651386953</v>
      </c>
      <c r="O83" s="79">
        <f t="shared" si="10"/>
        <v>4.443204137287872</v>
      </c>
      <c r="P83" s="23"/>
    </row>
    <row r="84" ht="17.25" customHeight="1">
      <c r="B84" s="3" t="s">
        <v>18</v>
      </c>
    </row>
    <row r="85" ht="13.5" customHeight="1">
      <c r="B85" s="3"/>
    </row>
    <row r="86" ht="15" customHeight="1"/>
    <row r="87" ht="15" customHeight="1"/>
  </sheetData>
  <sheetProtection/>
  <mergeCells count="41">
    <mergeCell ref="B32:O33"/>
    <mergeCell ref="H20:K20"/>
    <mergeCell ref="B21:C21"/>
    <mergeCell ref="H24:K24"/>
    <mergeCell ref="B25:C25"/>
    <mergeCell ref="H28:K28"/>
    <mergeCell ref="B29:C29"/>
    <mergeCell ref="A3:D3"/>
    <mergeCell ref="A68:D68"/>
    <mergeCell ref="B69:C69"/>
    <mergeCell ref="A73:D73"/>
    <mergeCell ref="H4:K4"/>
    <mergeCell ref="H8:K8"/>
    <mergeCell ref="H12:K12"/>
    <mergeCell ref="B61:C61"/>
    <mergeCell ref="B5:C5"/>
    <mergeCell ref="B9:C9"/>
    <mergeCell ref="B13:C13"/>
    <mergeCell ref="A60:D60"/>
    <mergeCell ref="B74:C74"/>
    <mergeCell ref="B82:C82"/>
    <mergeCell ref="B83:C83"/>
    <mergeCell ref="A80:D80"/>
    <mergeCell ref="B81:C81"/>
    <mergeCell ref="B75:C75"/>
    <mergeCell ref="B76:C76"/>
    <mergeCell ref="A19:D19"/>
    <mergeCell ref="A36:D36"/>
    <mergeCell ref="H37:K37"/>
    <mergeCell ref="B38:C38"/>
    <mergeCell ref="A39:D39"/>
    <mergeCell ref="B40:D40"/>
    <mergeCell ref="H43:K43"/>
    <mergeCell ref="B52:D52"/>
    <mergeCell ref="B55:O56"/>
    <mergeCell ref="B44:C44"/>
    <mergeCell ref="A45:D45"/>
    <mergeCell ref="B46:D46"/>
    <mergeCell ref="H49:K49"/>
    <mergeCell ref="B50:C50"/>
    <mergeCell ref="A51:D51"/>
  </mergeCells>
  <printOptions/>
  <pageMargins left="0.7874015748031497" right="0.7874015748031497" top="0.7874015748031497" bottom="0.7874015748031497" header="0.5118110236220472" footer="0.5118110236220472"/>
  <pageSetup horizontalDpi="600" verticalDpi="600" orientation="portrait" paperSize="9" scale="78" r:id="rId1"/>
  <rowBreaks count="1" manualBreakCount="1">
    <brk id="5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札幌市選管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区政課</dc:creator>
  <cp:keywords/>
  <dc:description/>
  <cp:lastModifiedBy>吉尾 昇平</cp:lastModifiedBy>
  <cp:lastPrinted>2022-01-21T06:48:45Z</cp:lastPrinted>
  <dcterms:created xsi:type="dcterms:W3CDTF">2004-06-03T03:56:14Z</dcterms:created>
  <dcterms:modified xsi:type="dcterms:W3CDTF">2024-01-15T04:28:36Z</dcterms:modified>
  <cp:category/>
  <cp:version/>
  <cp:contentType/>
  <cp:contentStatus/>
</cp:coreProperties>
</file>