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1720" windowHeight="11750" activeTab="0"/>
  </bookViews>
  <sheets>
    <sheet name="国民健康保険" sheetId="1" r:id="rId1"/>
    <sheet name="国民年金　医療施設・病床数" sheetId="2" r:id="rId2"/>
  </sheets>
  <definedNames>
    <definedName name="_xlnm.Print_Area" localSheetId="0">'国民健康保険'!$A$1:$O$54</definedName>
    <definedName name="_xlnm.Print_Area" localSheetId="1">'国民年金　医療施設・病床数'!$A$1:$N$29</definedName>
  </definedNames>
  <calcPr fullCalcOnLoad="1"/>
</workbook>
</file>

<file path=xl/sharedStrings.xml><?xml version="1.0" encoding="utf-8"?>
<sst xmlns="http://schemas.openxmlformats.org/spreadsheetml/2006/main" count="130" uniqueCount="69">
  <si>
    <t>中央区</t>
  </si>
  <si>
    <t>白石区</t>
  </si>
  <si>
    <t>豊平区</t>
  </si>
  <si>
    <t>清田区</t>
  </si>
  <si>
    <t>手稲区</t>
  </si>
  <si>
    <t>総世帯数</t>
  </si>
  <si>
    <t>国保世帯数</t>
  </si>
  <si>
    <t>総人口</t>
  </si>
  <si>
    <t>被保険者数</t>
  </si>
  <si>
    <t>転入</t>
  </si>
  <si>
    <t>社保離脱</t>
  </si>
  <si>
    <t>生保廃止</t>
  </si>
  <si>
    <t>その他</t>
  </si>
  <si>
    <t>転出</t>
  </si>
  <si>
    <t>社保加入</t>
  </si>
  <si>
    <t>生保開始</t>
  </si>
  <si>
    <t>死亡</t>
  </si>
  <si>
    <t>出生</t>
  </si>
  <si>
    <t>世帯</t>
  </si>
  <si>
    <t>人口</t>
  </si>
  <si>
    <t>世帯増</t>
  </si>
  <si>
    <t>世帯減</t>
  </si>
  <si>
    <t>人員増</t>
  </si>
  <si>
    <t>後期高齢者離脱</t>
  </si>
  <si>
    <t>後期高齢者加入</t>
  </si>
  <si>
    <t>○国民健康保険</t>
  </si>
  <si>
    <t>○国民年金加入状況</t>
  </si>
  <si>
    <t>○医療施設・病床数</t>
  </si>
  <si>
    <t>市　計</t>
  </si>
  <si>
    <t>北　区</t>
  </si>
  <si>
    <t>東　区</t>
  </si>
  <si>
    <t>厚別区</t>
  </si>
  <si>
    <t>南　区</t>
  </si>
  <si>
    <t>西　区</t>
  </si>
  <si>
    <t>医療施設数</t>
  </si>
  <si>
    <t>合　　　　計</t>
  </si>
  <si>
    <t>　　病　　　　院</t>
  </si>
  <si>
    <t>一般診療所</t>
  </si>
  <si>
    <t>歯科診療所</t>
  </si>
  <si>
    <t>病床数</t>
  </si>
  <si>
    <t>市　計</t>
  </si>
  <si>
    <t>北　区</t>
  </si>
  <si>
    <t>厚別区</t>
  </si>
  <si>
    <t>南　区</t>
  </si>
  <si>
    <t>差引増減</t>
  </si>
  <si>
    <t>合計</t>
  </si>
  <si>
    <t>人　員</t>
  </si>
  <si>
    <t>区　　分</t>
  </si>
  <si>
    <t>市　　計</t>
  </si>
  <si>
    <t>合計</t>
  </si>
  <si>
    <t>人口</t>
  </si>
  <si>
    <t>人口比(％)</t>
  </si>
  <si>
    <t>第１号
被保険者</t>
  </si>
  <si>
    <t>任意
被保険者</t>
  </si>
  <si>
    <t>小計</t>
  </si>
  <si>
    <t>第３号
被保険者</t>
  </si>
  <si>
    <t>人員減</t>
  </si>
  <si>
    <t>区　　分</t>
  </si>
  <si>
    <t>東　区</t>
  </si>
  <si>
    <t>西　区</t>
  </si>
  <si>
    <t>　(1)　国民健康保険加入状況</t>
  </si>
  <si>
    <t>加入率(％)</t>
  </si>
  <si>
    <t>　(2)　国民健康保険異動事由別増減状況</t>
  </si>
  <si>
    <t>世　帯</t>
  </si>
  <si>
    <t>手稲区</t>
  </si>
  <si>
    <t>令和５年３月31日現在</t>
  </si>
  <si>
    <t>注）人口は、令和５年４月１日現在。</t>
  </si>
  <si>
    <t>令和５年３月31日現在</t>
  </si>
  <si>
    <t>令和４年度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</si>
</sst>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_);[Red]\(#,##0\)"/>
    <numFmt numFmtId="179" formatCode="#,##0.00_);[Red]\(#,##0.00\)"/>
    <numFmt numFmtId="180" formatCode="#,##0;&quot;△ &quot;#,##0"/>
    <numFmt numFmtId="181" formatCode="#,##0_ "/>
    <numFmt numFmtId="182" formatCode="#,##0.0_ "/>
    <numFmt numFmtId="183" formatCode="#,##0\ ;&quot;△ &quot;#,##0\ "/>
    <numFmt numFmtId="184" formatCode="#,##0;\-#,##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name val="Arial"/>
      <family val="2"/>
    </font>
    <font>
      <sz val="10.5"/>
      <name val="ＭＳ ゴシック"/>
      <family val="3"/>
    </font>
    <font>
      <sz val="10.5"/>
      <name val="ＭＳ Ｐ明朝"/>
      <family val="1"/>
    </font>
    <font>
      <sz val="10"/>
      <color indexed="8"/>
      <name val="メイリオ"/>
      <family val="3"/>
    </font>
    <font>
      <sz val="10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b/>
      <sz val="18"/>
      <color theme="3"/>
      <name val="Cambria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38" fontId="8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8" fontId="8" fillId="33" borderId="10" xfId="49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horizontal="distributed" vertical="center"/>
    </xf>
    <xf numFmtId="38" fontId="8" fillId="33" borderId="0" xfId="49" applyFont="1" applyFill="1" applyBorder="1" applyAlignment="1">
      <alignment horizontal="distributed" vertical="center"/>
    </xf>
    <xf numFmtId="38" fontId="8" fillId="33" borderId="0" xfId="49" applyFont="1" applyFill="1" applyBorder="1" applyAlignment="1">
      <alignment horizontal="distributed" vertical="center" wrapText="1"/>
    </xf>
    <xf numFmtId="38" fontId="8" fillId="33" borderId="11" xfId="49" applyFont="1" applyFill="1" applyBorder="1" applyAlignment="1">
      <alignment horizontal="distributed" vertical="center" wrapText="1"/>
    </xf>
    <xf numFmtId="0" fontId="2" fillId="0" borderId="0" xfId="61" applyFont="1" applyFill="1">
      <alignment/>
      <protection/>
    </xf>
    <xf numFmtId="0" fontId="8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horizontal="distributed" vertical="center"/>
      <protection/>
    </xf>
    <xf numFmtId="10" fontId="8" fillId="0" borderId="0" xfId="61" applyNumberFormat="1" applyFont="1" applyFill="1" applyBorder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4" fillId="0" borderId="0" xfId="61" applyFont="1" applyFill="1">
      <alignment/>
      <protection/>
    </xf>
    <xf numFmtId="178" fontId="4" fillId="0" borderId="0" xfId="61" applyNumberFormat="1" applyFont="1" applyFill="1">
      <alignment/>
      <protection/>
    </xf>
    <xf numFmtId="0" fontId="11" fillId="0" borderId="0" xfId="0" applyFont="1" applyFill="1" applyAlignment="1">
      <alignment/>
    </xf>
    <xf numFmtId="0" fontId="4" fillId="0" borderId="12" xfId="61" applyFont="1" applyFill="1" applyBorder="1">
      <alignment/>
      <protection/>
    </xf>
    <xf numFmtId="38" fontId="10" fillId="0" borderId="0" xfId="49" applyFont="1" applyFill="1" applyAlignment="1">
      <alignment vertical="center"/>
    </xf>
    <xf numFmtId="0" fontId="7" fillId="0" borderId="0" xfId="61" applyFont="1" applyFill="1" applyAlignment="1" applyProtection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Alignment="1" applyProtection="1">
      <alignment vertical="center"/>
      <protection/>
    </xf>
    <xf numFmtId="0" fontId="12" fillId="0" borderId="0" xfId="61" applyFont="1" applyFill="1" applyAlignment="1" applyProtection="1">
      <alignment vertical="center"/>
      <protection/>
    </xf>
    <xf numFmtId="0" fontId="8" fillId="0" borderId="0" xfId="61" applyFont="1" applyFill="1" applyAlignment="1" applyProtection="1">
      <alignment horizontal="centerContinuous" vertical="center"/>
      <protection/>
    </xf>
    <xf numFmtId="0" fontId="8" fillId="0" borderId="0" xfId="61" applyFont="1" applyFill="1" applyBorder="1" applyAlignment="1" applyProtection="1">
      <alignment horizontal="centerContinuous" vertical="center"/>
      <protection/>
    </xf>
    <xf numFmtId="0" fontId="8" fillId="0" borderId="13" xfId="61" applyFont="1" applyFill="1" applyBorder="1" applyAlignment="1" applyProtection="1">
      <alignment horizontal="center" vertical="center"/>
      <protection/>
    </xf>
    <xf numFmtId="0" fontId="8" fillId="0" borderId="14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distributed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Alignment="1" applyProtection="1">
      <alignment horizontal="distributed" vertical="center"/>
      <protection/>
    </xf>
    <xf numFmtId="0" fontId="8" fillId="0" borderId="16" xfId="61" applyFont="1" applyFill="1" applyBorder="1" applyAlignment="1" applyProtection="1">
      <alignment horizontal="distributed" vertical="center"/>
      <protection/>
    </xf>
    <xf numFmtId="0" fontId="8" fillId="0" borderId="17" xfId="61" applyFont="1" applyFill="1" applyBorder="1" applyAlignment="1" applyProtection="1">
      <alignment horizontal="distributed" vertical="center"/>
      <protection/>
    </xf>
    <xf numFmtId="0" fontId="2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13" fillId="0" borderId="0" xfId="61" applyFont="1" applyFill="1" applyAlignment="1" applyProtection="1">
      <alignment vertical="center"/>
      <protection/>
    </xf>
    <xf numFmtId="0" fontId="13" fillId="0" borderId="0" xfId="61" applyFont="1" applyFill="1" applyBorder="1" applyAlignment="1" applyProtection="1">
      <alignment vertical="center"/>
      <protection/>
    </xf>
    <xf numFmtId="0" fontId="8" fillId="0" borderId="18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>
      <alignment/>
      <protection/>
    </xf>
    <xf numFmtId="0" fontId="7" fillId="0" borderId="20" xfId="61" applyFont="1" applyFill="1" applyBorder="1" applyAlignment="1" applyProtection="1">
      <alignment horizontal="distributed" vertical="center"/>
      <protection/>
    </xf>
    <xf numFmtId="0" fontId="8" fillId="0" borderId="0" xfId="61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8" fillId="0" borderId="0" xfId="61" applyFont="1" applyFill="1" applyBorder="1" applyAlignment="1" applyProtection="1">
      <alignment vertical="center" shrinkToFit="1"/>
      <protection/>
    </xf>
    <xf numFmtId="0" fontId="0" fillId="0" borderId="16" xfId="0" applyFont="1" applyFill="1" applyBorder="1" applyAlignment="1">
      <alignment horizontal="distributed" vertical="center"/>
    </xf>
    <xf numFmtId="0" fontId="4" fillId="0" borderId="11" xfId="61" applyFont="1" applyFill="1" applyBorder="1">
      <alignment/>
      <protection/>
    </xf>
    <xf numFmtId="0" fontId="8" fillId="0" borderId="21" xfId="61" applyFont="1" applyFill="1" applyBorder="1" applyAlignment="1" applyProtection="1">
      <alignment horizontal="distributed" vertical="center"/>
      <protection/>
    </xf>
    <xf numFmtId="0" fontId="8" fillId="0" borderId="22" xfId="61" applyFont="1" applyFill="1" applyBorder="1" applyAlignment="1" applyProtection="1">
      <alignment horizontal="distributed" vertical="center"/>
      <protection/>
    </xf>
    <xf numFmtId="0" fontId="7" fillId="0" borderId="0" xfId="61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38" fontId="10" fillId="33" borderId="0" xfId="49" applyFont="1" applyFill="1" applyAlignment="1">
      <alignment vertical="center"/>
    </xf>
    <xf numFmtId="38" fontId="2" fillId="33" borderId="0" xfId="49" applyFont="1" applyFill="1" applyAlignment="1">
      <alignment vertical="center"/>
    </xf>
    <xf numFmtId="38" fontId="7" fillId="33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8" fillId="33" borderId="0" xfId="49" applyFont="1" applyFill="1" applyAlignment="1">
      <alignment vertical="center"/>
    </xf>
    <xf numFmtId="0" fontId="8" fillId="33" borderId="0" xfId="0" applyFont="1" applyFill="1" applyAlignment="1">
      <alignment vertical="center"/>
    </xf>
    <xf numFmtId="38" fontId="8" fillId="33" borderId="0" xfId="49" applyFont="1" applyFill="1" applyAlignment="1">
      <alignment horizontal="right" vertical="center"/>
    </xf>
    <xf numFmtId="38" fontId="8" fillId="33" borderId="23" xfId="49" applyFont="1" applyFill="1" applyBorder="1" applyAlignment="1">
      <alignment horizontal="center" vertical="center"/>
    </xf>
    <xf numFmtId="38" fontId="8" fillId="33" borderId="24" xfId="49" applyFont="1" applyFill="1" applyBorder="1" applyAlignment="1">
      <alignment horizontal="center" vertical="center"/>
    </xf>
    <xf numFmtId="38" fontId="8" fillId="33" borderId="25" xfId="49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7" fillId="33" borderId="15" xfId="49" applyFont="1" applyFill="1" applyBorder="1" applyAlignment="1">
      <alignment horizontal="distributed" vertical="center"/>
    </xf>
    <xf numFmtId="38" fontId="8" fillId="33" borderId="15" xfId="49" applyFont="1" applyFill="1" applyBorder="1" applyAlignment="1">
      <alignment horizontal="distributed" vertical="center"/>
    </xf>
    <xf numFmtId="181" fontId="8" fillId="33" borderId="26" xfId="49" applyNumberFormat="1" applyFont="1" applyFill="1" applyBorder="1" applyAlignment="1">
      <alignment vertical="center"/>
    </xf>
    <xf numFmtId="181" fontId="8" fillId="33" borderId="27" xfId="49" applyNumberFormat="1" applyFont="1" applyFill="1" applyBorder="1" applyAlignment="1">
      <alignment vertical="center"/>
    </xf>
    <xf numFmtId="182" fontId="8" fillId="33" borderId="26" xfId="49" applyNumberFormat="1" applyFont="1" applyFill="1" applyBorder="1" applyAlignment="1">
      <alignment vertical="center"/>
    </xf>
    <xf numFmtId="182" fontId="8" fillId="33" borderId="27" xfId="49" applyNumberFormat="1" applyFont="1" applyFill="1" applyBorder="1" applyAlignment="1">
      <alignment vertical="center"/>
    </xf>
    <xf numFmtId="38" fontId="8" fillId="33" borderId="15" xfId="49" applyFont="1" applyFill="1" applyBorder="1" applyAlignment="1">
      <alignment horizontal="distributed" vertical="center" wrapText="1"/>
    </xf>
    <xf numFmtId="38" fontId="8" fillId="33" borderId="28" xfId="49" applyFont="1" applyFill="1" applyBorder="1" applyAlignment="1">
      <alignment horizontal="distributed" vertical="center" wrapText="1"/>
    </xf>
    <xf numFmtId="181" fontId="8" fillId="33" borderId="29" xfId="49" applyNumberFormat="1" applyFont="1" applyFill="1" applyBorder="1" applyAlignment="1">
      <alignment vertical="center"/>
    </xf>
    <xf numFmtId="181" fontId="8" fillId="33" borderId="30" xfId="49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61" applyFont="1" applyFill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/>
    </xf>
    <xf numFmtId="183" fontId="48" fillId="0" borderId="26" xfId="0" applyNumberFormat="1" applyFont="1" applyBorder="1" applyAlignment="1">
      <alignment vertical="center"/>
    </xf>
    <xf numFmtId="183" fontId="8" fillId="0" borderId="26" xfId="0" applyNumberFormat="1" applyFont="1" applyBorder="1" applyAlignment="1">
      <alignment vertical="center"/>
    </xf>
    <xf numFmtId="183" fontId="48" fillId="0" borderId="0" xfId="0" applyNumberFormat="1" applyFont="1" applyAlignment="1">
      <alignment horizontal="center" vertical="center"/>
    </xf>
    <xf numFmtId="183" fontId="8" fillId="0" borderId="29" xfId="0" applyNumberFormat="1" applyFont="1" applyBorder="1" applyAlignment="1">
      <alignment vertical="center"/>
    </xf>
    <xf numFmtId="178" fontId="8" fillId="0" borderId="0" xfId="61" applyNumberFormat="1" applyFont="1" applyAlignment="1">
      <alignment horizontal="center" vertical="center"/>
      <protection/>
    </xf>
    <xf numFmtId="181" fontId="8" fillId="0" borderId="0" xfId="61" applyNumberFormat="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181" fontId="7" fillId="0" borderId="0" xfId="61" applyNumberFormat="1" applyFont="1" applyAlignment="1">
      <alignment vertical="center"/>
      <protection/>
    </xf>
    <xf numFmtId="178" fontId="8" fillId="0" borderId="31" xfId="61" applyNumberFormat="1" applyFont="1" applyBorder="1" applyAlignment="1">
      <alignment vertical="center"/>
      <protection/>
    </xf>
    <xf numFmtId="178" fontId="8" fillId="0" borderId="26" xfId="61" applyNumberFormat="1" applyFont="1" applyBorder="1" applyAlignment="1">
      <alignment vertical="center"/>
      <protection/>
    </xf>
    <xf numFmtId="178" fontId="8" fillId="0" borderId="27" xfId="61" applyNumberFormat="1" applyFont="1" applyBorder="1" applyAlignment="1">
      <alignment vertical="center"/>
      <protection/>
    </xf>
    <xf numFmtId="179" fontId="8" fillId="0" borderId="26" xfId="61" applyNumberFormat="1" applyFont="1" applyBorder="1" applyAlignment="1">
      <alignment vertical="center"/>
      <protection/>
    </xf>
    <xf numFmtId="179" fontId="8" fillId="0" borderId="27" xfId="61" applyNumberFormat="1" applyFont="1" applyBorder="1" applyAlignment="1">
      <alignment vertical="center"/>
      <protection/>
    </xf>
    <xf numFmtId="178" fontId="8" fillId="0" borderId="32" xfId="61" applyNumberFormat="1" applyFont="1" applyBorder="1" applyAlignment="1">
      <alignment vertical="center"/>
      <protection/>
    </xf>
    <xf numFmtId="179" fontId="8" fillId="0" borderId="29" xfId="61" applyNumberFormat="1" applyFont="1" applyBorder="1" applyAlignment="1">
      <alignment vertical="center"/>
      <protection/>
    </xf>
    <xf numFmtId="179" fontId="8" fillId="0" borderId="30" xfId="61" applyNumberFormat="1" applyFont="1" applyBorder="1" applyAlignment="1">
      <alignment vertical="center"/>
      <protection/>
    </xf>
    <xf numFmtId="181" fontId="7" fillId="0" borderId="33" xfId="61" applyNumberFormat="1" applyFont="1" applyBorder="1" applyAlignment="1">
      <alignment vertical="center"/>
      <protection/>
    </xf>
    <xf numFmtId="181" fontId="7" fillId="0" borderId="34" xfId="61" applyNumberFormat="1" applyFont="1" applyBorder="1" applyAlignment="1">
      <alignment vertical="center"/>
      <protection/>
    </xf>
    <xf numFmtId="181" fontId="7" fillId="0" borderId="26" xfId="61" applyNumberFormat="1" applyFont="1" applyBorder="1" applyAlignment="1">
      <alignment vertical="center"/>
      <protection/>
    </xf>
    <xf numFmtId="181" fontId="7" fillId="0" borderId="27" xfId="61" applyNumberFormat="1" applyFont="1" applyBorder="1" applyAlignment="1">
      <alignment vertical="center"/>
      <protection/>
    </xf>
    <xf numFmtId="181" fontId="8" fillId="0" borderId="26" xfId="61" applyNumberFormat="1" applyFont="1" applyBorder="1" applyAlignment="1">
      <alignment vertical="center"/>
      <protection/>
    </xf>
    <xf numFmtId="181" fontId="8" fillId="0" borderId="27" xfId="61" applyNumberFormat="1" applyFont="1" applyBorder="1" applyAlignment="1">
      <alignment vertical="center"/>
      <protection/>
    </xf>
    <xf numFmtId="181" fontId="7" fillId="0" borderId="31" xfId="61" applyNumberFormat="1" applyFont="1" applyBorder="1" applyAlignment="1">
      <alignment vertical="center"/>
      <protection/>
    </xf>
    <xf numFmtId="181" fontId="7" fillId="0" borderId="32" xfId="61" applyNumberFormat="1" applyFont="1" applyBorder="1" applyAlignment="1">
      <alignment vertical="center"/>
      <protection/>
    </xf>
    <xf numFmtId="181" fontId="8" fillId="0" borderId="31" xfId="61" applyNumberFormat="1" applyFont="1" applyBorder="1" applyAlignment="1">
      <alignment vertical="center"/>
      <protection/>
    </xf>
    <xf numFmtId="181" fontId="8" fillId="0" borderId="32" xfId="61" applyNumberFormat="1" applyFont="1" applyBorder="1" applyAlignment="1">
      <alignment vertical="center"/>
      <protection/>
    </xf>
    <xf numFmtId="181" fontId="8" fillId="0" borderId="35" xfId="61" applyNumberFormat="1" applyFont="1" applyBorder="1" applyAlignment="1">
      <alignment vertical="center"/>
      <protection/>
    </xf>
    <xf numFmtId="181" fontId="8" fillId="0" borderId="36" xfId="61" applyNumberFormat="1" applyFont="1" applyBorder="1" applyAlignment="1">
      <alignment vertical="center"/>
      <protection/>
    </xf>
    <xf numFmtId="0" fontId="8" fillId="0" borderId="37" xfId="6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0" borderId="0" xfId="61" applyFont="1" applyFill="1" applyBorder="1" applyAlignment="1" applyProtection="1">
      <alignment horizontal="distributed" vertical="center"/>
      <protection/>
    </xf>
    <xf numFmtId="0" fontId="8" fillId="0" borderId="15" xfId="61" applyFont="1" applyFill="1" applyBorder="1" applyAlignment="1" applyProtection="1">
      <alignment horizontal="distributed" vertical="center"/>
      <protection/>
    </xf>
    <xf numFmtId="0" fontId="8" fillId="0" borderId="27" xfId="61" applyFont="1" applyFill="1" applyBorder="1" applyAlignment="1" applyProtection="1">
      <alignment horizontal="distributed" vertical="center"/>
      <protection/>
    </xf>
    <xf numFmtId="178" fontId="7" fillId="0" borderId="0" xfId="61" applyNumberFormat="1" applyFont="1" applyAlignment="1">
      <alignment horizontal="distributed" vertical="center"/>
      <protection/>
    </xf>
    <xf numFmtId="0" fontId="8" fillId="0" borderId="16" xfId="61" applyFont="1" applyFill="1" applyBorder="1" applyAlignment="1" applyProtection="1">
      <alignment horizontal="distributed" vertical="center"/>
      <protection/>
    </xf>
    <xf numFmtId="0" fontId="8" fillId="0" borderId="32" xfId="61" applyFont="1" applyFill="1" applyBorder="1" applyAlignment="1" applyProtection="1">
      <alignment horizontal="distributed" vertical="center"/>
      <protection/>
    </xf>
    <xf numFmtId="0" fontId="8" fillId="0" borderId="17" xfId="61" applyFont="1" applyFill="1" applyBorder="1" applyAlignment="1" applyProtection="1">
      <alignment horizontal="distributed" vertical="center"/>
      <protection/>
    </xf>
    <xf numFmtId="0" fontId="8" fillId="0" borderId="39" xfId="61" applyFont="1" applyFill="1" applyBorder="1" applyAlignment="1" applyProtection="1">
      <alignment horizontal="distributed" vertical="center"/>
      <protection/>
    </xf>
    <xf numFmtId="0" fontId="8" fillId="0" borderId="40" xfId="6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7" fillId="0" borderId="20" xfId="61" applyFont="1" applyFill="1" applyBorder="1" applyAlignment="1" applyProtection="1">
      <alignment horizontal="distributed" vertical="center"/>
      <protection/>
    </xf>
    <xf numFmtId="0" fontId="7" fillId="0" borderId="34" xfId="61" applyFont="1" applyFill="1" applyBorder="1" applyAlignment="1" applyProtection="1">
      <alignment horizontal="distributed" vertical="center"/>
      <protection/>
    </xf>
    <xf numFmtId="181" fontId="7" fillId="0" borderId="0" xfId="61" applyNumberFormat="1" applyFont="1" applyAlignment="1">
      <alignment horizontal="distributed" vertical="center"/>
      <protection/>
    </xf>
    <xf numFmtId="0" fontId="7" fillId="0" borderId="0" xfId="61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7" fillId="0" borderId="16" xfId="61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7" fillId="0" borderId="15" xfId="61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3" fontId="48" fillId="0" borderId="0" xfId="0" applyNumberFormat="1" applyFont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区政課照会（１５年度）" xfId="61"/>
    <cellStyle name="Followed Hyperlink" xfId="62"/>
    <cellStyle name="未定義" xfId="63"/>
    <cellStyle name="未定義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55"/>
  <sheetViews>
    <sheetView showGridLines="0" tabSelected="1" view="pageBreakPreview" zoomScale="115" zoomScaleNormal="115" zoomScaleSheetLayoutView="115" zoomScalePageLayoutView="0" workbookViewId="0" topLeftCell="A1">
      <selection activeCell="G25" sqref="G25"/>
    </sheetView>
  </sheetViews>
  <sheetFormatPr defaultColWidth="10.625" defaultRowHeight="13.5"/>
  <cols>
    <col min="1" max="1" width="0.6171875" style="16" customWidth="1"/>
    <col min="2" max="2" width="1.875" style="14" customWidth="1"/>
    <col min="3" max="3" width="9.375" style="14" customWidth="1"/>
    <col min="4" max="4" width="0.6171875" style="15" customWidth="1"/>
    <col min="5" max="5" width="8.125" style="14" customWidth="1"/>
    <col min="6" max="15" width="6.75390625" style="14" customWidth="1"/>
    <col min="16" max="16384" width="10.625" style="16" customWidth="1"/>
  </cols>
  <sheetData>
    <row r="1" spans="2:15" s="10" customFormat="1" ht="15" customHeight="1">
      <c r="B1" s="20" t="s">
        <v>25</v>
      </c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3.5" customHeight="1">
      <c r="B2" s="23"/>
      <c r="C2" s="23"/>
      <c r="D2" s="11"/>
      <c r="E2" s="23"/>
      <c r="F2" s="23"/>
      <c r="G2" s="23"/>
      <c r="H2" s="23"/>
      <c r="I2" s="23"/>
      <c r="J2" s="23"/>
      <c r="K2" s="23"/>
      <c r="L2" s="23"/>
      <c r="M2" s="23"/>
      <c r="N2" s="21"/>
      <c r="O2" s="23"/>
    </row>
    <row r="3" spans="2:15" s="10" customFormat="1" ht="13.5" customHeight="1">
      <c r="B3" s="24" t="s">
        <v>60</v>
      </c>
      <c r="C3" s="21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3.5" customHeight="1">
      <c r="B4" s="25"/>
      <c r="C4" s="25"/>
      <c r="D4" s="26"/>
      <c r="E4" s="25"/>
      <c r="F4" s="25"/>
      <c r="G4" s="25"/>
      <c r="H4" s="25"/>
      <c r="I4" s="25"/>
      <c r="J4" s="25"/>
      <c r="K4" s="25"/>
      <c r="L4" s="25"/>
      <c r="M4" s="25"/>
      <c r="N4" s="25"/>
      <c r="O4" s="77" t="s">
        <v>67</v>
      </c>
    </row>
    <row r="5" spans="1:15" ht="15" customHeight="1">
      <c r="A5" s="129" t="s">
        <v>57</v>
      </c>
      <c r="B5" s="130"/>
      <c r="C5" s="130"/>
      <c r="D5" s="131"/>
      <c r="E5" s="27" t="s">
        <v>40</v>
      </c>
      <c r="F5" s="27" t="s">
        <v>0</v>
      </c>
      <c r="G5" s="27" t="s">
        <v>41</v>
      </c>
      <c r="H5" s="27" t="s">
        <v>58</v>
      </c>
      <c r="I5" s="27" t="s">
        <v>1</v>
      </c>
      <c r="J5" s="27" t="s">
        <v>42</v>
      </c>
      <c r="K5" s="27" t="s">
        <v>2</v>
      </c>
      <c r="L5" s="27" t="s">
        <v>3</v>
      </c>
      <c r="M5" s="27" t="s">
        <v>43</v>
      </c>
      <c r="N5" s="27" t="s">
        <v>59</v>
      </c>
      <c r="O5" s="28" t="s">
        <v>4</v>
      </c>
    </row>
    <row r="6" spans="2:15" ht="15" customHeight="1">
      <c r="B6" s="26"/>
      <c r="C6" s="26"/>
      <c r="D6" s="26"/>
      <c r="E6" s="26"/>
      <c r="F6" s="26"/>
      <c r="G6" s="132" t="s">
        <v>18</v>
      </c>
      <c r="H6" s="132"/>
      <c r="I6" s="132"/>
      <c r="J6" s="132"/>
      <c r="K6" s="132"/>
      <c r="L6" s="132"/>
      <c r="M6" s="30"/>
      <c r="N6" s="30"/>
      <c r="O6" s="30"/>
    </row>
    <row r="7" spans="2:16" ht="15" customHeight="1">
      <c r="B7" s="133" t="s">
        <v>5</v>
      </c>
      <c r="C7" s="134"/>
      <c r="D7" s="31"/>
      <c r="E7" s="109">
        <f>SUM(F7:O7)</f>
        <v>1099369</v>
      </c>
      <c r="F7" s="110">
        <v>151475</v>
      </c>
      <c r="G7" s="110">
        <v>155849</v>
      </c>
      <c r="H7" s="110">
        <v>146111</v>
      </c>
      <c r="I7" s="110">
        <v>127109</v>
      </c>
      <c r="J7" s="110">
        <v>66704</v>
      </c>
      <c r="K7" s="110">
        <v>133387</v>
      </c>
      <c r="L7" s="110">
        <v>53826</v>
      </c>
      <c r="M7" s="110">
        <v>73399</v>
      </c>
      <c r="N7" s="110">
        <v>120185</v>
      </c>
      <c r="O7" s="111">
        <v>71324</v>
      </c>
      <c r="P7" s="17"/>
    </row>
    <row r="8" spans="2:15" ht="15" customHeight="1">
      <c r="B8" s="133" t="s">
        <v>6</v>
      </c>
      <c r="C8" s="134"/>
      <c r="D8" s="31"/>
      <c r="E8" s="109">
        <f>SUM(F8:O8)</f>
        <v>249382</v>
      </c>
      <c r="F8" s="110">
        <v>36322</v>
      </c>
      <c r="G8" s="110">
        <v>35747</v>
      </c>
      <c r="H8" s="110">
        <v>30772</v>
      </c>
      <c r="I8" s="110">
        <v>26770</v>
      </c>
      <c r="J8" s="110">
        <v>15959</v>
      </c>
      <c r="K8" s="110">
        <v>28578</v>
      </c>
      <c r="L8" s="110">
        <v>13305</v>
      </c>
      <c r="M8" s="110">
        <v>18560</v>
      </c>
      <c r="N8" s="110">
        <v>26095</v>
      </c>
      <c r="O8" s="111">
        <v>17274</v>
      </c>
    </row>
    <row r="9" spans="2:15" ht="15" customHeight="1">
      <c r="B9" s="133" t="s">
        <v>61</v>
      </c>
      <c r="C9" s="134"/>
      <c r="D9" s="31"/>
      <c r="E9" s="112">
        <f aca="true" t="shared" si="0" ref="E9:O9">ROUND(E8/E7,4)*100</f>
        <v>22.68</v>
      </c>
      <c r="F9" s="112">
        <f>ROUND(F8/F7,4)*100</f>
        <v>23.98</v>
      </c>
      <c r="G9" s="112">
        <f t="shared" si="0"/>
        <v>22.939999999999998</v>
      </c>
      <c r="H9" s="112">
        <f t="shared" si="0"/>
        <v>21.060000000000002</v>
      </c>
      <c r="I9" s="112">
        <f t="shared" si="0"/>
        <v>21.060000000000002</v>
      </c>
      <c r="J9" s="112">
        <f t="shared" si="0"/>
        <v>23.93</v>
      </c>
      <c r="K9" s="112">
        <f t="shared" si="0"/>
        <v>21.42</v>
      </c>
      <c r="L9" s="112">
        <f t="shared" si="0"/>
        <v>24.72</v>
      </c>
      <c r="M9" s="112">
        <f t="shared" si="0"/>
        <v>25.290000000000003</v>
      </c>
      <c r="N9" s="112">
        <f t="shared" si="0"/>
        <v>21.709999999999997</v>
      </c>
      <c r="O9" s="113">
        <f t="shared" si="0"/>
        <v>24.22</v>
      </c>
    </row>
    <row r="10" spans="2:17" ht="15" customHeight="1">
      <c r="B10" s="25"/>
      <c r="C10" s="25"/>
      <c r="D10" s="26"/>
      <c r="E10" s="102"/>
      <c r="F10" s="102"/>
      <c r="G10" s="135" t="s">
        <v>19</v>
      </c>
      <c r="H10" s="135"/>
      <c r="I10" s="135"/>
      <c r="J10" s="135"/>
      <c r="K10" s="135"/>
      <c r="L10" s="135"/>
      <c r="M10" s="102"/>
      <c r="N10" s="102"/>
      <c r="O10" s="102"/>
      <c r="Q10" s="18"/>
    </row>
    <row r="11" spans="2:16" ht="15" customHeight="1">
      <c r="B11" s="136" t="s">
        <v>7</v>
      </c>
      <c r="C11" s="137"/>
      <c r="D11" s="32"/>
      <c r="E11" s="109">
        <f>SUM(F11:O11)</f>
        <v>1957291</v>
      </c>
      <c r="F11" s="109">
        <v>243867</v>
      </c>
      <c r="G11" s="109">
        <v>284713</v>
      </c>
      <c r="H11" s="109">
        <v>260840</v>
      </c>
      <c r="I11" s="109">
        <v>213081</v>
      </c>
      <c r="J11" s="109">
        <v>124466</v>
      </c>
      <c r="K11" s="109">
        <v>225489</v>
      </c>
      <c r="L11" s="109">
        <v>111055</v>
      </c>
      <c r="M11" s="109">
        <v>134400</v>
      </c>
      <c r="N11" s="109">
        <v>218531</v>
      </c>
      <c r="O11" s="114">
        <v>140849</v>
      </c>
      <c r="P11" s="17"/>
    </row>
    <row r="12" spans="2:15" ht="15" customHeight="1">
      <c r="B12" s="136" t="s">
        <v>8</v>
      </c>
      <c r="C12" s="137"/>
      <c r="D12" s="32"/>
      <c r="E12" s="109">
        <f>SUM(F12:O12)</f>
        <v>341562</v>
      </c>
      <c r="F12" s="109">
        <v>47229</v>
      </c>
      <c r="G12" s="109">
        <v>49137</v>
      </c>
      <c r="H12" s="109">
        <v>42395</v>
      </c>
      <c r="I12" s="109">
        <v>35981</v>
      </c>
      <c r="J12" s="109">
        <v>22302</v>
      </c>
      <c r="K12" s="109">
        <v>38293</v>
      </c>
      <c r="L12" s="109">
        <v>19538</v>
      </c>
      <c r="M12" s="109">
        <v>26087</v>
      </c>
      <c r="N12" s="109">
        <v>35794</v>
      </c>
      <c r="O12" s="114">
        <v>24806</v>
      </c>
    </row>
    <row r="13" spans="2:15" ht="15" customHeight="1">
      <c r="B13" s="138" t="s">
        <v>61</v>
      </c>
      <c r="C13" s="139"/>
      <c r="D13" s="33"/>
      <c r="E13" s="115">
        <f aca="true" t="shared" si="1" ref="E13:O13">ROUND(E12/E11,4)*100</f>
        <v>17.45</v>
      </c>
      <c r="F13" s="115">
        <f t="shared" si="1"/>
        <v>19.37</v>
      </c>
      <c r="G13" s="115">
        <f t="shared" si="1"/>
        <v>17.26</v>
      </c>
      <c r="H13" s="115">
        <f t="shared" si="1"/>
        <v>16.25</v>
      </c>
      <c r="I13" s="115">
        <f t="shared" si="1"/>
        <v>16.89</v>
      </c>
      <c r="J13" s="115">
        <f t="shared" si="1"/>
        <v>17.919999999999998</v>
      </c>
      <c r="K13" s="115">
        <f t="shared" si="1"/>
        <v>16.98</v>
      </c>
      <c r="L13" s="115">
        <f t="shared" si="1"/>
        <v>17.59</v>
      </c>
      <c r="M13" s="115">
        <f t="shared" si="1"/>
        <v>19.41</v>
      </c>
      <c r="N13" s="115">
        <f t="shared" si="1"/>
        <v>16.38</v>
      </c>
      <c r="O13" s="116">
        <f t="shared" si="1"/>
        <v>17.61</v>
      </c>
    </row>
    <row r="14" spans="1:15" ht="15" customHeight="1">
      <c r="A14" s="19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10" customFormat="1" ht="15" customHeight="1">
      <c r="A15" s="34"/>
      <c r="B15" s="24" t="s">
        <v>62</v>
      </c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10" customFormat="1" ht="4.5" customHeight="1">
      <c r="A16" s="34"/>
      <c r="B16" s="24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" customHeight="1">
      <c r="A17" s="35"/>
      <c r="B17" s="23"/>
      <c r="C17" s="36" t="s">
        <v>63</v>
      </c>
      <c r="D17" s="37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7" t="s">
        <v>68</v>
      </c>
    </row>
    <row r="18" spans="1:15" ht="15" customHeight="1">
      <c r="A18" s="140" t="s">
        <v>57</v>
      </c>
      <c r="B18" s="141"/>
      <c r="C18" s="141"/>
      <c r="D18" s="142"/>
      <c r="E18" s="38" t="s">
        <v>40</v>
      </c>
      <c r="F18" s="38" t="s">
        <v>0</v>
      </c>
      <c r="G18" s="38" t="s">
        <v>41</v>
      </c>
      <c r="H18" s="38" t="s">
        <v>58</v>
      </c>
      <c r="I18" s="38" t="s">
        <v>1</v>
      </c>
      <c r="J18" s="38" t="s">
        <v>42</v>
      </c>
      <c r="K18" s="38" t="s">
        <v>2</v>
      </c>
      <c r="L18" s="38" t="s">
        <v>3</v>
      </c>
      <c r="M18" s="38" t="s">
        <v>43</v>
      </c>
      <c r="N18" s="38" t="s">
        <v>59</v>
      </c>
      <c r="O18" s="39" t="s">
        <v>4</v>
      </c>
    </row>
    <row r="19" spans="1:15" s="10" customFormat="1" ht="15" customHeight="1">
      <c r="A19" s="40"/>
      <c r="B19" s="143" t="s">
        <v>44</v>
      </c>
      <c r="C19" s="144"/>
      <c r="D19" s="41"/>
      <c r="E19" s="117">
        <f aca="true" t="shared" si="2" ref="E19:O19">E21-E28</f>
        <v>-5166</v>
      </c>
      <c r="F19" s="117">
        <f t="shared" si="2"/>
        <v>-154</v>
      </c>
      <c r="G19" s="117">
        <f t="shared" si="2"/>
        <v>-335</v>
      </c>
      <c r="H19" s="117">
        <f t="shared" si="2"/>
        <v>-999</v>
      </c>
      <c r="I19" s="117">
        <f t="shared" si="2"/>
        <v>-646</v>
      </c>
      <c r="J19" s="117">
        <f t="shared" si="2"/>
        <v>-487</v>
      </c>
      <c r="K19" s="117">
        <f t="shared" si="2"/>
        <v>-458</v>
      </c>
      <c r="L19" s="117">
        <f t="shared" si="2"/>
        <v>-202</v>
      </c>
      <c r="M19" s="117">
        <f t="shared" si="2"/>
        <v>-729</v>
      </c>
      <c r="N19" s="117">
        <f t="shared" si="2"/>
        <v>-632</v>
      </c>
      <c r="O19" s="118">
        <f t="shared" si="2"/>
        <v>-524</v>
      </c>
    </row>
    <row r="20" spans="1:15" ht="15" customHeight="1">
      <c r="A20" s="35"/>
      <c r="B20" s="42"/>
      <c r="C20" s="42"/>
      <c r="D20" s="12"/>
      <c r="E20" s="103"/>
      <c r="F20" s="103"/>
      <c r="G20" s="145" t="s">
        <v>20</v>
      </c>
      <c r="H20" s="145"/>
      <c r="I20" s="145"/>
      <c r="J20" s="145"/>
      <c r="K20" s="145"/>
      <c r="L20" s="145"/>
      <c r="M20" s="103"/>
      <c r="N20" s="103"/>
      <c r="O20" s="103"/>
    </row>
    <row r="21" spans="1:15" s="10" customFormat="1" ht="15" customHeight="1">
      <c r="A21" s="34"/>
      <c r="B21" s="150" t="s">
        <v>45</v>
      </c>
      <c r="C21" s="151"/>
      <c r="D21" s="43"/>
      <c r="E21" s="119">
        <f aca="true" t="shared" si="3" ref="E21:O21">SUM(E22:E26)</f>
        <v>56202</v>
      </c>
      <c r="F21" s="119">
        <f t="shared" si="3"/>
        <v>9144</v>
      </c>
      <c r="G21" s="119">
        <f t="shared" si="3"/>
        <v>8289</v>
      </c>
      <c r="H21" s="119">
        <f t="shared" si="3"/>
        <v>6790</v>
      </c>
      <c r="I21" s="119">
        <f t="shared" si="3"/>
        <v>6657</v>
      </c>
      <c r="J21" s="119">
        <f t="shared" si="3"/>
        <v>3164</v>
      </c>
      <c r="K21" s="119">
        <f t="shared" si="3"/>
        <v>7251</v>
      </c>
      <c r="L21" s="119">
        <f t="shared" si="3"/>
        <v>2600</v>
      </c>
      <c r="M21" s="119">
        <f t="shared" si="3"/>
        <v>3368</v>
      </c>
      <c r="N21" s="119">
        <f t="shared" si="3"/>
        <v>5654</v>
      </c>
      <c r="O21" s="120">
        <f t="shared" si="3"/>
        <v>3285</v>
      </c>
    </row>
    <row r="22" spans="1:15" ht="15" customHeight="1">
      <c r="A22" s="35"/>
      <c r="B22" s="12"/>
      <c r="C22" s="12" t="s">
        <v>9</v>
      </c>
      <c r="D22" s="31"/>
      <c r="E22" s="121">
        <f>SUM(F22:O22)</f>
        <v>7146</v>
      </c>
      <c r="F22" s="121">
        <v>1735</v>
      </c>
      <c r="G22" s="121">
        <v>911</v>
      </c>
      <c r="H22" s="121">
        <v>826</v>
      </c>
      <c r="I22" s="121">
        <v>871</v>
      </c>
      <c r="J22" s="121">
        <v>302</v>
      </c>
      <c r="K22" s="121">
        <v>966</v>
      </c>
      <c r="L22" s="121">
        <v>234</v>
      </c>
      <c r="M22" s="121">
        <v>360</v>
      </c>
      <c r="N22" s="121">
        <v>618</v>
      </c>
      <c r="O22" s="122">
        <v>323</v>
      </c>
    </row>
    <row r="23" spans="1:15" ht="15" customHeight="1">
      <c r="A23" s="35"/>
      <c r="B23" s="12"/>
      <c r="C23" s="12" t="s">
        <v>10</v>
      </c>
      <c r="D23" s="31"/>
      <c r="E23" s="121">
        <f>SUM(F23:O23)</f>
        <v>39046</v>
      </c>
      <c r="F23" s="121">
        <v>5710</v>
      </c>
      <c r="G23" s="121">
        <v>5219</v>
      </c>
      <c r="H23" s="121">
        <v>4924</v>
      </c>
      <c r="I23" s="121">
        <v>4788</v>
      </c>
      <c r="J23" s="121">
        <v>2294</v>
      </c>
      <c r="K23" s="121">
        <v>5145</v>
      </c>
      <c r="L23" s="121">
        <v>1880</v>
      </c>
      <c r="M23" s="121">
        <v>2458</v>
      </c>
      <c r="N23" s="121">
        <v>4192</v>
      </c>
      <c r="O23" s="122">
        <v>2436</v>
      </c>
    </row>
    <row r="24" spans="1:15" ht="15" customHeight="1">
      <c r="A24" s="35"/>
      <c r="B24" s="12"/>
      <c r="C24" s="12" t="s">
        <v>11</v>
      </c>
      <c r="D24" s="31"/>
      <c r="E24" s="121">
        <f>SUM(F24:O24)</f>
        <v>1466</v>
      </c>
      <c r="F24" s="121">
        <v>185</v>
      </c>
      <c r="G24" s="121">
        <v>205</v>
      </c>
      <c r="H24" s="121">
        <v>238</v>
      </c>
      <c r="I24" s="121">
        <v>248</v>
      </c>
      <c r="J24" s="110">
        <v>62</v>
      </c>
      <c r="K24" s="121">
        <v>166</v>
      </c>
      <c r="L24" s="121">
        <v>50</v>
      </c>
      <c r="M24" s="121">
        <v>87</v>
      </c>
      <c r="N24" s="121">
        <v>155</v>
      </c>
      <c r="O24" s="122">
        <v>70</v>
      </c>
    </row>
    <row r="25" spans="1:15" ht="15" customHeight="1">
      <c r="A25" s="35"/>
      <c r="B25" s="12"/>
      <c r="C25" s="44" t="s">
        <v>23</v>
      </c>
      <c r="D25" s="31"/>
      <c r="E25" s="121">
        <f>SUM(F25:O25)</f>
        <v>12</v>
      </c>
      <c r="F25" s="121">
        <v>1</v>
      </c>
      <c r="G25" s="121">
        <v>1</v>
      </c>
      <c r="H25" s="121">
        <v>3</v>
      </c>
      <c r="I25" s="121">
        <v>1</v>
      </c>
      <c r="J25" s="121">
        <v>0</v>
      </c>
      <c r="K25" s="121">
        <v>3</v>
      </c>
      <c r="L25" s="121">
        <v>0</v>
      </c>
      <c r="M25" s="121">
        <v>1</v>
      </c>
      <c r="N25" s="121">
        <v>1</v>
      </c>
      <c r="O25" s="122">
        <v>1</v>
      </c>
    </row>
    <row r="26" spans="1:15" ht="15" customHeight="1">
      <c r="A26" s="35"/>
      <c r="B26" s="12"/>
      <c r="C26" s="12" t="s">
        <v>12</v>
      </c>
      <c r="D26" s="31"/>
      <c r="E26" s="121">
        <f>SUM(F26:O26)</f>
        <v>8532</v>
      </c>
      <c r="F26" s="121">
        <v>1513</v>
      </c>
      <c r="G26" s="121">
        <v>1953</v>
      </c>
      <c r="H26" s="121">
        <v>799</v>
      </c>
      <c r="I26" s="121">
        <v>749</v>
      </c>
      <c r="J26" s="121">
        <v>506</v>
      </c>
      <c r="K26" s="121">
        <v>971</v>
      </c>
      <c r="L26" s="121">
        <v>436</v>
      </c>
      <c r="M26" s="121">
        <v>462</v>
      </c>
      <c r="N26" s="121">
        <v>688</v>
      </c>
      <c r="O26" s="122">
        <v>455</v>
      </c>
    </row>
    <row r="27" spans="1:15" ht="15" customHeight="1">
      <c r="A27" s="35"/>
      <c r="B27" s="42"/>
      <c r="C27" s="42"/>
      <c r="D27" s="12"/>
      <c r="E27" s="103"/>
      <c r="F27" s="103"/>
      <c r="G27" s="145" t="s">
        <v>21</v>
      </c>
      <c r="H27" s="145"/>
      <c r="I27" s="145"/>
      <c r="J27" s="145"/>
      <c r="K27" s="145"/>
      <c r="L27" s="145"/>
      <c r="M27" s="103"/>
      <c r="N27" s="103"/>
      <c r="O27" s="103"/>
    </row>
    <row r="28" spans="1:15" s="10" customFormat="1" ht="15" customHeight="1">
      <c r="A28" s="34"/>
      <c r="B28" s="148" t="s">
        <v>45</v>
      </c>
      <c r="C28" s="149"/>
      <c r="D28" s="45"/>
      <c r="E28" s="123">
        <f aca="true" t="shared" si="4" ref="E28:O28">SUM(E29:E34)</f>
        <v>61368</v>
      </c>
      <c r="F28" s="123">
        <f t="shared" si="4"/>
        <v>9298</v>
      </c>
      <c r="G28" s="123">
        <f t="shared" si="4"/>
        <v>8624</v>
      </c>
      <c r="H28" s="123">
        <f t="shared" si="4"/>
        <v>7789</v>
      </c>
      <c r="I28" s="123">
        <f t="shared" si="4"/>
        <v>7303</v>
      </c>
      <c r="J28" s="123">
        <f t="shared" si="4"/>
        <v>3651</v>
      </c>
      <c r="K28" s="123">
        <f t="shared" si="4"/>
        <v>7709</v>
      </c>
      <c r="L28" s="123">
        <f t="shared" si="4"/>
        <v>2802</v>
      </c>
      <c r="M28" s="123">
        <f t="shared" si="4"/>
        <v>4097</v>
      </c>
      <c r="N28" s="123">
        <f t="shared" si="4"/>
        <v>6286</v>
      </c>
      <c r="O28" s="124">
        <f t="shared" si="4"/>
        <v>3809</v>
      </c>
    </row>
    <row r="29" spans="1:15" ht="15" customHeight="1">
      <c r="A29" s="35"/>
      <c r="B29" s="12"/>
      <c r="C29" s="12" t="s">
        <v>13</v>
      </c>
      <c r="D29" s="32"/>
      <c r="E29" s="125">
        <f aca="true" t="shared" si="5" ref="E29:E34">SUM(F29:O29)</f>
        <v>5209</v>
      </c>
      <c r="F29" s="125">
        <v>1235</v>
      </c>
      <c r="G29" s="125">
        <v>905</v>
      </c>
      <c r="H29" s="125">
        <v>558</v>
      </c>
      <c r="I29" s="125">
        <v>594</v>
      </c>
      <c r="J29" s="125">
        <v>254</v>
      </c>
      <c r="K29" s="125">
        <v>675</v>
      </c>
      <c r="L29" s="125">
        <v>161</v>
      </c>
      <c r="M29" s="125">
        <v>236</v>
      </c>
      <c r="N29" s="125">
        <v>389</v>
      </c>
      <c r="O29" s="126">
        <v>202</v>
      </c>
    </row>
    <row r="30" spans="1:15" ht="15" customHeight="1">
      <c r="A30" s="35"/>
      <c r="B30" s="12"/>
      <c r="C30" s="12" t="s">
        <v>14</v>
      </c>
      <c r="D30" s="32"/>
      <c r="E30" s="125">
        <f t="shared" si="5"/>
        <v>32018</v>
      </c>
      <c r="F30" s="125">
        <v>5072</v>
      </c>
      <c r="G30" s="125">
        <v>4088</v>
      </c>
      <c r="H30" s="125">
        <v>4212</v>
      </c>
      <c r="I30" s="125">
        <v>4168</v>
      </c>
      <c r="J30" s="125">
        <v>1717</v>
      </c>
      <c r="K30" s="125">
        <v>4389</v>
      </c>
      <c r="L30" s="125">
        <v>1334</v>
      </c>
      <c r="M30" s="125">
        <v>1868</v>
      </c>
      <c r="N30" s="125">
        <v>3320</v>
      </c>
      <c r="O30" s="126">
        <v>1850</v>
      </c>
    </row>
    <row r="31" spans="1:15" ht="15" customHeight="1">
      <c r="A31" s="35"/>
      <c r="B31" s="12"/>
      <c r="C31" s="12" t="s">
        <v>15</v>
      </c>
      <c r="D31" s="32"/>
      <c r="E31" s="125">
        <f t="shared" si="5"/>
        <v>2770</v>
      </c>
      <c r="F31" s="125">
        <v>426</v>
      </c>
      <c r="G31" s="125">
        <v>353</v>
      </c>
      <c r="H31" s="125">
        <v>442</v>
      </c>
      <c r="I31" s="125">
        <v>462</v>
      </c>
      <c r="J31" s="125">
        <v>107</v>
      </c>
      <c r="K31" s="125">
        <v>359</v>
      </c>
      <c r="L31" s="125">
        <v>75</v>
      </c>
      <c r="M31" s="125">
        <v>155</v>
      </c>
      <c r="N31" s="125">
        <v>251</v>
      </c>
      <c r="O31" s="126">
        <v>140</v>
      </c>
    </row>
    <row r="32" spans="1:15" ht="15" customHeight="1">
      <c r="A32" s="35"/>
      <c r="B32" s="12"/>
      <c r="C32" s="12" t="s">
        <v>16</v>
      </c>
      <c r="D32" s="32"/>
      <c r="E32" s="125">
        <f t="shared" si="5"/>
        <v>2234</v>
      </c>
      <c r="F32" s="125">
        <v>237</v>
      </c>
      <c r="G32" s="125">
        <v>291</v>
      </c>
      <c r="H32" s="125">
        <v>273</v>
      </c>
      <c r="I32" s="125">
        <v>262</v>
      </c>
      <c r="J32" s="125">
        <v>151</v>
      </c>
      <c r="K32" s="125">
        <v>266</v>
      </c>
      <c r="L32" s="125">
        <v>129</v>
      </c>
      <c r="M32" s="125">
        <v>192</v>
      </c>
      <c r="N32" s="125">
        <v>259</v>
      </c>
      <c r="O32" s="126">
        <v>174</v>
      </c>
    </row>
    <row r="33" spans="1:15" ht="15" customHeight="1">
      <c r="A33" s="35"/>
      <c r="B33" s="12"/>
      <c r="C33" s="44" t="s">
        <v>24</v>
      </c>
      <c r="D33" s="32"/>
      <c r="E33" s="125">
        <f t="shared" si="5"/>
        <v>13680</v>
      </c>
      <c r="F33" s="125">
        <v>1487</v>
      </c>
      <c r="G33" s="125">
        <v>1910</v>
      </c>
      <c r="H33" s="125">
        <v>1673</v>
      </c>
      <c r="I33" s="125">
        <v>1266</v>
      </c>
      <c r="J33" s="125">
        <v>1087</v>
      </c>
      <c r="K33" s="125">
        <v>1368</v>
      </c>
      <c r="L33" s="125">
        <v>834</v>
      </c>
      <c r="M33" s="125">
        <v>1332</v>
      </c>
      <c r="N33" s="125">
        <v>1587</v>
      </c>
      <c r="O33" s="126">
        <v>1136</v>
      </c>
    </row>
    <row r="34" spans="1:15" ht="15" customHeight="1">
      <c r="A34" s="46"/>
      <c r="B34" s="47"/>
      <c r="C34" s="47" t="s">
        <v>12</v>
      </c>
      <c r="D34" s="48"/>
      <c r="E34" s="127">
        <f t="shared" si="5"/>
        <v>5457</v>
      </c>
      <c r="F34" s="127">
        <v>841</v>
      </c>
      <c r="G34" s="127">
        <v>1077</v>
      </c>
      <c r="H34" s="127">
        <v>631</v>
      </c>
      <c r="I34" s="127">
        <v>551</v>
      </c>
      <c r="J34" s="127">
        <v>335</v>
      </c>
      <c r="K34" s="127">
        <v>652</v>
      </c>
      <c r="L34" s="127">
        <v>269</v>
      </c>
      <c r="M34" s="127">
        <v>314</v>
      </c>
      <c r="N34" s="127">
        <v>480</v>
      </c>
      <c r="O34" s="128">
        <v>307</v>
      </c>
    </row>
    <row r="35" spans="2:15" ht="1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5" customHeight="1">
      <c r="B36" s="23"/>
      <c r="C36" s="36" t="s">
        <v>46</v>
      </c>
      <c r="D36" s="37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 t="s">
        <v>68</v>
      </c>
    </row>
    <row r="37" spans="1:15" ht="15" customHeight="1">
      <c r="A37" s="129" t="s">
        <v>57</v>
      </c>
      <c r="B37" s="130"/>
      <c r="C37" s="130"/>
      <c r="D37" s="131"/>
      <c r="E37" s="106" t="s">
        <v>40</v>
      </c>
      <c r="F37" s="106" t="s">
        <v>0</v>
      </c>
      <c r="G37" s="106" t="s">
        <v>41</v>
      </c>
      <c r="H37" s="106" t="s">
        <v>58</v>
      </c>
      <c r="I37" s="106" t="s">
        <v>1</v>
      </c>
      <c r="J37" s="106" t="s">
        <v>42</v>
      </c>
      <c r="K37" s="106" t="s">
        <v>2</v>
      </c>
      <c r="L37" s="106" t="s">
        <v>3</v>
      </c>
      <c r="M37" s="106" t="s">
        <v>43</v>
      </c>
      <c r="N37" s="106" t="s">
        <v>59</v>
      </c>
      <c r="O37" s="107" t="s">
        <v>4</v>
      </c>
    </row>
    <row r="38" spans="2:15" s="10" customFormat="1" ht="15" customHeight="1">
      <c r="B38" s="143" t="s">
        <v>44</v>
      </c>
      <c r="C38" s="144"/>
      <c r="D38" s="41"/>
      <c r="E38" s="117">
        <f aca="true" t="shared" si="6" ref="E38:O38">E40-E48</f>
        <v>-12120</v>
      </c>
      <c r="F38" s="117">
        <f t="shared" si="6"/>
        <v>-742</v>
      </c>
      <c r="G38" s="117">
        <f t="shared" si="6"/>
        <v>-1281</v>
      </c>
      <c r="H38" s="117">
        <f t="shared" si="6"/>
        <v>-1899</v>
      </c>
      <c r="I38" s="117">
        <f t="shared" si="6"/>
        <v>-1326</v>
      </c>
      <c r="J38" s="117">
        <f t="shared" si="6"/>
        <v>-993</v>
      </c>
      <c r="K38" s="117">
        <f t="shared" si="6"/>
        <v>-1250</v>
      </c>
      <c r="L38" s="117">
        <f t="shared" si="6"/>
        <v>-683</v>
      </c>
      <c r="M38" s="117">
        <f t="shared" si="6"/>
        <v>-1414</v>
      </c>
      <c r="N38" s="117">
        <f t="shared" si="6"/>
        <v>-1320</v>
      </c>
      <c r="O38" s="118">
        <f t="shared" si="6"/>
        <v>-1212</v>
      </c>
    </row>
    <row r="39" spans="2:15" ht="15" customHeight="1">
      <c r="B39" s="23"/>
      <c r="C39" s="23"/>
      <c r="D39" s="11"/>
      <c r="E39" s="103"/>
      <c r="F39" s="103"/>
      <c r="G39" s="145" t="s">
        <v>22</v>
      </c>
      <c r="H39" s="145"/>
      <c r="I39" s="145"/>
      <c r="J39" s="145"/>
      <c r="K39" s="145"/>
      <c r="L39" s="145"/>
      <c r="M39" s="103"/>
      <c r="N39" s="103"/>
      <c r="O39" s="103"/>
    </row>
    <row r="40" spans="2:15" s="10" customFormat="1" ht="15" customHeight="1">
      <c r="B40" s="146" t="s">
        <v>45</v>
      </c>
      <c r="C40" s="147"/>
      <c r="D40" s="50"/>
      <c r="E40" s="123">
        <f aca="true" t="shared" si="7" ref="E40:O40">SUM(E41:E46)</f>
        <v>76785</v>
      </c>
      <c r="F40" s="123">
        <f t="shared" si="7"/>
        <v>11643</v>
      </c>
      <c r="G40" s="123">
        <f t="shared" si="7"/>
        <v>11329</v>
      </c>
      <c r="H40" s="123">
        <f t="shared" si="7"/>
        <v>9519</v>
      </c>
      <c r="I40" s="123">
        <f t="shared" si="7"/>
        <v>8954</v>
      </c>
      <c r="J40" s="123">
        <f t="shared" si="7"/>
        <v>4454</v>
      </c>
      <c r="K40" s="123">
        <f t="shared" si="7"/>
        <v>9460</v>
      </c>
      <c r="L40" s="123">
        <f t="shared" si="7"/>
        <v>3881</v>
      </c>
      <c r="M40" s="123">
        <f t="shared" si="7"/>
        <v>4918</v>
      </c>
      <c r="N40" s="123">
        <f t="shared" si="7"/>
        <v>7771</v>
      </c>
      <c r="O40" s="124">
        <f t="shared" si="7"/>
        <v>4856</v>
      </c>
    </row>
    <row r="41" spans="2:15" ht="15" customHeight="1">
      <c r="B41" s="42"/>
      <c r="C41" s="42" t="s">
        <v>9</v>
      </c>
      <c r="D41" s="12"/>
      <c r="E41" s="125">
        <f aca="true" t="shared" si="8" ref="E41:E46">SUM(F41:O41)</f>
        <v>8507</v>
      </c>
      <c r="F41" s="125">
        <v>2007</v>
      </c>
      <c r="G41" s="125">
        <v>1093</v>
      </c>
      <c r="H41" s="125">
        <v>990</v>
      </c>
      <c r="I41" s="125">
        <v>1024</v>
      </c>
      <c r="J41" s="125">
        <v>382</v>
      </c>
      <c r="K41" s="125">
        <v>1120</v>
      </c>
      <c r="L41" s="125">
        <v>293</v>
      </c>
      <c r="M41" s="125">
        <v>452</v>
      </c>
      <c r="N41" s="125">
        <v>738</v>
      </c>
      <c r="O41" s="126">
        <v>408</v>
      </c>
    </row>
    <row r="42" spans="2:15" ht="15" customHeight="1">
      <c r="B42" s="42"/>
      <c r="C42" s="42" t="s">
        <v>10</v>
      </c>
      <c r="D42" s="12"/>
      <c r="E42" s="125">
        <f t="shared" si="8"/>
        <v>54961</v>
      </c>
      <c r="F42" s="125">
        <v>7417</v>
      </c>
      <c r="G42" s="125">
        <v>7534</v>
      </c>
      <c r="H42" s="125">
        <v>7020</v>
      </c>
      <c r="I42" s="125">
        <v>6580</v>
      </c>
      <c r="J42" s="125">
        <v>3340</v>
      </c>
      <c r="K42" s="125">
        <v>6840</v>
      </c>
      <c r="L42" s="125">
        <v>2953</v>
      </c>
      <c r="M42" s="125">
        <v>3672</v>
      </c>
      <c r="N42" s="125">
        <v>5876</v>
      </c>
      <c r="O42" s="126">
        <v>3729</v>
      </c>
    </row>
    <row r="43" spans="2:15" ht="15" customHeight="1">
      <c r="B43" s="42"/>
      <c r="C43" s="42" t="s">
        <v>11</v>
      </c>
      <c r="D43" s="12"/>
      <c r="E43" s="125">
        <f t="shared" si="8"/>
        <v>1845</v>
      </c>
      <c r="F43" s="125">
        <v>205</v>
      </c>
      <c r="G43" s="125">
        <v>262</v>
      </c>
      <c r="H43" s="125">
        <v>314</v>
      </c>
      <c r="I43" s="125">
        <v>291</v>
      </c>
      <c r="J43" s="125">
        <v>85</v>
      </c>
      <c r="K43" s="125">
        <v>205</v>
      </c>
      <c r="L43" s="125">
        <v>70</v>
      </c>
      <c r="M43" s="125">
        <v>117</v>
      </c>
      <c r="N43" s="125">
        <v>197</v>
      </c>
      <c r="O43" s="126">
        <v>99</v>
      </c>
    </row>
    <row r="44" spans="2:15" ht="15" customHeight="1">
      <c r="B44" s="42"/>
      <c r="C44" s="42" t="s">
        <v>17</v>
      </c>
      <c r="D44" s="12"/>
      <c r="E44" s="125">
        <f t="shared" si="8"/>
        <v>755</v>
      </c>
      <c r="F44" s="125">
        <v>146</v>
      </c>
      <c r="G44" s="125">
        <v>110</v>
      </c>
      <c r="H44" s="125">
        <v>93</v>
      </c>
      <c r="I44" s="125">
        <v>103</v>
      </c>
      <c r="J44" s="125">
        <v>33</v>
      </c>
      <c r="K44" s="125">
        <v>89</v>
      </c>
      <c r="L44" s="125">
        <v>33</v>
      </c>
      <c r="M44" s="125">
        <v>37</v>
      </c>
      <c r="N44" s="125">
        <v>66</v>
      </c>
      <c r="O44" s="126">
        <v>45</v>
      </c>
    </row>
    <row r="45" spans="2:15" ht="15" customHeight="1">
      <c r="B45" s="42"/>
      <c r="C45" s="44" t="s">
        <v>23</v>
      </c>
      <c r="D45" s="12"/>
      <c r="E45" s="125">
        <f t="shared" si="8"/>
        <v>25</v>
      </c>
      <c r="F45" s="125">
        <v>1</v>
      </c>
      <c r="G45" s="125">
        <v>2</v>
      </c>
      <c r="H45" s="125">
        <v>5</v>
      </c>
      <c r="I45" s="125">
        <v>3</v>
      </c>
      <c r="J45" s="125">
        <v>0</v>
      </c>
      <c r="K45" s="125">
        <v>5</v>
      </c>
      <c r="L45" s="125">
        <v>0</v>
      </c>
      <c r="M45" s="125">
        <v>4</v>
      </c>
      <c r="N45" s="125">
        <v>3</v>
      </c>
      <c r="O45" s="126">
        <v>2</v>
      </c>
    </row>
    <row r="46" spans="2:15" ht="15" customHeight="1">
      <c r="B46" s="42"/>
      <c r="C46" s="42" t="s">
        <v>12</v>
      </c>
      <c r="D46" s="12"/>
      <c r="E46" s="125">
        <f t="shared" si="8"/>
        <v>10692</v>
      </c>
      <c r="F46" s="125">
        <v>1867</v>
      </c>
      <c r="G46" s="125">
        <v>2328</v>
      </c>
      <c r="H46" s="125">
        <v>1097</v>
      </c>
      <c r="I46" s="125">
        <v>953</v>
      </c>
      <c r="J46" s="125">
        <v>614</v>
      </c>
      <c r="K46" s="125">
        <v>1201</v>
      </c>
      <c r="L46" s="125">
        <v>532</v>
      </c>
      <c r="M46" s="125">
        <v>636</v>
      </c>
      <c r="N46" s="125">
        <v>891</v>
      </c>
      <c r="O46" s="126">
        <v>573</v>
      </c>
    </row>
    <row r="47" spans="2:15" s="10" customFormat="1" ht="15" customHeight="1">
      <c r="B47" s="49"/>
      <c r="C47" s="49"/>
      <c r="D47" s="29"/>
      <c r="E47" s="108"/>
      <c r="F47" s="108"/>
      <c r="G47" s="145" t="s">
        <v>56</v>
      </c>
      <c r="H47" s="145"/>
      <c r="I47" s="145"/>
      <c r="J47" s="145"/>
      <c r="K47" s="145"/>
      <c r="L47" s="145"/>
      <c r="M47" s="108"/>
      <c r="N47" s="108"/>
      <c r="O47" s="108"/>
    </row>
    <row r="48" spans="2:15" s="10" customFormat="1" ht="15" customHeight="1">
      <c r="B48" s="148" t="s">
        <v>45</v>
      </c>
      <c r="C48" s="149"/>
      <c r="D48" s="45"/>
      <c r="E48" s="123">
        <f aca="true" t="shared" si="9" ref="E48:O48">SUM(E49:E54)</f>
        <v>88905</v>
      </c>
      <c r="F48" s="123">
        <f t="shared" si="9"/>
        <v>12385</v>
      </c>
      <c r="G48" s="123">
        <f t="shared" si="9"/>
        <v>12610</v>
      </c>
      <c r="H48" s="123">
        <f t="shared" si="9"/>
        <v>11418</v>
      </c>
      <c r="I48" s="123">
        <f t="shared" si="9"/>
        <v>10280</v>
      </c>
      <c r="J48" s="123">
        <f t="shared" si="9"/>
        <v>5447</v>
      </c>
      <c r="K48" s="123">
        <f t="shared" si="9"/>
        <v>10710</v>
      </c>
      <c r="L48" s="123">
        <f t="shared" si="9"/>
        <v>4564</v>
      </c>
      <c r="M48" s="123">
        <f t="shared" si="9"/>
        <v>6332</v>
      </c>
      <c r="N48" s="123">
        <f t="shared" si="9"/>
        <v>9091</v>
      </c>
      <c r="O48" s="124">
        <f t="shared" si="9"/>
        <v>6068</v>
      </c>
    </row>
    <row r="49" spans="2:15" ht="15" customHeight="1">
      <c r="B49" s="12"/>
      <c r="C49" s="12" t="s">
        <v>13</v>
      </c>
      <c r="D49" s="32"/>
      <c r="E49" s="125">
        <f aca="true" t="shared" si="10" ref="E49:E54">SUM(F49:O49)</f>
        <v>6761</v>
      </c>
      <c r="F49" s="125">
        <v>1500</v>
      </c>
      <c r="G49" s="125">
        <v>1150</v>
      </c>
      <c r="H49" s="125">
        <v>753</v>
      </c>
      <c r="I49" s="125">
        <v>747</v>
      </c>
      <c r="J49" s="125">
        <v>344</v>
      </c>
      <c r="K49" s="125">
        <v>864</v>
      </c>
      <c r="L49" s="125">
        <v>247</v>
      </c>
      <c r="M49" s="125">
        <v>337</v>
      </c>
      <c r="N49" s="125">
        <v>507</v>
      </c>
      <c r="O49" s="126">
        <v>312</v>
      </c>
    </row>
    <row r="50" spans="2:15" ht="15" customHeight="1">
      <c r="B50" s="12"/>
      <c r="C50" s="12" t="s">
        <v>14</v>
      </c>
      <c r="D50" s="32"/>
      <c r="E50" s="125">
        <f t="shared" si="10"/>
        <v>45536</v>
      </c>
      <c r="F50" s="125">
        <v>6608</v>
      </c>
      <c r="G50" s="125">
        <v>6018</v>
      </c>
      <c r="H50" s="125">
        <v>6062</v>
      </c>
      <c r="I50" s="125">
        <v>5797</v>
      </c>
      <c r="J50" s="125">
        <v>2515</v>
      </c>
      <c r="K50" s="125">
        <v>5945</v>
      </c>
      <c r="L50" s="125">
        <v>2185</v>
      </c>
      <c r="M50" s="125">
        <v>2876</v>
      </c>
      <c r="N50" s="125">
        <v>4677</v>
      </c>
      <c r="O50" s="126">
        <v>2853</v>
      </c>
    </row>
    <row r="51" spans="2:15" ht="15" customHeight="1">
      <c r="B51" s="12"/>
      <c r="C51" s="12" t="s">
        <v>15</v>
      </c>
      <c r="D51" s="32"/>
      <c r="E51" s="125">
        <f t="shared" si="10"/>
        <v>3420</v>
      </c>
      <c r="F51" s="125">
        <v>479</v>
      </c>
      <c r="G51" s="125">
        <v>434</v>
      </c>
      <c r="H51" s="125">
        <v>577</v>
      </c>
      <c r="I51" s="125">
        <v>565</v>
      </c>
      <c r="J51" s="125">
        <v>140</v>
      </c>
      <c r="K51" s="125">
        <v>423</v>
      </c>
      <c r="L51" s="125">
        <v>99</v>
      </c>
      <c r="M51" s="125">
        <v>203</v>
      </c>
      <c r="N51" s="125">
        <v>312</v>
      </c>
      <c r="O51" s="126">
        <v>188</v>
      </c>
    </row>
    <row r="52" spans="2:15" ht="15" customHeight="1">
      <c r="B52" s="12"/>
      <c r="C52" s="12" t="s">
        <v>16</v>
      </c>
      <c r="D52" s="32"/>
      <c r="E52" s="125">
        <f t="shared" si="10"/>
        <v>2577</v>
      </c>
      <c r="F52" s="125">
        <v>272</v>
      </c>
      <c r="G52" s="125">
        <v>335</v>
      </c>
      <c r="H52" s="125">
        <v>315</v>
      </c>
      <c r="I52" s="125">
        <v>294</v>
      </c>
      <c r="J52" s="125">
        <v>181</v>
      </c>
      <c r="K52" s="125">
        <v>297</v>
      </c>
      <c r="L52" s="125">
        <v>153</v>
      </c>
      <c r="M52" s="125">
        <v>231</v>
      </c>
      <c r="N52" s="125">
        <v>286</v>
      </c>
      <c r="O52" s="126">
        <v>213</v>
      </c>
    </row>
    <row r="53" spans="2:15" ht="15" customHeight="1">
      <c r="B53" s="12"/>
      <c r="C53" s="44" t="s">
        <v>24</v>
      </c>
      <c r="D53" s="32"/>
      <c r="E53" s="125">
        <f t="shared" si="10"/>
        <v>21758</v>
      </c>
      <c r="F53" s="125">
        <v>2220</v>
      </c>
      <c r="G53" s="125">
        <v>3124</v>
      </c>
      <c r="H53" s="125">
        <v>2643</v>
      </c>
      <c r="I53" s="125">
        <v>1957</v>
      </c>
      <c r="J53" s="125">
        <v>1745</v>
      </c>
      <c r="K53" s="125">
        <v>2119</v>
      </c>
      <c r="L53" s="125">
        <v>1428</v>
      </c>
      <c r="M53" s="125">
        <v>2104</v>
      </c>
      <c r="N53" s="125">
        <v>2482</v>
      </c>
      <c r="O53" s="126">
        <v>1936</v>
      </c>
    </row>
    <row r="54" spans="1:15" ht="15" customHeight="1">
      <c r="A54" s="46"/>
      <c r="B54" s="47"/>
      <c r="C54" s="47" t="s">
        <v>12</v>
      </c>
      <c r="D54" s="48"/>
      <c r="E54" s="127">
        <f t="shared" si="10"/>
        <v>8853</v>
      </c>
      <c r="F54" s="127">
        <v>1306</v>
      </c>
      <c r="G54" s="127">
        <v>1549</v>
      </c>
      <c r="H54" s="127">
        <v>1068</v>
      </c>
      <c r="I54" s="127">
        <v>920</v>
      </c>
      <c r="J54" s="127">
        <v>522</v>
      </c>
      <c r="K54" s="127">
        <v>1062</v>
      </c>
      <c r="L54" s="127">
        <v>452</v>
      </c>
      <c r="M54" s="127">
        <v>581</v>
      </c>
      <c r="N54" s="127">
        <v>827</v>
      </c>
      <c r="O54" s="128">
        <v>566</v>
      </c>
    </row>
    <row r="55" spans="2:15" ht="1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1">
    <mergeCell ref="B40:C40"/>
    <mergeCell ref="G47:L47"/>
    <mergeCell ref="B48:C48"/>
    <mergeCell ref="B21:C21"/>
    <mergeCell ref="G27:L27"/>
    <mergeCell ref="B28:C28"/>
    <mergeCell ref="A37:D37"/>
    <mergeCell ref="B38:C38"/>
    <mergeCell ref="G39:L39"/>
    <mergeCell ref="B11:C11"/>
    <mergeCell ref="B12:C12"/>
    <mergeCell ref="B13:C13"/>
    <mergeCell ref="A18:D18"/>
    <mergeCell ref="B19:C19"/>
    <mergeCell ref="G20:L20"/>
    <mergeCell ref="A5:D5"/>
    <mergeCell ref="G6:L6"/>
    <mergeCell ref="B7:C7"/>
    <mergeCell ref="B8:C8"/>
    <mergeCell ref="B9:C9"/>
    <mergeCell ref="G10:L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view="pageBreakPreview" zoomScaleSheetLayoutView="100" zoomScalePageLayoutView="0" workbookViewId="0" topLeftCell="A1">
      <selection activeCell="G25" sqref="G25:K25"/>
    </sheetView>
  </sheetViews>
  <sheetFormatPr defaultColWidth="9.00390625" defaultRowHeight="13.5"/>
  <cols>
    <col min="1" max="1" width="0.6171875" style="56" customWidth="1"/>
    <col min="2" max="2" width="8.375" style="2" customWidth="1"/>
    <col min="3" max="3" width="0.6171875" style="2" customWidth="1"/>
    <col min="4" max="4" width="8.375" style="2" customWidth="1"/>
    <col min="5" max="14" width="6.875" style="2" customWidth="1"/>
    <col min="15" max="16384" width="9.00390625" style="56" customWidth="1"/>
  </cols>
  <sheetData>
    <row r="1" spans="1:16" ht="15" customHeight="1">
      <c r="A1" s="51"/>
      <c r="B1" s="52" t="s">
        <v>26</v>
      </c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ht="7.5" customHeight="1">
      <c r="A2" s="51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8"/>
      <c r="N2" s="57"/>
      <c r="O2" s="55"/>
      <c r="P2" s="55"/>
    </row>
    <row r="3" spans="1:16" ht="15" customHeight="1">
      <c r="A3" s="7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9" t="s">
        <v>65</v>
      </c>
      <c r="O3" s="55"/>
      <c r="P3" s="55"/>
    </row>
    <row r="4" spans="1:16" ht="27" customHeight="1">
      <c r="A4" s="5"/>
      <c r="B4" s="5" t="s">
        <v>47</v>
      </c>
      <c r="C4" s="60"/>
      <c r="D4" s="61" t="s">
        <v>48</v>
      </c>
      <c r="E4" s="61" t="s">
        <v>0</v>
      </c>
      <c r="F4" s="61" t="s">
        <v>29</v>
      </c>
      <c r="G4" s="61" t="s">
        <v>30</v>
      </c>
      <c r="H4" s="61" t="s">
        <v>1</v>
      </c>
      <c r="I4" s="61" t="s">
        <v>31</v>
      </c>
      <c r="J4" s="61" t="s">
        <v>2</v>
      </c>
      <c r="K4" s="61" t="s">
        <v>3</v>
      </c>
      <c r="L4" s="61" t="s">
        <v>32</v>
      </c>
      <c r="M4" s="61" t="s">
        <v>33</v>
      </c>
      <c r="N4" s="62" t="s">
        <v>64</v>
      </c>
      <c r="O4" s="63"/>
      <c r="P4" s="63"/>
    </row>
    <row r="5" spans="1:16" ht="27" customHeight="1">
      <c r="A5" s="6"/>
      <c r="B5" s="6" t="s">
        <v>49</v>
      </c>
      <c r="C5" s="64"/>
      <c r="D5" s="66">
        <f aca="true" t="shared" si="0" ref="D5:N5">D11+D12</f>
        <v>357423</v>
      </c>
      <c r="E5" s="66">
        <f t="shared" si="0"/>
        <v>50740</v>
      </c>
      <c r="F5" s="66">
        <f t="shared" si="0"/>
        <v>55311</v>
      </c>
      <c r="G5" s="66">
        <f t="shared" si="0"/>
        <v>47637</v>
      </c>
      <c r="H5" s="66">
        <f t="shared" si="0"/>
        <v>39220</v>
      </c>
      <c r="I5" s="66">
        <f t="shared" si="0"/>
        <v>20632</v>
      </c>
      <c r="J5" s="66">
        <f t="shared" si="0"/>
        <v>41543</v>
      </c>
      <c r="K5" s="66">
        <f t="shared" si="0"/>
        <v>19201</v>
      </c>
      <c r="L5" s="66">
        <f t="shared" si="0"/>
        <v>22547</v>
      </c>
      <c r="M5" s="66">
        <f t="shared" si="0"/>
        <v>37275</v>
      </c>
      <c r="N5" s="67">
        <f t="shared" si="0"/>
        <v>23317</v>
      </c>
      <c r="O5" s="55"/>
      <c r="P5" s="55"/>
    </row>
    <row r="6" spans="1:16" ht="27" customHeight="1">
      <c r="A6" s="7"/>
      <c r="B6" s="7" t="s">
        <v>50</v>
      </c>
      <c r="C6" s="65"/>
      <c r="D6" s="66">
        <f>SUM(E6:N6)</f>
        <v>1957291</v>
      </c>
      <c r="E6" s="66">
        <v>243867</v>
      </c>
      <c r="F6" s="66">
        <v>284713</v>
      </c>
      <c r="G6" s="66">
        <v>260840</v>
      </c>
      <c r="H6" s="66">
        <v>213081</v>
      </c>
      <c r="I6" s="66">
        <v>124466</v>
      </c>
      <c r="J6" s="66">
        <v>225489</v>
      </c>
      <c r="K6" s="66">
        <v>111055</v>
      </c>
      <c r="L6" s="66">
        <v>134400</v>
      </c>
      <c r="M6" s="66">
        <v>218531</v>
      </c>
      <c r="N6" s="67">
        <v>140849</v>
      </c>
      <c r="O6" s="55"/>
      <c r="P6" s="55"/>
    </row>
    <row r="7" spans="1:16" ht="27" customHeight="1">
      <c r="A7" s="7"/>
      <c r="B7" s="7" t="s">
        <v>51</v>
      </c>
      <c r="C7" s="65"/>
      <c r="D7" s="68">
        <f aca="true" t="shared" si="1" ref="D7:N7">D5/D6*100</f>
        <v>18.261106805273204</v>
      </c>
      <c r="E7" s="68">
        <f t="shared" si="1"/>
        <v>20.80642317328708</v>
      </c>
      <c r="F7" s="68">
        <f t="shared" si="1"/>
        <v>19.426931682079847</v>
      </c>
      <c r="G7" s="68">
        <f t="shared" si="1"/>
        <v>18.26291979757706</v>
      </c>
      <c r="H7" s="68">
        <f t="shared" si="1"/>
        <v>18.406146019588796</v>
      </c>
      <c r="I7" s="68">
        <f t="shared" si="1"/>
        <v>16.57641444249835</v>
      </c>
      <c r="J7" s="68">
        <f t="shared" si="1"/>
        <v>18.4235151160367</v>
      </c>
      <c r="K7" s="68">
        <f t="shared" si="1"/>
        <v>17.289631263788213</v>
      </c>
      <c r="L7" s="68">
        <f t="shared" si="1"/>
        <v>16.776041666666668</v>
      </c>
      <c r="M7" s="68">
        <f t="shared" si="1"/>
        <v>17.057076570372168</v>
      </c>
      <c r="N7" s="69">
        <f t="shared" si="1"/>
        <v>16.554608126433273</v>
      </c>
      <c r="O7" s="55"/>
      <c r="P7" s="55"/>
    </row>
    <row r="8" spans="1:16" ht="27" customHeight="1">
      <c r="A8" s="7"/>
      <c r="B8" s="7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55"/>
      <c r="P8" s="55"/>
    </row>
    <row r="9" spans="1:16" ht="27" customHeight="1">
      <c r="A9" s="8"/>
      <c r="B9" s="8" t="s">
        <v>52</v>
      </c>
      <c r="C9" s="70"/>
      <c r="D9" s="66">
        <f>SUM(E9:N9)</f>
        <v>223925</v>
      </c>
      <c r="E9" s="66">
        <v>34628</v>
      </c>
      <c r="F9" s="66">
        <v>35437</v>
      </c>
      <c r="G9" s="66">
        <v>29853</v>
      </c>
      <c r="H9" s="66">
        <v>25596</v>
      </c>
      <c r="I9" s="66">
        <v>12089</v>
      </c>
      <c r="J9" s="66">
        <v>26552</v>
      </c>
      <c r="K9" s="66">
        <v>10745</v>
      </c>
      <c r="L9" s="66">
        <v>13996</v>
      </c>
      <c r="M9" s="66">
        <v>21690</v>
      </c>
      <c r="N9" s="67">
        <v>13339</v>
      </c>
      <c r="O9" s="55"/>
      <c r="P9" s="55"/>
    </row>
    <row r="10" spans="1:16" ht="27" customHeight="1">
      <c r="A10" s="8"/>
      <c r="B10" s="8" t="s">
        <v>53</v>
      </c>
      <c r="C10" s="70"/>
      <c r="D10" s="66">
        <f>SUM(E10:N10)</f>
        <v>4376</v>
      </c>
      <c r="E10" s="66">
        <v>696</v>
      </c>
      <c r="F10" s="66">
        <v>623</v>
      </c>
      <c r="G10" s="66">
        <v>529</v>
      </c>
      <c r="H10" s="66">
        <v>388</v>
      </c>
      <c r="I10" s="66">
        <v>251</v>
      </c>
      <c r="J10" s="66">
        <v>543</v>
      </c>
      <c r="K10" s="66">
        <v>204</v>
      </c>
      <c r="L10" s="66">
        <v>347</v>
      </c>
      <c r="M10" s="66">
        <v>485</v>
      </c>
      <c r="N10" s="67">
        <v>310</v>
      </c>
      <c r="O10" s="55"/>
      <c r="P10" s="55"/>
    </row>
    <row r="11" spans="1:16" ht="27" customHeight="1">
      <c r="A11" s="7"/>
      <c r="B11" s="7" t="s">
        <v>54</v>
      </c>
      <c r="C11" s="65"/>
      <c r="D11" s="66">
        <f aca="true" t="shared" si="2" ref="D11:N11">D9+D10</f>
        <v>228301</v>
      </c>
      <c r="E11" s="66">
        <f t="shared" si="2"/>
        <v>35324</v>
      </c>
      <c r="F11" s="66">
        <f t="shared" si="2"/>
        <v>36060</v>
      </c>
      <c r="G11" s="66">
        <f t="shared" si="2"/>
        <v>30382</v>
      </c>
      <c r="H11" s="66">
        <f t="shared" si="2"/>
        <v>25984</v>
      </c>
      <c r="I11" s="66">
        <f t="shared" si="2"/>
        <v>12340</v>
      </c>
      <c r="J11" s="66">
        <f t="shared" si="2"/>
        <v>27095</v>
      </c>
      <c r="K11" s="66">
        <f t="shared" si="2"/>
        <v>10949</v>
      </c>
      <c r="L11" s="66">
        <f t="shared" si="2"/>
        <v>14343</v>
      </c>
      <c r="M11" s="66">
        <f t="shared" si="2"/>
        <v>22175</v>
      </c>
      <c r="N11" s="67">
        <f t="shared" si="2"/>
        <v>13649</v>
      </c>
      <c r="O11" s="55"/>
      <c r="P11" s="55"/>
    </row>
    <row r="12" spans="1:16" ht="27" customHeight="1">
      <c r="A12" s="9"/>
      <c r="B12" s="9" t="s">
        <v>55</v>
      </c>
      <c r="C12" s="71"/>
      <c r="D12" s="72">
        <f>SUM(E12:N12)</f>
        <v>129122</v>
      </c>
      <c r="E12" s="72">
        <v>15416</v>
      </c>
      <c r="F12" s="72">
        <v>19251</v>
      </c>
      <c r="G12" s="72">
        <v>17255</v>
      </c>
      <c r="H12" s="72">
        <v>13236</v>
      </c>
      <c r="I12" s="72">
        <v>8292</v>
      </c>
      <c r="J12" s="72">
        <v>14448</v>
      </c>
      <c r="K12" s="72">
        <v>8252</v>
      </c>
      <c r="L12" s="72">
        <v>8204</v>
      </c>
      <c r="M12" s="72">
        <v>15100</v>
      </c>
      <c r="N12" s="73">
        <v>9668</v>
      </c>
      <c r="O12" s="55"/>
      <c r="P12" s="55"/>
    </row>
    <row r="13" spans="1:16" ht="30" customHeight="1">
      <c r="A13" s="78"/>
      <c r="B13" s="57" t="s">
        <v>66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5"/>
      <c r="P13" s="55"/>
    </row>
    <row r="14" spans="2:16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5"/>
      <c r="P14" s="55"/>
    </row>
    <row r="15" spans="2:16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5"/>
      <c r="P15" s="55"/>
    </row>
    <row r="16" spans="2:14" ht="15" customHeight="1">
      <c r="B16" s="96" t="s">
        <v>27</v>
      </c>
      <c r="C16" s="80"/>
      <c r="D16" s="97"/>
      <c r="E16" s="97"/>
      <c r="F16" s="97"/>
      <c r="G16" s="97"/>
      <c r="H16" s="97"/>
      <c r="I16" s="97"/>
      <c r="J16" s="97"/>
      <c r="K16" s="97"/>
      <c r="L16" s="81"/>
      <c r="M16" s="81"/>
      <c r="N16" s="81"/>
    </row>
    <row r="17" spans="2:14" ht="7.5" customHeight="1">
      <c r="B17" s="79"/>
      <c r="C17" s="80"/>
      <c r="D17" s="97"/>
      <c r="E17" s="97"/>
      <c r="F17" s="97"/>
      <c r="G17" s="97"/>
      <c r="H17" s="97"/>
      <c r="I17" s="97"/>
      <c r="J17" s="97"/>
      <c r="K17" s="97"/>
      <c r="L17" s="81"/>
      <c r="M17" s="81"/>
      <c r="N17" s="81"/>
    </row>
    <row r="18" spans="2:14" ht="12.75">
      <c r="B18" s="97"/>
      <c r="C18" s="82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59" t="s">
        <v>65</v>
      </c>
    </row>
    <row r="19" spans="1:14" ht="27" customHeight="1">
      <c r="A19" s="74"/>
      <c r="B19" s="83"/>
      <c r="C19" s="84"/>
      <c r="D19" s="85" t="s">
        <v>28</v>
      </c>
      <c r="E19" s="85" t="s">
        <v>0</v>
      </c>
      <c r="F19" s="85" t="s">
        <v>29</v>
      </c>
      <c r="G19" s="85" t="s">
        <v>30</v>
      </c>
      <c r="H19" s="85" t="s">
        <v>1</v>
      </c>
      <c r="I19" s="85" t="s">
        <v>31</v>
      </c>
      <c r="J19" s="85" t="s">
        <v>2</v>
      </c>
      <c r="K19" s="85" t="s">
        <v>3</v>
      </c>
      <c r="L19" s="85" t="s">
        <v>32</v>
      </c>
      <c r="M19" s="85" t="s">
        <v>33</v>
      </c>
      <c r="N19" s="86" t="s">
        <v>4</v>
      </c>
    </row>
    <row r="20" spans="1:14" ht="27" customHeight="1">
      <c r="A20" s="3"/>
      <c r="B20" s="81"/>
      <c r="C20" s="87"/>
      <c r="D20" s="88"/>
      <c r="E20" s="88"/>
      <c r="F20" s="88"/>
      <c r="G20" s="152" t="s">
        <v>34</v>
      </c>
      <c r="H20" s="152"/>
      <c r="I20" s="152"/>
      <c r="J20" s="152"/>
      <c r="K20" s="152"/>
      <c r="L20" s="88"/>
      <c r="M20" s="88"/>
      <c r="N20" s="88"/>
    </row>
    <row r="21" spans="1:14" ht="27" customHeight="1">
      <c r="A21" s="3"/>
      <c r="B21" s="89" t="s">
        <v>35</v>
      </c>
      <c r="C21" s="90"/>
      <c r="D21" s="98">
        <v>2896</v>
      </c>
      <c r="E21" s="98">
        <v>759</v>
      </c>
      <c r="F21" s="98">
        <v>372</v>
      </c>
      <c r="G21" s="98">
        <v>300</v>
      </c>
      <c r="H21" s="98">
        <v>240</v>
      </c>
      <c r="I21" s="98">
        <v>166</v>
      </c>
      <c r="J21" s="98">
        <v>292</v>
      </c>
      <c r="K21" s="98">
        <v>134</v>
      </c>
      <c r="L21" s="98">
        <v>158</v>
      </c>
      <c r="M21" s="98">
        <v>307</v>
      </c>
      <c r="N21" s="98">
        <v>168</v>
      </c>
    </row>
    <row r="22" spans="2:14" ht="27" customHeight="1">
      <c r="B22" s="91" t="s">
        <v>36</v>
      </c>
      <c r="C22" s="91"/>
      <c r="D22" s="99">
        <v>199</v>
      </c>
      <c r="E22" s="99">
        <v>39</v>
      </c>
      <c r="F22" s="99">
        <v>22</v>
      </c>
      <c r="G22" s="99">
        <v>24</v>
      </c>
      <c r="H22" s="99">
        <v>20</v>
      </c>
      <c r="I22" s="99">
        <v>16</v>
      </c>
      <c r="J22" s="99">
        <v>16</v>
      </c>
      <c r="K22" s="99">
        <v>12</v>
      </c>
      <c r="L22" s="99">
        <v>13</v>
      </c>
      <c r="M22" s="99">
        <v>23</v>
      </c>
      <c r="N22" s="99">
        <v>14</v>
      </c>
    </row>
    <row r="23" spans="2:14" ht="27" customHeight="1">
      <c r="B23" s="91" t="s">
        <v>37</v>
      </c>
      <c r="C23" s="91"/>
      <c r="D23" s="99">
        <v>1483</v>
      </c>
      <c r="E23" s="99">
        <v>430</v>
      </c>
      <c r="F23" s="99">
        <v>190</v>
      </c>
      <c r="G23" s="99">
        <v>138</v>
      </c>
      <c r="H23" s="99">
        <v>117</v>
      </c>
      <c r="I23" s="99">
        <v>91</v>
      </c>
      <c r="J23" s="99">
        <v>145</v>
      </c>
      <c r="K23" s="99">
        <v>63</v>
      </c>
      <c r="L23" s="99">
        <v>80</v>
      </c>
      <c r="M23" s="99">
        <v>149</v>
      </c>
      <c r="N23" s="99">
        <v>80</v>
      </c>
    </row>
    <row r="24" spans="2:14" ht="27" customHeight="1">
      <c r="B24" s="91" t="s">
        <v>38</v>
      </c>
      <c r="C24" s="91"/>
      <c r="D24" s="99">
        <v>1214</v>
      </c>
      <c r="E24" s="99">
        <v>290</v>
      </c>
      <c r="F24" s="99">
        <v>160</v>
      </c>
      <c r="G24" s="99">
        <v>138</v>
      </c>
      <c r="H24" s="99">
        <v>103</v>
      </c>
      <c r="I24" s="99">
        <v>59</v>
      </c>
      <c r="J24" s="99">
        <v>131</v>
      </c>
      <c r="K24" s="99">
        <v>59</v>
      </c>
      <c r="L24" s="99">
        <v>65</v>
      </c>
      <c r="M24" s="99">
        <v>135</v>
      </c>
      <c r="N24" s="99">
        <v>74</v>
      </c>
    </row>
    <row r="25" spans="1:14" ht="27" customHeight="1">
      <c r="A25" s="3"/>
      <c r="B25" s="81"/>
      <c r="C25" s="87"/>
      <c r="D25" s="100"/>
      <c r="E25" s="100"/>
      <c r="F25" s="100"/>
      <c r="G25" s="153" t="s">
        <v>39</v>
      </c>
      <c r="H25" s="153"/>
      <c r="I25" s="153"/>
      <c r="J25" s="153"/>
      <c r="K25" s="153"/>
      <c r="L25" s="100"/>
      <c r="M25" s="100"/>
      <c r="N25" s="100"/>
    </row>
    <row r="26" spans="1:14" ht="27" customHeight="1">
      <c r="A26" s="4"/>
      <c r="B26" s="89" t="s">
        <v>35</v>
      </c>
      <c r="C26" s="92"/>
      <c r="D26" s="98">
        <v>38494</v>
      </c>
      <c r="E26" s="98">
        <v>8765</v>
      </c>
      <c r="F26" s="98">
        <v>3727</v>
      </c>
      <c r="G26" s="98">
        <v>4030</v>
      </c>
      <c r="H26" s="98">
        <v>3892</v>
      </c>
      <c r="I26" s="98">
        <v>2762</v>
      </c>
      <c r="J26" s="98">
        <v>2737</v>
      </c>
      <c r="K26" s="98">
        <v>2217</v>
      </c>
      <c r="L26" s="98">
        <v>2719</v>
      </c>
      <c r="M26" s="98">
        <v>3842</v>
      </c>
      <c r="N26" s="98">
        <v>3803</v>
      </c>
    </row>
    <row r="27" spans="1:14" ht="27" customHeight="1">
      <c r="A27" s="75"/>
      <c r="B27" s="91" t="s">
        <v>36</v>
      </c>
      <c r="C27" s="93"/>
      <c r="D27" s="99">
        <v>36571</v>
      </c>
      <c r="E27" s="99">
        <v>8525</v>
      </c>
      <c r="F27" s="99">
        <v>3436</v>
      </c>
      <c r="G27" s="99">
        <v>3727</v>
      </c>
      <c r="H27" s="99">
        <v>3778</v>
      </c>
      <c r="I27" s="99">
        <v>2635</v>
      </c>
      <c r="J27" s="99">
        <v>2567</v>
      </c>
      <c r="K27" s="99">
        <v>2123</v>
      </c>
      <c r="L27" s="99">
        <v>2533</v>
      </c>
      <c r="M27" s="99">
        <v>3621</v>
      </c>
      <c r="N27" s="99">
        <v>3626</v>
      </c>
    </row>
    <row r="28" spans="1:14" ht="27" customHeight="1">
      <c r="A28" s="75"/>
      <c r="B28" s="91" t="s">
        <v>37</v>
      </c>
      <c r="C28" s="93"/>
      <c r="D28" s="99">
        <v>1909</v>
      </c>
      <c r="E28" s="99">
        <v>240</v>
      </c>
      <c r="F28" s="99">
        <v>291</v>
      </c>
      <c r="G28" s="99">
        <v>303</v>
      </c>
      <c r="H28" s="99">
        <v>114</v>
      </c>
      <c r="I28" s="99">
        <v>127</v>
      </c>
      <c r="J28" s="99">
        <v>170</v>
      </c>
      <c r="K28" s="99">
        <v>94</v>
      </c>
      <c r="L28" s="99">
        <v>172</v>
      </c>
      <c r="M28" s="99">
        <v>221</v>
      </c>
      <c r="N28" s="99">
        <v>177</v>
      </c>
    </row>
    <row r="29" spans="1:14" ht="27" customHeight="1">
      <c r="A29" s="76"/>
      <c r="B29" s="94" t="s">
        <v>38</v>
      </c>
      <c r="C29" s="95"/>
      <c r="D29" s="101">
        <v>14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14</v>
      </c>
      <c r="M29" s="101">
        <v>0</v>
      </c>
      <c r="N29" s="101">
        <v>0</v>
      </c>
    </row>
    <row r="30" ht="27" customHeight="1"/>
    <row r="31" ht="27" customHeight="1"/>
    <row r="32" ht="27" customHeight="1"/>
    <row r="33" ht="27" customHeight="1"/>
    <row r="34" ht="30" customHeight="1"/>
    <row r="35" ht="30" customHeight="1"/>
    <row r="36" ht="30" customHeight="1"/>
  </sheetData>
  <sheetProtection/>
  <mergeCells count="2">
    <mergeCell ref="G20:K20"/>
    <mergeCell ref="G25:K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区政課</dc:creator>
  <cp:keywords/>
  <dc:description/>
  <cp:lastModifiedBy>吉尾 昇平</cp:lastModifiedBy>
  <cp:lastPrinted>2020-01-31T11:54:20Z</cp:lastPrinted>
  <dcterms:created xsi:type="dcterms:W3CDTF">2004-05-28T02:38:30Z</dcterms:created>
  <dcterms:modified xsi:type="dcterms:W3CDTF">2024-01-15T04:27:41Z</dcterms:modified>
  <cp:category/>
  <cp:version/>
  <cp:contentType/>
  <cp:contentStatus/>
</cp:coreProperties>
</file>