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715" windowWidth="15345" windowHeight="502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<sst xmlns="http://schemas.openxmlformats.org/spreadsheetml/2006/main" count="290" uniqueCount="41">
  <si>
    <t>計</t>
  </si>
  <si>
    <t>投　票　者　数　調</t>
  </si>
  <si>
    <t>確定</t>
  </si>
  <si>
    <t>登録者数</t>
  </si>
  <si>
    <t>有権者数</t>
  </si>
  <si>
    <t>投票者数</t>
  </si>
  <si>
    <t>棄権者数</t>
  </si>
  <si>
    <t>投票率</t>
  </si>
  <si>
    <t>投票区</t>
  </si>
  <si>
    <t>投票所名</t>
  </si>
  <si>
    <t>男</t>
  </si>
  <si>
    <t>女</t>
  </si>
  <si>
    <t>計</t>
  </si>
  <si>
    <t>男</t>
  </si>
  <si>
    <t>女</t>
  </si>
  <si>
    <t>衆議院比例代表選出議員選挙</t>
  </si>
  <si>
    <t>山本会館</t>
  </si>
  <si>
    <t>厚別西小学校</t>
  </si>
  <si>
    <t>厚別北小学校</t>
  </si>
  <si>
    <t>信濃小学校</t>
  </si>
  <si>
    <t>小野幌小学校</t>
  </si>
  <si>
    <t>信濃中学校</t>
  </si>
  <si>
    <t>厚別区役所</t>
  </si>
  <si>
    <t>大谷地東小学校</t>
  </si>
  <si>
    <t>共栄小学校</t>
  </si>
  <si>
    <t>青葉小学校</t>
  </si>
  <si>
    <t>もみじの森小学校</t>
  </si>
  <si>
    <t>もみじ台管理センター</t>
  </si>
  <si>
    <t>もみじの丘小学校</t>
  </si>
  <si>
    <t>光生舎ゆいま～る・もみじ台</t>
  </si>
  <si>
    <t>上野幌小学校</t>
  </si>
  <si>
    <t>厚別中学校</t>
  </si>
  <si>
    <t>上野幌西小学校</t>
  </si>
  <si>
    <t>厚別通小学校</t>
  </si>
  <si>
    <t>ひばりが丘小学校</t>
  </si>
  <si>
    <t>大谷地団地町内会館</t>
  </si>
  <si>
    <t>上野幌東小学校</t>
  </si>
  <si>
    <t>厚別北中学校</t>
  </si>
  <si>
    <t>札幌市厚別区</t>
  </si>
  <si>
    <t/>
  </si>
  <si>
    <t>指定在外選挙投票区（第7投票区）の上段は選挙人に係る数、中段は在外選挙人に係る数、下段は合計となります。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</si>
</sst>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[$-411]ggge&quot;年&quot;mm&quot;月&quot;dd&quot;日執行&quot;"/>
    <numFmt numFmtId="179" formatCode="#,###,##0"/>
    <numFmt numFmtId="180" formatCode="#,###,##0.00"/>
    <numFmt numFmtId="181" formatCode="######0.00"/>
    <numFmt numFmtId="182" formatCode="[$-411]ggge&quot;年&quot;m&quot;月&quot;d&quot;日執行&quot;"/>
    <numFmt numFmtId="183" formatCode="0.00_);[Red]\(0.00\)"/>
  </numFmts>
  <fonts count="41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182" fontId="2" fillId="0" borderId="0" xfId="0" applyNumberFormat="1" applyFont="1" applyFill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9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3" customWidth="1"/>
    <col min="2" max="2" width="30.00390625" style="3" customWidth="1"/>
    <col min="3" max="14" width="9.625" style="3" customWidth="1"/>
    <col min="15" max="17" width="7.875" style="3" customWidth="1"/>
    <col min="18" max="16384" width="9.00390625" style="3" customWidth="1"/>
  </cols>
  <sheetData>
    <row r="1" ht="30" customHeight="1">
      <c r="G1" s="10" t="s">
        <v>1</v>
      </c>
    </row>
    <row r="2" ht="6" customHeight="1"/>
    <row r="3" spans="1:3" ht="18" customHeight="1">
      <c r="A3" s="11">
        <v>43030</v>
      </c>
      <c r="B3" s="11"/>
      <c r="C3" s="3" t="s">
        <v>15</v>
      </c>
    </row>
    <row r="4" spans="1:17" ht="18" customHeight="1">
      <c r="A4" s="3" t="s">
        <v>2</v>
      </c>
      <c r="P4" s="12" t="s">
        <v>38</v>
      </c>
      <c r="Q4" s="12"/>
    </row>
    <row r="5" spans="1:17" ht="18.75" customHeight="1">
      <c r="A5" s="13"/>
      <c r="B5" s="14"/>
      <c r="C5" s="15" t="s">
        <v>3</v>
      </c>
      <c r="D5" s="16"/>
      <c r="E5" s="17"/>
      <c r="F5" s="15" t="s">
        <v>4</v>
      </c>
      <c r="G5" s="16"/>
      <c r="H5" s="17"/>
      <c r="I5" s="15" t="s">
        <v>5</v>
      </c>
      <c r="J5" s="16"/>
      <c r="K5" s="17"/>
      <c r="L5" s="15" t="s">
        <v>6</v>
      </c>
      <c r="M5" s="16"/>
      <c r="N5" s="17"/>
      <c r="O5" s="15" t="s">
        <v>7</v>
      </c>
      <c r="P5" s="16"/>
      <c r="Q5" s="17"/>
    </row>
    <row r="6" spans="1:17" ht="18.75" customHeight="1">
      <c r="A6" s="18" t="s">
        <v>8</v>
      </c>
      <c r="B6" s="19" t="s">
        <v>9</v>
      </c>
      <c r="C6" s="20" t="s">
        <v>10</v>
      </c>
      <c r="D6" s="21" t="s">
        <v>11</v>
      </c>
      <c r="E6" s="21" t="s">
        <v>12</v>
      </c>
      <c r="F6" s="21" t="s">
        <v>13</v>
      </c>
      <c r="G6" s="21" t="s">
        <v>14</v>
      </c>
      <c r="H6" s="21" t="s">
        <v>12</v>
      </c>
      <c r="I6" s="21" t="s">
        <v>13</v>
      </c>
      <c r="J6" s="21" t="s">
        <v>14</v>
      </c>
      <c r="K6" s="21" t="s">
        <v>12</v>
      </c>
      <c r="L6" s="21" t="s">
        <v>13</v>
      </c>
      <c r="M6" s="21" t="s">
        <v>14</v>
      </c>
      <c r="N6" s="21" t="s">
        <v>12</v>
      </c>
      <c r="O6" s="21" t="s">
        <v>13</v>
      </c>
      <c r="P6" s="21" t="s">
        <v>14</v>
      </c>
      <c r="Q6" s="21" t="s">
        <v>12</v>
      </c>
    </row>
    <row r="7" spans="1:17" s="2" customFormat="1" ht="18.75" customHeight="1">
      <c r="A7" s="1" t="s">
        <v>0</v>
      </c>
      <c r="B7" s="5"/>
      <c r="C7" s="22">
        <v>49799</v>
      </c>
      <c r="D7" s="22">
        <v>60597</v>
      </c>
      <c r="E7" s="22">
        <v>110396</v>
      </c>
      <c r="F7" s="22">
        <v>49773</v>
      </c>
      <c r="G7" s="22">
        <v>60593</v>
      </c>
      <c r="H7" s="22">
        <v>110366</v>
      </c>
      <c r="I7" s="22">
        <v>32515</v>
      </c>
      <c r="J7" s="22">
        <v>38847</v>
      </c>
      <c r="K7" s="22">
        <v>71362</v>
      </c>
      <c r="L7" s="22">
        <v>17258</v>
      </c>
      <c r="M7" s="22">
        <v>21746</v>
      </c>
      <c r="N7" s="22">
        <v>39004</v>
      </c>
      <c r="O7" s="23">
        <v>65.33</v>
      </c>
      <c r="P7" s="23">
        <v>64.11</v>
      </c>
      <c r="Q7" s="23">
        <v>64.66</v>
      </c>
    </row>
    <row r="8" spans="1:17" ht="18.75" customHeight="1">
      <c r="A8" s="6">
        <v>1</v>
      </c>
      <c r="B8" s="24" t="s">
        <v>16</v>
      </c>
      <c r="C8" s="25">
        <v>144</v>
      </c>
      <c r="D8" s="25">
        <v>196</v>
      </c>
      <c r="E8" s="25">
        <v>340</v>
      </c>
      <c r="F8" s="25">
        <v>144</v>
      </c>
      <c r="G8" s="25">
        <v>196</v>
      </c>
      <c r="H8" s="25">
        <v>340</v>
      </c>
      <c r="I8" s="25">
        <v>82</v>
      </c>
      <c r="J8" s="25">
        <v>105</v>
      </c>
      <c r="K8" s="25">
        <v>187</v>
      </c>
      <c r="L8" s="25">
        <v>62</v>
      </c>
      <c r="M8" s="25">
        <v>91</v>
      </c>
      <c r="N8" s="25">
        <v>153</v>
      </c>
      <c r="O8" s="26">
        <v>56.94</v>
      </c>
      <c r="P8" s="26">
        <v>53.57</v>
      </c>
      <c r="Q8" s="26">
        <v>55</v>
      </c>
    </row>
    <row r="9" spans="1:17" ht="18.75" customHeight="1" hidden="1">
      <c r="A9" s="6"/>
      <c r="B9" s="7"/>
      <c r="C9" s="25" t="s">
        <v>39</v>
      </c>
      <c r="D9" s="25" t="s">
        <v>39</v>
      </c>
      <c r="E9" s="25" t="s">
        <v>39</v>
      </c>
      <c r="F9" s="25" t="s">
        <v>39</v>
      </c>
      <c r="G9" s="25" t="s">
        <v>39</v>
      </c>
      <c r="H9" s="25" t="s">
        <v>39</v>
      </c>
      <c r="I9" s="25">
        <v>0</v>
      </c>
      <c r="J9" s="25">
        <v>0</v>
      </c>
      <c r="K9" s="25">
        <v>0</v>
      </c>
      <c r="L9" s="25" t="s">
        <v>39</v>
      </c>
      <c r="M9" s="25" t="s">
        <v>39</v>
      </c>
      <c r="N9" s="25" t="s">
        <v>39</v>
      </c>
      <c r="O9" s="26" t="s">
        <v>39</v>
      </c>
      <c r="P9" s="26" t="s">
        <v>39</v>
      </c>
      <c r="Q9" s="26" t="s">
        <v>39</v>
      </c>
    </row>
    <row r="10" spans="1:17" ht="18.75" customHeight="1" hidden="1">
      <c r="A10" s="6"/>
      <c r="B10" s="7"/>
      <c r="C10" s="25">
        <v>144</v>
      </c>
      <c r="D10" s="25">
        <v>196</v>
      </c>
      <c r="E10" s="25">
        <v>340</v>
      </c>
      <c r="F10" s="25">
        <v>144</v>
      </c>
      <c r="G10" s="25">
        <v>196</v>
      </c>
      <c r="H10" s="25">
        <v>340</v>
      </c>
      <c r="I10" s="25">
        <v>82</v>
      </c>
      <c r="J10" s="25">
        <v>105</v>
      </c>
      <c r="K10" s="25">
        <v>187</v>
      </c>
      <c r="L10" s="25">
        <v>62</v>
      </c>
      <c r="M10" s="25">
        <v>91</v>
      </c>
      <c r="N10" s="25">
        <v>153</v>
      </c>
      <c r="O10" s="26">
        <v>56.94</v>
      </c>
      <c r="P10" s="26">
        <v>53.57</v>
      </c>
      <c r="Q10" s="26">
        <v>55</v>
      </c>
    </row>
    <row r="11" spans="1:17" ht="18.75" customHeight="1">
      <c r="A11" s="6">
        <v>2</v>
      </c>
      <c r="B11" s="24" t="s">
        <v>17</v>
      </c>
      <c r="C11" s="25">
        <v>1922</v>
      </c>
      <c r="D11" s="25">
        <v>2120</v>
      </c>
      <c r="E11" s="25">
        <v>4042</v>
      </c>
      <c r="F11" s="25">
        <v>1921</v>
      </c>
      <c r="G11" s="25">
        <v>2120</v>
      </c>
      <c r="H11" s="25">
        <v>4041</v>
      </c>
      <c r="I11" s="25">
        <v>1257</v>
      </c>
      <c r="J11" s="25">
        <v>1396</v>
      </c>
      <c r="K11" s="25">
        <v>2653</v>
      </c>
      <c r="L11" s="25">
        <v>664</v>
      </c>
      <c r="M11" s="25">
        <v>724</v>
      </c>
      <c r="N11" s="25">
        <v>1388</v>
      </c>
      <c r="O11" s="26">
        <v>65.43</v>
      </c>
      <c r="P11" s="26">
        <v>65.85</v>
      </c>
      <c r="Q11" s="26">
        <v>65.65</v>
      </c>
    </row>
    <row r="12" spans="1:17" ht="18.75" customHeight="1" hidden="1">
      <c r="A12" s="6"/>
      <c r="B12" s="8"/>
      <c r="C12" s="25" t="s">
        <v>39</v>
      </c>
      <c r="D12" s="25" t="s">
        <v>39</v>
      </c>
      <c r="E12" s="25" t="s">
        <v>39</v>
      </c>
      <c r="F12" s="25" t="s">
        <v>39</v>
      </c>
      <c r="G12" s="25" t="s">
        <v>39</v>
      </c>
      <c r="H12" s="25" t="s">
        <v>39</v>
      </c>
      <c r="I12" s="25">
        <v>0</v>
      </c>
      <c r="J12" s="25">
        <v>0</v>
      </c>
      <c r="K12" s="25">
        <v>0</v>
      </c>
      <c r="L12" s="25" t="s">
        <v>39</v>
      </c>
      <c r="M12" s="25" t="s">
        <v>39</v>
      </c>
      <c r="N12" s="25" t="s">
        <v>39</v>
      </c>
      <c r="O12" s="26" t="s">
        <v>39</v>
      </c>
      <c r="P12" s="26" t="s">
        <v>39</v>
      </c>
      <c r="Q12" s="26" t="s">
        <v>39</v>
      </c>
    </row>
    <row r="13" spans="1:17" ht="18.75" customHeight="1" hidden="1">
      <c r="A13" s="6"/>
      <c r="B13" s="8"/>
      <c r="C13" s="25">
        <v>1922</v>
      </c>
      <c r="D13" s="25">
        <v>2120</v>
      </c>
      <c r="E13" s="25">
        <v>4042</v>
      </c>
      <c r="F13" s="25">
        <v>1921</v>
      </c>
      <c r="G13" s="25">
        <v>2120</v>
      </c>
      <c r="H13" s="25">
        <v>4041</v>
      </c>
      <c r="I13" s="25">
        <v>1257</v>
      </c>
      <c r="J13" s="25">
        <v>1396</v>
      </c>
      <c r="K13" s="25">
        <v>2653</v>
      </c>
      <c r="L13" s="25">
        <v>664</v>
      </c>
      <c r="M13" s="25">
        <v>724</v>
      </c>
      <c r="N13" s="25">
        <v>1388</v>
      </c>
      <c r="O13" s="26">
        <v>65.43</v>
      </c>
      <c r="P13" s="26">
        <v>65.85</v>
      </c>
      <c r="Q13" s="26">
        <v>65.65</v>
      </c>
    </row>
    <row r="14" spans="1:17" ht="18.75" customHeight="1">
      <c r="A14" s="6">
        <v>3</v>
      </c>
      <c r="B14" s="24" t="s">
        <v>18</v>
      </c>
      <c r="C14" s="25">
        <v>2758</v>
      </c>
      <c r="D14" s="25">
        <v>3215</v>
      </c>
      <c r="E14" s="25">
        <v>5973</v>
      </c>
      <c r="F14" s="25">
        <v>2757</v>
      </c>
      <c r="G14" s="25">
        <v>3215</v>
      </c>
      <c r="H14" s="25">
        <v>5972</v>
      </c>
      <c r="I14" s="25">
        <v>2023</v>
      </c>
      <c r="J14" s="25">
        <v>2278</v>
      </c>
      <c r="K14" s="25">
        <v>4301</v>
      </c>
      <c r="L14" s="25">
        <v>734</v>
      </c>
      <c r="M14" s="25">
        <v>937</v>
      </c>
      <c r="N14" s="25">
        <v>1671</v>
      </c>
      <c r="O14" s="26">
        <v>73.38</v>
      </c>
      <c r="P14" s="26">
        <v>70.86</v>
      </c>
      <c r="Q14" s="26">
        <v>72.02</v>
      </c>
    </row>
    <row r="15" spans="1:17" ht="18.75" customHeight="1" hidden="1">
      <c r="A15" s="6"/>
      <c r="B15" s="9"/>
      <c r="C15" s="25" t="s">
        <v>39</v>
      </c>
      <c r="D15" s="25" t="s">
        <v>39</v>
      </c>
      <c r="E15" s="25" t="s">
        <v>39</v>
      </c>
      <c r="F15" s="25" t="s">
        <v>39</v>
      </c>
      <c r="G15" s="25" t="s">
        <v>39</v>
      </c>
      <c r="H15" s="25" t="s">
        <v>39</v>
      </c>
      <c r="I15" s="25">
        <v>0</v>
      </c>
      <c r="J15" s="25">
        <v>0</v>
      </c>
      <c r="K15" s="25">
        <v>0</v>
      </c>
      <c r="L15" s="25" t="s">
        <v>39</v>
      </c>
      <c r="M15" s="25" t="s">
        <v>39</v>
      </c>
      <c r="N15" s="25" t="s">
        <v>39</v>
      </c>
      <c r="O15" s="26" t="s">
        <v>39</v>
      </c>
      <c r="P15" s="26" t="s">
        <v>39</v>
      </c>
      <c r="Q15" s="26" t="s">
        <v>39</v>
      </c>
    </row>
    <row r="16" spans="1:17" ht="18.75" customHeight="1" hidden="1">
      <c r="A16" s="6"/>
      <c r="B16" s="8"/>
      <c r="C16" s="25">
        <v>2758</v>
      </c>
      <c r="D16" s="25">
        <v>3215</v>
      </c>
      <c r="E16" s="25">
        <v>5973</v>
      </c>
      <c r="F16" s="25">
        <v>2757</v>
      </c>
      <c r="G16" s="25">
        <v>3215</v>
      </c>
      <c r="H16" s="25">
        <v>5972</v>
      </c>
      <c r="I16" s="25">
        <v>2023</v>
      </c>
      <c r="J16" s="25">
        <v>2278</v>
      </c>
      <c r="K16" s="25">
        <v>4301</v>
      </c>
      <c r="L16" s="25">
        <v>734</v>
      </c>
      <c r="M16" s="25">
        <v>937</v>
      </c>
      <c r="N16" s="25">
        <v>1671</v>
      </c>
      <c r="O16" s="26">
        <v>73.38</v>
      </c>
      <c r="P16" s="26">
        <v>70.86</v>
      </c>
      <c r="Q16" s="26">
        <v>72.02</v>
      </c>
    </row>
    <row r="17" spans="1:17" ht="18.75" customHeight="1">
      <c r="A17" s="6">
        <v>4</v>
      </c>
      <c r="B17" s="24" t="s">
        <v>19</v>
      </c>
      <c r="C17" s="25">
        <v>3277</v>
      </c>
      <c r="D17" s="25">
        <v>3974</v>
      </c>
      <c r="E17" s="25">
        <v>7251</v>
      </c>
      <c r="F17" s="25">
        <v>3275</v>
      </c>
      <c r="G17" s="25">
        <v>3974</v>
      </c>
      <c r="H17" s="25">
        <v>7249</v>
      </c>
      <c r="I17" s="25">
        <v>1934</v>
      </c>
      <c r="J17" s="25">
        <v>2375</v>
      </c>
      <c r="K17" s="25">
        <v>4309</v>
      </c>
      <c r="L17" s="25">
        <v>1341</v>
      </c>
      <c r="M17" s="25">
        <v>1599</v>
      </c>
      <c r="N17" s="25">
        <v>2940</v>
      </c>
      <c r="O17" s="26">
        <v>59.05</v>
      </c>
      <c r="P17" s="26">
        <v>59.76</v>
      </c>
      <c r="Q17" s="26">
        <v>59.44</v>
      </c>
    </row>
    <row r="18" spans="1:17" ht="18.75" customHeight="1" hidden="1">
      <c r="A18" s="6"/>
      <c r="B18" s="9"/>
      <c r="C18" s="25" t="s">
        <v>39</v>
      </c>
      <c r="D18" s="25" t="s">
        <v>39</v>
      </c>
      <c r="E18" s="25" t="s">
        <v>39</v>
      </c>
      <c r="F18" s="25" t="s">
        <v>39</v>
      </c>
      <c r="G18" s="25" t="s">
        <v>39</v>
      </c>
      <c r="H18" s="25" t="s">
        <v>39</v>
      </c>
      <c r="I18" s="25">
        <v>0</v>
      </c>
      <c r="J18" s="25">
        <v>0</v>
      </c>
      <c r="K18" s="25">
        <v>0</v>
      </c>
      <c r="L18" s="25" t="s">
        <v>39</v>
      </c>
      <c r="M18" s="25" t="s">
        <v>39</v>
      </c>
      <c r="N18" s="25" t="s">
        <v>39</v>
      </c>
      <c r="O18" s="26" t="s">
        <v>39</v>
      </c>
      <c r="P18" s="26" t="s">
        <v>39</v>
      </c>
      <c r="Q18" s="26" t="s">
        <v>39</v>
      </c>
    </row>
    <row r="19" spans="1:17" ht="18.75" customHeight="1" hidden="1">
      <c r="A19" s="6"/>
      <c r="B19" s="8"/>
      <c r="C19" s="25">
        <v>3277</v>
      </c>
      <c r="D19" s="25">
        <v>3974</v>
      </c>
      <c r="E19" s="25">
        <v>7251</v>
      </c>
      <c r="F19" s="25">
        <v>3275</v>
      </c>
      <c r="G19" s="25">
        <v>3974</v>
      </c>
      <c r="H19" s="25">
        <v>7249</v>
      </c>
      <c r="I19" s="25">
        <v>1934</v>
      </c>
      <c r="J19" s="25">
        <v>2375</v>
      </c>
      <c r="K19" s="25">
        <v>4309</v>
      </c>
      <c r="L19" s="25">
        <v>1341</v>
      </c>
      <c r="M19" s="25">
        <v>1599</v>
      </c>
      <c r="N19" s="25">
        <v>2940</v>
      </c>
      <c r="O19" s="26">
        <v>59.05</v>
      </c>
      <c r="P19" s="26">
        <v>59.76</v>
      </c>
      <c r="Q19" s="26">
        <v>59.44</v>
      </c>
    </row>
    <row r="20" spans="1:17" ht="18.75" customHeight="1">
      <c r="A20" s="6">
        <v>5</v>
      </c>
      <c r="B20" s="24" t="s">
        <v>20</v>
      </c>
      <c r="C20" s="25">
        <v>2577</v>
      </c>
      <c r="D20" s="25">
        <v>3110</v>
      </c>
      <c r="E20" s="25">
        <v>5687</v>
      </c>
      <c r="F20" s="25">
        <v>2577</v>
      </c>
      <c r="G20" s="25">
        <v>3110</v>
      </c>
      <c r="H20" s="25">
        <v>5687</v>
      </c>
      <c r="I20" s="25">
        <v>1799</v>
      </c>
      <c r="J20" s="25">
        <v>2083</v>
      </c>
      <c r="K20" s="25">
        <v>3882</v>
      </c>
      <c r="L20" s="25">
        <v>778</v>
      </c>
      <c r="M20" s="25">
        <v>1027</v>
      </c>
      <c r="N20" s="25">
        <v>1805</v>
      </c>
      <c r="O20" s="26">
        <v>69.81</v>
      </c>
      <c r="P20" s="26">
        <v>66.98</v>
      </c>
      <c r="Q20" s="26">
        <v>68.26</v>
      </c>
    </row>
    <row r="21" spans="1:17" ht="18.75" customHeight="1" hidden="1">
      <c r="A21" s="6"/>
      <c r="B21" s="9"/>
      <c r="C21" s="25" t="s">
        <v>39</v>
      </c>
      <c r="D21" s="25" t="s">
        <v>39</v>
      </c>
      <c r="E21" s="25" t="s">
        <v>39</v>
      </c>
      <c r="F21" s="25" t="s">
        <v>39</v>
      </c>
      <c r="G21" s="25" t="s">
        <v>39</v>
      </c>
      <c r="H21" s="25" t="s">
        <v>39</v>
      </c>
      <c r="I21" s="25">
        <v>0</v>
      </c>
      <c r="J21" s="25">
        <v>0</v>
      </c>
      <c r="K21" s="25">
        <v>0</v>
      </c>
      <c r="L21" s="25" t="s">
        <v>39</v>
      </c>
      <c r="M21" s="25" t="s">
        <v>39</v>
      </c>
      <c r="N21" s="25" t="s">
        <v>39</v>
      </c>
      <c r="O21" s="26" t="s">
        <v>39</v>
      </c>
      <c r="P21" s="26" t="s">
        <v>39</v>
      </c>
      <c r="Q21" s="26" t="s">
        <v>39</v>
      </c>
    </row>
    <row r="22" spans="1:17" ht="18.75" customHeight="1" hidden="1">
      <c r="A22" s="6"/>
      <c r="B22" s="8"/>
      <c r="C22" s="25">
        <v>2577</v>
      </c>
      <c r="D22" s="25">
        <v>3110</v>
      </c>
      <c r="E22" s="25">
        <v>5687</v>
      </c>
      <c r="F22" s="25">
        <v>2577</v>
      </c>
      <c r="G22" s="25">
        <v>3110</v>
      </c>
      <c r="H22" s="25">
        <v>5687</v>
      </c>
      <c r="I22" s="25">
        <v>1799</v>
      </c>
      <c r="J22" s="25">
        <v>2083</v>
      </c>
      <c r="K22" s="25">
        <v>3882</v>
      </c>
      <c r="L22" s="25">
        <v>778</v>
      </c>
      <c r="M22" s="25">
        <v>1027</v>
      </c>
      <c r="N22" s="25">
        <v>1805</v>
      </c>
      <c r="O22" s="26">
        <v>69.81</v>
      </c>
      <c r="P22" s="26">
        <v>66.98</v>
      </c>
      <c r="Q22" s="26">
        <v>68.26</v>
      </c>
    </row>
    <row r="23" spans="1:17" ht="18.75" customHeight="1">
      <c r="A23" s="6">
        <v>6</v>
      </c>
      <c r="B23" s="24" t="s">
        <v>21</v>
      </c>
      <c r="C23" s="25">
        <v>2403</v>
      </c>
      <c r="D23" s="25">
        <v>2641</v>
      </c>
      <c r="E23" s="25">
        <v>5044</v>
      </c>
      <c r="F23" s="25">
        <v>2402</v>
      </c>
      <c r="G23" s="25">
        <v>2641</v>
      </c>
      <c r="H23" s="25">
        <v>5043</v>
      </c>
      <c r="I23" s="25">
        <v>1363</v>
      </c>
      <c r="J23" s="25">
        <v>1525</v>
      </c>
      <c r="K23" s="25">
        <v>2888</v>
      </c>
      <c r="L23" s="25">
        <v>1039</v>
      </c>
      <c r="M23" s="25">
        <v>1116</v>
      </c>
      <c r="N23" s="25">
        <v>2155</v>
      </c>
      <c r="O23" s="26">
        <v>56.74</v>
      </c>
      <c r="P23" s="26">
        <v>57.74</v>
      </c>
      <c r="Q23" s="26">
        <v>57.27</v>
      </c>
    </row>
    <row r="24" spans="1:17" ht="18.75" customHeight="1" hidden="1">
      <c r="A24" s="6"/>
      <c r="B24" s="9"/>
      <c r="C24" s="25" t="s">
        <v>39</v>
      </c>
      <c r="D24" s="25" t="s">
        <v>39</v>
      </c>
      <c r="E24" s="25" t="s">
        <v>39</v>
      </c>
      <c r="F24" s="25" t="s">
        <v>39</v>
      </c>
      <c r="G24" s="25" t="s">
        <v>39</v>
      </c>
      <c r="H24" s="25" t="s">
        <v>39</v>
      </c>
      <c r="I24" s="25">
        <v>0</v>
      </c>
      <c r="J24" s="25">
        <v>0</v>
      </c>
      <c r="K24" s="25">
        <v>0</v>
      </c>
      <c r="L24" s="25" t="s">
        <v>39</v>
      </c>
      <c r="M24" s="25" t="s">
        <v>39</v>
      </c>
      <c r="N24" s="25" t="s">
        <v>39</v>
      </c>
      <c r="O24" s="26" t="s">
        <v>39</v>
      </c>
      <c r="P24" s="26" t="s">
        <v>39</v>
      </c>
      <c r="Q24" s="26" t="s">
        <v>39</v>
      </c>
    </row>
    <row r="25" spans="1:17" ht="18.75" customHeight="1" hidden="1">
      <c r="A25" s="6"/>
      <c r="B25" s="8"/>
      <c r="C25" s="25">
        <v>2403</v>
      </c>
      <c r="D25" s="25">
        <v>2641</v>
      </c>
      <c r="E25" s="25">
        <v>5044</v>
      </c>
      <c r="F25" s="25">
        <v>2402</v>
      </c>
      <c r="G25" s="25">
        <v>2641</v>
      </c>
      <c r="H25" s="25">
        <v>5043</v>
      </c>
      <c r="I25" s="25">
        <v>1363</v>
      </c>
      <c r="J25" s="25">
        <v>1525</v>
      </c>
      <c r="K25" s="25">
        <v>2888</v>
      </c>
      <c r="L25" s="25">
        <v>1039</v>
      </c>
      <c r="M25" s="25">
        <v>1116</v>
      </c>
      <c r="N25" s="25">
        <v>2155</v>
      </c>
      <c r="O25" s="26">
        <v>56.74</v>
      </c>
      <c r="P25" s="26">
        <v>57.74</v>
      </c>
      <c r="Q25" s="26">
        <v>57.27</v>
      </c>
    </row>
    <row r="26" spans="1:17" ht="18.75" customHeight="1">
      <c r="A26" s="27">
        <v>7</v>
      </c>
      <c r="B26" s="28" t="s">
        <v>22</v>
      </c>
      <c r="C26" s="25">
        <v>1587</v>
      </c>
      <c r="D26" s="25">
        <v>2163</v>
      </c>
      <c r="E26" s="25">
        <v>3750</v>
      </c>
      <c r="F26" s="25">
        <v>1586</v>
      </c>
      <c r="G26" s="25">
        <v>2163</v>
      </c>
      <c r="H26" s="25">
        <v>3749</v>
      </c>
      <c r="I26" s="25">
        <v>1082</v>
      </c>
      <c r="J26" s="25">
        <v>1463</v>
      </c>
      <c r="K26" s="25">
        <v>2545</v>
      </c>
      <c r="L26" s="25">
        <v>504</v>
      </c>
      <c r="M26" s="25">
        <v>700</v>
      </c>
      <c r="N26" s="25">
        <v>1204</v>
      </c>
      <c r="O26" s="26">
        <v>68.22</v>
      </c>
      <c r="P26" s="26">
        <v>67.64</v>
      </c>
      <c r="Q26" s="26">
        <v>67.88</v>
      </c>
    </row>
    <row r="27" spans="1:17" ht="18.75" customHeight="1">
      <c r="A27" s="29"/>
      <c r="B27" s="30"/>
      <c r="C27" s="25">
        <v>19</v>
      </c>
      <c r="D27" s="25">
        <v>30</v>
      </c>
      <c r="E27" s="25">
        <v>49</v>
      </c>
      <c r="F27" s="25">
        <v>19</v>
      </c>
      <c r="G27" s="25">
        <v>30</v>
      </c>
      <c r="H27" s="25">
        <v>49</v>
      </c>
      <c r="I27" s="25">
        <v>6</v>
      </c>
      <c r="J27" s="25">
        <v>13</v>
      </c>
      <c r="K27" s="25">
        <v>19</v>
      </c>
      <c r="L27" s="25">
        <v>13</v>
      </c>
      <c r="M27" s="25">
        <v>17</v>
      </c>
      <c r="N27" s="25">
        <v>30</v>
      </c>
      <c r="O27" s="26">
        <v>31.58</v>
      </c>
      <c r="P27" s="26">
        <v>43.33</v>
      </c>
      <c r="Q27" s="26">
        <v>38.78</v>
      </c>
    </row>
    <row r="28" spans="1:17" ht="18.75" customHeight="1">
      <c r="A28" s="31"/>
      <c r="B28" s="32"/>
      <c r="C28" s="25">
        <v>1606</v>
      </c>
      <c r="D28" s="25">
        <v>2193</v>
      </c>
      <c r="E28" s="25">
        <v>3799</v>
      </c>
      <c r="F28" s="25">
        <v>1605</v>
      </c>
      <c r="G28" s="25">
        <v>2193</v>
      </c>
      <c r="H28" s="25">
        <v>3798</v>
      </c>
      <c r="I28" s="25">
        <v>1088</v>
      </c>
      <c r="J28" s="25">
        <v>1476</v>
      </c>
      <c r="K28" s="25">
        <v>2564</v>
      </c>
      <c r="L28" s="25">
        <v>517</v>
      </c>
      <c r="M28" s="25">
        <v>717</v>
      </c>
      <c r="N28" s="25">
        <v>1234</v>
      </c>
      <c r="O28" s="26">
        <v>67.79</v>
      </c>
      <c r="P28" s="26">
        <v>67.31</v>
      </c>
      <c r="Q28" s="26">
        <v>67.51</v>
      </c>
    </row>
    <row r="29" spans="1:17" ht="18.75" customHeight="1">
      <c r="A29" s="6">
        <v>8</v>
      </c>
      <c r="B29" s="24" t="s">
        <v>23</v>
      </c>
      <c r="C29" s="25">
        <v>3626</v>
      </c>
      <c r="D29" s="25">
        <v>4638</v>
      </c>
      <c r="E29" s="25">
        <v>8264</v>
      </c>
      <c r="F29" s="25">
        <v>3625</v>
      </c>
      <c r="G29" s="25">
        <v>4638</v>
      </c>
      <c r="H29" s="25">
        <v>8263</v>
      </c>
      <c r="I29" s="25">
        <v>2449</v>
      </c>
      <c r="J29" s="25">
        <v>2995</v>
      </c>
      <c r="K29" s="25">
        <v>5444</v>
      </c>
      <c r="L29" s="25">
        <v>1176</v>
      </c>
      <c r="M29" s="25">
        <v>1643</v>
      </c>
      <c r="N29" s="25">
        <v>2819</v>
      </c>
      <c r="O29" s="26">
        <v>67.56</v>
      </c>
      <c r="P29" s="26">
        <v>64.58</v>
      </c>
      <c r="Q29" s="26">
        <v>65.88</v>
      </c>
    </row>
    <row r="30" spans="1:17" ht="18.75" customHeight="1" hidden="1">
      <c r="A30" s="6"/>
      <c r="B30" s="9"/>
      <c r="C30" s="25" t="s">
        <v>39</v>
      </c>
      <c r="D30" s="25" t="s">
        <v>39</v>
      </c>
      <c r="E30" s="25" t="s">
        <v>39</v>
      </c>
      <c r="F30" s="25" t="s">
        <v>39</v>
      </c>
      <c r="G30" s="25" t="s">
        <v>39</v>
      </c>
      <c r="H30" s="25" t="s">
        <v>39</v>
      </c>
      <c r="I30" s="25">
        <v>0</v>
      </c>
      <c r="J30" s="25">
        <v>0</v>
      </c>
      <c r="K30" s="25">
        <v>0</v>
      </c>
      <c r="L30" s="25" t="s">
        <v>39</v>
      </c>
      <c r="M30" s="25" t="s">
        <v>39</v>
      </c>
      <c r="N30" s="25" t="s">
        <v>39</v>
      </c>
      <c r="O30" s="26" t="s">
        <v>39</v>
      </c>
      <c r="P30" s="26" t="s">
        <v>39</v>
      </c>
      <c r="Q30" s="26" t="s">
        <v>39</v>
      </c>
    </row>
    <row r="31" spans="1:17" ht="18.75" customHeight="1" hidden="1">
      <c r="A31" s="6"/>
      <c r="B31" s="8"/>
      <c r="C31" s="25">
        <v>3626</v>
      </c>
      <c r="D31" s="25">
        <v>4638</v>
      </c>
      <c r="E31" s="25">
        <v>8264</v>
      </c>
      <c r="F31" s="25">
        <v>3625</v>
      </c>
      <c r="G31" s="25">
        <v>4638</v>
      </c>
      <c r="H31" s="25">
        <v>8263</v>
      </c>
      <c r="I31" s="25">
        <v>2449</v>
      </c>
      <c r="J31" s="25">
        <v>2995</v>
      </c>
      <c r="K31" s="25">
        <v>5444</v>
      </c>
      <c r="L31" s="25">
        <v>1176</v>
      </c>
      <c r="M31" s="25">
        <v>1643</v>
      </c>
      <c r="N31" s="25">
        <v>2819</v>
      </c>
      <c r="O31" s="26">
        <v>67.56</v>
      </c>
      <c r="P31" s="26">
        <v>64.58</v>
      </c>
      <c r="Q31" s="26">
        <v>65.88</v>
      </c>
    </row>
    <row r="32" spans="1:17" ht="18.75" customHeight="1">
      <c r="A32" s="6">
        <v>9</v>
      </c>
      <c r="B32" s="24" t="s">
        <v>24</v>
      </c>
      <c r="C32" s="25">
        <v>3355</v>
      </c>
      <c r="D32" s="25">
        <v>4217</v>
      </c>
      <c r="E32" s="25">
        <v>7572</v>
      </c>
      <c r="F32" s="25">
        <v>3353</v>
      </c>
      <c r="G32" s="25">
        <v>4217</v>
      </c>
      <c r="H32" s="25">
        <v>7570</v>
      </c>
      <c r="I32" s="25">
        <v>2088</v>
      </c>
      <c r="J32" s="25">
        <v>2593</v>
      </c>
      <c r="K32" s="25">
        <v>4681</v>
      </c>
      <c r="L32" s="25">
        <v>1265</v>
      </c>
      <c r="M32" s="25">
        <v>1624</v>
      </c>
      <c r="N32" s="25">
        <v>2889</v>
      </c>
      <c r="O32" s="26">
        <v>62.27</v>
      </c>
      <c r="P32" s="26">
        <v>61.49</v>
      </c>
      <c r="Q32" s="26">
        <v>61.84</v>
      </c>
    </row>
    <row r="33" spans="1:17" ht="18.75" customHeight="1" hidden="1">
      <c r="A33" s="33"/>
      <c r="B33" s="7"/>
      <c r="C33" s="25" t="s">
        <v>39</v>
      </c>
      <c r="D33" s="25" t="s">
        <v>39</v>
      </c>
      <c r="E33" s="25" t="s">
        <v>39</v>
      </c>
      <c r="F33" s="25" t="s">
        <v>39</v>
      </c>
      <c r="G33" s="25" t="s">
        <v>39</v>
      </c>
      <c r="H33" s="25" t="s">
        <v>39</v>
      </c>
      <c r="I33" s="25">
        <v>0</v>
      </c>
      <c r="J33" s="25">
        <v>0</v>
      </c>
      <c r="K33" s="25">
        <v>0</v>
      </c>
      <c r="L33" s="25" t="s">
        <v>39</v>
      </c>
      <c r="M33" s="25" t="s">
        <v>39</v>
      </c>
      <c r="N33" s="25" t="s">
        <v>39</v>
      </c>
      <c r="O33" s="26" t="s">
        <v>39</v>
      </c>
      <c r="P33" s="26" t="s">
        <v>39</v>
      </c>
      <c r="Q33" s="26" t="s">
        <v>39</v>
      </c>
    </row>
    <row r="34" spans="1:17" ht="18.75" customHeight="1" hidden="1">
      <c r="A34" s="33"/>
      <c r="B34" s="7"/>
      <c r="C34" s="25">
        <v>3355</v>
      </c>
      <c r="D34" s="25">
        <v>4217</v>
      </c>
      <c r="E34" s="25">
        <v>7572</v>
      </c>
      <c r="F34" s="25">
        <v>3353</v>
      </c>
      <c r="G34" s="25">
        <v>4217</v>
      </c>
      <c r="H34" s="25">
        <v>7570</v>
      </c>
      <c r="I34" s="25">
        <v>2088</v>
      </c>
      <c r="J34" s="25">
        <v>2593</v>
      </c>
      <c r="K34" s="25">
        <v>4681</v>
      </c>
      <c r="L34" s="25">
        <v>1265</v>
      </c>
      <c r="M34" s="25">
        <v>1624</v>
      </c>
      <c r="N34" s="25">
        <v>2889</v>
      </c>
      <c r="O34" s="26">
        <v>62.27</v>
      </c>
      <c r="P34" s="26">
        <v>61.49</v>
      </c>
      <c r="Q34" s="26">
        <v>61.84</v>
      </c>
    </row>
    <row r="35" spans="1:17" ht="18.75" customHeight="1">
      <c r="A35" s="6">
        <v>10</v>
      </c>
      <c r="B35" s="24" t="s">
        <v>25</v>
      </c>
      <c r="C35" s="25">
        <v>2193</v>
      </c>
      <c r="D35" s="25">
        <v>2846</v>
      </c>
      <c r="E35" s="25">
        <v>5039</v>
      </c>
      <c r="F35" s="25">
        <v>2192</v>
      </c>
      <c r="G35" s="25">
        <v>2845</v>
      </c>
      <c r="H35" s="25">
        <v>5037</v>
      </c>
      <c r="I35" s="25">
        <v>1510</v>
      </c>
      <c r="J35" s="25">
        <v>1955</v>
      </c>
      <c r="K35" s="25">
        <v>3465</v>
      </c>
      <c r="L35" s="25">
        <v>682</v>
      </c>
      <c r="M35" s="25">
        <v>890</v>
      </c>
      <c r="N35" s="25">
        <v>1572</v>
      </c>
      <c r="O35" s="26">
        <v>68.89</v>
      </c>
      <c r="P35" s="26">
        <v>68.72</v>
      </c>
      <c r="Q35" s="26">
        <v>68.79</v>
      </c>
    </row>
    <row r="36" spans="1:17" ht="18.75" customHeight="1" hidden="1">
      <c r="A36" s="6"/>
      <c r="B36" s="9"/>
      <c r="C36" s="25" t="s">
        <v>39</v>
      </c>
      <c r="D36" s="25" t="s">
        <v>39</v>
      </c>
      <c r="E36" s="25" t="s">
        <v>39</v>
      </c>
      <c r="F36" s="25" t="s">
        <v>39</v>
      </c>
      <c r="G36" s="25" t="s">
        <v>39</v>
      </c>
      <c r="H36" s="25" t="s">
        <v>39</v>
      </c>
      <c r="I36" s="25">
        <v>0</v>
      </c>
      <c r="J36" s="25">
        <v>0</v>
      </c>
      <c r="K36" s="25">
        <v>0</v>
      </c>
      <c r="L36" s="25" t="s">
        <v>39</v>
      </c>
      <c r="M36" s="25" t="s">
        <v>39</v>
      </c>
      <c r="N36" s="25" t="s">
        <v>39</v>
      </c>
      <c r="O36" s="26" t="s">
        <v>39</v>
      </c>
      <c r="P36" s="26" t="s">
        <v>39</v>
      </c>
      <c r="Q36" s="26" t="s">
        <v>39</v>
      </c>
    </row>
    <row r="37" spans="1:17" ht="18.75" customHeight="1" hidden="1">
      <c r="A37" s="6"/>
      <c r="B37" s="8"/>
      <c r="C37" s="25">
        <v>2193</v>
      </c>
      <c r="D37" s="25">
        <v>2846</v>
      </c>
      <c r="E37" s="25">
        <v>5039</v>
      </c>
      <c r="F37" s="25">
        <v>2192</v>
      </c>
      <c r="G37" s="25">
        <v>2845</v>
      </c>
      <c r="H37" s="25">
        <v>5037</v>
      </c>
      <c r="I37" s="25">
        <v>1510</v>
      </c>
      <c r="J37" s="25">
        <v>1955</v>
      </c>
      <c r="K37" s="25">
        <v>3465</v>
      </c>
      <c r="L37" s="25">
        <v>682</v>
      </c>
      <c r="M37" s="25">
        <v>890</v>
      </c>
      <c r="N37" s="25">
        <v>1572</v>
      </c>
      <c r="O37" s="26">
        <v>68.89</v>
      </c>
      <c r="P37" s="26">
        <v>68.72</v>
      </c>
      <c r="Q37" s="26">
        <v>68.79</v>
      </c>
    </row>
    <row r="38" spans="1:17" ht="18.75" customHeight="1">
      <c r="A38" s="6">
        <v>11</v>
      </c>
      <c r="B38" s="24" t="s">
        <v>26</v>
      </c>
      <c r="C38" s="25">
        <v>2403</v>
      </c>
      <c r="D38" s="25">
        <v>3037</v>
      </c>
      <c r="E38" s="25">
        <v>5440</v>
      </c>
      <c r="F38" s="25">
        <v>2403</v>
      </c>
      <c r="G38" s="25">
        <v>3037</v>
      </c>
      <c r="H38" s="25">
        <v>5440</v>
      </c>
      <c r="I38" s="25">
        <v>1564</v>
      </c>
      <c r="J38" s="25">
        <v>1893</v>
      </c>
      <c r="K38" s="25">
        <v>3457</v>
      </c>
      <c r="L38" s="25">
        <v>839</v>
      </c>
      <c r="M38" s="25">
        <v>1144</v>
      </c>
      <c r="N38" s="25">
        <v>1983</v>
      </c>
      <c r="O38" s="26">
        <v>65.09</v>
      </c>
      <c r="P38" s="26">
        <v>62.33</v>
      </c>
      <c r="Q38" s="26">
        <v>63.55</v>
      </c>
    </row>
    <row r="39" spans="1:17" ht="18.75" customHeight="1" hidden="1">
      <c r="A39" s="33"/>
      <c r="B39" s="7"/>
      <c r="C39" s="25" t="s">
        <v>39</v>
      </c>
      <c r="D39" s="25" t="s">
        <v>39</v>
      </c>
      <c r="E39" s="25" t="s">
        <v>39</v>
      </c>
      <c r="F39" s="25" t="s">
        <v>39</v>
      </c>
      <c r="G39" s="25" t="s">
        <v>39</v>
      </c>
      <c r="H39" s="25" t="s">
        <v>39</v>
      </c>
      <c r="I39" s="25">
        <v>0</v>
      </c>
      <c r="J39" s="25">
        <v>0</v>
      </c>
      <c r="K39" s="25">
        <v>0</v>
      </c>
      <c r="L39" s="25" t="s">
        <v>39</v>
      </c>
      <c r="M39" s="25" t="s">
        <v>39</v>
      </c>
      <c r="N39" s="25" t="s">
        <v>39</v>
      </c>
      <c r="O39" s="26" t="s">
        <v>39</v>
      </c>
      <c r="P39" s="26" t="s">
        <v>39</v>
      </c>
      <c r="Q39" s="26" t="s">
        <v>39</v>
      </c>
    </row>
    <row r="40" spans="1:17" ht="18.75" customHeight="1" hidden="1">
      <c r="A40" s="33"/>
      <c r="B40" s="7"/>
      <c r="C40" s="25">
        <v>2403</v>
      </c>
      <c r="D40" s="25">
        <v>3037</v>
      </c>
      <c r="E40" s="25">
        <v>5440</v>
      </c>
      <c r="F40" s="25">
        <v>2403</v>
      </c>
      <c r="G40" s="25">
        <v>3037</v>
      </c>
      <c r="H40" s="25">
        <v>5440</v>
      </c>
      <c r="I40" s="25">
        <v>1564</v>
      </c>
      <c r="J40" s="25">
        <v>1893</v>
      </c>
      <c r="K40" s="25">
        <v>3457</v>
      </c>
      <c r="L40" s="25">
        <v>839</v>
      </c>
      <c r="M40" s="25">
        <v>1144</v>
      </c>
      <c r="N40" s="25">
        <v>1983</v>
      </c>
      <c r="O40" s="26">
        <v>65.09</v>
      </c>
      <c r="P40" s="26">
        <v>62.33</v>
      </c>
      <c r="Q40" s="26">
        <v>63.55</v>
      </c>
    </row>
    <row r="41" spans="1:17" ht="18.75" customHeight="1">
      <c r="A41" s="6">
        <v>12</v>
      </c>
      <c r="B41" s="24" t="s">
        <v>27</v>
      </c>
      <c r="C41" s="25">
        <v>1485</v>
      </c>
      <c r="D41" s="25">
        <v>2055</v>
      </c>
      <c r="E41" s="25">
        <v>3540</v>
      </c>
      <c r="F41" s="25">
        <v>1480</v>
      </c>
      <c r="G41" s="25">
        <v>2055</v>
      </c>
      <c r="H41" s="25">
        <v>3535</v>
      </c>
      <c r="I41" s="25">
        <v>936</v>
      </c>
      <c r="J41" s="25">
        <v>1273</v>
      </c>
      <c r="K41" s="25">
        <v>2209</v>
      </c>
      <c r="L41" s="25">
        <v>544</v>
      </c>
      <c r="M41" s="25">
        <v>782</v>
      </c>
      <c r="N41" s="25">
        <v>1326</v>
      </c>
      <c r="O41" s="26">
        <v>63.24</v>
      </c>
      <c r="P41" s="26">
        <v>61.95</v>
      </c>
      <c r="Q41" s="26">
        <v>62.49</v>
      </c>
    </row>
    <row r="42" spans="1:17" ht="18.75" customHeight="1" hidden="1">
      <c r="A42" s="6"/>
      <c r="B42" s="9"/>
      <c r="C42" s="25" t="s">
        <v>39</v>
      </c>
      <c r="D42" s="25" t="s">
        <v>39</v>
      </c>
      <c r="E42" s="25" t="s">
        <v>39</v>
      </c>
      <c r="F42" s="25" t="s">
        <v>39</v>
      </c>
      <c r="G42" s="25" t="s">
        <v>39</v>
      </c>
      <c r="H42" s="25" t="s">
        <v>39</v>
      </c>
      <c r="I42" s="25">
        <v>0</v>
      </c>
      <c r="J42" s="25">
        <v>0</v>
      </c>
      <c r="K42" s="25">
        <v>0</v>
      </c>
      <c r="L42" s="25" t="s">
        <v>39</v>
      </c>
      <c r="M42" s="25" t="s">
        <v>39</v>
      </c>
      <c r="N42" s="25" t="s">
        <v>39</v>
      </c>
      <c r="O42" s="26" t="s">
        <v>39</v>
      </c>
      <c r="P42" s="26" t="s">
        <v>39</v>
      </c>
      <c r="Q42" s="26" t="s">
        <v>39</v>
      </c>
    </row>
    <row r="43" spans="1:17" ht="18.75" customHeight="1" hidden="1">
      <c r="A43" s="6"/>
      <c r="B43" s="8"/>
      <c r="C43" s="25">
        <v>1485</v>
      </c>
      <c r="D43" s="25">
        <v>2055</v>
      </c>
      <c r="E43" s="25">
        <v>3540</v>
      </c>
      <c r="F43" s="25">
        <v>1480</v>
      </c>
      <c r="G43" s="25">
        <v>2055</v>
      </c>
      <c r="H43" s="25">
        <v>3535</v>
      </c>
      <c r="I43" s="25">
        <v>936</v>
      </c>
      <c r="J43" s="25">
        <v>1273</v>
      </c>
      <c r="K43" s="25">
        <v>2209</v>
      </c>
      <c r="L43" s="25">
        <v>544</v>
      </c>
      <c r="M43" s="25">
        <v>782</v>
      </c>
      <c r="N43" s="25">
        <v>1326</v>
      </c>
      <c r="O43" s="26">
        <v>63.24</v>
      </c>
      <c r="P43" s="26">
        <v>61.95</v>
      </c>
      <c r="Q43" s="26">
        <v>62.49</v>
      </c>
    </row>
    <row r="44" spans="1:17" ht="18.75" customHeight="1">
      <c r="A44" s="6">
        <v>13</v>
      </c>
      <c r="B44" s="24" t="s">
        <v>28</v>
      </c>
      <c r="C44" s="25">
        <v>1560</v>
      </c>
      <c r="D44" s="25">
        <v>1986</v>
      </c>
      <c r="E44" s="25">
        <v>3546</v>
      </c>
      <c r="F44" s="25">
        <v>1558</v>
      </c>
      <c r="G44" s="25">
        <v>1985</v>
      </c>
      <c r="H44" s="25">
        <v>3543</v>
      </c>
      <c r="I44" s="25">
        <v>1007</v>
      </c>
      <c r="J44" s="25">
        <v>1292</v>
      </c>
      <c r="K44" s="25">
        <v>2299</v>
      </c>
      <c r="L44" s="25">
        <v>551</v>
      </c>
      <c r="M44" s="25">
        <v>693</v>
      </c>
      <c r="N44" s="25">
        <v>1244</v>
      </c>
      <c r="O44" s="26">
        <v>64.63</v>
      </c>
      <c r="P44" s="26">
        <v>65.09</v>
      </c>
      <c r="Q44" s="26">
        <v>64.89</v>
      </c>
    </row>
    <row r="45" spans="1:17" ht="18.75" customHeight="1" hidden="1">
      <c r="A45" s="6"/>
      <c r="B45" s="9"/>
      <c r="C45" s="25" t="s">
        <v>39</v>
      </c>
      <c r="D45" s="25" t="s">
        <v>39</v>
      </c>
      <c r="E45" s="25" t="s">
        <v>39</v>
      </c>
      <c r="F45" s="25" t="s">
        <v>39</v>
      </c>
      <c r="G45" s="25" t="s">
        <v>39</v>
      </c>
      <c r="H45" s="25" t="s">
        <v>39</v>
      </c>
      <c r="I45" s="25">
        <v>0</v>
      </c>
      <c r="J45" s="25">
        <v>0</v>
      </c>
      <c r="K45" s="25">
        <v>0</v>
      </c>
      <c r="L45" s="25" t="s">
        <v>39</v>
      </c>
      <c r="M45" s="25" t="s">
        <v>39</v>
      </c>
      <c r="N45" s="25" t="s">
        <v>39</v>
      </c>
      <c r="O45" s="26" t="s">
        <v>39</v>
      </c>
      <c r="P45" s="26" t="s">
        <v>39</v>
      </c>
      <c r="Q45" s="26" t="s">
        <v>39</v>
      </c>
    </row>
    <row r="46" spans="1:17" ht="18.75" customHeight="1" hidden="1">
      <c r="A46" s="6"/>
      <c r="B46" s="8"/>
      <c r="C46" s="25">
        <v>1560</v>
      </c>
      <c r="D46" s="25">
        <v>1986</v>
      </c>
      <c r="E46" s="25">
        <v>3546</v>
      </c>
      <c r="F46" s="25">
        <v>1558</v>
      </c>
      <c r="G46" s="25">
        <v>1985</v>
      </c>
      <c r="H46" s="25">
        <v>3543</v>
      </c>
      <c r="I46" s="25">
        <v>1007</v>
      </c>
      <c r="J46" s="25">
        <v>1292</v>
      </c>
      <c r="K46" s="25">
        <v>2299</v>
      </c>
      <c r="L46" s="25">
        <v>551</v>
      </c>
      <c r="M46" s="25">
        <v>693</v>
      </c>
      <c r="N46" s="25">
        <v>1244</v>
      </c>
      <c r="O46" s="26">
        <v>64.63</v>
      </c>
      <c r="P46" s="26">
        <v>65.09</v>
      </c>
      <c r="Q46" s="26">
        <v>64.89</v>
      </c>
    </row>
    <row r="47" spans="1:17" ht="18.75" customHeight="1">
      <c r="A47" s="6">
        <v>14</v>
      </c>
      <c r="B47" s="24" t="s">
        <v>29</v>
      </c>
      <c r="C47" s="25">
        <v>1491</v>
      </c>
      <c r="D47" s="25">
        <v>1924</v>
      </c>
      <c r="E47" s="25">
        <v>3415</v>
      </c>
      <c r="F47" s="25">
        <v>1490</v>
      </c>
      <c r="G47" s="25">
        <v>1923</v>
      </c>
      <c r="H47" s="25">
        <v>3413</v>
      </c>
      <c r="I47" s="25">
        <v>974</v>
      </c>
      <c r="J47" s="25">
        <v>1236</v>
      </c>
      <c r="K47" s="25">
        <v>2210</v>
      </c>
      <c r="L47" s="25">
        <v>516</v>
      </c>
      <c r="M47" s="25">
        <v>687</v>
      </c>
      <c r="N47" s="25">
        <v>1203</v>
      </c>
      <c r="O47" s="26">
        <v>65.37</v>
      </c>
      <c r="P47" s="26">
        <v>64.27</v>
      </c>
      <c r="Q47" s="26">
        <v>64.75</v>
      </c>
    </row>
    <row r="48" spans="1:17" ht="18.75" customHeight="1" hidden="1">
      <c r="A48" s="6"/>
      <c r="B48" s="9"/>
      <c r="C48" s="25" t="s">
        <v>39</v>
      </c>
      <c r="D48" s="25" t="s">
        <v>39</v>
      </c>
      <c r="E48" s="25" t="s">
        <v>39</v>
      </c>
      <c r="F48" s="25" t="s">
        <v>39</v>
      </c>
      <c r="G48" s="25" t="s">
        <v>39</v>
      </c>
      <c r="H48" s="25" t="s">
        <v>39</v>
      </c>
      <c r="I48" s="25">
        <v>0</v>
      </c>
      <c r="J48" s="25">
        <v>0</v>
      </c>
      <c r="K48" s="25">
        <v>0</v>
      </c>
      <c r="L48" s="25" t="s">
        <v>39</v>
      </c>
      <c r="M48" s="25" t="s">
        <v>39</v>
      </c>
      <c r="N48" s="25" t="s">
        <v>39</v>
      </c>
      <c r="O48" s="26" t="s">
        <v>39</v>
      </c>
      <c r="P48" s="26" t="s">
        <v>39</v>
      </c>
      <c r="Q48" s="26" t="s">
        <v>39</v>
      </c>
    </row>
    <row r="49" spans="1:17" ht="18.75" customHeight="1" hidden="1">
      <c r="A49" s="6"/>
      <c r="B49" s="8"/>
      <c r="C49" s="25">
        <v>1491</v>
      </c>
      <c r="D49" s="25">
        <v>1924</v>
      </c>
      <c r="E49" s="25">
        <v>3415</v>
      </c>
      <c r="F49" s="25">
        <v>1490</v>
      </c>
      <c r="G49" s="25">
        <v>1923</v>
      </c>
      <c r="H49" s="25">
        <v>3413</v>
      </c>
      <c r="I49" s="25">
        <v>974</v>
      </c>
      <c r="J49" s="25">
        <v>1236</v>
      </c>
      <c r="K49" s="25">
        <v>2210</v>
      </c>
      <c r="L49" s="25">
        <v>516</v>
      </c>
      <c r="M49" s="25">
        <v>687</v>
      </c>
      <c r="N49" s="25">
        <v>1203</v>
      </c>
      <c r="O49" s="26">
        <v>65.37</v>
      </c>
      <c r="P49" s="26">
        <v>64.27</v>
      </c>
      <c r="Q49" s="26">
        <v>64.75</v>
      </c>
    </row>
    <row r="50" spans="1:17" ht="18.75" customHeight="1">
      <c r="A50" s="6">
        <v>15</v>
      </c>
      <c r="B50" s="24" t="s">
        <v>30</v>
      </c>
      <c r="C50" s="25">
        <v>1732</v>
      </c>
      <c r="D50" s="25">
        <v>2007</v>
      </c>
      <c r="E50" s="25">
        <v>3739</v>
      </c>
      <c r="F50" s="25">
        <v>1731</v>
      </c>
      <c r="G50" s="25">
        <v>2007</v>
      </c>
      <c r="H50" s="25">
        <v>3738</v>
      </c>
      <c r="I50" s="25">
        <v>1233</v>
      </c>
      <c r="J50" s="25">
        <v>1415</v>
      </c>
      <c r="K50" s="25">
        <v>2648</v>
      </c>
      <c r="L50" s="25">
        <v>498</v>
      </c>
      <c r="M50" s="25">
        <v>592</v>
      </c>
      <c r="N50" s="25">
        <v>1090</v>
      </c>
      <c r="O50" s="26">
        <v>71.23</v>
      </c>
      <c r="P50" s="26">
        <v>70.5</v>
      </c>
      <c r="Q50" s="26">
        <v>70.84</v>
      </c>
    </row>
    <row r="51" spans="1:17" ht="18.75" customHeight="1" hidden="1">
      <c r="A51" s="6"/>
      <c r="B51" s="9"/>
      <c r="C51" s="25" t="s">
        <v>39</v>
      </c>
      <c r="D51" s="25" t="s">
        <v>39</v>
      </c>
      <c r="E51" s="25" t="s">
        <v>39</v>
      </c>
      <c r="F51" s="25" t="s">
        <v>39</v>
      </c>
      <c r="G51" s="25" t="s">
        <v>39</v>
      </c>
      <c r="H51" s="25" t="s">
        <v>39</v>
      </c>
      <c r="I51" s="25">
        <v>0</v>
      </c>
      <c r="J51" s="25">
        <v>0</v>
      </c>
      <c r="K51" s="25">
        <v>0</v>
      </c>
      <c r="L51" s="25" t="s">
        <v>39</v>
      </c>
      <c r="M51" s="25" t="s">
        <v>39</v>
      </c>
      <c r="N51" s="25" t="s">
        <v>39</v>
      </c>
      <c r="O51" s="26" t="s">
        <v>39</v>
      </c>
      <c r="P51" s="26" t="s">
        <v>39</v>
      </c>
      <c r="Q51" s="26" t="s">
        <v>39</v>
      </c>
    </row>
    <row r="52" spans="1:17" ht="18.75" customHeight="1" hidden="1">
      <c r="A52" s="6"/>
      <c r="B52" s="8"/>
      <c r="C52" s="25">
        <v>1732</v>
      </c>
      <c r="D52" s="25">
        <v>2007</v>
      </c>
      <c r="E52" s="25">
        <v>3739</v>
      </c>
      <c r="F52" s="25">
        <v>1731</v>
      </c>
      <c r="G52" s="25">
        <v>2007</v>
      </c>
      <c r="H52" s="25">
        <v>3738</v>
      </c>
      <c r="I52" s="25">
        <v>1233</v>
      </c>
      <c r="J52" s="25">
        <v>1415</v>
      </c>
      <c r="K52" s="25">
        <v>2648</v>
      </c>
      <c r="L52" s="25">
        <v>498</v>
      </c>
      <c r="M52" s="25">
        <v>592</v>
      </c>
      <c r="N52" s="25">
        <v>1090</v>
      </c>
      <c r="O52" s="26">
        <v>71.23</v>
      </c>
      <c r="P52" s="26">
        <v>70.5</v>
      </c>
      <c r="Q52" s="26">
        <v>70.84</v>
      </c>
    </row>
    <row r="53" spans="1:17" ht="18.75" customHeight="1">
      <c r="A53" s="6">
        <v>16</v>
      </c>
      <c r="B53" s="24" t="s">
        <v>31</v>
      </c>
      <c r="C53" s="25">
        <v>3724</v>
      </c>
      <c r="D53" s="25">
        <v>4433</v>
      </c>
      <c r="E53" s="25">
        <v>8157</v>
      </c>
      <c r="F53" s="25">
        <v>3723</v>
      </c>
      <c r="G53" s="25">
        <v>4433</v>
      </c>
      <c r="H53" s="25">
        <v>8156</v>
      </c>
      <c r="I53" s="25">
        <v>2455</v>
      </c>
      <c r="J53" s="25">
        <v>2845</v>
      </c>
      <c r="K53" s="25">
        <v>5300</v>
      </c>
      <c r="L53" s="25">
        <v>1268</v>
      </c>
      <c r="M53" s="25">
        <v>1588</v>
      </c>
      <c r="N53" s="25">
        <v>2856</v>
      </c>
      <c r="O53" s="26">
        <v>65.94</v>
      </c>
      <c r="P53" s="26">
        <v>64.18</v>
      </c>
      <c r="Q53" s="26">
        <v>64.98</v>
      </c>
    </row>
    <row r="54" spans="1:17" ht="18.75" customHeight="1" hidden="1">
      <c r="A54" s="6"/>
      <c r="B54" s="9"/>
      <c r="C54" s="25" t="s">
        <v>39</v>
      </c>
      <c r="D54" s="25" t="s">
        <v>39</v>
      </c>
      <c r="E54" s="25" t="s">
        <v>39</v>
      </c>
      <c r="F54" s="25" t="s">
        <v>39</v>
      </c>
      <c r="G54" s="25" t="s">
        <v>39</v>
      </c>
      <c r="H54" s="25" t="s">
        <v>39</v>
      </c>
      <c r="I54" s="25">
        <v>0</v>
      </c>
      <c r="J54" s="25">
        <v>0</v>
      </c>
      <c r="K54" s="25">
        <v>0</v>
      </c>
      <c r="L54" s="25" t="s">
        <v>39</v>
      </c>
      <c r="M54" s="25" t="s">
        <v>39</v>
      </c>
      <c r="N54" s="25" t="s">
        <v>39</v>
      </c>
      <c r="O54" s="26" t="s">
        <v>39</v>
      </c>
      <c r="P54" s="26" t="s">
        <v>39</v>
      </c>
      <c r="Q54" s="26" t="s">
        <v>39</v>
      </c>
    </row>
    <row r="55" spans="1:17" ht="18.75" customHeight="1" hidden="1">
      <c r="A55" s="6"/>
      <c r="B55" s="8"/>
      <c r="C55" s="25">
        <v>3724</v>
      </c>
      <c r="D55" s="25">
        <v>4433</v>
      </c>
      <c r="E55" s="25">
        <v>8157</v>
      </c>
      <c r="F55" s="25">
        <v>3723</v>
      </c>
      <c r="G55" s="25">
        <v>4433</v>
      </c>
      <c r="H55" s="25">
        <v>8156</v>
      </c>
      <c r="I55" s="25">
        <v>2455</v>
      </c>
      <c r="J55" s="25">
        <v>2845</v>
      </c>
      <c r="K55" s="25">
        <v>5300</v>
      </c>
      <c r="L55" s="25">
        <v>1268</v>
      </c>
      <c r="M55" s="25">
        <v>1588</v>
      </c>
      <c r="N55" s="25">
        <v>2856</v>
      </c>
      <c r="O55" s="26">
        <v>65.94</v>
      </c>
      <c r="P55" s="26">
        <v>64.18</v>
      </c>
      <c r="Q55" s="26">
        <v>64.98</v>
      </c>
    </row>
    <row r="56" spans="1:17" ht="18.75" customHeight="1">
      <c r="A56" s="6">
        <v>17</v>
      </c>
      <c r="B56" s="24" t="s">
        <v>32</v>
      </c>
      <c r="C56" s="25">
        <v>1693</v>
      </c>
      <c r="D56" s="25">
        <v>2064</v>
      </c>
      <c r="E56" s="25">
        <v>3757</v>
      </c>
      <c r="F56" s="25">
        <v>1692</v>
      </c>
      <c r="G56" s="25">
        <v>2063</v>
      </c>
      <c r="H56" s="25">
        <v>3755</v>
      </c>
      <c r="I56" s="25">
        <v>1171</v>
      </c>
      <c r="J56" s="25">
        <v>1395</v>
      </c>
      <c r="K56" s="25">
        <v>2566</v>
      </c>
      <c r="L56" s="25">
        <v>521</v>
      </c>
      <c r="M56" s="25">
        <v>668</v>
      </c>
      <c r="N56" s="25">
        <v>1189</v>
      </c>
      <c r="O56" s="26">
        <v>69.21</v>
      </c>
      <c r="P56" s="26">
        <v>67.62</v>
      </c>
      <c r="Q56" s="26">
        <v>68.34</v>
      </c>
    </row>
    <row r="57" spans="1:17" ht="18.75" customHeight="1" hidden="1">
      <c r="A57" s="6"/>
      <c r="B57" s="9"/>
      <c r="C57" s="25" t="s">
        <v>39</v>
      </c>
      <c r="D57" s="25" t="s">
        <v>39</v>
      </c>
      <c r="E57" s="25" t="s">
        <v>39</v>
      </c>
      <c r="F57" s="25" t="s">
        <v>39</v>
      </c>
      <c r="G57" s="25" t="s">
        <v>39</v>
      </c>
      <c r="H57" s="25" t="s">
        <v>39</v>
      </c>
      <c r="I57" s="25">
        <v>0</v>
      </c>
      <c r="J57" s="25">
        <v>0</v>
      </c>
      <c r="K57" s="25">
        <v>0</v>
      </c>
      <c r="L57" s="25" t="s">
        <v>39</v>
      </c>
      <c r="M57" s="25" t="s">
        <v>39</v>
      </c>
      <c r="N57" s="25" t="s">
        <v>39</v>
      </c>
      <c r="O57" s="26" t="s">
        <v>39</v>
      </c>
      <c r="P57" s="26" t="s">
        <v>39</v>
      </c>
      <c r="Q57" s="26" t="s">
        <v>39</v>
      </c>
    </row>
    <row r="58" spans="1:17" ht="18.75" customHeight="1" hidden="1">
      <c r="A58" s="6"/>
      <c r="B58" s="8"/>
      <c r="C58" s="25">
        <v>1693</v>
      </c>
      <c r="D58" s="25">
        <v>2064</v>
      </c>
      <c r="E58" s="25">
        <v>3757</v>
      </c>
      <c r="F58" s="25">
        <v>1692</v>
      </c>
      <c r="G58" s="25">
        <v>2063</v>
      </c>
      <c r="H58" s="25">
        <v>3755</v>
      </c>
      <c r="I58" s="25">
        <v>1171</v>
      </c>
      <c r="J58" s="25">
        <v>1395</v>
      </c>
      <c r="K58" s="25">
        <v>2566</v>
      </c>
      <c r="L58" s="25">
        <v>521</v>
      </c>
      <c r="M58" s="25">
        <v>668</v>
      </c>
      <c r="N58" s="25">
        <v>1189</v>
      </c>
      <c r="O58" s="26">
        <v>69.21</v>
      </c>
      <c r="P58" s="26">
        <v>67.62</v>
      </c>
      <c r="Q58" s="26">
        <v>68.34</v>
      </c>
    </row>
    <row r="59" spans="1:17" ht="18.75" customHeight="1">
      <c r="A59" s="6">
        <v>18</v>
      </c>
      <c r="B59" s="24" t="s">
        <v>33</v>
      </c>
      <c r="C59" s="25">
        <v>2831</v>
      </c>
      <c r="D59" s="25">
        <v>3254</v>
      </c>
      <c r="E59" s="25">
        <v>6085</v>
      </c>
      <c r="F59" s="25">
        <v>2829</v>
      </c>
      <c r="G59" s="25">
        <v>3254</v>
      </c>
      <c r="H59" s="25">
        <v>6083</v>
      </c>
      <c r="I59" s="25">
        <v>1728</v>
      </c>
      <c r="J59" s="25">
        <v>1945</v>
      </c>
      <c r="K59" s="25">
        <v>3673</v>
      </c>
      <c r="L59" s="25">
        <v>1101</v>
      </c>
      <c r="M59" s="25">
        <v>1309</v>
      </c>
      <c r="N59" s="25">
        <v>2410</v>
      </c>
      <c r="O59" s="26">
        <v>61.08</v>
      </c>
      <c r="P59" s="26">
        <v>59.77</v>
      </c>
      <c r="Q59" s="26">
        <v>60.38</v>
      </c>
    </row>
    <row r="60" spans="1:17" ht="18.75" customHeight="1" hidden="1">
      <c r="A60" s="6"/>
      <c r="B60" s="9"/>
      <c r="C60" s="25" t="s">
        <v>39</v>
      </c>
      <c r="D60" s="25" t="s">
        <v>39</v>
      </c>
      <c r="E60" s="25" t="s">
        <v>39</v>
      </c>
      <c r="F60" s="25" t="s">
        <v>39</v>
      </c>
      <c r="G60" s="25" t="s">
        <v>39</v>
      </c>
      <c r="H60" s="25" t="s">
        <v>39</v>
      </c>
      <c r="I60" s="25">
        <v>0</v>
      </c>
      <c r="J60" s="25">
        <v>0</v>
      </c>
      <c r="K60" s="25">
        <v>0</v>
      </c>
      <c r="L60" s="25" t="s">
        <v>39</v>
      </c>
      <c r="M60" s="25" t="s">
        <v>39</v>
      </c>
      <c r="N60" s="25" t="s">
        <v>39</v>
      </c>
      <c r="O60" s="26" t="s">
        <v>39</v>
      </c>
      <c r="P60" s="26" t="s">
        <v>39</v>
      </c>
      <c r="Q60" s="26" t="s">
        <v>39</v>
      </c>
    </row>
    <row r="61" spans="1:17" ht="18.75" customHeight="1" hidden="1">
      <c r="A61" s="6"/>
      <c r="B61" s="8"/>
      <c r="C61" s="25">
        <v>2831</v>
      </c>
      <c r="D61" s="25">
        <v>3254</v>
      </c>
      <c r="E61" s="25">
        <v>6085</v>
      </c>
      <c r="F61" s="25">
        <v>2829</v>
      </c>
      <c r="G61" s="25">
        <v>3254</v>
      </c>
      <c r="H61" s="25">
        <v>6083</v>
      </c>
      <c r="I61" s="25">
        <v>1728</v>
      </c>
      <c r="J61" s="25">
        <v>1945</v>
      </c>
      <c r="K61" s="25">
        <v>3673</v>
      </c>
      <c r="L61" s="25">
        <v>1101</v>
      </c>
      <c r="M61" s="25">
        <v>1309</v>
      </c>
      <c r="N61" s="25">
        <v>2410</v>
      </c>
      <c r="O61" s="26">
        <v>61.08</v>
      </c>
      <c r="P61" s="26">
        <v>59.77</v>
      </c>
      <c r="Q61" s="26">
        <v>60.38</v>
      </c>
    </row>
    <row r="62" spans="1:17" ht="18.75" customHeight="1">
      <c r="A62" s="6">
        <v>19</v>
      </c>
      <c r="B62" s="24" t="s">
        <v>34</v>
      </c>
      <c r="C62" s="25">
        <v>2776</v>
      </c>
      <c r="D62" s="25">
        <v>3723</v>
      </c>
      <c r="E62" s="25">
        <v>6499</v>
      </c>
      <c r="F62" s="25">
        <v>2774</v>
      </c>
      <c r="G62" s="25">
        <v>3723</v>
      </c>
      <c r="H62" s="25">
        <v>6497</v>
      </c>
      <c r="I62" s="25">
        <v>1585</v>
      </c>
      <c r="J62" s="25">
        <v>2175</v>
      </c>
      <c r="K62" s="25">
        <v>3760</v>
      </c>
      <c r="L62" s="25">
        <v>1189</v>
      </c>
      <c r="M62" s="25">
        <v>1548</v>
      </c>
      <c r="N62" s="25">
        <v>2737</v>
      </c>
      <c r="O62" s="26">
        <v>57.14</v>
      </c>
      <c r="P62" s="26">
        <v>58.42</v>
      </c>
      <c r="Q62" s="26">
        <v>57.87</v>
      </c>
    </row>
    <row r="63" spans="1:17" ht="18.75" customHeight="1" hidden="1">
      <c r="A63" s="6"/>
      <c r="B63" s="9"/>
      <c r="C63" s="25" t="s">
        <v>39</v>
      </c>
      <c r="D63" s="25" t="s">
        <v>39</v>
      </c>
      <c r="E63" s="25" t="s">
        <v>39</v>
      </c>
      <c r="F63" s="25" t="s">
        <v>39</v>
      </c>
      <c r="G63" s="25" t="s">
        <v>39</v>
      </c>
      <c r="H63" s="25" t="s">
        <v>39</v>
      </c>
      <c r="I63" s="25">
        <v>0</v>
      </c>
      <c r="J63" s="25">
        <v>0</v>
      </c>
      <c r="K63" s="25">
        <v>0</v>
      </c>
      <c r="L63" s="25" t="s">
        <v>39</v>
      </c>
      <c r="M63" s="25" t="s">
        <v>39</v>
      </c>
      <c r="N63" s="25" t="s">
        <v>39</v>
      </c>
      <c r="O63" s="26" t="s">
        <v>39</v>
      </c>
      <c r="P63" s="26" t="s">
        <v>39</v>
      </c>
      <c r="Q63" s="26" t="s">
        <v>39</v>
      </c>
    </row>
    <row r="64" spans="1:17" ht="18.75" customHeight="1" hidden="1">
      <c r="A64" s="6"/>
      <c r="B64" s="8"/>
      <c r="C64" s="25">
        <v>2776</v>
      </c>
      <c r="D64" s="25">
        <v>3723</v>
      </c>
      <c r="E64" s="25">
        <v>6499</v>
      </c>
      <c r="F64" s="25">
        <v>2774</v>
      </c>
      <c r="G64" s="25">
        <v>3723</v>
      </c>
      <c r="H64" s="25">
        <v>6497</v>
      </c>
      <c r="I64" s="25">
        <v>1585</v>
      </c>
      <c r="J64" s="25">
        <v>2175</v>
      </c>
      <c r="K64" s="25">
        <v>3760</v>
      </c>
      <c r="L64" s="25">
        <v>1189</v>
      </c>
      <c r="M64" s="25">
        <v>1548</v>
      </c>
      <c r="N64" s="25">
        <v>2737</v>
      </c>
      <c r="O64" s="26">
        <v>57.14</v>
      </c>
      <c r="P64" s="26">
        <v>58.42</v>
      </c>
      <c r="Q64" s="26">
        <v>57.87</v>
      </c>
    </row>
    <row r="65" spans="1:17" ht="18.75" customHeight="1">
      <c r="A65" s="6">
        <v>20</v>
      </c>
      <c r="B65" s="24" t="s">
        <v>35</v>
      </c>
      <c r="C65" s="25">
        <v>1669</v>
      </c>
      <c r="D65" s="25">
        <v>1851</v>
      </c>
      <c r="E65" s="25">
        <v>3520</v>
      </c>
      <c r="F65" s="25">
        <v>1668</v>
      </c>
      <c r="G65" s="25">
        <v>1851</v>
      </c>
      <c r="H65" s="25">
        <v>3519</v>
      </c>
      <c r="I65" s="25">
        <v>1062</v>
      </c>
      <c r="J65" s="25">
        <v>1124</v>
      </c>
      <c r="K65" s="25">
        <v>2186</v>
      </c>
      <c r="L65" s="25">
        <v>606</v>
      </c>
      <c r="M65" s="25">
        <v>727</v>
      </c>
      <c r="N65" s="25">
        <v>1333</v>
      </c>
      <c r="O65" s="26">
        <v>63.67</v>
      </c>
      <c r="P65" s="26">
        <v>60.72</v>
      </c>
      <c r="Q65" s="26">
        <v>62.12</v>
      </c>
    </row>
    <row r="66" spans="1:17" ht="18.75" customHeight="1" hidden="1">
      <c r="A66" s="6"/>
      <c r="B66" s="9"/>
      <c r="C66" s="25" t="s">
        <v>39</v>
      </c>
      <c r="D66" s="25" t="s">
        <v>39</v>
      </c>
      <c r="E66" s="25" t="s">
        <v>39</v>
      </c>
      <c r="F66" s="25" t="s">
        <v>39</v>
      </c>
      <c r="G66" s="25" t="s">
        <v>39</v>
      </c>
      <c r="H66" s="25" t="s">
        <v>39</v>
      </c>
      <c r="I66" s="25">
        <v>0</v>
      </c>
      <c r="J66" s="25">
        <v>0</v>
      </c>
      <c r="K66" s="25">
        <v>0</v>
      </c>
      <c r="L66" s="25" t="s">
        <v>39</v>
      </c>
      <c r="M66" s="25" t="s">
        <v>39</v>
      </c>
      <c r="N66" s="25" t="s">
        <v>39</v>
      </c>
      <c r="O66" s="26" t="s">
        <v>39</v>
      </c>
      <c r="P66" s="26" t="s">
        <v>39</v>
      </c>
      <c r="Q66" s="26" t="s">
        <v>39</v>
      </c>
    </row>
    <row r="67" spans="1:17" ht="18.75" customHeight="1" hidden="1">
      <c r="A67" s="6"/>
      <c r="B67" s="8"/>
      <c r="C67" s="25">
        <v>1669</v>
      </c>
      <c r="D67" s="25">
        <v>1851</v>
      </c>
      <c r="E67" s="25">
        <v>3520</v>
      </c>
      <c r="F67" s="25">
        <v>1668</v>
      </c>
      <c r="G67" s="25">
        <v>1851</v>
      </c>
      <c r="H67" s="25">
        <v>3519</v>
      </c>
      <c r="I67" s="25">
        <v>1062</v>
      </c>
      <c r="J67" s="25">
        <v>1124</v>
      </c>
      <c r="K67" s="25">
        <v>2186</v>
      </c>
      <c r="L67" s="25">
        <v>606</v>
      </c>
      <c r="M67" s="25">
        <v>727</v>
      </c>
      <c r="N67" s="25">
        <v>1333</v>
      </c>
      <c r="O67" s="26">
        <v>63.67</v>
      </c>
      <c r="P67" s="26">
        <v>60.72</v>
      </c>
      <c r="Q67" s="26">
        <v>62.12</v>
      </c>
    </row>
    <row r="68" spans="1:17" ht="18.75" customHeight="1">
      <c r="A68" s="6">
        <v>21</v>
      </c>
      <c r="B68" s="24" t="s">
        <v>36</v>
      </c>
      <c r="C68" s="25">
        <v>3133</v>
      </c>
      <c r="D68" s="25">
        <v>3461</v>
      </c>
      <c r="E68" s="25">
        <v>6594</v>
      </c>
      <c r="F68" s="25">
        <v>3133</v>
      </c>
      <c r="G68" s="25">
        <v>3461</v>
      </c>
      <c r="H68" s="25">
        <v>6594</v>
      </c>
      <c r="I68" s="25">
        <v>2156</v>
      </c>
      <c r="J68" s="25">
        <v>2311</v>
      </c>
      <c r="K68" s="25">
        <v>4467</v>
      </c>
      <c r="L68" s="25">
        <v>977</v>
      </c>
      <c r="M68" s="25">
        <v>1150</v>
      </c>
      <c r="N68" s="25">
        <v>2127</v>
      </c>
      <c r="O68" s="26">
        <v>68.82</v>
      </c>
      <c r="P68" s="26">
        <v>66.77</v>
      </c>
      <c r="Q68" s="26">
        <v>67.74</v>
      </c>
    </row>
    <row r="69" spans="1:17" ht="18.75" customHeight="1" hidden="1">
      <c r="A69" s="6"/>
      <c r="B69" s="9"/>
      <c r="C69" s="25" t="s">
        <v>39</v>
      </c>
      <c r="D69" s="25" t="s">
        <v>39</v>
      </c>
      <c r="E69" s="25" t="s">
        <v>39</v>
      </c>
      <c r="F69" s="25" t="s">
        <v>39</v>
      </c>
      <c r="G69" s="25" t="s">
        <v>39</v>
      </c>
      <c r="H69" s="25" t="s">
        <v>39</v>
      </c>
      <c r="I69" s="25">
        <v>0</v>
      </c>
      <c r="J69" s="25">
        <v>0</v>
      </c>
      <c r="K69" s="25">
        <v>0</v>
      </c>
      <c r="L69" s="25" t="s">
        <v>39</v>
      </c>
      <c r="M69" s="25" t="s">
        <v>39</v>
      </c>
      <c r="N69" s="25" t="s">
        <v>39</v>
      </c>
      <c r="O69" s="26" t="s">
        <v>39</v>
      </c>
      <c r="P69" s="26" t="s">
        <v>39</v>
      </c>
      <c r="Q69" s="26" t="s">
        <v>39</v>
      </c>
    </row>
    <row r="70" spans="1:17" ht="18.75" customHeight="1" hidden="1">
      <c r="A70" s="6"/>
      <c r="B70" s="8"/>
      <c r="C70" s="25">
        <v>3133</v>
      </c>
      <c r="D70" s="25">
        <v>3461</v>
      </c>
      <c r="E70" s="25">
        <v>6594</v>
      </c>
      <c r="F70" s="25">
        <v>3133</v>
      </c>
      <c r="G70" s="25">
        <v>3461</v>
      </c>
      <c r="H70" s="25">
        <v>6594</v>
      </c>
      <c r="I70" s="25">
        <v>2156</v>
      </c>
      <c r="J70" s="25">
        <v>2311</v>
      </c>
      <c r="K70" s="25">
        <v>4467</v>
      </c>
      <c r="L70" s="25">
        <v>977</v>
      </c>
      <c r="M70" s="25">
        <v>1150</v>
      </c>
      <c r="N70" s="25">
        <v>2127</v>
      </c>
      <c r="O70" s="26">
        <v>68.82</v>
      </c>
      <c r="P70" s="26">
        <v>66.77</v>
      </c>
      <c r="Q70" s="26">
        <v>67.74</v>
      </c>
    </row>
    <row r="71" spans="1:17" ht="18.75" customHeight="1">
      <c r="A71" s="6">
        <v>22</v>
      </c>
      <c r="B71" s="24" t="s">
        <v>37</v>
      </c>
      <c r="C71" s="25">
        <v>1441</v>
      </c>
      <c r="D71" s="25">
        <v>1652</v>
      </c>
      <c r="E71" s="25">
        <v>3093</v>
      </c>
      <c r="F71" s="25">
        <v>1441</v>
      </c>
      <c r="G71" s="25">
        <v>1652</v>
      </c>
      <c r="H71" s="25">
        <v>3093</v>
      </c>
      <c r="I71" s="25">
        <v>1051</v>
      </c>
      <c r="J71" s="25">
        <v>1162</v>
      </c>
      <c r="K71" s="25">
        <v>2213</v>
      </c>
      <c r="L71" s="25">
        <v>390</v>
      </c>
      <c r="M71" s="25">
        <v>490</v>
      </c>
      <c r="N71" s="25">
        <v>880</v>
      </c>
      <c r="O71" s="26">
        <v>72.94</v>
      </c>
      <c r="P71" s="26">
        <v>70.34</v>
      </c>
      <c r="Q71" s="26">
        <v>71.55</v>
      </c>
    </row>
    <row r="72" spans="1:17" ht="18.75" customHeight="1" hidden="1">
      <c r="A72" s="6"/>
      <c r="B72" s="9"/>
      <c r="C72" s="25" t="e">
        <f>IF(OR(#REF!="",#REF!=0),"",#REF!)</f>
        <v>#REF!</v>
      </c>
      <c r="D72" s="25" t="e">
        <f>IF(OR(#REF!="",#REF!=0),"",#REF!)</f>
        <v>#REF!</v>
      </c>
      <c r="E72" s="25" t="e">
        <f>IF(OR(B71="",C72=""),"",SUM(C72:D72))</f>
        <v>#REF!</v>
      </c>
      <c r="F72" s="25" t="e">
        <f>IF(OR(#REF!="",C72=""),"",#REF!)</f>
        <v>#REF!</v>
      </c>
      <c r="G72" s="25" t="e">
        <f>IF(OR(#REF!="",D72=""),"",#REF!)</f>
        <v>#REF!</v>
      </c>
      <c r="H72" s="25" t="e">
        <f>IF(OR(B71="",F72="",G72=""),"",SUM(F72:G72))</f>
        <v>#REF!</v>
      </c>
      <c r="I72" s="25" t="e">
        <f>IF(#REF!="","",#REF!)</f>
        <v>#REF!</v>
      </c>
      <c r="J72" s="25" t="e">
        <f>IF(#REF!="","",#REF!)</f>
        <v>#REF!</v>
      </c>
      <c r="K72" s="25" t="e">
        <f>IF(B71="","",SUM(I72:J72))</f>
        <v>#REF!</v>
      </c>
      <c r="L72" s="25" t="e">
        <f>IF(OR(F72="",C72=""),"",F72-I72)</f>
        <v>#REF!</v>
      </c>
      <c r="M72" s="25" t="e">
        <f>IF(OR(G72="",D72=""),"",G72-J72)</f>
        <v>#REF!</v>
      </c>
      <c r="N72" s="25" t="e">
        <f>IF(OR(B71="",L72="",M72=""),"",SUM(L72:M72))</f>
        <v>#REF!</v>
      </c>
      <c r="O72" s="26" t="e">
        <f>IF(OR(B71="",C72=""),"",IF(F72=0,0,IF(I72=0,0,ROUND(I72/F72*100,2))))</f>
        <v>#REF!</v>
      </c>
      <c r="P72" s="26" t="e">
        <f>IF(OR(B71="",D72=""),"",IF(G72=0,0,IF(J72=0,0,ROUND(J72/G72*100,2))))</f>
        <v>#REF!</v>
      </c>
      <c r="Q72" s="26" t="e">
        <f>IF(OR(B71="",C72="",D72=""),"",IF(H72=0,0,IF(K72=0,0,ROUND(K72/H72*100,2))))</f>
        <v>#REF!</v>
      </c>
    </row>
    <row r="73" spans="1:17" ht="18.75" customHeight="1" hidden="1">
      <c r="A73" s="6"/>
      <c r="B73" s="8"/>
      <c r="C73" s="25" t="e">
        <f>IF(OR(B71="",C71=""),"",SUM(C71:C72))</f>
        <v>#REF!</v>
      </c>
      <c r="D73" s="25" t="e">
        <f>IF(OR(B71="",D71=""),"",SUM(D71:D72))</f>
        <v>#REF!</v>
      </c>
      <c r="E73" s="25" t="e">
        <f>IF(OR(B71="",C73=""),"",SUM(C73:D73))</f>
        <v>#REF!</v>
      </c>
      <c r="F73" s="25" t="e">
        <f>IF(OR(B71="",F71=""),"",SUM(F71:F72))</f>
        <v>#REF!</v>
      </c>
      <c r="G73" s="25" t="e">
        <f>IF(OR(B71="",G71=""),"",SUM(G71:G72))</f>
        <v>#REF!</v>
      </c>
      <c r="H73" s="25" t="e">
        <f>IF(OR(B71="",F73=""),"",SUM(F73:G73))</f>
        <v>#REF!</v>
      </c>
      <c r="I73" s="25" t="e">
        <f>IF(B71="","",SUM(I71:I72))</f>
        <v>#REF!</v>
      </c>
      <c r="J73" s="25" t="e">
        <f>IF(B71="","",SUM(J71:J72))</f>
        <v>#REF!</v>
      </c>
      <c r="K73" s="25" t="e">
        <f>IF(B71="","",SUM(I73:J73))</f>
        <v>#REF!</v>
      </c>
      <c r="L73" s="25" t="e">
        <f>IF(OR(F73="",C73=""),"",F73-I73)</f>
        <v>#REF!</v>
      </c>
      <c r="M73" s="25" t="e">
        <f>IF(OR(G73="",D73=""),"",G73-J73)</f>
        <v>#REF!</v>
      </c>
      <c r="N73" s="25" t="e">
        <f>IF(OR(B71="",L73="",M73=""),"",SUM(L73:M73))</f>
        <v>#REF!</v>
      </c>
      <c r="O73" s="26" t="e">
        <f>IF(OR(B71="",C73=""),"",IF(F73=0,0,IF(I73=0,0,ROUND(I73/F73*100,2))))</f>
        <v>#REF!</v>
      </c>
      <c r="P73" s="26" t="e">
        <f>IF(OR(B71="",D73=""),"",IF(G73=0,0,IF(J73=0,0,ROUND(J73/G73*100,2))))</f>
        <v>#REF!</v>
      </c>
      <c r="Q73" s="26" t="e">
        <f>IF(OR(B71="",C73="",D73=""),"",IF(H73=0,0,IF(K73=0,0,ROUND(K73/H73*100,2))))</f>
        <v>#REF!</v>
      </c>
    </row>
    <row r="74" spans="1:17" ht="18.75" customHeight="1" hidden="1">
      <c r="A74" s="34"/>
      <c r="C74" s="25" t="e">
        <f>IF(OR(#REF!="",#REF!=0),"",#REF!)</f>
        <v>#REF!</v>
      </c>
      <c r="D74" s="25" t="e">
        <f>IF(OR(#REF!="",#REF!=0),"",#REF!)</f>
        <v>#REF!</v>
      </c>
      <c r="E74" s="25" t="e">
        <f>IF(OR(#REF!="",C74=""),"",SUM(C74:D74))</f>
        <v>#REF!</v>
      </c>
      <c r="F74" s="25" t="e">
        <f>IF(OR(#REF!="",C74=""),"",#REF!)</f>
        <v>#REF!</v>
      </c>
      <c r="G74" s="25" t="e">
        <f>IF(OR(#REF!="",D74=""),"",#REF!)</f>
        <v>#REF!</v>
      </c>
      <c r="H74" s="25" t="e">
        <f>IF(OR(#REF!="",F74="",G74=""),"",SUM(F74:G74))</f>
        <v>#REF!</v>
      </c>
      <c r="I74" s="25" t="e">
        <f>IF(#REF!="","",#REF!)</f>
        <v>#REF!</v>
      </c>
      <c r="J74" s="25" t="e">
        <f>IF(#REF!="","",#REF!)</f>
        <v>#REF!</v>
      </c>
      <c r="K74" s="25" t="e">
        <f>IF(#REF!="","",SUM(I74:J74))</f>
        <v>#REF!</v>
      </c>
      <c r="L74" s="25" t="e">
        <f>IF(OR(F74="",C74=""),"",F74-I74)</f>
        <v>#REF!</v>
      </c>
      <c r="M74" s="25" t="e">
        <f>IF(OR(G74="",D74=""),"",G74-J74)</f>
        <v>#REF!</v>
      </c>
      <c r="N74" s="25" t="e">
        <f>IF(OR(#REF!="",L74="",M74=""),"",SUM(L74:M74))</f>
        <v>#REF!</v>
      </c>
      <c r="O74" s="26" t="e">
        <f>IF(OR(#REF!="",C74=""),"",IF(F74=0,0,IF(I74=0,0,ROUND(I74/F74*100,2))))</f>
        <v>#REF!</v>
      </c>
      <c r="P74" s="26" t="e">
        <f>IF(OR(#REF!="",D74=""),"",IF(G74=0,0,IF(J74=0,0,ROUND(J74/G74*100,2))))</f>
        <v>#REF!</v>
      </c>
      <c r="Q74" s="26" t="e">
        <f>IF(OR(#REF!="",C74="",D74=""),"",IF(H74=0,0,IF(K74=0,0,ROUND(K74/H74*100,2))))</f>
        <v>#REF!</v>
      </c>
    </row>
    <row r="75" spans="1:17" ht="18.75" customHeight="1" hidden="1">
      <c r="A75" s="18"/>
      <c r="B75" s="4"/>
      <c r="C75" s="25" t="e">
        <f>IF(OR(#REF!="",#REF!=""),"",SUM(C74:C74))</f>
        <v>#REF!</v>
      </c>
      <c r="D75" s="25" t="e">
        <f>IF(OR(#REF!="",#REF!=""),"",SUM(D74:D74))</f>
        <v>#REF!</v>
      </c>
      <c r="E75" s="25" t="e">
        <f>IF(OR(#REF!="",C75=""),"",SUM(C75:D75))</f>
        <v>#REF!</v>
      </c>
      <c r="F75" s="25" t="e">
        <f>IF(OR(#REF!="",#REF!=""),"",SUM(F74:F74))</f>
        <v>#REF!</v>
      </c>
      <c r="G75" s="25" t="e">
        <f>IF(OR(#REF!="",#REF!=""),"",SUM(G74:G74))</f>
        <v>#REF!</v>
      </c>
      <c r="H75" s="25" t="e">
        <f>IF(OR(#REF!="",F75=""),"",SUM(F75:G75))</f>
        <v>#REF!</v>
      </c>
      <c r="I75" s="25" t="e">
        <f>IF(#REF!="","",SUM(I74:I74))</f>
        <v>#REF!</v>
      </c>
      <c r="J75" s="25" t="e">
        <f>IF(#REF!="","",SUM(J74:J74))</f>
        <v>#REF!</v>
      </c>
      <c r="K75" s="25" t="e">
        <f>IF(#REF!="","",SUM(I75:J75))</f>
        <v>#REF!</v>
      </c>
      <c r="L75" s="25" t="e">
        <f>IF(OR(F75="",C75=""),"",F75-I75)</f>
        <v>#REF!</v>
      </c>
      <c r="M75" s="25" t="e">
        <f>IF(OR(G75="",D75=""),"",G75-J75)</f>
        <v>#REF!</v>
      </c>
      <c r="N75" s="25" t="e">
        <f>IF(OR(#REF!="",L75="",M75=""),"",SUM(L75:M75))</f>
        <v>#REF!</v>
      </c>
      <c r="O75" s="26" t="e">
        <f>IF(OR(#REF!="",C75=""),"",IF(F75=0,0,IF(I75=0,0,ROUND(I75/F75*100,2))))</f>
        <v>#REF!</v>
      </c>
      <c r="P75" s="26" t="e">
        <f>IF(OR(#REF!="",D75=""),"",IF(G75=0,0,IF(J75=0,0,ROUND(J75/G75*100,2))))</f>
        <v>#REF!</v>
      </c>
      <c r="Q75" s="26" t="e">
        <f>IF(OR(#REF!="",C75="",D75=""),"",IF(H75=0,0,IF(K75=0,0,ROUND(K75/H75*100,2))))</f>
        <v>#REF!</v>
      </c>
    </row>
    <row r="76" ht="13.5">
      <c r="Q76" s="35" t="s">
        <v>40</v>
      </c>
    </row>
  </sheetData>
  <sheetProtection/>
  <mergeCells count="9">
    <mergeCell ref="A26:A28"/>
    <mergeCell ref="B26:B28"/>
    <mergeCell ref="A3:B3"/>
    <mergeCell ref="P4:Q4"/>
    <mergeCell ref="C5:E5"/>
    <mergeCell ref="O5:Q5"/>
    <mergeCell ref="L5:N5"/>
    <mergeCell ref="I5:K5"/>
    <mergeCell ref="F5:H5"/>
  </mergeCells>
  <printOptions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（株）エイチ・アイ・ディ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投票者数調（衆比）</dc:subject>
  <dc:creator/>
  <cp:keywords/>
  <dc:description/>
  <cp:lastModifiedBy>札幌市選挙管理委員会</cp:lastModifiedBy>
  <cp:lastPrinted>2017-10-25T04:54:36Z</cp:lastPrinted>
  <dcterms:created xsi:type="dcterms:W3CDTF">1998-03-11T06:10:56Z</dcterms:created>
  <dcterms:modified xsi:type="dcterms:W3CDTF">2017-10-25T07:52:06Z</dcterms:modified>
  <cp:category/>
  <cp:version/>
  <cp:contentType/>
  <cp:contentStatus/>
</cp:coreProperties>
</file>