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intranet-fs4\建設局みどりの推進部\05みどりの推進課\01　事務係\01　限定\99_Gドライブ移動用\やまこし\電力\"/>
    </mc:Choice>
  </mc:AlternateContent>
  <xr:revisionPtr revIDLastSave="0" documentId="13_ncr:1_{04888458-CFC5-40F7-857E-A6E59EBB7AA6}" xr6:coauthVersionLast="47" xr6:coauthVersionMax="47" xr10:uidLastSave="{00000000-0000-0000-0000-000000000000}"/>
  <bookViews>
    <workbookView xWindow="-120" yWindow="-120" windowWidth="29040" windowHeight="15720" xr2:uid="{00000000-000D-0000-FFFF-FFFF00000000}"/>
  </bookViews>
  <sheets>
    <sheet name="様式７－２（単独施設）月別・休日別" sheetId="17" r:id="rId1"/>
  </sheets>
  <definedNames>
    <definedName name="_xlnm.Print_Area" localSheetId="0">'様式７－２（単独施設）月別・休日別'!$A$1:$M$48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9" i="17" l="1"/>
  <c r="G15" i="17"/>
  <c r="G17" i="17"/>
  <c r="G19" i="17"/>
  <c r="G21" i="17"/>
  <c r="G23" i="17"/>
  <c r="G25" i="17"/>
  <c r="G27" i="17"/>
  <c r="G29" i="17"/>
  <c r="G31" i="17"/>
  <c r="G9" i="17"/>
  <c r="G13" i="17"/>
  <c r="G11" i="17"/>
  <c r="K9" i="17" l="1"/>
  <c r="K32" i="17" l="1"/>
  <c r="K31" i="17"/>
  <c r="M31" i="17" s="1"/>
  <c r="K30" i="17"/>
  <c r="K29" i="17"/>
  <c r="M29" i="17" s="1"/>
  <c r="K28" i="17"/>
  <c r="K27" i="17"/>
  <c r="M27" i="17" s="1"/>
  <c r="K26" i="17"/>
  <c r="K25" i="17"/>
  <c r="M25" i="17" s="1"/>
  <c r="K24" i="17"/>
  <c r="K23" i="17"/>
  <c r="K22" i="17"/>
  <c r="K21" i="17"/>
  <c r="M21" i="17" s="1"/>
  <c r="K20" i="17"/>
  <c r="K19" i="17"/>
  <c r="K18" i="17"/>
  <c r="K17" i="17"/>
  <c r="M17" i="17" s="1"/>
  <c r="K16" i="17"/>
  <c r="K15" i="17"/>
  <c r="M15" i="17" s="1"/>
  <c r="K14" i="17"/>
  <c r="K13" i="17"/>
  <c r="K12" i="17"/>
  <c r="K11" i="17"/>
  <c r="M11" i="17" s="1"/>
  <c r="K10" i="17"/>
  <c r="I33" i="17"/>
  <c r="M23" i="17" l="1"/>
  <c r="M19" i="17"/>
  <c r="M13" i="17"/>
  <c r="C33" i="17"/>
  <c r="M33" i="17" l="1"/>
  <c r="I41" i="17" s="1"/>
  <c r="I44" i="17" s="1"/>
</calcChain>
</file>

<file path=xl/sharedStrings.xml><?xml version="1.0" encoding="utf-8"?>
<sst xmlns="http://schemas.openxmlformats.org/spreadsheetml/2006/main" count="81" uniqueCount="46">
  <si>
    <t>合計</t>
    <rPh sb="0" eb="2">
      <t>ゴウケイ</t>
    </rPh>
    <phoneticPr fontId="3"/>
  </si>
  <si>
    <t>合　計　金　額</t>
    <rPh sb="0" eb="3">
      <t>ゴウケイ</t>
    </rPh>
    <rPh sb="4" eb="7">
      <t>キンガク</t>
    </rPh>
    <phoneticPr fontId="3"/>
  </si>
  <si>
    <t>円</t>
    <rPh sb="0" eb="1">
      <t>エン</t>
    </rPh>
    <phoneticPr fontId="3"/>
  </si>
  <si>
    <t>平日</t>
    <rPh sb="0" eb="2">
      <t>ヘイジツ</t>
    </rPh>
    <phoneticPr fontId="3"/>
  </si>
  <si>
    <t>休日</t>
    <rPh sb="0" eb="2">
      <t>キュウジツ</t>
    </rPh>
    <phoneticPr fontId="3"/>
  </si>
  <si>
    <t>入札書別紙</t>
    <rPh sb="0" eb="2">
      <t>ニュウサツ</t>
    </rPh>
    <rPh sb="2" eb="3">
      <t>ショ</t>
    </rPh>
    <rPh sb="3" eb="5">
      <t>ベッシ</t>
    </rPh>
    <phoneticPr fontId="3"/>
  </si>
  <si>
    <t>（消費税込）</t>
    <rPh sb="1" eb="4">
      <t>ショウヒゼイ</t>
    </rPh>
    <rPh sb="4" eb="5">
      <t>コミ</t>
    </rPh>
    <phoneticPr fontId="3"/>
  </si>
  <si>
    <t>月別</t>
    <rPh sb="0" eb="2">
      <t>ツキベツ</t>
    </rPh>
    <phoneticPr fontId="3"/>
  </si>
  <si>
    <t>種別</t>
    <rPh sb="0" eb="2">
      <t>シュベツ</t>
    </rPh>
    <phoneticPr fontId="3"/>
  </si>
  <si>
    <t>入　札　金　額</t>
    <rPh sb="0" eb="1">
      <t>ニュウ</t>
    </rPh>
    <rPh sb="2" eb="3">
      <t>サツ</t>
    </rPh>
    <rPh sb="4" eb="7">
      <t>キンガク</t>
    </rPh>
    <phoneticPr fontId="3"/>
  </si>
  <si>
    <t>需要場所</t>
    <rPh sb="0" eb="2">
      <t>ジュヨウ</t>
    </rPh>
    <rPh sb="2" eb="4">
      <t>バショ</t>
    </rPh>
    <phoneticPr fontId="3"/>
  </si>
  <si>
    <t>No.</t>
    <phoneticPr fontId="3"/>
  </si>
  <si>
    <t>契約単価積算内訳書</t>
    <phoneticPr fontId="3"/>
  </si>
  <si>
    <t>（商号又は名称）</t>
    <phoneticPr fontId="3"/>
  </si>
  <si>
    <t>○○
割引・割増
（円、銭単位まで
記載可）
g</t>
    <rPh sb="3" eb="5">
      <t>ワリビキ</t>
    </rPh>
    <rPh sb="6" eb="7">
      <t>ワリ</t>
    </rPh>
    <rPh sb="7" eb="8">
      <t>ゾウ</t>
    </rPh>
    <phoneticPr fontId="3"/>
  </si>
  <si>
    <t>注１　この契約単価積算内訳書は、入札書と一体となって構成されているため、入札に当たっては、入札書に添付して提出する必要があります。
　　なお、この様式により難いときは、この様式に準じた別の様式を使用することも可とします。</t>
    <rPh sb="0" eb="1">
      <t>チュウ</t>
    </rPh>
    <rPh sb="5" eb="7">
      <t>ケイヤク</t>
    </rPh>
    <rPh sb="7" eb="9">
      <t>タンカ</t>
    </rPh>
    <rPh sb="9" eb="11">
      <t>セキサン</t>
    </rPh>
    <rPh sb="11" eb="14">
      <t>ウチワケショ</t>
    </rPh>
    <rPh sb="16" eb="18">
      <t>ニュウサツ</t>
    </rPh>
    <rPh sb="18" eb="19">
      <t>ショ</t>
    </rPh>
    <rPh sb="20" eb="22">
      <t>イッタイ</t>
    </rPh>
    <rPh sb="26" eb="28">
      <t>コウセイ</t>
    </rPh>
    <rPh sb="36" eb="38">
      <t>ニュウサツ</t>
    </rPh>
    <rPh sb="39" eb="40">
      <t>ア</t>
    </rPh>
    <rPh sb="45" eb="47">
      <t>ニュウサツ</t>
    </rPh>
    <rPh sb="47" eb="48">
      <t>ショ</t>
    </rPh>
    <rPh sb="49" eb="51">
      <t>テンプ</t>
    </rPh>
    <rPh sb="53" eb="55">
      <t>テイシュツ</t>
    </rPh>
    <rPh sb="57" eb="59">
      <t>ヒツヨウ</t>
    </rPh>
    <rPh sb="73" eb="75">
      <t>ヨウシキ</t>
    </rPh>
    <rPh sb="78" eb="79">
      <t>ガタ</t>
    </rPh>
    <rPh sb="86" eb="88">
      <t>ヨウシキ</t>
    </rPh>
    <rPh sb="89" eb="90">
      <t>ジュン</t>
    </rPh>
    <rPh sb="92" eb="93">
      <t>ベツ</t>
    </rPh>
    <rPh sb="94" eb="96">
      <t>ヨウシキ</t>
    </rPh>
    <rPh sb="97" eb="99">
      <t>シヨウ</t>
    </rPh>
    <rPh sb="104" eb="105">
      <t>カ</t>
    </rPh>
    <phoneticPr fontId="3"/>
  </si>
  <si>
    <t>注２　基本料金及び電力量料金単価は消費税及び地方消費税を含む額とし、合計金額の単位は１円とし、当該金額に１円未満の端数があるときは、
　　その端数金額を切り捨てるものとします。</t>
    <phoneticPr fontId="3"/>
  </si>
  <si>
    <t>注４　電力量料金単価が２種類以上ある場合は列を追加してください。</t>
    <rPh sb="0" eb="1">
      <t>チュウ</t>
    </rPh>
    <phoneticPr fontId="3"/>
  </si>
  <si>
    <t>注５　その他割引等を設定する場合は、g列に記載してください。</t>
    <rPh sb="0" eb="1">
      <t>チュウ</t>
    </rPh>
    <rPh sb="5" eb="6">
      <t>タ</t>
    </rPh>
    <rPh sb="6" eb="8">
      <t>ワリビキ</t>
    </rPh>
    <rPh sb="8" eb="9">
      <t>トウ</t>
    </rPh>
    <rPh sb="10" eb="12">
      <t>セッテイ</t>
    </rPh>
    <rPh sb="14" eb="16">
      <t>バアイ</t>
    </rPh>
    <rPh sb="19" eb="20">
      <t>レツ</t>
    </rPh>
    <rPh sb="21" eb="23">
      <t>キサイ</t>
    </rPh>
    <phoneticPr fontId="3"/>
  </si>
  <si>
    <t>注３　基本料金において力率割引がある場合の基本料金小計は、次の計算式によるものとします。
　　　【計算式】契約電力（a）×基本料金単価（b）×（185-力率）／100＝小計（銭単位まで記載可）</t>
    <rPh sb="0" eb="1">
      <t>チュウ</t>
    </rPh>
    <rPh sb="11" eb="13">
      <t>リキリツ</t>
    </rPh>
    <rPh sb="13" eb="15">
      <t>ワリビキ</t>
    </rPh>
    <rPh sb="18" eb="20">
      <t>バアイ</t>
    </rPh>
    <rPh sb="21" eb="23">
      <t>キホン</t>
    </rPh>
    <rPh sb="23" eb="25">
      <t>リョウキン</t>
    </rPh>
    <rPh sb="25" eb="27">
      <t>ショウケイ</t>
    </rPh>
    <phoneticPr fontId="3"/>
  </si>
  <si>
    <t>力率
（％）</t>
    <rPh sb="0" eb="2">
      <t>リキリツ</t>
    </rPh>
    <phoneticPr fontId="3"/>
  </si>
  <si>
    <t>単位</t>
    <rPh sb="0" eb="2">
      <t>タンイ</t>
    </rPh>
    <phoneticPr fontId="3"/>
  </si>
  <si>
    <t>基本料金（円、銭単位まで記載可）</t>
    <rPh sb="0" eb="2">
      <t>キホン</t>
    </rPh>
    <rPh sb="2" eb="4">
      <t>リョウキン</t>
    </rPh>
    <phoneticPr fontId="3"/>
  </si>
  <si>
    <t>合計
（c＋f±g、円未満の端数切捨て）
h</t>
    <rPh sb="0" eb="2">
      <t>ゴウケイ</t>
    </rPh>
    <rPh sb="10" eb="11">
      <t>エン</t>
    </rPh>
    <rPh sb="11" eb="13">
      <t>ミマン</t>
    </rPh>
    <rPh sb="14" eb="16">
      <t>ハスウ</t>
    </rPh>
    <rPh sb="16" eb="18">
      <t>キリス</t>
    </rPh>
    <phoneticPr fontId="3"/>
  </si>
  <si>
    <t>契約
電力等
a</t>
    <rPh sb="0" eb="2">
      <t>ケイヤク</t>
    </rPh>
    <rPh sb="3" eb="5">
      <t>デンリョク</t>
    </rPh>
    <rPh sb="5" eb="6">
      <t>トウ</t>
    </rPh>
    <phoneticPr fontId="3"/>
  </si>
  <si>
    <t>基本料金単価
b</t>
    <rPh sb="0" eb="2">
      <t>キホン</t>
    </rPh>
    <rPh sb="2" eb="4">
      <t>リョウキン</t>
    </rPh>
    <rPh sb="4" eb="6">
      <t>タンカ</t>
    </rPh>
    <phoneticPr fontId="3"/>
  </si>
  <si>
    <r>
      <t>小計
（a×b×力率割引</t>
    </r>
    <r>
      <rPr>
        <sz val="8"/>
        <rFont val="ＭＳ Ｐゴシック"/>
        <family val="3"/>
        <charset val="128"/>
      </rPr>
      <t>（注３）</t>
    </r>
    <r>
      <rPr>
        <sz val="10"/>
        <rFont val="ＭＳ Ｐゴシック"/>
        <family val="3"/>
        <charset val="128"/>
      </rPr>
      <t>）
c</t>
    </r>
    <rPh sb="8" eb="10">
      <t>リキリツ</t>
    </rPh>
    <rPh sb="10" eb="12">
      <t>ワリビキ</t>
    </rPh>
    <rPh sb="13" eb="14">
      <t>チュウ</t>
    </rPh>
    <phoneticPr fontId="3"/>
  </si>
  <si>
    <t>予定使用
電力量
（kWh）
d</t>
    <rPh sb="0" eb="2">
      <t>ヨテイ</t>
    </rPh>
    <rPh sb="2" eb="4">
      <t>シヨウ</t>
    </rPh>
    <rPh sb="5" eb="7">
      <t>デンリョク</t>
    </rPh>
    <rPh sb="7" eb="8">
      <t>リョウ</t>
    </rPh>
    <phoneticPr fontId="3"/>
  </si>
  <si>
    <t>電力量料金（円、銭単位まで記載可）</t>
    <rPh sb="0" eb="2">
      <t>デンリョク</t>
    </rPh>
    <rPh sb="2" eb="3">
      <t>リョウ</t>
    </rPh>
    <rPh sb="3" eb="5">
      <t>リョウキン</t>
    </rPh>
    <rPh sb="6" eb="7">
      <t>エン</t>
    </rPh>
    <rPh sb="8" eb="9">
      <t>ゼニ</t>
    </rPh>
    <rPh sb="9" eb="11">
      <t>タンイ</t>
    </rPh>
    <rPh sb="13" eb="15">
      <t>キサイ</t>
    </rPh>
    <rPh sb="15" eb="16">
      <t>カ</t>
    </rPh>
    <phoneticPr fontId="3"/>
  </si>
  <si>
    <t>電力量料金
単価
e</t>
    <rPh sb="0" eb="2">
      <t>デンリョク</t>
    </rPh>
    <rPh sb="2" eb="3">
      <t>リョウ</t>
    </rPh>
    <rPh sb="3" eb="5">
      <t>リョウキン</t>
    </rPh>
    <rPh sb="6" eb="8">
      <t>タンカ</t>
    </rPh>
    <phoneticPr fontId="3"/>
  </si>
  <si>
    <t>小計
（d×e）
f</t>
    <phoneticPr fontId="3"/>
  </si>
  <si>
    <r>
      <t>（※上記「合計金額」の100/</t>
    </r>
    <r>
      <rPr>
        <sz val="11"/>
        <color theme="1"/>
        <rFont val="ＭＳ Ｐゴシック"/>
        <family val="3"/>
        <charset val="128"/>
      </rPr>
      <t>110</t>
    </r>
    <r>
      <rPr>
        <sz val="11"/>
        <rFont val="ＭＳ Ｐゴシック"/>
        <family val="3"/>
        <charset val="128"/>
      </rPr>
      <t>相当額（小数点第３位切り上げ）を記載すること。）</t>
    </r>
    <rPh sb="2" eb="4">
      <t>ジョウキ</t>
    </rPh>
    <rPh sb="5" eb="7">
      <t>ゴウケイ</t>
    </rPh>
    <rPh sb="7" eb="9">
      <t>キンガク</t>
    </rPh>
    <rPh sb="18" eb="20">
      <t>ソウトウ</t>
    </rPh>
    <rPh sb="20" eb="21">
      <t>ガク</t>
    </rPh>
    <rPh sb="34" eb="36">
      <t>キサイ</t>
    </rPh>
    <phoneticPr fontId="3"/>
  </si>
  <si>
    <t>厚別山本公園</t>
    <rPh sb="0" eb="6">
      <t>アツベツヤマモトコウエン</t>
    </rPh>
    <phoneticPr fontId="3"/>
  </si>
  <si>
    <t>令和８年10月</t>
    <rPh sb="0" eb="2">
      <t>レイワ</t>
    </rPh>
    <rPh sb="3" eb="4">
      <t>ネン</t>
    </rPh>
    <rPh sb="6" eb="7">
      <t>ガツ</t>
    </rPh>
    <phoneticPr fontId="3"/>
  </si>
  <si>
    <t>令和８年11月</t>
    <rPh sb="0" eb="2">
      <t>レイワ</t>
    </rPh>
    <rPh sb="3" eb="4">
      <t>ネン</t>
    </rPh>
    <rPh sb="6" eb="7">
      <t>ガツ</t>
    </rPh>
    <phoneticPr fontId="3"/>
  </si>
  <si>
    <t>令和８年12月</t>
    <rPh sb="0" eb="2">
      <t>レイワ</t>
    </rPh>
    <rPh sb="3" eb="4">
      <t>ネン</t>
    </rPh>
    <rPh sb="6" eb="7">
      <t>ガツ</t>
    </rPh>
    <phoneticPr fontId="3"/>
  </si>
  <si>
    <t>令和９年１月</t>
    <rPh sb="0" eb="2">
      <t>レイワ</t>
    </rPh>
    <rPh sb="3" eb="4">
      <t>ネン</t>
    </rPh>
    <rPh sb="5" eb="6">
      <t>ガツ</t>
    </rPh>
    <phoneticPr fontId="3"/>
  </si>
  <si>
    <t>令和９年２月</t>
    <rPh sb="0" eb="2">
      <t>レイワ</t>
    </rPh>
    <rPh sb="3" eb="4">
      <t>ネン</t>
    </rPh>
    <rPh sb="5" eb="6">
      <t>ガツ</t>
    </rPh>
    <phoneticPr fontId="3"/>
  </si>
  <si>
    <t>令和９年３月</t>
    <rPh sb="0" eb="2">
      <t>レイワ</t>
    </rPh>
    <rPh sb="3" eb="4">
      <t>ネン</t>
    </rPh>
    <rPh sb="5" eb="6">
      <t>ガツ</t>
    </rPh>
    <phoneticPr fontId="3"/>
  </si>
  <si>
    <t>令和９年４月</t>
    <rPh sb="0" eb="2">
      <t>レイワ</t>
    </rPh>
    <rPh sb="3" eb="4">
      <t>ネン</t>
    </rPh>
    <rPh sb="5" eb="6">
      <t>ガツ</t>
    </rPh>
    <phoneticPr fontId="3"/>
  </si>
  <si>
    <t>令和９年５月</t>
    <rPh sb="0" eb="2">
      <t>レイワ</t>
    </rPh>
    <rPh sb="3" eb="4">
      <t>ネン</t>
    </rPh>
    <rPh sb="5" eb="6">
      <t>ガツ</t>
    </rPh>
    <phoneticPr fontId="3"/>
  </si>
  <si>
    <t>令和９年６月</t>
    <rPh sb="0" eb="2">
      <t>レイワ</t>
    </rPh>
    <rPh sb="3" eb="4">
      <t>ネン</t>
    </rPh>
    <rPh sb="5" eb="6">
      <t>ガツ</t>
    </rPh>
    <phoneticPr fontId="3"/>
  </si>
  <si>
    <t>令和９年７月</t>
    <rPh sb="0" eb="2">
      <t>レイワ</t>
    </rPh>
    <rPh sb="3" eb="4">
      <t>ネン</t>
    </rPh>
    <rPh sb="5" eb="6">
      <t>ガツ</t>
    </rPh>
    <phoneticPr fontId="3"/>
  </si>
  <si>
    <t>令和９年８月</t>
    <rPh sb="0" eb="2">
      <t>レイワ</t>
    </rPh>
    <rPh sb="3" eb="4">
      <t>ネン</t>
    </rPh>
    <rPh sb="5" eb="6">
      <t>ガツ</t>
    </rPh>
    <phoneticPr fontId="3"/>
  </si>
  <si>
    <t>令和９年９月</t>
    <rPh sb="0" eb="2">
      <t>レイワ</t>
    </rPh>
    <rPh sb="3" eb="4">
      <t>ネン</t>
    </rPh>
    <rPh sb="5" eb="6">
      <t>ガツ</t>
    </rPh>
    <phoneticPr fontId="3"/>
  </si>
  <si>
    <t>kw</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</si>
</sst>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7" formatCode="#,##0.00;&quot;△ &quot;#,##0.00"/>
  </numFmts>
  <fonts count="12">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9"/>
      <name val="ＭＳ Ｐゴシック"/>
      <family val="3"/>
      <charset val="128"/>
    </font>
    <font>
      <sz val="14"/>
      <name val="ＭＳ Ｐゴシック"/>
      <family val="3"/>
      <charset val="128"/>
    </font>
    <font>
      <u/>
      <sz val="11"/>
      <name val="ＭＳ Ｐゴシック"/>
      <family val="3"/>
      <charset val="128"/>
    </font>
    <font>
      <b/>
      <sz val="22"/>
      <name val="ＭＳ Ｐゴシック"/>
      <family val="3"/>
      <charset val="128"/>
    </font>
    <font>
      <sz val="8"/>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73">
    <border>
      <left/>
      <right/>
      <top/>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double">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double">
        <color indexed="64"/>
      </left>
      <right style="medium">
        <color indexed="64"/>
      </right>
      <top style="thin">
        <color indexed="64"/>
      </top>
      <bottom/>
      <diagonal/>
    </border>
    <border>
      <left style="medium">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medium">
        <color indexed="64"/>
      </right>
      <top/>
      <bottom style="double">
        <color indexed="64"/>
      </bottom>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right style="medium">
        <color indexed="64"/>
      </right>
      <top/>
      <bottom style="medium">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diagonalUp="1">
      <left style="medium">
        <color indexed="64"/>
      </left>
      <right style="double">
        <color indexed="64"/>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double">
        <color indexed="64"/>
      </right>
      <top/>
      <bottom style="thin">
        <color indexed="64"/>
      </bottom>
      <diagonal/>
    </border>
    <border>
      <left style="medium">
        <color indexed="64"/>
      </left>
      <right style="double">
        <color indexed="64"/>
      </right>
      <top/>
      <bottom style="double">
        <color indexed="64"/>
      </bottom>
      <diagonal/>
    </border>
    <border>
      <left style="thin">
        <color indexed="64"/>
      </left>
      <right/>
      <top/>
      <bottom/>
      <diagonal/>
    </border>
    <border diagonalUp="1">
      <left style="thin">
        <color indexed="64"/>
      </left>
      <right/>
      <top/>
      <bottom style="medium">
        <color indexed="64"/>
      </bottom>
      <diagonal style="thin">
        <color indexed="64"/>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style="double">
        <color indexed="64"/>
      </bottom>
      <diagonal/>
    </border>
    <border>
      <left/>
      <right style="hair">
        <color indexed="64"/>
      </right>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double">
        <color indexed="64"/>
      </bottom>
      <diagonal/>
    </border>
  </borders>
  <cellStyleXfs count="4">
    <xf numFmtId="0" fontId="0" fillId="0" borderId="0"/>
    <xf numFmtId="38" fontId="2"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33">
    <xf numFmtId="0" fontId="0" fillId="0" borderId="0" xfId="0"/>
    <xf numFmtId="38" fontId="5" fillId="0" borderId="28" xfId="1" applyFont="1" applyBorder="1" applyAlignment="1">
      <alignment horizontal="center" vertical="center" wrapText="1"/>
    </xf>
    <xf numFmtId="0" fontId="4" fillId="0" borderId="0" xfId="0" applyFont="1" applyFill="1" applyBorder="1" applyAlignment="1">
      <alignment vertical="center"/>
    </xf>
    <xf numFmtId="38" fontId="6" fillId="0" borderId="0" xfId="1" applyFont="1" applyFill="1" applyBorder="1" applyAlignment="1">
      <alignment horizontal="center" vertical="center"/>
    </xf>
    <xf numFmtId="38" fontId="4" fillId="0" borderId="0" xfId="1" applyFont="1" applyFill="1" applyBorder="1" applyAlignment="1">
      <alignment horizontal="center" vertical="center"/>
    </xf>
    <xf numFmtId="0" fontId="4" fillId="0" borderId="0" xfId="0" applyFont="1" applyFill="1" applyBorder="1" applyAlignment="1">
      <alignment horizontal="center" vertical="center"/>
    </xf>
    <xf numFmtId="38" fontId="0" fillId="0" borderId="0" xfId="1" applyFont="1" applyAlignment="1">
      <alignment horizontal="right" vertical="center"/>
    </xf>
    <xf numFmtId="38" fontId="0" fillId="0" borderId="0" xfId="1" applyNumberFormat="1" applyFont="1" applyAlignment="1">
      <alignment horizontal="right" vertical="center"/>
    </xf>
    <xf numFmtId="38" fontId="0" fillId="0" borderId="0" xfId="1" applyFont="1" applyAlignment="1">
      <alignment vertical="center"/>
    </xf>
    <xf numFmtId="38" fontId="0" fillId="0" borderId="0" xfId="1" applyNumberFormat="1" applyFont="1" applyAlignment="1">
      <alignment vertical="center"/>
    </xf>
    <xf numFmtId="40" fontId="0" fillId="0" borderId="19" xfId="1" applyNumberFormat="1" applyFont="1" applyBorder="1" applyAlignment="1">
      <alignment vertical="center"/>
    </xf>
    <xf numFmtId="40" fontId="0" fillId="0" borderId="34" xfId="1" applyNumberFormat="1" applyFont="1" applyBorder="1" applyAlignment="1">
      <alignment vertical="center"/>
    </xf>
    <xf numFmtId="38" fontId="0" fillId="0" borderId="37" xfId="1" applyFont="1" applyBorder="1" applyAlignment="1">
      <alignment horizontal="right" vertical="center"/>
    </xf>
    <xf numFmtId="38" fontId="0" fillId="2" borderId="18" xfId="1" applyFont="1" applyFill="1" applyBorder="1" applyAlignment="1">
      <alignment vertical="center"/>
    </xf>
    <xf numFmtId="38" fontId="0" fillId="0" borderId="37" xfId="1" applyFont="1" applyBorder="1" applyAlignment="1">
      <alignment vertical="center"/>
    </xf>
    <xf numFmtId="38" fontId="0" fillId="0" borderId="38" xfId="1" applyFont="1" applyBorder="1" applyAlignment="1">
      <alignment horizontal="right" vertical="center"/>
    </xf>
    <xf numFmtId="0" fontId="7" fillId="0" borderId="10" xfId="0" applyFont="1" applyBorder="1" applyAlignment="1">
      <alignment vertical="center"/>
    </xf>
    <xf numFmtId="0" fontId="8" fillId="0" borderId="0" xfId="0" applyFont="1" applyAlignment="1">
      <alignment vertical="center"/>
    </xf>
    <xf numFmtId="0" fontId="4" fillId="0" borderId="0" xfId="0" applyFont="1" applyAlignment="1">
      <alignment vertical="center"/>
    </xf>
    <xf numFmtId="38" fontId="0" fillId="0" borderId="0" xfId="1" applyFont="1" applyAlignment="1">
      <alignment horizontal="center" vertical="center"/>
    </xf>
    <xf numFmtId="40" fontId="0" fillId="2" borderId="2" xfId="1" applyNumberFormat="1" applyFont="1" applyFill="1" applyBorder="1" applyAlignment="1">
      <alignment horizontal="center" vertical="center"/>
    </xf>
    <xf numFmtId="40" fontId="0" fillId="0" borderId="29" xfId="1" applyNumberFormat="1" applyFont="1" applyBorder="1" applyAlignment="1">
      <alignment vertical="center"/>
    </xf>
    <xf numFmtId="38" fontId="0" fillId="2" borderId="5" xfId="1" applyFont="1" applyFill="1" applyBorder="1" applyAlignment="1">
      <alignment horizontal="center" vertical="center"/>
    </xf>
    <xf numFmtId="38" fontId="0" fillId="2" borderId="2" xfId="1" applyFont="1" applyFill="1" applyBorder="1" applyAlignment="1">
      <alignment horizontal="center" vertical="center"/>
    </xf>
    <xf numFmtId="38" fontId="0" fillId="2" borderId="26" xfId="1" applyFont="1" applyFill="1" applyBorder="1" applyAlignment="1">
      <alignment horizontal="center" vertical="center"/>
    </xf>
    <xf numFmtId="40" fontId="0" fillId="0" borderId="27" xfId="1" applyNumberFormat="1" applyFont="1" applyBorder="1" applyAlignment="1">
      <alignment vertical="center"/>
    </xf>
    <xf numFmtId="38" fontId="0" fillId="2" borderId="33" xfId="1" applyFont="1" applyFill="1" applyBorder="1" applyAlignment="1">
      <alignment horizontal="center" vertical="center"/>
    </xf>
    <xf numFmtId="38" fontId="0" fillId="0" borderId="36" xfId="1" applyFont="1" applyBorder="1" applyAlignment="1">
      <alignment horizontal="center" vertical="center"/>
    </xf>
    <xf numFmtId="38" fontId="0" fillId="0" borderId="43" xfId="1" applyNumberFormat="1" applyFont="1" applyBorder="1" applyAlignment="1">
      <alignment horizontal="right" vertical="center"/>
    </xf>
    <xf numFmtId="38" fontId="0" fillId="0" borderId="0" xfId="1" applyFont="1" applyAlignment="1">
      <alignment horizontal="centerContinuous" vertical="center"/>
    </xf>
    <xf numFmtId="38" fontId="7" fillId="0" borderId="0" xfId="1" applyFont="1" applyAlignment="1">
      <alignment horizontal="centerContinuous" vertical="center"/>
    </xf>
    <xf numFmtId="0" fontId="7" fillId="0" borderId="0" xfId="0" applyFont="1" applyAlignment="1">
      <alignment horizontal="centerContinuous" vertical="center"/>
    </xf>
    <xf numFmtId="38" fontId="5" fillId="0" borderId="8" xfId="1" applyNumberFormat="1" applyFont="1" applyBorder="1" applyAlignment="1">
      <alignment horizontal="center" vertical="center" wrapText="1"/>
    </xf>
    <xf numFmtId="38" fontId="5" fillId="0" borderId="44" xfId="1" applyFont="1" applyBorder="1" applyAlignment="1">
      <alignment horizontal="center" vertical="center" wrapText="1"/>
    </xf>
    <xf numFmtId="38" fontId="0" fillId="0" borderId="53" xfId="1" applyFont="1" applyBorder="1" applyAlignment="1">
      <alignment horizontal="right" vertical="center"/>
    </xf>
    <xf numFmtId="38" fontId="7" fillId="0" borderId="0" xfId="1" applyFont="1" applyAlignment="1">
      <alignment horizontal="center" vertical="center"/>
    </xf>
    <xf numFmtId="38" fontId="5" fillId="0" borderId="7" xfId="1" applyFont="1" applyBorder="1" applyAlignment="1">
      <alignment horizontal="center" vertical="center" wrapText="1"/>
    </xf>
    <xf numFmtId="38" fontId="5" fillId="0" borderId="12" xfId="1" applyFont="1" applyBorder="1" applyAlignment="1">
      <alignment horizontal="center" vertical="center" wrapText="1"/>
    </xf>
    <xf numFmtId="38" fontId="0" fillId="0" borderId="48" xfId="1" applyNumberFormat="1" applyFont="1" applyBorder="1" applyAlignment="1">
      <alignment vertical="center"/>
    </xf>
    <xf numFmtId="40" fontId="0" fillId="0" borderId="56" xfId="1" applyNumberFormat="1" applyFont="1" applyBorder="1" applyAlignment="1">
      <alignment vertical="center"/>
    </xf>
    <xf numFmtId="40" fontId="0" fillId="0" borderId="46" xfId="1" applyNumberFormat="1" applyFont="1" applyBorder="1" applyAlignment="1">
      <alignment vertical="center"/>
    </xf>
    <xf numFmtId="40" fontId="0" fillId="0" borderId="57" xfId="1" applyNumberFormat="1" applyFont="1" applyBorder="1" applyAlignment="1">
      <alignment vertical="center"/>
    </xf>
    <xf numFmtId="40" fontId="0" fillId="0" borderId="47" xfId="1" applyNumberFormat="1" applyFont="1" applyBorder="1" applyAlignment="1">
      <alignment vertical="center"/>
    </xf>
    <xf numFmtId="177" fontId="0" fillId="0" borderId="51" xfId="1" applyNumberFormat="1" applyFont="1" applyBorder="1" applyAlignment="1">
      <alignment vertical="center"/>
    </xf>
    <xf numFmtId="177" fontId="0" fillId="0" borderId="58" xfId="1" applyNumberFormat="1" applyFont="1" applyBorder="1" applyAlignment="1">
      <alignment vertical="center"/>
    </xf>
    <xf numFmtId="177" fontId="0" fillId="0" borderId="52" xfId="1" applyNumberFormat="1" applyFont="1" applyBorder="1" applyAlignment="1">
      <alignment vertical="center"/>
    </xf>
    <xf numFmtId="177" fontId="0" fillId="0" borderId="59" xfId="1" applyNumberFormat="1" applyFont="1" applyBorder="1" applyAlignment="1">
      <alignment vertical="center"/>
    </xf>
    <xf numFmtId="38" fontId="0" fillId="0" borderId="61" xfId="1" applyFont="1" applyBorder="1" applyAlignment="1">
      <alignment horizontal="right" vertical="center"/>
    </xf>
    <xf numFmtId="38" fontId="0" fillId="2" borderId="68" xfId="1" applyFont="1" applyFill="1" applyBorder="1" applyAlignment="1">
      <alignment vertical="center"/>
    </xf>
    <xf numFmtId="38" fontId="5" fillId="0" borderId="20" xfId="1" applyFont="1" applyBorder="1" applyAlignment="1">
      <alignment horizontal="center" vertical="center" wrapText="1"/>
    </xf>
    <xf numFmtId="38" fontId="0" fillId="0" borderId="0" xfId="1" applyFont="1" applyAlignment="1">
      <alignment horizontal="right" vertical="center" shrinkToFit="1"/>
    </xf>
    <xf numFmtId="38" fontId="0" fillId="0" borderId="0" xfId="1" applyFont="1" applyAlignment="1">
      <alignment horizontal="centerContinuous" vertical="center" shrinkToFit="1"/>
    </xf>
    <xf numFmtId="38" fontId="10" fillId="0" borderId="63" xfId="1" applyFont="1" applyBorder="1" applyAlignment="1">
      <alignment horizontal="center" shrinkToFit="1"/>
    </xf>
    <xf numFmtId="0" fontId="4" fillId="0" borderId="0" xfId="0" applyFont="1" applyFill="1" applyBorder="1" applyAlignment="1">
      <alignment vertical="center" shrinkToFit="1"/>
    </xf>
    <xf numFmtId="38" fontId="0" fillId="2" borderId="18" xfId="1" applyFont="1" applyFill="1" applyBorder="1" applyAlignment="1">
      <alignment vertical="center" shrinkToFit="1"/>
    </xf>
    <xf numFmtId="0" fontId="8" fillId="0" borderId="0" xfId="0" applyFont="1" applyAlignment="1">
      <alignment vertical="center" shrinkToFit="1"/>
    </xf>
    <xf numFmtId="0" fontId="0" fillId="0" borderId="0" xfId="0" applyFont="1" applyAlignment="1">
      <alignment vertical="center"/>
    </xf>
    <xf numFmtId="0" fontId="0" fillId="0" borderId="0" xfId="0" applyFont="1" applyAlignment="1">
      <alignment horizontal="centerContinuous" vertical="center"/>
    </xf>
    <xf numFmtId="0" fontId="0" fillId="0" borderId="10"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vertical="center" shrinkToFit="1"/>
    </xf>
    <xf numFmtId="3" fontId="0" fillId="0" borderId="0" xfId="0" applyNumberFormat="1" applyFont="1" applyAlignment="1">
      <alignment vertical="center"/>
    </xf>
    <xf numFmtId="3" fontId="0" fillId="2" borderId="19" xfId="0" applyNumberFormat="1" applyFont="1" applyFill="1" applyBorder="1" applyAlignment="1">
      <alignment vertical="center"/>
    </xf>
    <xf numFmtId="3" fontId="0" fillId="2" borderId="34" xfId="0" applyNumberFormat="1" applyFont="1" applyFill="1" applyBorder="1" applyAlignment="1">
      <alignment vertical="center"/>
    </xf>
    <xf numFmtId="0" fontId="0" fillId="0" borderId="0" xfId="0" applyFont="1" applyBorder="1" applyAlignment="1">
      <alignment vertical="center"/>
    </xf>
    <xf numFmtId="0" fontId="0" fillId="0" borderId="0" xfId="0" applyFont="1" applyAlignment="1">
      <alignment vertical="center" shrinkToFit="1"/>
    </xf>
    <xf numFmtId="0" fontId="0" fillId="0" borderId="0" xfId="0" applyFont="1" applyFill="1" applyBorder="1" applyAlignment="1">
      <alignment vertical="center"/>
    </xf>
    <xf numFmtId="38" fontId="0" fillId="2" borderId="4" xfId="1" applyFont="1" applyFill="1" applyBorder="1" applyAlignment="1">
      <alignment vertical="center"/>
    </xf>
    <xf numFmtId="3" fontId="0" fillId="2" borderId="29" xfId="0" applyNumberFormat="1" applyFont="1" applyFill="1" applyBorder="1" applyAlignment="1">
      <alignment vertical="center"/>
    </xf>
    <xf numFmtId="3" fontId="0" fillId="2" borderId="27" xfId="0" applyNumberFormat="1" applyFont="1" applyFill="1" applyBorder="1" applyAlignment="1">
      <alignment vertical="center"/>
    </xf>
    <xf numFmtId="0" fontId="5" fillId="0" borderId="0" xfId="0" applyFont="1" applyAlignment="1">
      <alignment vertical="center" shrinkToFit="1"/>
    </xf>
    <xf numFmtId="0" fontId="5" fillId="0" borderId="0" xfId="0" applyFont="1" applyAlignment="1">
      <alignment vertical="center" wrapText="1"/>
    </xf>
    <xf numFmtId="0" fontId="0" fillId="0" borderId="10" xfId="0" applyFont="1" applyBorder="1" applyAlignment="1">
      <alignment vertical="center"/>
    </xf>
    <xf numFmtId="0" fontId="0" fillId="2" borderId="15" xfId="0" applyNumberFormat="1" applyFont="1" applyFill="1" applyBorder="1" applyAlignment="1">
      <alignment horizontal="center" vertical="center"/>
    </xf>
    <xf numFmtId="0" fontId="0" fillId="2" borderId="14" xfId="0" applyNumberFormat="1" applyFont="1" applyFill="1" applyBorder="1" applyAlignment="1">
      <alignment horizontal="center" vertical="center"/>
    </xf>
    <xf numFmtId="0" fontId="0" fillId="2" borderId="13" xfId="0" applyNumberFormat="1" applyFont="1" applyFill="1" applyBorder="1" applyAlignment="1">
      <alignment horizontal="center" vertical="center"/>
    </xf>
    <xf numFmtId="0" fontId="0" fillId="2" borderId="31" xfId="0" applyNumberFormat="1" applyFont="1" applyFill="1" applyBorder="1" applyAlignment="1">
      <alignment horizontal="center"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176" fontId="0" fillId="2" borderId="14" xfId="0" applyNumberFormat="1" applyFont="1" applyFill="1" applyBorder="1" applyAlignment="1">
      <alignment horizontal="left" vertical="center" shrinkToFit="1"/>
    </xf>
    <xf numFmtId="176" fontId="0" fillId="2" borderId="13" xfId="0" applyNumberFormat="1" applyFont="1" applyFill="1" applyBorder="1" applyAlignment="1">
      <alignment horizontal="left" vertical="center" shrinkToFit="1"/>
    </xf>
    <xf numFmtId="0" fontId="5" fillId="0" borderId="0" xfId="0" applyFont="1" applyAlignment="1">
      <alignment vertical="center" wrapText="1"/>
    </xf>
    <xf numFmtId="38" fontId="0" fillId="0" borderId="10" xfId="1" applyFont="1" applyBorder="1" applyAlignment="1">
      <alignment horizontal="center" vertical="center"/>
    </xf>
    <xf numFmtId="38" fontId="0" fillId="0" borderId="10" xfId="1" applyFont="1" applyBorder="1" applyAlignment="1">
      <alignment vertical="center" shrinkToFit="1"/>
    </xf>
    <xf numFmtId="38" fontId="9" fillId="0" borderId="10" xfId="1" applyFont="1" applyBorder="1" applyAlignment="1">
      <alignment horizontal="center" vertical="center"/>
    </xf>
    <xf numFmtId="40" fontId="9" fillId="0" borderId="10" xfId="1" applyNumberFormat="1" applyFont="1" applyBorder="1" applyAlignment="1">
      <alignment horizontal="center" vertical="center"/>
    </xf>
    <xf numFmtId="38" fontId="0" fillId="2" borderId="66" xfId="1" applyFont="1" applyFill="1" applyBorder="1" applyAlignment="1">
      <alignment horizontal="right" vertical="center"/>
    </xf>
    <xf numFmtId="38" fontId="0" fillId="2" borderId="65" xfId="1" applyFont="1" applyFill="1" applyBorder="1" applyAlignment="1">
      <alignment horizontal="right" vertical="center"/>
    </xf>
    <xf numFmtId="40" fontId="0" fillId="0" borderId="27" xfId="1" applyNumberFormat="1" applyFont="1" applyBorder="1" applyAlignment="1">
      <alignment horizontal="right" vertical="center"/>
    </xf>
    <xf numFmtId="40" fontId="0" fillId="0" borderId="29" xfId="1" applyNumberFormat="1" applyFont="1" applyBorder="1" applyAlignment="1">
      <alignment horizontal="right" vertical="center"/>
    </xf>
    <xf numFmtId="40" fontId="0" fillId="0" borderId="16" xfId="1" applyNumberFormat="1" applyFont="1" applyBorder="1" applyAlignment="1">
      <alignment horizontal="right" vertical="center"/>
    </xf>
    <xf numFmtId="40" fontId="0" fillId="0" borderId="17" xfId="1" applyNumberFormat="1" applyFont="1" applyBorder="1" applyAlignment="1">
      <alignment horizontal="right" vertical="center"/>
    </xf>
    <xf numFmtId="38" fontId="0" fillId="2" borderId="27" xfId="1" applyFont="1" applyFill="1" applyBorder="1" applyAlignment="1">
      <alignment horizontal="right" vertical="center"/>
    </xf>
    <xf numFmtId="38" fontId="0" fillId="2" borderId="32" xfId="1" applyFont="1" applyFill="1" applyBorder="1" applyAlignment="1">
      <alignment horizontal="right" vertical="center"/>
    </xf>
    <xf numFmtId="38" fontId="0" fillId="0" borderId="6" xfId="1" applyFont="1" applyBorder="1" applyAlignment="1">
      <alignment horizontal="right" vertical="center"/>
    </xf>
    <xf numFmtId="38" fontId="0" fillId="0" borderId="30" xfId="1" applyFont="1" applyBorder="1" applyAlignment="1">
      <alignment horizontal="right" vertical="center"/>
    </xf>
    <xf numFmtId="38" fontId="0" fillId="0" borderId="3" xfId="1" applyFont="1" applyBorder="1" applyAlignment="1">
      <alignment horizontal="right" vertical="center"/>
    </xf>
    <xf numFmtId="38" fontId="0" fillId="2" borderId="67" xfId="1" applyFont="1" applyFill="1" applyBorder="1" applyAlignment="1">
      <alignment horizontal="right" vertical="center"/>
    </xf>
    <xf numFmtId="38" fontId="0" fillId="2" borderId="29" xfId="1" applyFont="1" applyFill="1" applyBorder="1" applyAlignment="1">
      <alignment horizontal="right" vertical="center"/>
    </xf>
    <xf numFmtId="38" fontId="5" fillId="0" borderId="21" xfId="1" applyFont="1" applyBorder="1" applyAlignment="1">
      <alignment horizontal="center" vertical="center"/>
    </xf>
    <xf numFmtId="38" fontId="5" fillId="0" borderId="24" xfId="1" applyFont="1" applyBorder="1" applyAlignment="1">
      <alignment horizontal="center" vertical="center"/>
    </xf>
    <xf numFmtId="38" fontId="5" fillId="0" borderId="25" xfId="1" applyFont="1" applyBorder="1" applyAlignment="1">
      <alignment horizontal="center" vertical="center"/>
    </xf>
    <xf numFmtId="0" fontId="0" fillId="0" borderId="41" xfId="0" applyFont="1" applyBorder="1" applyAlignment="1">
      <alignment horizontal="center" vertical="center"/>
    </xf>
    <xf numFmtId="0" fontId="0" fillId="0" borderId="42" xfId="0" applyFont="1" applyBorder="1" applyAlignment="1">
      <alignment horizontal="center" vertical="center"/>
    </xf>
    <xf numFmtId="0" fontId="5" fillId="0" borderId="21" xfId="0" applyFont="1" applyFill="1" applyBorder="1" applyAlignment="1">
      <alignment horizontal="center" vertical="center"/>
    </xf>
    <xf numFmtId="0" fontId="5" fillId="0" borderId="20" xfId="0" applyFont="1" applyFill="1" applyBorder="1" applyAlignment="1">
      <alignment horizontal="center" vertical="center"/>
    </xf>
    <xf numFmtId="40" fontId="0" fillId="0" borderId="11" xfId="1" applyNumberFormat="1" applyFont="1" applyBorder="1" applyAlignment="1">
      <alignment horizontal="right" vertical="center"/>
    </xf>
    <xf numFmtId="40" fontId="0" fillId="0" borderId="39" xfId="1" applyNumberFormat="1" applyFont="1" applyBorder="1" applyAlignment="1">
      <alignment horizontal="right" vertical="center"/>
    </xf>
    <xf numFmtId="38" fontId="5" fillId="0" borderId="25" xfId="1" applyFont="1" applyBorder="1" applyAlignment="1">
      <alignment horizontal="center" vertical="center" wrapText="1"/>
    </xf>
    <xf numFmtId="38" fontId="5" fillId="0" borderId="1" xfId="1" applyFont="1" applyBorder="1" applyAlignment="1">
      <alignment horizontal="center" vertical="center" wrapText="1"/>
    </xf>
    <xf numFmtId="0" fontId="5" fillId="0" borderId="9" xfId="0" applyFont="1" applyBorder="1" applyAlignment="1">
      <alignment horizontal="center" vertical="center"/>
    </xf>
    <xf numFmtId="0" fontId="5" fillId="0" borderId="40" xfId="0" applyFont="1" applyBorder="1" applyAlignment="1">
      <alignment horizontal="center" vertical="center"/>
    </xf>
    <xf numFmtId="0" fontId="5" fillId="0" borderId="22" xfId="0" applyFont="1" applyBorder="1" applyAlignment="1">
      <alignment horizontal="center" vertical="center"/>
    </xf>
    <xf numFmtId="0" fontId="5" fillId="0" borderId="45" xfId="0" applyFont="1" applyBorder="1" applyAlignment="1">
      <alignment horizontal="center" vertical="center"/>
    </xf>
    <xf numFmtId="0" fontId="5" fillId="0" borderId="23" xfId="0" applyFont="1" applyBorder="1" applyAlignment="1">
      <alignment horizontal="center" vertical="center"/>
    </xf>
    <xf numFmtId="38" fontId="5" fillId="0" borderId="49" xfId="1" applyFont="1" applyBorder="1" applyAlignment="1">
      <alignment horizontal="center" vertical="center" wrapText="1"/>
    </xf>
    <xf numFmtId="38" fontId="5" fillId="0" borderId="50" xfId="1" applyFont="1" applyBorder="1" applyAlignment="1">
      <alignment horizontal="center" vertical="center"/>
    </xf>
    <xf numFmtId="0" fontId="0" fillId="0" borderId="10" xfId="0" applyFont="1" applyBorder="1" applyAlignment="1">
      <alignment vertical="center" shrinkToFit="1"/>
    </xf>
    <xf numFmtId="38" fontId="0" fillId="2" borderId="64" xfId="1" applyFont="1" applyFill="1" applyBorder="1" applyAlignment="1">
      <alignment horizontal="right" vertical="center"/>
    </xf>
    <xf numFmtId="40" fontId="0" fillId="0" borderId="60" xfId="1" applyNumberFormat="1" applyFont="1" applyBorder="1" applyAlignment="1">
      <alignment horizontal="right" vertical="center"/>
    </xf>
    <xf numFmtId="40" fontId="0" fillId="0" borderId="56" xfId="1" applyNumberFormat="1" applyFont="1" applyBorder="1" applyAlignment="1">
      <alignment horizontal="right" vertical="center"/>
    </xf>
    <xf numFmtId="38" fontId="0" fillId="0" borderId="6" xfId="1" applyNumberFormat="1" applyFont="1" applyBorder="1" applyAlignment="1">
      <alignment horizontal="right" vertical="center"/>
    </xf>
    <xf numFmtId="38" fontId="0" fillId="0" borderId="3" xfId="1" applyNumberFormat="1" applyFont="1" applyBorder="1" applyAlignment="1">
      <alignment horizontal="right" vertical="center"/>
    </xf>
    <xf numFmtId="176" fontId="0" fillId="2" borderId="41" xfId="0" applyNumberFormat="1" applyFont="1" applyFill="1" applyBorder="1" applyAlignment="1">
      <alignment vertical="center" shrinkToFit="1"/>
    </xf>
    <xf numFmtId="176" fontId="0" fillId="2" borderId="13" xfId="0" applyNumberFormat="1" applyFont="1" applyFill="1" applyBorder="1" applyAlignment="1">
      <alignment vertical="center" shrinkToFit="1"/>
    </xf>
    <xf numFmtId="38" fontId="0" fillId="2" borderId="62" xfId="1" applyFont="1" applyFill="1" applyBorder="1" applyAlignment="1">
      <alignment horizontal="right" vertical="center"/>
    </xf>
    <xf numFmtId="38" fontId="0" fillId="2" borderId="11" xfId="1" applyFont="1" applyFill="1" applyBorder="1" applyAlignment="1">
      <alignment horizontal="right" vertical="center"/>
    </xf>
    <xf numFmtId="38" fontId="0" fillId="0" borderId="35" xfId="1" applyFont="1" applyBorder="1" applyAlignment="1">
      <alignment horizontal="right" vertical="center"/>
    </xf>
    <xf numFmtId="38" fontId="0" fillId="2" borderId="71" xfId="1" applyFont="1" applyFill="1" applyBorder="1" applyAlignment="1">
      <alignment horizontal="center" vertical="center" shrinkToFit="1"/>
    </xf>
    <xf numFmtId="38" fontId="0" fillId="2" borderId="70" xfId="1" applyFont="1" applyFill="1" applyBorder="1" applyAlignment="1">
      <alignment horizontal="center" vertical="center" shrinkToFit="1"/>
    </xf>
    <xf numFmtId="38" fontId="0" fillId="2" borderId="72" xfId="1" applyFont="1" applyFill="1" applyBorder="1" applyAlignment="1">
      <alignment horizontal="center" vertical="center" shrinkToFit="1"/>
    </xf>
    <xf numFmtId="38" fontId="0" fillId="2" borderId="69" xfId="1" applyFont="1" applyFill="1" applyBorder="1" applyAlignment="1">
      <alignment horizontal="center" vertical="center" shrinkToFit="1"/>
    </xf>
    <xf numFmtId="40" fontId="0" fillId="0" borderId="32" xfId="1" applyNumberFormat="1" applyFont="1" applyBorder="1" applyAlignment="1">
      <alignment horizontal="right"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9" defaultPivotStyle="PivotStyleLight16"/>
  <colors>
    <mruColors>
      <color rgb="FF99FFCC"/>
      <color rgb="FF66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3"/>
  <sheetViews>
    <sheetView tabSelected="1" view="pageBreakPreview" zoomScaleNormal="100" zoomScaleSheetLayoutView="100" workbookViewId="0">
      <selection activeCell="M11" sqref="M11:M12"/>
    </sheetView>
  </sheetViews>
  <sheetFormatPr defaultRowHeight="13.5"/>
  <cols>
    <col min="1" max="1" width="4.375" style="56" bestFit="1" customWidth="1"/>
    <col min="2" max="2" width="12.5" style="56" customWidth="1"/>
    <col min="3" max="3" width="8" style="56" bestFit="1" customWidth="1"/>
    <col min="4" max="4" width="3.75" style="65" customWidth="1"/>
    <col min="5" max="5" width="12.75" style="56" customWidth="1"/>
    <col min="6" max="6" width="7.875" style="56" customWidth="1"/>
    <col min="7" max="7" width="12.5" style="56" customWidth="1"/>
    <col min="8" max="8" width="6.25" style="56" customWidth="1"/>
    <col min="9" max="9" width="12.5" style="56" customWidth="1"/>
    <col min="10" max="10" width="10.75" style="56" customWidth="1"/>
    <col min="11" max="12" width="14" style="56" customWidth="1"/>
    <col min="13" max="13" width="12.875" style="56" customWidth="1"/>
    <col min="14" max="16384" width="9" style="56"/>
  </cols>
  <sheetData>
    <row r="1" spans="1:16">
      <c r="C1" s="6"/>
      <c r="D1" s="50"/>
      <c r="E1" s="6"/>
      <c r="F1" s="6"/>
      <c r="G1" s="7"/>
      <c r="H1" s="19"/>
      <c r="I1" s="8"/>
      <c r="J1" s="8"/>
      <c r="K1" s="9"/>
      <c r="L1" s="8"/>
      <c r="M1" s="8" t="s">
        <v>5</v>
      </c>
    </row>
    <row r="2" spans="1:16" ht="17.25">
      <c r="A2" s="31" t="s">
        <v>12</v>
      </c>
      <c r="B2" s="57"/>
      <c r="C2" s="29"/>
      <c r="D2" s="51"/>
      <c r="E2" s="30"/>
      <c r="F2" s="30"/>
      <c r="G2" s="30"/>
      <c r="H2" s="30"/>
      <c r="I2" s="30"/>
      <c r="J2" s="30"/>
      <c r="K2" s="30"/>
      <c r="L2" s="29"/>
      <c r="M2" s="29"/>
    </row>
    <row r="3" spans="1:16" ht="14.25" customHeight="1">
      <c r="C3" s="6"/>
      <c r="D3" s="50"/>
      <c r="E3" s="35"/>
      <c r="F3" s="35"/>
      <c r="G3" s="35"/>
      <c r="H3" s="35"/>
      <c r="I3" s="8"/>
      <c r="J3" s="8"/>
      <c r="K3" s="8"/>
    </row>
    <row r="4" spans="1:16" ht="30" customHeight="1">
      <c r="B4" s="58" t="s">
        <v>10</v>
      </c>
      <c r="C4" s="117" t="s">
        <v>32</v>
      </c>
      <c r="D4" s="117"/>
      <c r="E4" s="117"/>
      <c r="F4" s="117"/>
      <c r="G4" s="117"/>
      <c r="H4" s="19"/>
      <c r="I4" s="8"/>
      <c r="J4" s="8"/>
      <c r="K4" s="9"/>
      <c r="L4" s="8"/>
      <c r="M4" s="8"/>
    </row>
    <row r="5" spans="1:16" ht="15" customHeight="1">
      <c r="B5" s="59"/>
      <c r="C5" s="60"/>
      <c r="D5" s="60"/>
      <c r="E5" s="60"/>
      <c r="F5" s="60"/>
      <c r="G5" s="60"/>
      <c r="H5" s="19"/>
      <c r="I5" s="8"/>
      <c r="J5" s="8"/>
      <c r="K5" s="9"/>
      <c r="L5" s="8"/>
      <c r="M5" s="8"/>
    </row>
    <row r="6" spans="1:16" ht="15" customHeight="1" thickBot="1">
      <c r="C6" s="6"/>
      <c r="D6" s="50"/>
      <c r="E6" s="6"/>
      <c r="F6" s="6"/>
      <c r="G6" s="7"/>
      <c r="H6" s="19"/>
      <c r="I6" s="8"/>
      <c r="J6" s="8"/>
      <c r="K6" s="9"/>
      <c r="L6" s="8"/>
      <c r="M6" s="6" t="s">
        <v>6</v>
      </c>
    </row>
    <row r="7" spans="1:16" ht="30" customHeight="1">
      <c r="A7" s="102" t="s">
        <v>11</v>
      </c>
      <c r="B7" s="104" t="s">
        <v>7</v>
      </c>
      <c r="C7" s="110" t="s">
        <v>22</v>
      </c>
      <c r="D7" s="111"/>
      <c r="E7" s="112"/>
      <c r="F7" s="113"/>
      <c r="G7" s="114"/>
      <c r="H7" s="99" t="s">
        <v>28</v>
      </c>
      <c r="I7" s="100"/>
      <c r="J7" s="100"/>
      <c r="K7" s="101"/>
      <c r="L7" s="115" t="s">
        <v>14</v>
      </c>
      <c r="M7" s="108" t="s">
        <v>23</v>
      </c>
    </row>
    <row r="8" spans="1:16" ht="60" customHeight="1" thickBot="1">
      <c r="A8" s="103"/>
      <c r="B8" s="105"/>
      <c r="C8" s="49" t="s">
        <v>24</v>
      </c>
      <c r="D8" s="52" t="s">
        <v>21</v>
      </c>
      <c r="E8" s="1" t="s">
        <v>25</v>
      </c>
      <c r="F8" s="33" t="s">
        <v>20</v>
      </c>
      <c r="G8" s="32" t="s">
        <v>26</v>
      </c>
      <c r="H8" s="36" t="s">
        <v>8</v>
      </c>
      <c r="I8" s="37" t="s">
        <v>27</v>
      </c>
      <c r="J8" s="37" t="s">
        <v>29</v>
      </c>
      <c r="K8" s="33" t="s">
        <v>30</v>
      </c>
      <c r="L8" s="116"/>
      <c r="M8" s="109"/>
    </row>
    <row r="9" spans="1:16" ht="26.25" customHeight="1">
      <c r="A9" s="73">
        <v>1</v>
      </c>
      <c r="B9" s="123" t="s">
        <v>33</v>
      </c>
      <c r="C9" s="118">
        <v>30</v>
      </c>
      <c r="D9" s="131" t="s">
        <v>45</v>
      </c>
      <c r="E9" s="119"/>
      <c r="F9" s="125">
        <v>100</v>
      </c>
      <c r="G9" s="107">
        <f>C9*E9*(185-F9)/100</f>
        <v>0</v>
      </c>
      <c r="H9" s="20" t="s">
        <v>3</v>
      </c>
      <c r="I9" s="67">
        <v>5818</v>
      </c>
      <c r="J9" s="21"/>
      <c r="K9" s="39">
        <f>I9*J9</f>
        <v>0</v>
      </c>
      <c r="L9" s="43"/>
      <c r="M9" s="121">
        <f>ROUNDDOWN(SUM(G9,K9:K10,L9:L10),0)</f>
        <v>0</v>
      </c>
      <c r="O9" s="61"/>
      <c r="P9" s="61"/>
    </row>
    <row r="10" spans="1:16" ht="26.25" customHeight="1">
      <c r="A10" s="75"/>
      <c r="B10" s="124"/>
      <c r="C10" s="87"/>
      <c r="D10" s="129"/>
      <c r="E10" s="120"/>
      <c r="F10" s="126"/>
      <c r="G10" s="91"/>
      <c r="H10" s="20" t="s">
        <v>4</v>
      </c>
      <c r="I10" s="67">
        <v>2412</v>
      </c>
      <c r="J10" s="21"/>
      <c r="K10" s="40">
        <f t="shared" ref="K10:K32" si="0">I10*J10</f>
        <v>0</v>
      </c>
      <c r="L10" s="44"/>
      <c r="M10" s="122"/>
    </row>
    <row r="11" spans="1:16" ht="26.25" customHeight="1">
      <c r="A11" s="74">
        <v>2</v>
      </c>
      <c r="B11" s="79" t="s">
        <v>34</v>
      </c>
      <c r="C11" s="86">
        <v>30</v>
      </c>
      <c r="D11" s="128" t="s">
        <v>45</v>
      </c>
      <c r="E11" s="88"/>
      <c r="F11" s="92">
        <v>100</v>
      </c>
      <c r="G11" s="90">
        <f>C11*E11*(185-F11)/100</f>
        <v>0</v>
      </c>
      <c r="H11" s="22" t="s">
        <v>3</v>
      </c>
      <c r="I11" s="62">
        <v>5366</v>
      </c>
      <c r="J11" s="10"/>
      <c r="K11" s="39">
        <f t="shared" si="0"/>
        <v>0</v>
      </c>
      <c r="L11" s="45"/>
      <c r="M11" s="95">
        <f>ROUNDDOWN(SUM(G11,K11:K12,L11:L12),0)</f>
        <v>0</v>
      </c>
    </row>
    <row r="12" spans="1:16" ht="26.25" customHeight="1">
      <c r="A12" s="75"/>
      <c r="B12" s="80"/>
      <c r="C12" s="87"/>
      <c r="D12" s="129"/>
      <c r="E12" s="89"/>
      <c r="F12" s="98"/>
      <c r="G12" s="91"/>
      <c r="H12" s="22" t="s">
        <v>4</v>
      </c>
      <c r="I12" s="62">
        <v>3308</v>
      </c>
      <c r="J12" s="10"/>
      <c r="K12" s="40">
        <f t="shared" si="0"/>
        <v>0</v>
      </c>
      <c r="L12" s="44"/>
      <c r="M12" s="96"/>
    </row>
    <row r="13" spans="1:16" ht="26.25" customHeight="1">
      <c r="A13" s="74">
        <v>3</v>
      </c>
      <c r="B13" s="79" t="s">
        <v>35</v>
      </c>
      <c r="C13" s="86">
        <v>30</v>
      </c>
      <c r="D13" s="128" t="s">
        <v>45</v>
      </c>
      <c r="E13" s="88"/>
      <c r="F13" s="92">
        <v>100</v>
      </c>
      <c r="G13" s="90">
        <f>C13*E13*(185-F13)/100</f>
        <v>0</v>
      </c>
      <c r="H13" s="22" t="s">
        <v>3</v>
      </c>
      <c r="I13" s="62">
        <v>4916</v>
      </c>
      <c r="J13" s="10"/>
      <c r="K13" s="39">
        <f t="shared" si="0"/>
        <v>0</v>
      </c>
      <c r="L13" s="45"/>
      <c r="M13" s="95">
        <f>ROUNDDOWN(SUM(G13,K13:K14,L13:L14),0)</f>
        <v>0</v>
      </c>
    </row>
    <row r="14" spans="1:16" ht="26.25" customHeight="1">
      <c r="A14" s="75"/>
      <c r="B14" s="80"/>
      <c r="C14" s="87"/>
      <c r="D14" s="129"/>
      <c r="E14" s="89"/>
      <c r="F14" s="98"/>
      <c r="G14" s="91"/>
      <c r="H14" s="22" t="s">
        <v>4</v>
      </c>
      <c r="I14" s="62">
        <v>2352</v>
      </c>
      <c r="J14" s="10"/>
      <c r="K14" s="40">
        <f t="shared" si="0"/>
        <v>0</v>
      </c>
      <c r="L14" s="44"/>
      <c r="M14" s="96"/>
    </row>
    <row r="15" spans="1:16" ht="26.25" customHeight="1">
      <c r="A15" s="74">
        <v>4</v>
      </c>
      <c r="B15" s="79" t="s">
        <v>36</v>
      </c>
      <c r="C15" s="86">
        <v>30</v>
      </c>
      <c r="D15" s="128" t="s">
        <v>45</v>
      </c>
      <c r="E15" s="88"/>
      <c r="F15" s="92">
        <v>100</v>
      </c>
      <c r="G15" s="90">
        <f t="shared" ref="G15" si="1">C15*E15*(185-F15)/100</f>
        <v>0</v>
      </c>
      <c r="H15" s="22" t="s">
        <v>3</v>
      </c>
      <c r="I15" s="62">
        <v>5171</v>
      </c>
      <c r="J15" s="10"/>
      <c r="K15" s="39">
        <f t="shared" si="0"/>
        <v>0</v>
      </c>
      <c r="L15" s="45"/>
      <c r="M15" s="95">
        <f>ROUNDDOWN(SUM(G15,K15:K16,L15:L16),0)</f>
        <v>0</v>
      </c>
    </row>
    <row r="16" spans="1:16" ht="26.25" customHeight="1">
      <c r="A16" s="75"/>
      <c r="B16" s="80"/>
      <c r="C16" s="87"/>
      <c r="D16" s="129"/>
      <c r="E16" s="89"/>
      <c r="F16" s="98"/>
      <c r="G16" s="91"/>
      <c r="H16" s="22" t="s">
        <v>4</v>
      </c>
      <c r="I16" s="62">
        <v>3151</v>
      </c>
      <c r="J16" s="10"/>
      <c r="K16" s="40">
        <f t="shared" si="0"/>
        <v>0</v>
      </c>
      <c r="L16" s="44"/>
      <c r="M16" s="96"/>
    </row>
    <row r="17" spans="1:13" ht="26.25" customHeight="1">
      <c r="A17" s="74">
        <v>5</v>
      </c>
      <c r="B17" s="79" t="s">
        <v>37</v>
      </c>
      <c r="C17" s="86">
        <v>30</v>
      </c>
      <c r="D17" s="128" t="s">
        <v>45</v>
      </c>
      <c r="E17" s="88"/>
      <c r="F17" s="92">
        <v>100</v>
      </c>
      <c r="G17" s="90">
        <f t="shared" ref="G17" si="2">C17*E17*(185-F17)/100</f>
        <v>0</v>
      </c>
      <c r="H17" s="22" t="s">
        <v>3</v>
      </c>
      <c r="I17" s="62">
        <v>4454</v>
      </c>
      <c r="J17" s="10"/>
      <c r="K17" s="40">
        <f t="shared" si="0"/>
        <v>0</v>
      </c>
      <c r="L17" s="45"/>
      <c r="M17" s="95">
        <f>ROUNDDOWN(SUM(G17,K17:K18,L17:L18),0)</f>
        <v>0</v>
      </c>
    </row>
    <row r="18" spans="1:13" ht="26.25" customHeight="1">
      <c r="A18" s="75"/>
      <c r="B18" s="80"/>
      <c r="C18" s="87"/>
      <c r="D18" s="129"/>
      <c r="E18" s="89"/>
      <c r="F18" s="98"/>
      <c r="G18" s="91"/>
      <c r="H18" s="22" t="s">
        <v>4</v>
      </c>
      <c r="I18" s="62">
        <v>2456</v>
      </c>
      <c r="J18" s="10"/>
      <c r="K18" s="40">
        <f t="shared" si="0"/>
        <v>0</v>
      </c>
      <c r="L18" s="44"/>
      <c r="M18" s="96"/>
    </row>
    <row r="19" spans="1:13" ht="26.25" customHeight="1">
      <c r="A19" s="74">
        <v>6</v>
      </c>
      <c r="B19" s="79" t="s">
        <v>38</v>
      </c>
      <c r="C19" s="86">
        <v>30</v>
      </c>
      <c r="D19" s="128" t="s">
        <v>45</v>
      </c>
      <c r="E19" s="88"/>
      <c r="F19" s="92">
        <v>100</v>
      </c>
      <c r="G19" s="90">
        <f t="shared" ref="G19" si="3">C19*E19*(185-F19)/100</f>
        <v>0</v>
      </c>
      <c r="H19" s="22" t="s">
        <v>3</v>
      </c>
      <c r="I19" s="62">
        <v>4297</v>
      </c>
      <c r="J19" s="10"/>
      <c r="K19" s="40">
        <f t="shared" si="0"/>
        <v>0</v>
      </c>
      <c r="L19" s="45"/>
      <c r="M19" s="95">
        <f>ROUNDDOWN(SUM(G19,K19:K20,L19:L20),0)</f>
        <v>0</v>
      </c>
    </row>
    <row r="20" spans="1:13" ht="26.25" customHeight="1">
      <c r="A20" s="75"/>
      <c r="B20" s="80"/>
      <c r="C20" s="87"/>
      <c r="D20" s="129"/>
      <c r="E20" s="89"/>
      <c r="F20" s="98"/>
      <c r="G20" s="91"/>
      <c r="H20" s="22" t="s">
        <v>4</v>
      </c>
      <c r="I20" s="62">
        <v>2099</v>
      </c>
      <c r="J20" s="10"/>
      <c r="K20" s="40">
        <f t="shared" si="0"/>
        <v>0</v>
      </c>
      <c r="L20" s="44"/>
      <c r="M20" s="96"/>
    </row>
    <row r="21" spans="1:13" ht="26.25" customHeight="1">
      <c r="A21" s="73">
        <v>7</v>
      </c>
      <c r="B21" s="79" t="s">
        <v>39</v>
      </c>
      <c r="C21" s="86">
        <v>30</v>
      </c>
      <c r="D21" s="128" t="s">
        <v>45</v>
      </c>
      <c r="E21" s="106"/>
      <c r="F21" s="92">
        <v>100</v>
      </c>
      <c r="G21" s="90">
        <f t="shared" ref="G21" si="4">C21*E21*(185-F21)/100</f>
        <v>0</v>
      </c>
      <c r="H21" s="23" t="s">
        <v>3</v>
      </c>
      <c r="I21" s="68">
        <v>4383</v>
      </c>
      <c r="J21" s="21"/>
      <c r="K21" s="39">
        <f t="shared" si="0"/>
        <v>0</v>
      </c>
      <c r="L21" s="45"/>
      <c r="M21" s="94">
        <f>ROUNDDOWN(SUM(G21,K21:K22,L21:L22),0)</f>
        <v>0</v>
      </c>
    </row>
    <row r="22" spans="1:13" ht="26.25" customHeight="1">
      <c r="A22" s="73"/>
      <c r="B22" s="80"/>
      <c r="C22" s="87"/>
      <c r="D22" s="129"/>
      <c r="E22" s="106"/>
      <c r="F22" s="98"/>
      <c r="G22" s="91"/>
      <c r="H22" s="24" t="s">
        <v>4</v>
      </c>
      <c r="I22" s="69">
        <v>2279</v>
      </c>
      <c r="J22" s="25"/>
      <c r="K22" s="41">
        <f t="shared" si="0"/>
        <v>0</v>
      </c>
      <c r="L22" s="44"/>
      <c r="M22" s="94"/>
    </row>
    <row r="23" spans="1:13" ht="26.25" customHeight="1">
      <c r="A23" s="74">
        <v>8</v>
      </c>
      <c r="B23" s="79" t="s">
        <v>40</v>
      </c>
      <c r="C23" s="86">
        <v>30</v>
      </c>
      <c r="D23" s="128" t="s">
        <v>45</v>
      </c>
      <c r="E23" s="88"/>
      <c r="F23" s="92">
        <v>100</v>
      </c>
      <c r="G23" s="90">
        <f t="shared" ref="G23" si="5">C23*E23*(185-F23)/100</f>
        <v>0</v>
      </c>
      <c r="H23" s="22" t="s">
        <v>3</v>
      </c>
      <c r="I23" s="62">
        <v>3664</v>
      </c>
      <c r="J23" s="10"/>
      <c r="K23" s="40">
        <f t="shared" si="0"/>
        <v>0</v>
      </c>
      <c r="L23" s="45"/>
      <c r="M23" s="95">
        <f>ROUNDDOWN(SUM(G23,K23:K24,L23:L24),0)</f>
        <v>0</v>
      </c>
    </row>
    <row r="24" spans="1:13" ht="26.25" customHeight="1">
      <c r="A24" s="75"/>
      <c r="B24" s="80"/>
      <c r="C24" s="87"/>
      <c r="D24" s="129"/>
      <c r="E24" s="89"/>
      <c r="F24" s="98"/>
      <c r="G24" s="91"/>
      <c r="H24" s="22" t="s">
        <v>4</v>
      </c>
      <c r="I24" s="62">
        <v>3393</v>
      </c>
      <c r="J24" s="10"/>
      <c r="K24" s="40">
        <f t="shared" si="0"/>
        <v>0</v>
      </c>
      <c r="L24" s="44"/>
      <c r="M24" s="96"/>
    </row>
    <row r="25" spans="1:13" ht="26.25" customHeight="1">
      <c r="A25" s="73">
        <v>9</v>
      </c>
      <c r="B25" s="79" t="s">
        <v>41</v>
      </c>
      <c r="C25" s="86">
        <v>30</v>
      </c>
      <c r="D25" s="128" t="s">
        <v>45</v>
      </c>
      <c r="E25" s="106"/>
      <c r="F25" s="92">
        <v>100</v>
      </c>
      <c r="G25" s="90">
        <f t="shared" ref="G25" si="6">C25*E25*(185-F25)/100</f>
        <v>0</v>
      </c>
      <c r="H25" s="23" t="s">
        <v>3</v>
      </c>
      <c r="I25" s="68">
        <v>4484</v>
      </c>
      <c r="J25" s="21"/>
      <c r="K25" s="39">
        <f t="shared" si="0"/>
        <v>0</v>
      </c>
      <c r="L25" s="45"/>
      <c r="M25" s="94">
        <f>ROUNDDOWN(SUM(G25,K25:K26,L25:L26),0)</f>
        <v>0</v>
      </c>
    </row>
    <row r="26" spans="1:13" ht="26.25" customHeight="1">
      <c r="A26" s="73"/>
      <c r="B26" s="80"/>
      <c r="C26" s="87"/>
      <c r="D26" s="129"/>
      <c r="E26" s="106"/>
      <c r="F26" s="98"/>
      <c r="G26" s="91"/>
      <c r="H26" s="24" t="s">
        <v>4</v>
      </c>
      <c r="I26" s="69">
        <v>2139</v>
      </c>
      <c r="J26" s="25"/>
      <c r="K26" s="41">
        <f t="shared" si="0"/>
        <v>0</v>
      </c>
      <c r="L26" s="44"/>
      <c r="M26" s="94"/>
    </row>
    <row r="27" spans="1:13" ht="26.25" customHeight="1">
      <c r="A27" s="74">
        <v>10</v>
      </c>
      <c r="B27" s="79" t="s">
        <v>42</v>
      </c>
      <c r="C27" s="86">
        <v>30</v>
      </c>
      <c r="D27" s="128" t="s">
        <v>45</v>
      </c>
      <c r="E27" s="88"/>
      <c r="F27" s="92">
        <v>100</v>
      </c>
      <c r="G27" s="90">
        <f t="shared" ref="G27" si="7">C27*E27*(185-F27)/100</f>
        <v>0</v>
      </c>
      <c r="H27" s="22" t="s">
        <v>3</v>
      </c>
      <c r="I27" s="62">
        <v>5607</v>
      </c>
      <c r="J27" s="10"/>
      <c r="K27" s="40">
        <f t="shared" si="0"/>
        <v>0</v>
      </c>
      <c r="L27" s="45"/>
      <c r="M27" s="95">
        <f>ROUNDDOWN(SUM(G27,K27:K28,L27:L28),0)</f>
        <v>0</v>
      </c>
    </row>
    <row r="28" spans="1:13" ht="26.25" customHeight="1">
      <c r="A28" s="75"/>
      <c r="B28" s="80"/>
      <c r="C28" s="87"/>
      <c r="D28" s="129"/>
      <c r="E28" s="89"/>
      <c r="F28" s="98"/>
      <c r="G28" s="91"/>
      <c r="H28" s="22" t="s">
        <v>4</v>
      </c>
      <c r="I28" s="62">
        <v>2209</v>
      </c>
      <c r="J28" s="10"/>
      <c r="K28" s="40">
        <f t="shared" si="0"/>
        <v>0</v>
      </c>
      <c r="L28" s="44"/>
      <c r="M28" s="96"/>
    </row>
    <row r="29" spans="1:13" ht="26.25" customHeight="1">
      <c r="A29" s="74">
        <v>11</v>
      </c>
      <c r="B29" s="79" t="s">
        <v>43</v>
      </c>
      <c r="C29" s="86">
        <v>30</v>
      </c>
      <c r="D29" s="128" t="s">
        <v>45</v>
      </c>
      <c r="E29" s="88"/>
      <c r="F29" s="92">
        <v>100</v>
      </c>
      <c r="G29" s="90">
        <f t="shared" ref="G29" si="8">C29*E29*(185-F29)/100</f>
        <v>0</v>
      </c>
      <c r="H29" s="22" t="s">
        <v>3</v>
      </c>
      <c r="I29" s="62">
        <v>5032</v>
      </c>
      <c r="J29" s="10"/>
      <c r="K29" s="40">
        <f t="shared" si="0"/>
        <v>0</v>
      </c>
      <c r="L29" s="45"/>
      <c r="M29" s="95">
        <f>ROUNDDOWN(SUM(G29,K29:K30,L29:L30),0)</f>
        <v>0</v>
      </c>
    </row>
    <row r="30" spans="1:13" ht="26.25" customHeight="1">
      <c r="A30" s="75"/>
      <c r="B30" s="80"/>
      <c r="C30" s="87"/>
      <c r="D30" s="129"/>
      <c r="E30" s="89"/>
      <c r="F30" s="98"/>
      <c r="G30" s="91"/>
      <c r="H30" s="22" t="s">
        <v>4</v>
      </c>
      <c r="I30" s="62">
        <v>2624</v>
      </c>
      <c r="J30" s="10"/>
      <c r="K30" s="40">
        <f t="shared" si="0"/>
        <v>0</v>
      </c>
      <c r="L30" s="44"/>
      <c r="M30" s="96"/>
    </row>
    <row r="31" spans="1:13" ht="26.25" customHeight="1">
      <c r="A31" s="74">
        <v>12</v>
      </c>
      <c r="B31" s="79" t="s">
        <v>44</v>
      </c>
      <c r="C31" s="86">
        <v>30</v>
      </c>
      <c r="D31" s="128" t="s">
        <v>45</v>
      </c>
      <c r="E31" s="88"/>
      <c r="F31" s="92">
        <v>100</v>
      </c>
      <c r="G31" s="90">
        <f t="shared" ref="G31" si="9">C31*E31*(185-F31)/100</f>
        <v>0</v>
      </c>
      <c r="H31" s="22" t="s">
        <v>3</v>
      </c>
      <c r="I31" s="62">
        <v>4241</v>
      </c>
      <c r="J31" s="10"/>
      <c r="K31" s="40">
        <f t="shared" si="0"/>
        <v>0</v>
      </c>
      <c r="L31" s="45"/>
      <c r="M31" s="95">
        <f>ROUNDDOWN(SUM(G31,K31:K32,L31:L32),0)</f>
        <v>0</v>
      </c>
    </row>
    <row r="32" spans="1:13" ht="26.25" customHeight="1" thickBot="1">
      <c r="A32" s="76"/>
      <c r="B32" s="80"/>
      <c r="C32" s="97"/>
      <c r="D32" s="130"/>
      <c r="E32" s="132"/>
      <c r="F32" s="93"/>
      <c r="G32" s="91"/>
      <c r="H32" s="26" t="s">
        <v>4</v>
      </c>
      <c r="I32" s="63">
        <v>2177</v>
      </c>
      <c r="J32" s="11"/>
      <c r="K32" s="42">
        <f t="shared" si="0"/>
        <v>0</v>
      </c>
      <c r="L32" s="46"/>
      <c r="M32" s="127"/>
    </row>
    <row r="33" spans="1:13" ht="26.25" customHeight="1" thickTop="1" thickBot="1">
      <c r="A33" s="77" t="s">
        <v>0</v>
      </c>
      <c r="B33" s="78"/>
      <c r="C33" s="48">
        <f>SUM(C9:C32)</f>
        <v>360</v>
      </c>
      <c r="D33" s="54" t="s">
        <v>45</v>
      </c>
      <c r="E33" s="12"/>
      <c r="F33" s="47"/>
      <c r="G33" s="28"/>
      <c r="H33" s="27"/>
      <c r="I33" s="13">
        <f>SUM(I9:I32)</f>
        <v>88032</v>
      </c>
      <c r="J33" s="14"/>
      <c r="K33" s="38"/>
      <c r="L33" s="34"/>
      <c r="M33" s="15">
        <f>SUM(M9:M32)</f>
        <v>0</v>
      </c>
    </row>
    <row r="34" spans="1:13" ht="26.25" customHeight="1">
      <c r="C34" s="6"/>
      <c r="D34" s="50"/>
      <c r="E34" s="6"/>
      <c r="F34" s="6"/>
      <c r="G34" s="7"/>
      <c r="H34" s="19"/>
      <c r="I34" s="8"/>
      <c r="J34" s="8"/>
      <c r="K34" s="9"/>
      <c r="L34" s="8"/>
      <c r="M34" s="8"/>
    </row>
    <row r="35" spans="1:13" ht="27.75" customHeight="1">
      <c r="A35" s="81" t="s">
        <v>15</v>
      </c>
      <c r="B35" s="81"/>
      <c r="C35" s="81"/>
      <c r="D35" s="81"/>
      <c r="E35" s="81"/>
      <c r="F35" s="81"/>
      <c r="G35" s="81"/>
      <c r="H35" s="81"/>
      <c r="I35" s="81"/>
      <c r="J35" s="81"/>
      <c r="K35" s="81"/>
      <c r="L35" s="81"/>
      <c r="M35" s="81"/>
    </row>
    <row r="36" spans="1:13" ht="27.75" customHeight="1">
      <c r="A36" s="81" t="s">
        <v>16</v>
      </c>
      <c r="B36" s="81"/>
      <c r="C36" s="81"/>
      <c r="D36" s="81"/>
      <c r="E36" s="81"/>
      <c r="F36" s="81"/>
      <c r="G36" s="81"/>
      <c r="H36" s="81"/>
      <c r="I36" s="81"/>
      <c r="J36" s="81"/>
      <c r="K36" s="81"/>
      <c r="L36" s="81"/>
    </row>
    <row r="37" spans="1:13" ht="27.75" customHeight="1">
      <c r="A37" s="81" t="s">
        <v>19</v>
      </c>
      <c r="B37" s="81"/>
      <c r="C37" s="81"/>
      <c r="D37" s="81"/>
      <c r="E37" s="81"/>
      <c r="F37" s="81"/>
      <c r="G37" s="81"/>
      <c r="H37" s="81"/>
      <c r="I37" s="81"/>
      <c r="J37" s="81"/>
      <c r="K37" s="81"/>
      <c r="L37" s="81"/>
    </row>
    <row r="38" spans="1:13" ht="27.75" customHeight="1">
      <c r="A38" s="81" t="s">
        <v>17</v>
      </c>
      <c r="B38" s="81"/>
      <c r="C38" s="81"/>
      <c r="D38" s="81"/>
      <c r="E38" s="81"/>
      <c r="F38" s="81"/>
      <c r="G38" s="81"/>
      <c r="H38" s="81"/>
      <c r="I38" s="81"/>
      <c r="J38" s="81"/>
      <c r="K38" s="81"/>
      <c r="L38" s="81"/>
      <c r="M38" s="71"/>
    </row>
    <row r="39" spans="1:13" ht="27.75" customHeight="1">
      <c r="A39" s="81" t="s">
        <v>18</v>
      </c>
      <c r="B39" s="81"/>
      <c r="C39" s="81"/>
      <c r="D39" s="81"/>
      <c r="E39" s="81"/>
      <c r="F39" s="81"/>
      <c r="G39" s="81"/>
      <c r="H39" s="81"/>
      <c r="I39" s="81"/>
      <c r="J39" s="81"/>
      <c r="K39" s="81"/>
      <c r="L39" s="81"/>
      <c r="M39" s="71"/>
    </row>
    <row r="40" spans="1:13" ht="24" customHeight="1">
      <c r="A40" s="71"/>
      <c r="B40" s="71"/>
      <c r="C40" s="71"/>
      <c r="D40" s="70"/>
      <c r="E40" s="71"/>
      <c r="F40" s="71"/>
      <c r="G40" s="71"/>
      <c r="H40" s="71"/>
      <c r="I40" s="71"/>
      <c r="J40" s="71"/>
      <c r="K40" s="71"/>
      <c r="L40" s="71"/>
      <c r="M40" s="71"/>
    </row>
    <row r="41" spans="1:13" ht="24" customHeight="1">
      <c r="G41" s="16" t="s">
        <v>1</v>
      </c>
      <c r="H41" s="72"/>
      <c r="I41" s="84">
        <f>M33</f>
        <v>0</v>
      </c>
      <c r="J41" s="84"/>
      <c r="K41" s="84"/>
      <c r="L41" s="56" t="s">
        <v>2</v>
      </c>
    </row>
    <row r="42" spans="1:13" ht="24" customHeight="1"/>
    <row r="43" spans="1:13" ht="24" customHeight="1">
      <c r="C43" s="17"/>
      <c r="D43" s="55"/>
      <c r="G43" s="17"/>
      <c r="H43" s="17"/>
      <c r="I43" s="17"/>
      <c r="L43" s="17"/>
    </row>
    <row r="44" spans="1:13" ht="24" customHeight="1">
      <c r="G44" s="16" t="s">
        <v>9</v>
      </c>
      <c r="H44" s="72"/>
      <c r="I44" s="85">
        <f>ROUNDUP(I41*100/110,2)</f>
        <v>0</v>
      </c>
      <c r="J44" s="85"/>
      <c r="K44" s="85"/>
      <c r="L44" s="56" t="s">
        <v>2</v>
      </c>
    </row>
    <row r="45" spans="1:13" ht="24" customHeight="1">
      <c r="C45" s="64"/>
      <c r="D45" s="60"/>
      <c r="E45" s="64"/>
      <c r="F45" s="64"/>
      <c r="G45" s="64" t="s">
        <v>31</v>
      </c>
      <c r="H45" s="64"/>
      <c r="I45" s="64"/>
    </row>
    <row r="46" spans="1:13" ht="24" customHeight="1">
      <c r="J46" s="18"/>
    </row>
    <row r="47" spans="1:13" ht="26.25" customHeight="1">
      <c r="C47" s="6"/>
      <c r="D47" s="50"/>
      <c r="E47" s="6"/>
      <c r="F47" s="6"/>
      <c r="G47" s="7"/>
      <c r="H47" s="19"/>
      <c r="I47" s="82" t="s">
        <v>13</v>
      </c>
      <c r="J47" s="82"/>
      <c r="K47" s="83"/>
      <c r="L47" s="83"/>
      <c r="M47" s="83"/>
    </row>
    <row r="48" spans="1:13" ht="26.25" customHeight="1">
      <c r="C48" s="6"/>
      <c r="D48" s="50"/>
      <c r="E48" s="6"/>
      <c r="F48" s="6"/>
      <c r="G48" s="7"/>
      <c r="H48" s="19"/>
      <c r="I48" s="8"/>
      <c r="J48" s="8"/>
      <c r="K48" s="9"/>
      <c r="L48" s="8"/>
      <c r="M48" s="8"/>
    </row>
    <row r="49" spans="2:11" ht="26.25" customHeight="1">
      <c r="B49" s="18"/>
      <c r="K49" s="18"/>
    </row>
    <row r="50" spans="2:11" ht="26.25" customHeight="1">
      <c r="B50" s="18"/>
      <c r="K50" s="18"/>
    </row>
    <row r="51" spans="2:11" ht="26.25" customHeight="1">
      <c r="B51" s="18"/>
      <c r="K51" s="18"/>
    </row>
    <row r="52" spans="2:11" ht="26.25" customHeight="1">
      <c r="B52" s="18"/>
      <c r="K52" s="18"/>
    </row>
    <row r="53" spans="2:11" ht="26.25" customHeight="1"/>
    <row r="54" spans="2:11" ht="26.25" customHeight="1">
      <c r="C54" s="2"/>
      <c r="D54" s="53"/>
      <c r="E54" s="2"/>
      <c r="F54" s="2"/>
      <c r="G54" s="3"/>
      <c r="H54" s="2"/>
      <c r="I54" s="66"/>
    </row>
    <row r="55" spans="2:11" ht="26.25" customHeight="1">
      <c r="C55" s="2"/>
      <c r="D55" s="53"/>
      <c r="E55" s="2"/>
      <c r="F55" s="2"/>
      <c r="G55" s="4"/>
      <c r="H55" s="2"/>
      <c r="I55" s="66"/>
    </row>
    <row r="56" spans="2:11" ht="26.25" customHeight="1">
      <c r="C56" s="2"/>
      <c r="D56" s="53"/>
      <c r="E56" s="2"/>
      <c r="F56" s="2"/>
      <c r="G56" s="5"/>
      <c r="H56" s="2"/>
      <c r="I56" s="66"/>
    </row>
    <row r="57" spans="2:11" ht="26.25" customHeight="1">
      <c r="C57" s="2"/>
      <c r="D57" s="53"/>
      <c r="E57" s="2"/>
      <c r="F57" s="2"/>
      <c r="G57" s="5"/>
      <c r="H57" s="2"/>
      <c r="I57" s="66"/>
    </row>
    <row r="58" spans="2:11" ht="26.25" customHeight="1"/>
    <row r="59" spans="2:11" ht="26.25" customHeight="1"/>
    <row r="60" spans="2:11" ht="26.25" customHeight="1"/>
    <row r="61" spans="2:11" ht="26.25" customHeight="1"/>
    <row r="62" spans="2:11" ht="26.25" customHeight="1"/>
    <row r="63" spans="2:11" ht="26.25" customHeight="1"/>
  </sheetData>
  <mergeCells count="113">
    <mergeCell ref="D9:D10"/>
    <mergeCell ref="D11:D12"/>
    <mergeCell ref="D13:D14"/>
    <mergeCell ref="D15:D16"/>
    <mergeCell ref="D17:D18"/>
    <mergeCell ref="D19:D20"/>
    <mergeCell ref="D21:D22"/>
    <mergeCell ref="D23:D24"/>
    <mergeCell ref="E31:E32"/>
    <mergeCell ref="G31:G32"/>
    <mergeCell ref="M29:M30"/>
    <mergeCell ref="M31:M32"/>
    <mergeCell ref="C27:C28"/>
    <mergeCell ref="E27:E28"/>
    <mergeCell ref="G27:G28"/>
    <mergeCell ref="M19:M20"/>
    <mergeCell ref="M13:M14"/>
    <mergeCell ref="F13:F14"/>
    <mergeCell ref="F15:F16"/>
    <mergeCell ref="F17:F18"/>
    <mergeCell ref="F19:F20"/>
    <mergeCell ref="F21:F22"/>
    <mergeCell ref="F23:F24"/>
    <mergeCell ref="F25:F26"/>
    <mergeCell ref="F27:F28"/>
    <mergeCell ref="M21:M22"/>
    <mergeCell ref="M23:M24"/>
    <mergeCell ref="M17:M18"/>
    <mergeCell ref="D25:D26"/>
    <mergeCell ref="D27:D28"/>
    <mergeCell ref="D29:D30"/>
    <mergeCell ref="D31:D32"/>
    <mergeCell ref="B23:B24"/>
    <mergeCell ref="C23:C24"/>
    <mergeCell ref="E23:E24"/>
    <mergeCell ref="G23:G24"/>
    <mergeCell ref="B25:B26"/>
    <mergeCell ref="C25:C26"/>
    <mergeCell ref="E25:E26"/>
    <mergeCell ref="G25:G26"/>
    <mergeCell ref="F29:F30"/>
    <mergeCell ref="M7:M8"/>
    <mergeCell ref="C7:G7"/>
    <mergeCell ref="L7:L8"/>
    <mergeCell ref="C4:G4"/>
    <mergeCell ref="B15:B16"/>
    <mergeCell ref="C15:C16"/>
    <mergeCell ref="E15:E16"/>
    <mergeCell ref="G15:G16"/>
    <mergeCell ref="M15:M16"/>
    <mergeCell ref="B13:B14"/>
    <mergeCell ref="C13:C14"/>
    <mergeCell ref="E13:E14"/>
    <mergeCell ref="G13:G14"/>
    <mergeCell ref="C9:C10"/>
    <mergeCell ref="E9:E10"/>
    <mergeCell ref="G9:G10"/>
    <mergeCell ref="M9:M10"/>
    <mergeCell ref="B11:B12"/>
    <mergeCell ref="C11:C12"/>
    <mergeCell ref="E11:E12"/>
    <mergeCell ref="G11:G12"/>
    <mergeCell ref="M11:M12"/>
    <mergeCell ref="B9:B10"/>
    <mergeCell ref="F9:F10"/>
    <mergeCell ref="F11:F12"/>
    <mergeCell ref="A15:A16"/>
    <mergeCell ref="A17:A18"/>
    <mergeCell ref="A19:A20"/>
    <mergeCell ref="A21:A22"/>
    <mergeCell ref="A23:A24"/>
    <mergeCell ref="H7:K7"/>
    <mergeCell ref="A7:A8"/>
    <mergeCell ref="A9:A10"/>
    <mergeCell ref="A11:A12"/>
    <mergeCell ref="A13:A14"/>
    <mergeCell ref="B7:B8"/>
    <mergeCell ref="B17:B18"/>
    <mergeCell ref="C17:C18"/>
    <mergeCell ref="E17:E18"/>
    <mergeCell ref="G17:G18"/>
    <mergeCell ref="B21:B22"/>
    <mergeCell ref="C21:C22"/>
    <mergeCell ref="E21:E22"/>
    <mergeCell ref="G21:G22"/>
    <mergeCell ref="B19:B20"/>
    <mergeCell ref="C19:C20"/>
    <mergeCell ref="E19:E20"/>
    <mergeCell ref="G19:G20"/>
    <mergeCell ref="A25:A26"/>
    <mergeCell ref="A27:A28"/>
    <mergeCell ref="A29:A30"/>
    <mergeCell ref="A31:A32"/>
    <mergeCell ref="A33:B33"/>
    <mergeCell ref="B27:B28"/>
    <mergeCell ref="B31:B32"/>
    <mergeCell ref="A35:M35"/>
    <mergeCell ref="I47:J47"/>
    <mergeCell ref="K47:M47"/>
    <mergeCell ref="I41:K41"/>
    <mergeCell ref="I44:K44"/>
    <mergeCell ref="A36:L36"/>
    <mergeCell ref="A37:L37"/>
    <mergeCell ref="A38:L38"/>
    <mergeCell ref="A39:L39"/>
    <mergeCell ref="B29:B30"/>
    <mergeCell ref="C29:C30"/>
    <mergeCell ref="E29:E30"/>
    <mergeCell ref="G29:G30"/>
    <mergeCell ref="F31:F32"/>
    <mergeCell ref="M25:M26"/>
    <mergeCell ref="M27:M28"/>
    <mergeCell ref="C31:C32"/>
  </mergeCells>
  <phoneticPr fontId="3"/>
  <printOptions horizontalCentered="1"/>
  <pageMargins left="0.70866141732283472" right="0.70866141732283472" top="0.74803149606299213" bottom="0.74803149606299213" header="0.31496062992125984" footer="0.31496062992125984"/>
  <pageSetup paperSize="9" scale="64" orientation="portrait" r:id="rId1"/>
  <headerFooter>
    <oddHeader>&amp;L&amp;"ＭＳ 明朝,標準"&amp;10様式７－２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様式７－２（単独施設）月別・休日別</vt:lpstr>
      <vt:lpstr>'様式７－２（単独施設）月別・休日別'!Print_Area</vt:lpstr>
    </vt:vector>
  </TitlesOfParts>
  <Company>札幌市役所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庁舎管理担当</dc:creator>
  <cp:lastModifiedBy>山越 望</cp:lastModifiedBy>
  <cp:lastPrinted>2017-01-21T07:57:06Z</cp:lastPrinted>
  <dcterms:created xsi:type="dcterms:W3CDTF">2001-06-14T01:58:07Z</dcterms:created>
  <dcterms:modified xsi:type="dcterms:W3CDTF">2026-06-19T01:18:37Z</dcterms:modified>
</cp:coreProperties>
</file>