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intranet-fs4\建設局みどりの推進部\08みどりの活用担当課\01　自然緑地係\01　限定\332札幌市森林整備事業補助\R7\03 要綱・要領・検査要領の改正（単価更新含む）\要領\"/>
    </mc:Choice>
  </mc:AlternateContent>
  <xr:revisionPtr revIDLastSave="0" documentId="13_ncr:1_{7192E922-2526-4D94-A5FE-CD837B38597B}" xr6:coauthVersionLast="47" xr6:coauthVersionMax="47" xr10:uidLastSave="{00000000-0000-0000-0000-000000000000}"/>
  <bookViews>
    <workbookView xWindow="7455" yWindow="960" windowWidth="19125" windowHeight="13890" xr2:uid="{00000000-000D-0000-FFFF-FFFF00000000}"/>
  </bookViews>
  <sheets>
    <sheet name="様式エ（間伐）" sheetId="7" r:id="rId1"/>
  </sheets>
  <definedNames>
    <definedName name="_xlnm.Print_Area" localSheetId="0">'様式エ（間伐）'!$A$1:$R$49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3" i="7" l="1"/>
  <c r="J42" i="7"/>
  <c r="J41" i="7"/>
  <c r="J40" i="7"/>
  <c r="J39" i="7"/>
  <c r="J38" i="7"/>
  <c r="J37" i="7"/>
  <c r="J36" i="7"/>
  <c r="J35" i="7"/>
  <c r="J34" i="7"/>
  <c r="J33" i="7"/>
  <c r="J32" i="7"/>
  <c r="J31" i="7"/>
  <c r="J30" i="7"/>
  <c r="J29" i="7"/>
  <c r="J28" i="7"/>
  <c r="J27" i="7"/>
  <c r="J26" i="7"/>
  <c r="J25" i="7"/>
  <c r="J24" i="7"/>
  <c r="J23" i="7"/>
  <c r="J22" i="7"/>
  <c r="J21" i="7"/>
  <c r="J20" i="7"/>
  <c r="J19" i="7"/>
  <c r="M19" i="7"/>
  <c r="G43" i="7"/>
  <c r="I43" i="7"/>
  <c r="K15" i="7"/>
  <c r="K14" i="7"/>
  <c r="N19" i="7" l="1"/>
  <c r="O19" i="7" s="1"/>
  <c r="P19" i="7" l="1"/>
  <c r="Q19" i="7" s="1"/>
  <c r="R19" i="7" s="1"/>
</calcChain>
</file>

<file path=xl/sharedStrings.xml><?xml version="1.0" encoding="utf-8"?>
<sst xmlns="http://schemas.openxmlformats.org/spreadsheetml/2006/main" count="72" uniqueCount="69">
  <si>
    <t>区分</t>
  </si>
  <si>
    <t>適用</t>
  </si>
  <si>
    <t>下記のいずれかに該当するか</t>
  </si>
  <si>
    <t>該当する</t>
  </si>
  <si>
    <t>該当しない</t>
  </si>
  <si>
    <t>森林経営計画または経営管理実施権配分計画の対象となっているか</t>
  </si>
  <si>
    <t>査定係数</t>
  </si>
  <si>
    <t>補助率</t>
  </si>
  <si>
    <t>実質補助率</t>
  </si>
  <si>
    <t>対象</t>
  </si>
  <si>
    <t>対象外</t>
  </si>
  <si>
    <t>率</t>
  </si>
  <si>
    <t>項目</t>
  </si>
  <si>
    <t>No</t>
  </si>
  <si>
    <t>林班</t>
  </si>
  <si>
    <t>小班</t>
  </si>
  <si>
    <t>小班
面積</t>
  </si>
  <si>
    <t>林相</t>
  </si>
  <si>
    <t>間伐
面積</t>
  </si>
  <si>
    <t>搬出
材積</t>
  </si>
  <si>
    <t>haあたり
材積</t>
  </si>
  <si>
    <t>haあたり搬出材積</t>
  </si>
  <si>
    <t>円/ha</t>
  </si>
  <si>
    <t>10㎥以上　20㎥未満</t>
  </si>
  <si>
    <t>20㎥以上　30㎥未満</t>
  </si>
  <si>
    <t>30㎥以上　40㎥未満</t>
  </si>
  <si>
    <t>40㎥以上　50㎥未満</t>
  </si>
  <si>
    <t>50㎥以上　60㎥未満</t>
  </si>
  <si>
    <t>60㎥以上　　　　</t>
  </si>
  <si>
    <t>合計</t>
  </si>
  <si>
    <t>加算しない</t>
    <rPh sb="0" eb="2">
      <t>カサン</t>
    </rPh>
    <phoneticPr fontId="2"/>
  </si>
  <si>
    <t>加算する</t>
    <rPh sb="0" eb="2">
      <t>カサン</t>
    </rPh>
    <phoneticPr fontId="2"/>
  </si>
  <si>
    <t>消費税</t>
    <rPh sb="0" eb="3">
      <t>ショウヒゼイ</t>
    </rPh>
    <phoneticPr fontId="2"/>
  </si>
  <si>
    <t>補助金額</t>
    <rPh sb="0" eb="2">
      <t>ホジョ</t>
    </rPh>
    <rPh sb="2" eb="4">
      <t>キンガク</t>
    </rPh>
    <phoneticPr fontId="2"/>
  </si>
  <si>
    <t>間伐
本数率</t>
    <rPh sb="0" eb="2">
      <t>カンバツ</t>
    </rPh>
    <rPh sb="3" eb="5">
      <t>ホンスウ</t>
    </rPh>
    <rPh sb="5" eb="6">
      <t>リツ</t>
    </rPh>
    <phoneticPr fontId="2"/>
  </si>
  <si>
    <t>千円未満切り捨て</t>
    <rPh sb="0" eb="2">
      <t>センエン</t>
    </rPh>
    <rPh sb="2" eb="4">
      <t>ミマン</t>
    </rPh>
    <rPh sb="4" eb="5">
      <t>キ</t>
    </rPh>
    <rPh sb="6" eb="7">
      <t>ス</t>
    </rPh>
    <phoneticPr fontId="2"/>
  </si>
  <si>
    <t>申請者が入力する箇所</t>
  </si>
  <si>
    <t>札幌市が入力する箇所</t>
    <rPh sb="0" eb="2">
      <t>サッポロ</t>
    </rPh>
    <phoneticPr fontId="3"/>
  </si>
  <si>
    <t>③上記以外であって、仕入れに係る消費税等相当額があり、かつ、その金額が明らかな場合</t>
    <phoneticPr fontId="2"/>
  </si>
  <si>
    <t>①一般事業者のうち、課税売上割合が９５％以上かつ課税売上高が５億円以下の場合</t>
    <phoneticPr fontId="2"/>
  </si>
  <si>
    <t>10㎥未満（整理※無）</t>
    <rPh sb="9" eb="10">
      <t>ム</t>
    </rPh>
    <phoneticPr fontId="2"/>
  </si>
  <si>
    <t>10㎥未満（整理※有）</t>
    <phoneticPr fontId="2"/>
  </si>
  <si>
    <t>様式エ(要領第５条別表ア関係)</t>
    <phoneticPr fontId="2"/>
  </si>
  <si>
    <t>(1)消費税の納税対応状況</t>
    <phoneticPr fontId="2"/>
  </si>
  <si>
    <t>(2)経営計画等の策定</t>
    <phoneticPr fontId="2"/>
  </si>
  <si>
    <t>(3)現場監督費率</t>
    <phoneticPr fontId="2"/>
  </si>
  <si>
    <t>標準額・補助金算出調書【間伐】</t>
    <rPh sb="2" eb="3">
      <t>ガク</t>
    </rPh>
    <phoneticPr fontId="2"/>
  </si>
  <si>
    <t>（1点未満）</t>
    <rPh sb="2" eb="3">
      <t>テン</t>
    </rPh>
    <rPh sb="3" eb="5">
      <t>ミマン</t>
    </rPh>
    <phoneticPr fontId="2"/>
  </si>
  <si>
    <t>現場監督費率（一律加算）</t>
    <rPh sb="0" eb="2">
      <t>ゲンバ</t>
    </rPh>
    <rPh sb="2" eb="5">
      <t>カントクヒ</t>
    </rPh>
    <rPh sb="5" eb="6">
      <t>リツ</t>
    </rPh>
    <rPh sb="7" eb="9">
      <t>イチリツ</t>
    </rPh>
    <rPh sb="9" eb="11">
      <t>カサン</t>
    </rPh>
    <phoneticPr fontId="2"/>
  </si>
  <si>
    <t>(4)実績集計表</t>
    <rPh sb="3" eb="5">
      <t>ジッセキ</t>
    </rPh>
    <rPh sb="5" eb="7">
      <t>シュウケイ</t>
    </rPh>
    <rPh sb="7" eb="8">
      <t>ヒョウ</t>
    </rPh>
    <phoneticPr fontId="2"/>
  </si>
  <si>
    <t>(5)総括表</t>
    <rPh sb="3" eb="5">
      <t>ソウカツ</t>
    </rPh>
    <rPh sb="5" eb="6">
      <t>ヒョウ</t>
    </rPh>
    <phoneticPr fontId="2"/>
  </si>
  <si>
    <t>標準単価
円/ha</t>
    <rPh sb="0" eb="2">
      <t>ヒョウジュン</t>
    </rPh>
    <rPh sb="2" eb="4">
      <t>タンカ</t>
    </rPh>
    <rPh sb="5" eb="6">
      <t>エン</t>
    </rPh>
    <phoneticPr fontId="2"/>
  </si>
  <si>
    <t>標準額
税抜き</t>
    <rPh sb="0" eb="3">
      <t>ヒョウジュンガク</t>
    </rPh>
    <rPh sb="4" eb="6">
      <t>ゼイヌ</t>
    </rPh>
    <phoneticPr fontId="2"/>
  </si>
  <si>
    <t>標準額
適用</t>
    <rPh sb="0" eb="3">
      <t>ヒョウジュンガク</t>
    </rPh>
    <rPh sb="4" eb="6">
      <t>テキヨウ</t>
    </rPh>
    <phoneticPr fontId="2"/>
  </si>
  <si>
    <t>②一般事業者のうち、課税売上割合が９５％未満又は課税売上高が５億円超であり、個別</t>
    <phoneticPr fontId="2"/>
  </si>
  <si>
    <t>　対応方式で補助対象経費が課税売上のみに対応する場合</t>
    <phoneticPr fontId="2"/>
  </si>
  <si>
    <t>参考）標準単価表</t>
    <rPh sb="0" eb="2">
      <t>サンコウ</t>
    </rPh>
    <phoneticPr fontId="2"/>
  </si>
  <si>
    <t>直接
工事費</t>
    <rPh sb="0" eb="2">
      <t>チョクセツ</t>
    </rPh>
    <rPh sb="3" eb="6">
      <t>コウジヒ</t>
    </rPh>
    <phoneticPr fontId="2"/>
  </si>
  <si>
    <t>現場
監督費</t>
    <rPh sb="0" eb="2">
      <t>ゲンバ</t>
    </rPh>
    <rPh sb="3" eb="6">
      <t>カントクヒ</t>
    </rPh>
    <phoneticPr fontId="2"/>
  </si>
  <si>
    <t>①</t>
    <phoneticPr fontId="2"/>
  </si>
  <si>
    <t>②</t>
    <phoneticPr fontId="2"/>
  </si>
  <si>
    <t>③=①*②</t>
    <phoneticPr fontId="2"/>
  </si>
  <si>
    <t>④</t>
    <phoneticPr fontId="2"/>
  </si>
  <si>
    <t>⑤=③*④</t>
    <phoneticPr fontId="2"/>
  </si>
  <si>
    <t>⑥=③+⑤</t>
    <phoneticPr fontId="2"/>
  </si>
  <si>
    <t>「森林環境保全整備事業における標準単価の設定等について」（H23.3.31　22林整整第857号）第3の2</t>
    <rPh sb="1" eb="3">
      <t>シンリン</t>
    </rPh>
    <rPh sb="3" eb="11">
      <t>カンキョウホゼンセイビジギョウ</t>
    </rPh>
    <rPh sb="15" eb="19">
      <t>ヒョウジュンタンカ</t>
    </rPh>
    <rPh sb="20" eb="23">
      <t>セッテイトウ</t>
    </rPh>
    <rPh sb="40" eb="41">
      <t>リン</t>
    </rPh>
    <rPh sb="41" eb="42">
      <t>ヒトシ</t>
    </rPh>
    <rPh sb="42" eb="43">
      <t>セイ</t>
    </rPh>
    <rPh sb="43" eb="44">
      <t>ダイ</t>
    </rPh>
    <rPh sb="47" eb="48">
      <t>ゴウ</t>
    </rPh>
    <rPh sb="49" eb="50">
      <t>ダイ</t>
    </rPh>
    <phoneticPr fontId="2"/>
  </si>
  <si>
    <t>現場監督費率↓</t>
    <rPh sb="0" eb="2">
      <t>ゲンバ</t>
    </rPh>
    <rPh sb="2" eb="4">
      <t>カントク</t>
    </rPh>
    <rPh sb="4" eb="5">
      <t>ヒ</t>
    </rPh>
    <rPh sb="5" eb="6">
      <t>リツ</t>
    </rPh>
    <phoneticPr fontId="2"/>
  </si>
  <si>
    <t>参考／R6単価</t>
    <phoneticPr fontId="2"/>
  </si>
  <si>
    <t>令和７年度（2025年度）単価</t>
    <rPh sb="0" eb="2">
      <t>レイワ</t>
    </rPh>
    <rPh sb="3" eb="5">
      <t>ネンド</t>
    </rPh>
    <rPh sb="10" eb="12">
      <t>ネンド</t>
    </rPh>
    <rPh sb="13" eb="15">
      <t>タンカ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</si>
</sst>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quot;㎥/ha&quot;"/>
    <numFmt numFmtId="178" formatCode="0.00&quot;ha&quot;"/>
    <numFmt numFmtId="179" formatCode="0&quot;㎥&quot;"/>
    <numFmt numFmtId="180" formatCode="#,##0_ "/>
  </numFmts>
  <fonts count="14" x14ac:knownFonts="1">
    <font>
      <sz val="11"/>
      <color theme="1"/>
      <name val="ＭＳ Ｐゴシック"/>
      <charset val="134"/>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name val="ＭＳ Ｐゴシック"/>
      <family val="3"/>
      <charset val="128"/>
      <scheme val="minor"/>
    </font>
    <font>
      <b/>
      <sz val="11"/>
      <name val="ＭＳ Ｐゴシック"/>
      <family val="3"/>
      <charset val="128"/>
      <scheme val="minor"/>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
      <strike/>
      <sz val="10"/>
      <name val="ＭＳ Ｐゴシック"/>
      <family val="3"/>
      <charset val="128"/>
      <scheme val="minor"/>
    </font>
    <font>
      <sz val="8"/>
      <name val="ＭＳ Ｐゴシック"/>
      <family val="3"/>
      <charset val="128"/>
    </font>
    <font>
      <sz val="10"/>
      <name val="ＭＳ Ｐゴシック"/>
      <family val="3"/>
      <charset val="128"/>
    </font>
    <font>
      <sz val="10"/>
      <color rgb="FFFFFF00"/>
      <name val="ＭＳ Ｐゴシック"/>
      <family val="3"/>
      <charset val="128"/>
      <scheme val="minor"/>
    </font>
    <font>
      <sz val="10"/>
      <color rgb="FFFF0000"/>
      <name val="ＭＳ Ｐ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tint="-0.14999847407452621"/>
        <bgColor indexed="64"/>
      </patternFill>
    </fill>
  </fills>
  <borders count="17">
    <border>
      <left/>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hair">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hair">
        <color auto="1"/>
      </left>
      <right style="thin">
        <color auto="1"/>
      </right>
      <top style="thin">
        <color auto="1"/>
      </top>
      <bottom style="thin">
        <color auto="1"/>
      </bottom>
      <diagonal/>
    </border>
    <border>
      <left style="hair">
        <color auto="1"/>
      </left>
      <right style="thin">
        <color auto="1"/>
      </right>
      <top style="thin">
        <color auto="1"/>
      </top>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01">
    <xf numFmtId="0" fontId="0" fillId="0" borderId="0" xfId="0">
      <alignment vertical="center"/>
    </xf>
    <xf numFmtId="0" fontId="4" fillId="0" borderId="0" xfId="0" applyFont="1" applyAlignment="1">
      <alignment horizontal="left" vertical="center"/>
    </xf>
    <xf numFmtId="0" fontId="5" fillId="0" borderId="0" xfId="0" applyFont="1">
      <alignment vertical="center"/>
    </xf>
    <xf numFmtId="0" fontId="4" fillId="0" borderId="0" xfId="0" applyFont="1">
      <alignment vertical="center"/>
    </xf>
    <xf numFmtId="0" fontId="6" fillId="0" borderId="0" xfId="0" applyFont="1" applyAlignment="1">
      <alignment horizontal="right" vertical="center"/>
    </xf>
    <xf numFmtId="0" fontId="6" fillId="0" borderId="0" xfId="0" applyFont="1">
      <alignment vertical="center"/>
    </xf>
    <xf numFmtId="0" fontId="6" fillId="2" borderId="7" xfId="0" applyFont="1" applyFill="1" applyBorder="1">
      <alignment vertical="center"/>
    </xf>
    <xf numFmtId="0" fontId="6" fillId="4" borderId="7" xfId="0" applyFont="1" applyFill="1" applyBorder="1">
      <alignment vertical="center"/>
    </xf>
    <xf numFmtId="38" fontId="6" fillId="0" borderId="9" xfId="0" applyNumberFormat="1" applyFont="1" applyBorder="1" applyAlignment="1">
      <alignment horizontal="center" vertical="center"/>
    </xf>
    <xf numFmtId="0" fontId="6" fillId="0" borderId="7" xfId="0" applyFont="1" applyBorder="1" applyAlignment="1">
      <alignment horizontal="center" vertical="center"/>
    </xf>
    <xf numFmtId="0" fontId="4" fillId="0" borderId="2" xfId="0" applyFont="1" applyBorder="1">
      <alignment vertical="center"/>
    </xf>
    <xf numFmtId="0" fontId="4" fillId="0" borderId="0" xfId="0" applyFont="1" applyAlignment="1">
      <alignment horizontal="center" vertical="center"/>
    </xf>
    <xf numFmtId="0" fontId="6" fillId="0" borderId="0" xfId="0" applyFont="1" applyAlignment="1">
      <alignment vertical="center" shrinkToFit="1"/>
    </xf>
    <xf numFmtId="0" fontId="6" fillId="0" borderId="0" xfId="0" applyFont="1" applyAlignment="1">
      <alignment horizontal="center" vertical="center"/>
    </xf>
    <xf numFmtId="0" fontId="6" fillId="0" borderId="0" xfId="0" applyFont="1" applyAlignment="1">
      <alignment horizontal="left" vertical="center"/>
    </xf>
    <xf numFmtId="0" fontId="6" fillId="0" borderId="5" xfId="0" applyFont="1" applyBorder="1">
      <alignment vertical="center"/>
    </xf>
    <xf numFmtId="9" fontId="6" fillId="0" borderId="0" xfId="0" applyNumberFormat="1" applyFont="1">
      <alignment vertical="center"/>
    </xf>
    <xf numFmtId="0" fontId="6" fillId="0" borderId="8" xfId="0" applyFont="1" applyBorder="1" applyAlignment="1">
      <alignment horizontal="center" vertical="center"/>
    </xf>
    <xf numFmtId="0" fontId="6" fillId="2" borderId="7" xfId="0" applyFont="1" applyFill="1" applyBorder="1" applyAlignment="1">
      <alignment horizontal="center" vertical="center"/>
    </xf>
    <xf numFmtId="9" fontId="6" fillId="0" borderId="0" xfId="0" applyNumberFormat="1" applyFont="1" applyAlignment="1">
      <alignment horizontal="center" vertical="center"/>
    </xf>
    <xf numFmtId="176" fontId="6" fillId="3" borderId="7" xfId="0" applyNumberFormat="1" applyFont="1" applyFill="1" applyBorder="1" applyAlignment="1">
      <alignment horizontal="center" vertical="center"/>
    </xf>
    <xf numFmtId="9" fontId="6" fillId="3" borderId="7" xfId="0" applyNumberFormat="1" applyFont="1" applyFill="1" applyBorder="1" applyAlignment="1">
      <alignment horizontal="center" vertical="center"/>
    </xf>
    <xf numFmtId="0" fontId="6" fillId="0" borderId="0" xfId="0" applyFont="1" applyAlignment="1">
      <alignment vertical="center" wrapText="1"/>
    </xf>
    <xf numFmtId="38" fontId="6" fillId="0" borderId="0" xfId="0" applyNumberFormat="1" applyFont="1">
      <alignment vertical="center"/>
    </xf>
    <xf numFmtId="0" fontId="7" fillId="0" borderId="0" xfId="0" applyFont="1" applyAlignment="1">
      <alignment horizontal="right" vertical="center"/>
    </xf>
    <xf numFmtId="0" fontId="4" fillId="0" borderId="0" xfId="0" applyFont="1" applyAlignment="1">
      <alignment horizontal="right"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0" xfId="0" applyFont="1" applyBorder="1" applyAlignment="1">
      <alignment horizontal="center" vertical="center" wrapText="1"/>
    </xf>
    <xf numFmtId="176" fontId="6" fillId="0" borderId="10" xfId="0" applyNumberFormat="1" applyFont="1" applyBorder="1" applyAlignment="1">
      <alignment horizontal="center" vertical="center" wrapText="1"/>
    </xf>
    <xf numFmtId="0" fontId="4" fillId="0" borderId="7" xfId="0" applyFont="1" applyBorder="1" applyAlignment="1">
      <alignment horizontal="center" vertical="center"/>
    </xf>
    <xf numFmtId="180" fontId="6" fillId="0" borderId="0" xfId="0" applyNumberFormat="1" applyFont="1" applyAlignment="1">
      <alignment horizontal="right" vertical="center"/>
    </xf>
    <xf numFmtId="0" fontId="6" fillId="2" borderId="10" xfId="0" applyFont="1" applyFill="1" applyBorder="1">
      <alignment vertical="center"/>
    </xf>
    <xf numFmtId="178" fontId="6" fillId="2" borderId="10" xfId="0" applyNumberFormat="1" applyFont="1" applyFill="1" applyBorder="1">
      <alignment vertical="center"/>
    </xf>
    <xf numFmtId="0" fontId="6" fillId="2" borderId="10" xfId="0" applyFont="1" applyFill="1" applyBorder="1" applyAlignment="1">
      <alignment horizontal="center" vertical="center"/>
    </xf>
    <xf numFmtId="0" fontId="4" fillId="2" borderId="10" xfId="0" applyFont="1" applyFill="1" applyBorder="1" applyAlignment="1">
      <alignment horizontal="right" vertical="center"/>
    </xf>
    <xf numFmtId="179" fontId="6" fillId="2" borderId="10" xfId="0" applyNumberFormat="1" applyFont="1" applyFill="1" applyBorder="1">
      <alignment vertical="center"/>
    </xf>
    <xf numFmtId="180" fontId="6" fillId="0" borderId="0" xfId="0" applyNumberFormat="1" applyFont="1">
      <alignment vertical="center"/>
    </xf>
    <xf numFmtId="180" fontId="4" fillId="0" borderId="0" xfId="0" applyNumberFormat="1" applyFont="1" applyAlignment="1">
      <alignment horizontal="right" vertical="center"/>
    </xf>
    <xf numFmtId="180" fontId="4" fillId="0" borderId="0" xfId="0" applyNumberFormat="1" applyFont="1">
      <alignment vertical="center"/>
    </xf>
    <xf numFmtId="0" fontId="6" fillId="0" borderId="0" xfId="0" applyFont="1" applyAlignment="1">
      <alignment vertical="top" wrapText="1"/>
    </xf>
    <xf numFmtId="0" fontId="4" fillId="0" borderId="0" xfId="0" applyFont="1" applyAlignment="1">
      <alignment vertical="top"/>
    </xf>
    <xf numFmtId="9" fontId="4" fillId="2" borderId="10" xfId="0" applyNumberFormat="1" applyFont="1" applyFill="1" applyBorder="1">
      <alignment vertical="center"/>
    </xf>
    <xf numFmtId="9" fontId="4" fillId="2" borderId="10" xfId="0" applyNumberFormat="1" applyFont="1" applyFill="1" applyBorder="1" applyAlignment="1">
      <alignment horizontal="right" vertical="center"/>
    </xf>
    <xf numFmtId="9" fontId="4" fillId="0" borderId="0" xfId="0" applyNumberFormat="1" applyFont="1" applyAlignment="1">
      <alignment horizontal="right" vertical="center"/>
    </xf>
    <xf numFmtId="180" fontId="6" fillId="3" borderId="7" xfId="0" applyNumberFormat="1" applyFont="1" applyFill="1" applyBorder="1" applyAlignment="1">
      <alignment horizontal="right" vertical="center"/>
    </xf>
    <xf numFmtId="0" fontId="6" fillId="0" borderId="0" xfId="0" applyFont="1" applyAlignment="1">
      <alignment vertical="top"/>
    </xf>
    <xf numFmtId="180" fontId="6" fillId="0" borderId="0" xfId="0" applyNumberFormat="1" applyFont="1" applyAlignment="1">
      <alignment vertical="center" shrinkToFit="1"/>
    </xf>
    <xf numFmtId="177" fontId="6" fillId="0" borderId="0" xfId="0" applyNumberFormat="1" applyFont="1">
      <alignment vertical="center"/>
    </xf>
    <xf numFmtId="176" fontId="6" fillId="0" borderId="14" xfId="0" applyNumberFormat="1"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lignment vertical="center"/>
    </xf>
    <xf numFmtId="0" fontId="4" fillId="0" borderId="3" xfId="0" applyFont="1" applyBorder="1">
      <alignment vertical="center"/>
    </xf>
    <xf numFmtId="0" fontId="6" fillId="0" borderId="7" xfId="0" applyFont="1" applyBorder="1" applyAlignment="1">
      <alignment horizontal="centerContinuous" vertical="center" shrinkToFit="1"/>
    </xf>
    <xf numFmtId="0" fontId="4" fillId="0" borderId="6" xfId="0" applyFont="1" applyBorder="1" applyAlignment="1">
      <alignment horizontal="centerContinuous" vertical="center"/>
    </xf>
    <xf numFmtId="0" fontId="4" fillId="0" borderId="8" xfId="0" applyFont="1" applyBorder="1" applyAlignment="1">
      <alignment horizontal="centerContinuous" vertical="center"/>
    </xf>
    <xf numFmtId="0" fontId="6" fillId="0" borderId="9" xfId="0" applyFont="1" applyBorder="1" applyAlignment="1">
      <alignment horizontal="centerContinuous" vertical="center" wrapText="1"/>
    </xf>
    <xf numFmtId="0" fontId="6" fillId="0" borderId="8" xfId="0" applyFont="1" applyBorder="1" applyAlignment="1">
      <alignment horizontal="centerContinuous" vertical="center" wrapText="1"/>
    </xf>
    <xf numFmtId="0" fontId="6" fillId="0" borderId="7" xfId="0" applyFont="1" applyBorder="1" applyAlignment="1">
      <alignment horizontal="centerContinuous" vertical="center" wrapText="1"/>
    </xf>
    <xf numFmtId="0" fontId="6" fillId="0" borderId="9" xfId="0" applyFont="1" applyBorder="1" applyAlignment="1">
      <alignment horizontal="centerContinuous" vertical="center"/>
    </xf>
    <xf numFmtId="0" fontId="6" fillId="0" borderId="8" xfId="0" applyFont="1" applyBorder="1" applyAlignment="1">
      <alignment horizontal="centerContinuous" vertical="center"/>
    </xf>
    <xf numFmtId="0" fontId="8" fillId="0" borderId="3" xfId="0" applyFont="1" applyBorder="1">
      <alignment vertical="center"/>
    </xf>
    <xf numFmtId="0" fontId="8" fillId="0" borderId="4" xfId="0" applyFont="1" applyBorder="1">
      <alignment vertical="center"/>
    </xf>
    <xf numFmtId="177" fontId="6" fillId="5" borderId="14" xfId="0" applyNumberFormat="1" applyFont="1" applyFill="1" applyBorder="1">
      <alignment vertical="center"/>
    </xf>
    <xf numFmtId="178" fontId="6" fillId="2" borderId="11" xfId="0" applyNumberFormat="1" applyFont="1" applyFill="1" applyBorder="1">
      <alignment vertical="center"/>
    </xf>
    <xf numFmtId="178" fontId="6" fillId="0" borderId="16" xfId="0" applyNumberFormat="1" applyFont="1" applyBorder="1">
      <alignment vertical="center"/>
    </xf>
    <xf numFmtId="179" fontId="6" fillId="0" borderId="5" xfId="0" applyNumberFormat="1" applyFont="1" applyBorder="1">
      <alignment vertical="center"/>
    </xf>
    <xf numFmtId="179" fontId="6" fillId="2" borderId="11" xfId="0" applyNumberFormat="1" applyFont="1" applyFill="1" applyBorder="1">
      <alignment vertical="center"/>
    </xf>
    <xf numFmtId="179" fontId="6" fillId="0" borderId="16" xfId="0" applyNumberFormat="1" applyFont="1" applyBorder="1">
      <alignment vertical="center"/>
    </xf>
    <xf numFmtId="177" fontId="6" fillId="5" borderId="15" xfId="0" applyNumberFormat="1" applyFont="1" applyFill="1" applyBorder="1">
      <alignment vertical="center"/>
    </xf>
    <xf numFmtId="177" fontId="6" fillId="0" borderId="16" xfId="0" applyNumberFormat="1" applyFont="1" applyBorder="1">
      <alignment vertical="center"/>
    </xf>
    <xf numFmtId="0" fontId="6" fillId="0" borderId="0" xfId="0" applyFont="1" applyAlignment="1">
      <alignment horizontal="left" vertical="center" wrapText="1"/>
    </xf>
    <xf numFmtId="0" fontId="6" fillId="0" borderId="7" xfId="0" applyFont="1" applyBorder="1" applyAlignment="1">
      <alignment horizontal="center" vertical="center" shrinkToFit="1"/>
    </xf>
    <xf numFmtId="9" fontId="6" fillId="0" borderId="7" xfId="0" applyNumberFormat="1" applyFont="1" applyBorder="1" applyAlignment="1">
      <alignment horizontal="center" vertical="center"/>
    </xf>
    <xf numFmtId="0" fontId="7" fillId="0" borderId="0" xfId="0" applyFont="1" applyAlignment="1">
      <alignment horizontal="center" vertical="center"/>
    </xf>
    <xf numFmtId="180" fontId="7" fillId="0" borderId="0" xfId="0" applyNumberFormat="1" applyFont="1" applyAlignment="1">
      <alignment horizontal="center" vertical="center"/>
    </xf>
    <xf numFmtId="0" fontId="9" fillId="0" borderId="0" xfId="0" applyFont="1">
      <alignment vertical="center"/>
    </xf>
    <xf numFmtId="0" fontId="6" fillId="0" borderId="13" xfId="0" applyFont="1" applyBorder="1" applyAlignment="1">
      <alignment horizontal="centerContinuous" vertical="center" wrapText="1" shrinkToFit="1"/>
    </xf>
    <xf numFmtId="9" fontId="6" fillId="0" borderId="7" xfId="0" applyNumberFormat="1" applyFont="1" applyBorder="1">
      <alignment vertical="center"/>
    </xf>
    <xf numFmtId="0" fontId="6" fillId="0" borderId="2" xfId="0" applyFont="1" applyBorder="1" applyAlignment="1">
      <alignment vertical="center" wrapText="1" shrinkToFit="1"/>
    </xf>
    <xf numFmtId="9" fontId="6" fillId="0" borderId="2" xfId="0" applyNumberFormat="1" applyFont="1" applyBorder="1">
      <alignment vertical="center"/>
    </xf>
    <xf numFmtId="0" fontId="6" fillId="0" borderId="0" xfId="0" applyFont="1" applyAlignment="1">
      <alignment horizontal="left" vertical="center" shrinkToFit="1"/>
    </xf>
    <xf numFmtId="9" fontId="6" fillId="0" borderId="0" xfId="1" applyFont="1" applyFill="1" applyBorder="1" applyAlignment="1">
      <alignment vertical="center"/>
    </xf>
    <xf numFmtId="9" fontId="4" fillId="0" borderId="0" xfId="0" applyNumberFormat="1" applyFont="1">
      <alignment vertical="center"/>
    </xf>
    <xf numFmtId="0" fontId="8" fillId="0" borderId="7" xfId="0" applyFont="1" applyBorder="1" applyAlignment="1">
      <alignment horizontal="center" vertical="center" wrapText="1"/>
    </xf>
    <xf numFmtId="0" fontId="6" fillId="0" borderId="7" xfId="0" applyFont="1" applyBorder="1" applyAlignment="1">
      <alignment horizontal="center" vertical="center" wrapText="1"/>
    </xf>
    <xf numFmtId="0" fontId="4" fillId="0" borderId="7" xfId="0" applyFont="1" applyBorder="1">
      <alignment vertical="center"/>
    </xf>
    <xf numFmtId="180" fontId="10" fillId="0" borderId="0" xfId="0" applyNumberFormat="1" applyFont="1" applyAlignment="1">
      <alignment horizontal="center" vertical="center"/>
    </xf>
    <xf numFmtId="180" fontId="11" fillId="0" borderId="0" xfId="0" applyNumberFormat="1" applyFont="1" applyAlignment="1">
      <alignment horizontal="right" vertical="center"/>
    </xf>
    <xf numFmtId="0" fontId="12" fillId="0" borderId="0" xfId="0" applyFont="1" applyAlignment="1">
      <alignment vertical="center"/>
    </xf>
    <xf numFmtId="9" fontId="12" fillId="0" borderId="0" xfId="0" applyNumberFormat="1" applyFont="1" applyAlignment="1">
      <alignment vertical="center"/>
    </xf>
    <xf numFmtId="0" fontId="13" fillId="0" borderId="0" xfId="0" applyFont="1" applyAlignment="1">
      <alignment horizontal="right" vertical="center"/>
    </xf>
    <xf numFmtId="180" fontId="13" fillId="3" borderId="7" xfId="0" applyNumberFormat="1" applyFont="1" applyFill="1" applyBorder="1" applyAlignment="1">
      <alignment horizontal="right" vertical="center"/>
    </xf>
    <xf numFmtId="9" fontId="6" fillId="0" borderId="12" xfId="0" applyNumberFormat="1" applyFont="1" applyBorder="1" applyAlignment="1">
      <alignment horizontal="center" vertical="center" shrinkToFit="1"/>
    </xf>
    <xf numFmtId="9" fontId="6" fillId="0" borderId="13" xfId="0" applyNumberFormat="1" applyFont="1" applyBorder="1" applyAlignment="1">
      <alignment horizontal="center" vertical="center" shrinkToFit="1"/>
    </xf>
    <xf numFmtId="0" fontId="6" fillId="0" borderId="1" xfId="0" applyFont="1" applyBorder="1" applyAlignment="1">
      <alignment horizontal="center" vertical="center" shrinkToFit="1"/>
    </xf>
    <xf numFmtId="0" fontId="6" fillId="0" borderId="4" xfId="0" applyFont="1" applyBorder="1" applyAlignment="1">
      <alignment horizontal="center" vertical="center" shrinkToFit="1"/>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0" borderId="7" xfId="0" applyFont="1" applyBorder="1" applyAlignment="1">
      <alignment horizontal="left" vertical="center" wrapText="1"/>
    </xf>
    <xf numFmtId="0" fontId="6" fillId="0" borderId="3" xfId="0" applyFont="1" applyBorder="1" applyAlignment="1">
      <alignment horizontal="center" vertical="center" shrinkToFi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3C1D0-8B0B-47B8-B184-837FCC387F94}">
  <dimension ref="A1:X54"/>
  <sheetViews>
    <sheetView tabSelected="1" view="pageBreakPreview" zoomScaleNormal="100" zoomScaleSheetLayoutView="100" workbookViewId="0">
      <selection activeCell="Q15" sqref="Q15"/>
    </sheetView>
  </sheetViews>
  <sheetFormatPr defaultColWidth="9" defaultRowHeight="13.5" x14ac:dyDescent="0.15"/>
  <cols>
    <col min="1" max="1" width="1.375" style="3" customWidth="1"/>
    <col min="2" max="2" width="3.375" style="11" customWidth="1"/>
    <col min="3" max="15" width="7.75" style="3" customWidth="1"/>
    <col min="16" max="16" width="7.5" style="3" customWidth="1"/>
    <col min="17" max="18" width="7.75" style="3" customWidth="1"/>
    <col min="19" max="19" width="10.625" style="3" customWidth="1"/>
    <col min="20" max="20" width="4.125" style="3" customWidth="1"/>
    <col min="21" max="21" width="19.25" style="3" customWidth="1"/>
    <col min="22" max="22" width="9.375" style="3" customWidth="1"/>
    <col min="23" max="16384" width="9" style="3"/>
  </cols>
  <sheetData>
    <row r="1" spans="2:24" x14ac:dyDescent="0.15">
      <c r="B1" s="1" t="s">
        <v>42</v>
      </c>
      <c r="C1" s="2"/>
      <c r="D1" s="2"/>
      <c r="R1" s="91" t="s">
        <v>68</v>
      </c>
    </row>
    <row r="2" spans="2:24" ht="13.5" customHeight="1" x14ac:dyDescent="0.15">
      <c r="B2" s="1" t="s">
        <v>46</v>
      </c>
      <c r="P2" s="5"/>
      <c r="Q2" s="4" t="s">
        <v>36</v>
      </c>
      <c r="R2" s="6"/>
    </row>
    <row r="3" spans="2:24" ht="13.5" customHeight="1" x14ac:dyDescent="0.15">
      <c r="B3" s="1"/>
      <c r="P3" s="5"/>
      <c r="Q3" s="4" t="s">
        <v>37</v>
      </c>
      <c r="R3" s="7"/>
    </row>
    <row r="4" spans="2:24" ht="13.5" customHeight="1" x14ac:dyDescent="0.15">
      <c r="B4" s="1"/>
      <c r="K4" s="5"/>
      <c r="L4" s="5"/>
      <c r="M4" s="5"/>
      <c r="N4" s="5"/>
      <c r="O4" s="4"/>
      <c r="P4" s="5"/>
    </row>
    <row r="5" spans="2:24" ht="13.5" customHeight="1" x14ac:dyDescent="0.15">
      <c r="B5" s="5" t="s">
        <v>43</v>
      </c>
      <c r="K5" s="5"/>
      <c r="L5" s="5"/>
      <c r="M5" s="5"/>
      <c r="N5" s="5"/>
      <c r="O5" s="4"/>
      <c r="P5" s="5"/>
    </row>
    <row r="6" spans="2:24" ht="17.100000000000001" customHeight="1" x14ac:dyDescent="0.15">
      <c r="B6" s="15" t="s">
        <v>2</v>
      </c>
      <c r="K6" s="8" t="s">
        <v>0</v>
      </c>
      <c r="L6" s="9" t="s">
        <v>1</v>
      </c>
      <c r="M6" s="9" t="s">
        <v>32</v>
      </c>
      <c r="N6" s="52"/>
    </row>
    <row r="7" spans="2:24" ht="17.100000000000001" customHeight="1" x14ac:dyDescent="0.15">
      <c r="B7" s="61" t="s">
        <v>39</v>
      </c>
      <c r="C7" s="10"/>
      <c r="D7" s="10"/>
      <c r="E7" s="10"/>
      <c r="F7" s="10"/>
      <c r="G7" s="10"/>
      <c r="H7" s="10"/>
      <c r="I7" s="10"/>
      <c r="J7" s="10"/>
      <c r="K7" s="100" t="s">
        <v>3</v>
      </c>
      <c r="L7" s="97"/>
      <c r="M7" s="93" t="s">
        <v>30</v>
      </c>
      <c r="N7" s="52"/>
    </row>
    <row r="8" spans="2:24" ht="17.100000000000001" customHeight="1" x14ac:dyDescent="0.15">
      <c r="B8" s="61" t="s">
        <v>54</v>
      </c>
      <c r="C8" s="5"/>
      <c r="D8" s="5"/>
      <c r="E8" s="5"/>
      <c r="F8" s="5"/>
      <c r="G8" s="5"/>
      <c r="H8" s="5"/>
      <c r="I8" s="5"/>
      <c r="J8" s="5"/>
      <c r="K8" s="100"/>
      <c r="L8" s="98"/>
      <c r="M8" s="94"/>
    </row>
    <row r="9" spans="2:24" ht="17.100000000000001" customHeight="1" x14ac:dyDescent="0.15">
      <c r="B9" s="61" t="s">
        <v>55</v>
      </c>
      <c r="C9" s="22"/>
      <c r="D9" s="22"/>
      <c r="E9" s="22"/>
      <c r="F9" s="22"/>
      <c r="G9" s="22"/>
      <c r="H9" s="22"/>
      <c r="I9" s="22"/>
      <c r="J9" s="22"/>
      <c r="K9" s="95" t="s">
        <v>4</v>
      </c>
      <c r="L9" s="97"/>
      <c r="M9" s="93" t="s">
        <v>31</v>
      </c>
    </row>
    <row r="10" spans="2:24" ht="17.100000000000001" customHeight="1" x14ac:dyDescent="0.15">
      <c r="B10" s="62" t="s">
        <v>38</v>
      </c>
      <c r="C10" s="15"/>
      <c r="D10" s="15"/>
      <c r="E10" s="15"/>
      <c r="F10" s="15"/>
      <c r="G10" s="15"/>
      <c r="H10" s="15"/>
      <c r="I10" s="15"/>
      <c r="J10" s="15"/>
      <c r="K10" s="96"/>
      <c r="L10" s="98"/>
      <c r="M10" s="94"/>
      <c r="S10" s="5"/>
      <c r="T10" s="4"/>
    </row>
    <row r="11" spans="2:24" ht="17.100000000000001" customHeight="1" x14ac:dyDescent="0.15">
      <c r="J11" s="5"/>
      <c r="K11" s="5"/>
      <c r="L11" s="12"/>
      <c r="M11" s="5"/>
      <c r="N11" s="5"/>
      <c r="R11" s="4"/>
      <c r="S11" s="13"/>
      <c r="T11" s="4"/>
      <c r="U11" s="76"/>
      <c r="V11" s="16"/>
    </row>
    <row r="12" spans="2:24" ht="17.100000000000001" customHeight="1" x14ac:dyDescent="0.15">
      <c r="B12" s="14" t="s">
        <v>44</v>
      </c>
      <c r="C12" s="5"/>
      <c r="D12" s="5"/>
      <c r="E12" s="5"/>
      <c r="F12" s="5"/>
      <c r="G12" s="5"/>
      <c r="M12" s="5" t="s">
        <v>45</v>
      </c>
      <c r="S12" s="89" t="s">
        <v>66</v>
      </c>
      <c r="T12" s="16"/>
      <c r="U12" s="76"/>
      <c r="V12" s="16"/>
    </row>
    <row r="13" spans="2:24" ht="17.100000000000001" customHeight="1" x14ac:dyDescent="0.15">
      <c r="B13" s="99" t="s">
        <v>5</v>
      </c>
      <c r="C13" s="99"/>
      <c r="D13" s="99"/>
      <c r="E13" s="99"/>
      <c r="F13" s="99"/>
      <c r="G13" s="17" t="s">
        <v>0</v>
      </c>
      <c r="H13" s="9" t="s">
        <v>1</v>
      </c>
      <c r="I13" s="9" t="s">
        <v>6</v>
      </c>
      <c r="J13" s="9" t="s">
        <v>7</v>
      </c>
      <c r="K13" s="72" t="s">
        <v>8</v>
      </c>
      <c r="M13" s="53" t="s">
        <v>12</v>
      </c>
      <c r="N13" s="53"/>
      <c r="O13" s="55"/>
      <c r="P13" s="9" t="s">
        <v>11</v>
      </c>
      <c r="Q13" s="16"/>
      <c r="R13" s="13"/>
      <c r="S13" s="90" t="s">
        <v>65</v>
      </c>
    </row>
    <row r="14" spans="2:24" ht="17.100000000000001" customHeight="1" x14ac:dyDescent="0.15">
      <c r="B14" s="99"/>
      <c r="C14" s="99"/>
      <c r="D14" s="99"/>
      <c r="E14" s="99"/>
      <c r="F14" s="99"/>
      <c r="G14" s="17" t="s">
        <v>9</v>
      </c>
      <c r="H14" s="18"/>
      <c r="I14" s="20">
        <v>170</v>
      </c>
      <c r="J14" s="21">
        <v>0.4</v>
      </c>
      <c r="K14" s="73">
        <f>+I14/100*J14</f>
        <v>0.68</v>
      </c>
      <c r="M14" s="77" t="s">
        <v>48</v>
      </c>
      <c r="N14" s="77"/>
      <c r="O14" s="54"/>
      <c r="P14" s="78">
        <v>0.21</v>
      </c>
      <c r="Q14" s="19"/>
      <c r="R14" s="13"/>
      <c r="S14" s="4"/>
    </row>
    <row r="15" spans="2:24" ht="17.100000000000001" customHeight="1" x14ac:dyDescent="0.15">
      <c r="B15" s="99"/>
      <c r="C15" s="99"/>
      <c r="D15" s="99"/>
      <c r="E15" s="99"/>
      <c r="F15" s="99"/>
      <c r="G15" s="17" t="s">
        <v>10</v>
      </c>
      <c r="H15" s="18"/>
      <c r="I15" s="20">
        <v>90</v>
      </c>
      <c r="J15" s="21">
        <v>0.4</v>
      </c>
      <c r="K15" s="73">
        <f>+I15/100*J15</f>
        <v>0.36000000000000004</v>
      </c>
      <c r="M15" s="79"/>
      <c r="N15" s="79"/>
      <c r="O15" s="80"/>
      <c r="P15" s="74" t="s">
        <v>62</v>
      </c>
      <c r="Q15" s="4"/>
      <c r="R15" s="13"/>
      <c r="S15" s="13"/>
    </row>
    <row r="16" spans="2:24" ht="17.100000000000001" customHeight="1" x14ac:dyDescent="0.15">
      <c r="B16" s="22"/>
      <c r="C16" s="22"/>
      <c r="D16" s="22"/>
      <c r="E16" s="5"/>
      <c r="F16" s="5"/>
      <c r="G16" s="5"/>
      <c r="M16" s="81"/>
      <c r="N16" s="81"/>
      <c r="O16" s="13"/>
      <c r="P16" s="13"/>
      <c r="Q16" s="13"/>
      <c r="R16" s="16"/>
      <c r="T16" s="13"/>
      <c r="U16" s="81"/>
      <c r="V16" s="82"/>
      <c r="W16" s="83"/>
      <c r="X16" s="3" t="s">
        <v>47</v>
      </c>
    </row>
    <row r="17" spans="1:22" s="11" customFormat="1" ht="17.100000000000001" customHeight="1" x14ac:dyDescent="0.15">
      <c r="A17" s="3"/>
      <c r="B17" s="14" t="s">
        <v>49</v>
      </c>
      <c r="C17" s="5"/>
      <c r="D17" s="5"/>
      <c r="E17" s="5"/>
      <c r="F17" s="5"/>
      <c r="G17" s="5"/>
      <c r="L17" s="14" t="s">
        <v>50</v>
      </c>
      <c r="M17" s="5"/>
      <c r="N17" s="5"/>
      <c r="O17" s="5"/>
      <c r="P17" s="5"/>
      <c r="R17" s="24" t="s">
        <v>35</v>
      </c>
    </row>
    <row r="18" spans="1:22" ht="27.75" customHeight="1" x14ac:dyDescent="0.15">
      <c r="A18" s="11"/>
      <c r="B18" s="26" t="s">
        <v>13</v>
      </c>
      <c r="C18" s="27" t="s">
        <v>14</v>
      </c>
      <c r="D18" s="27" t="s">
        <v>15</v>
      </c>
      <c r="E18" s="28" t="s">
        <v>16</v>
      </c>
      <c r="F18" s="28" t="s">
        <v>17</v>
      </c>
      <c r="G18" s="28" t="s">
        <v>18</v>
      </c>
      <c r="H18" s="28" t="s">
        <v>34</v>
      </c>
      <c r="I18" s="29" t="s">
        <v>19</v>
      </c>
      <c r="J18" s="49" t="s">
        <v>20</v>
      </c>
      <c r="K18" s="41"/>
      <c r="L18" s="84" t="s">
        <v>51</v>
      </c>
      <c r="M18" s="85" t="s">
        <v>57</v>
      </c>
      <c r="N18" s="85" t="s">
        <v>58</v>
      </c>
      <c r="O18" s="85" t="s">
        <v>52</v>
      </c>
      <c r="P18" s="9" t="s">
        <v>32</v>
      </c>
      <c r="Q18" s="85" t="s">
        <v>53</v>
      </c>
      <c r="R18" s="9" t="s">
        <v>33</v>
      </c>
    </row>
    <row r="19" spans="1:22" ht="17.100000000000001" customHeight="1" x14ac:dyDescent="0.15">
      <c r="B19" s="26">
        <v>1</v>
      </c>
      <c r="C19" s="32"/>
      <c r="D19" s="32"/>
      <c r="E19" s="33"/>
      <c r="F19" s="34"/>
      <c r="G19" s="33"/>
      <c r="H19" s="42"/>
      <c r="I19" s="36"/>
      <c r="J19" s="63" t="str">
        <f>+IFERROR(ROUND(I19/G19,1),"")</f>
        <v/>
      </c>
      <c r="K19" s="11"/>
      <c r="L19" s="6"/>
      <c r="M19" s="86">
        <f>ROUNDDOWN((+L19*G43),0)</f>
        <v>0</v>
      </c>
      <c r="N19" s="86">
        <f>ROUNDDOWN((+M19*$P$14),0)</f>
        <v>0</v>
      </c>
      <c r="O19" s="86">
        <f>+SUM(M19:N19)</f>
        <v>0</v>
      </c>
      <c r="P19" s="86">
        <f>ROUNDDOWN(+IF($L$7="○","0",O19*0.1),0)</f>
        <v>0</v>
      </c>
      <c r="Q19" s="86">
        <f>+P19+O19</f>
        <v>0</v>
      </c>
      <c r="R19" s="86">
        <f>IF($H$14="○",ROUNDDOWN(Q19*$K$14,-3),ROUNDDOWN(Q19*$K$15,-3))</f>
        <v>0</v>
      </c>
    </row>
    <row r="20" spans="1:22" ht="17.100000000000001" customHeight="1" x14ac:dyDescent="0.15">
      <c r="B20" s="26">
        <v>2</v>
      </c>
      <c r="C20" s="32"/>
      <c r="D20" s="32"/>
      <c r="E20" s="33"/>
      <c r="F20" s="34"/>
      <c r="G20" s="33"/>
      <c r="H20" s="42"/>
      <c r="I20" s="36"/>
      <c r="J20" s="63" t="str">
        <f t="shared" ref="J20:J42" si="0">+IFERROR(ROUND(I20/G20,1),"")</f>
        <v/>
      </c>
      <c r="K20" s="47"/>
      <c r="L20" s="87" t="s">
        <v>60</v>
      </c>
      <c r="M20" s="87" t="s">
        <v>61</v>
      </c>
      <c r="N20" s="75" t="s">
        <v>63</v>
      </c>
      <c r="O20" s="87" t="s">
        <v>64</v>
      </c>
      <c r="P20" s="31"/>
      <c r="Q20" s="88"/>
      <c r="R20" s="31"/>
    </row>
    <row r="21" spans="1:22" ht="17.100000000000001" customHeight="1" x14ac:dyDescent="0.15">
      <c r="B21" s="26">
        <v>3</v>
      </c>
      <c r="C21" s="32"/>
      <c r="D21" s="32"/>
      <c r="E21" s="33"/>
      <c r="F21" s="34"/>
      <c r="G21" s="33"/>
      <c r="H21" s="42"/>
      <c r="I21" s="36"/>
      <c r="J21" s="63" t="str">
        <f t="shared" si="0"/>
        <v/>
      </c>
      <c r="K21" s="47"/>
      <c r="L21" s="88"/>
      <c r="M21" s="88"/>
      <c r="N21" s="31"/>
      <c r="O21" s="88"/>
      <c r="P21" s="31"/>
      <c r="Q21" s="88"/>
      <c r="R21" s="31"/>
    </row>
    <row r="22" spans="1:22" ht="17.100000000000001" customHeight="1" x14ac:dyDescent="0.15">
      <c r="B22" s="26">
        <v>4</v>
      </c>
      <c r="C22" s="32"/>
      <c r="D22" s="32"/>
      <c r="E22" s="33"/>
      <c r="F22" s="34"/>
      <c r="G22" s="33"/>
      <c r="H22" s="43"/>
      <c r="I22" s="36"/>
      <c r="J22" s="63" t="str">
        <f t="shared" si="0"/>
        <v/>
      </c>
      <c r="K22" s="47"/>
      <c r="L22" s="3" t="s">
        <v>56</v>
      </c>
      <c r="M22" s="11"/>
      <c r="N22" s="11"/>
      <c r="O22" s="88"/>
      <c r="P22" s="31"/>
      <c r="Q22" s="88"/>
      <c r="R22" s="31"/>
    </row>
    <row r="23" spans="1:22" ht="17.100000000000001" customHeight="1" x14ac:dyDescent="0.15">
      <c r="B23" s="26">
        <v>5</v>
      </c>
      <c r="C23" s="32"/>
      <c r="D23" s="32"/>
      <c r="E23" s="33"/>
      <c r="F23" s="34"/>
      <c r="G23" s="33"/>
      <c r="H23" s="43"/>
      <c r="I23" s="36"/>
      <c r="J23" s="63" t="str">
        <f t="shared" si="0"/>
        <v/>
      </c>
      <c r="K23" s="47"/>
      <c r="L23" s="59" t="s">
        <v>21</v>
      </c>
      <c r="M23" s="60"/>
      <c r="N23" s="55"/>
      <c r="O23" s="30" t="s">
        <v>22</v>
      </c>
      <c r="P23" s="31"/>
      <c r="Q23" s="88"/>
      <c r="R23" s="31"/>
      <c r="S23" s="3" t="s">
        <v>67</v>
      </c>
    </row>
    <row r="24" spans="1:22" ht="17.100000000000001" customHeight="1" x14ac:dyDescent="0.15">
      <c r="B24" s="26">
        <v>6</v>
      </c>
      <c r="C24" s="32"/>
      <c r="D24" s="32"/>
      <c r="E24" s="33"/>
      <c r="F24" s="34"/>
      <c r="G24" s="34"/>
      <c r="H24" s="34"/>
      <c r="I24" s="34"/>
      <c r="J24" s="63" t="str">
        <f t="shared" si="0"/>
        <v/>
      </c>
      <c r="K24" s="13"/>
      <c r="L24" s="56" t="s">
        <v>40</v>
      </c>
      <c r="M24" s="57"/>
      <c r="N24" s="55"/>
      <c r="O24" s="92">
        <v>90300</v>
      </c>
      <c r="P24" s="31"/>
      <c r="Q24" s="88"/>
      <c r="R24" s="31"/>
      <c r="S24" s="45">
        <v>85200</v>
      </c>
    </row>
    <row r="25" spans="1:22" ht="17.100000000000001" customHeight="1" x14ac:dyDescent="0.15">
      <c r="B25" s="26">
        <v>7</v>
      </c>
      <c r="C25" s="32"/>
      <c r="D25" s="32"/>
      <c r="E25" s="33"/>
      <c r="F25" s="34"/>
      <c r="G25" s="34"/>
      <c r="H25" s="34"/>
      <c r="I25" s="34"/>
      <c r="J25" s="63" t="str">
        <f t="shared" si="0"/>
        <v/>
      </c>
      <c r="K25" s="13"/>
      <c r="L25" s="56" t="s">
        <v>41</v>
      </c>
      <c r="M25" s="57"/>
      <c r="N25" s="55"/>
      <c r="O25" s="92">
        <v>143600</v>
      </c>
      <c r="P25" s="31"/>
      <c r="Q25" s="88"/>
      <c r="R25" s="31"/>
      <c r="S25" s="45">
        <v>135500</v>
      </c>
    </row>
    <row r="26" spans="1:22" ht="17.100000000000001" customHeight="1" x14ac:dyDescent="0.15">
      <c r="B26" s="26">
        <v>8</v>
      </c>
      <c r="C26" s="32"/>
      <c r="D26" s="32"/>
      <c r="E26" s="33"/>
      <c r="F26" s="34"/>
      <c r="G26" s="33"/>
      <c r="H26" s="35"/>
      <c r="I26" s="36"/>
      <c r="J26" s="63" t="str">
        <f t="shared" si="0"/>
        <v/>
      </c>
      <c r="K26" s="47"/>
      <c r="L26" s="56" t="s">
        <v>23</v>
      </c>
      <c r="M26" s="57"/>
      <c r="N26" s="55"/>
      <c r="O26" s="92">
        <v>183100</v>
      </c>
      <c r="P26" s="31"/>
      <c r="Q26" s="88"/>
      <c r="R26" s="31"/>
      <c r="S26" s="45">
        <v>174100</v>
      </c>
    </row>
    <row r="27" spans="1:22" ht="17.100000000000001" customHeight="1" x14ac:dyDescent="0.15">
      <c r="B27" s="26">
        <v>9</v>
      </c>
      <c r="C27" s="32"/>
      <c r="D27" s="32"/>
      <c r="E27" s="33"/>
      <c r="F27" s="34"/>
      <c r="G27" s="33"/>
      <c r="H27" s="35"/>
      <c r="I27" s="36"/>
      <c r="J27" s="63" t="str">
        <f t="shared" si="0"/>
        <v/>
      </c>
      <c r="K27" s="47"/>
      <c r="L27" s="56" t="s">
        <v>24</v>
      </c>
      <c r="M27" s="57"/>
      <c r="N27" s="55"/>
      <c r="O27" s="92">
        <v>245800</v>
      </c>
      <c r="P27" s="31"/>
      <c r="Q27" s="88"/>
      <c r="R27" s="31"/>
      <c r="S27" s="45">
        <v>234100</v>
      </c>
    </row>
    <row r="28" spans="1:22" ht="17.100000000000001" customHeight="1" x14ac:dyDescent="0.15">
      <c r="B28" s="26">
        <v>10</v>
      </c>
      <c r="C28" s="32"/>
      <c r="D28" s="32"/>
      <c r="E28" s="33"/>
      <c r="F28" s="34"/>
      <c r="G28" s="33"/>
      <c r="H28" s="35"/>
      <c r="I28" s="36"/>
      <c r="J28" s="63" t="str">
        <f t="shared" si="0"/>
        <v/>
      </c>
      <c r="K28" s="47"/>
      <c r="L28" s="56" t="s">
        <v>25</v>
      </c>
      <c r="M28" s="57"/>
      <c r="N28" s="55"/>
      <c r="O28" s="92">
        <v>296300</v>
      </c>
      <c r="P28" s="31"/>
      <c r="Q28" s="88"/>
      <c r="R28" s="31"/>
      <c r="S28" s="45">
        <v>282300</v>
      </c>
      <c r="V28" s="31"/>
    </row>
    <row r="29" spans="1:22" ht="17.100000000000001" customHeight="1" x14ac:dyDescent="0.15">
      <c r="B29" s="26">
        <v>11</v>
      </c>
      <c r="C29" s="32"/>
      <c r="D29" s="32"/>
      <c r="E29" s="33"/>
      <c r="F29" s="34"/>
      <c r="G29" s="33"/>
      <c r="H29" s="35"/>
      <c r="I29" s="36"/>
      <c r="J29" s="63" t="str">
        <f t="shared" si="0"/>
        <v/>
      </c>
      <c r="K29" s="47"/>
      <c r="L29" s="56" t="s">
        <v>26</v>
      </c>
      <c r="M29" s="57"/>
      <c r="N29" s="55"/>
      <c r="O29" s="92">
        <v>354900</v>
      </c>
      <c r="P29" s="31"/>
      <c r="Q29" s="88"/>
      <c r="R29" s="31"/>
      <c r="S29" s="45">
        <v>338400</v>
      </c>
      <c r="U29" s="5"/>
      <c r="V29" s="11"/>
    </row>
    <row r="30" spans="1:22" ht="17.100000000000001" customHeight="1" x14ac:dyDescent="0.15">
      <c r="B30" s="26">
        <v>12</v>
      </c>
      <c r="C30" s="32"/>
      <c r="D30" s="32"/>
      <c r="E30" s="33"/>
      <c r="F30" s="34"/>
      <c r="G30" s="33"/>
      <c r="H30" s="35"/>
      <c r="I30" s="36"/>
      <c r="J30" s="63" t="str">
        <f t="shared" si="0"/>
        <v/>
      </c>
      <c r="K30" s="47"/>
      <c r="L30" s="56" t="s">
        <v>27</v>
      </c>
      <c r="M30" s="57"/>
      <c r="N30" s="55"/>
      <c r="O30" s="92">
        <v>405600</v>
      </c>
      <c r="P30" s="31"/>
      <c r="Q30" s="88"/>
      <c r="R30" s="31"/>
      <c r="S30" s="45">
        <v>386800</v>
      </c>
      <c r="U30" s="5"/>
      <c r="V30" s="11"/>
    </row>
    <row r="31" spans="1:22" ht="17.100000000000001" customHeight="1" x14ac:dyDescent="0.15">
      <c r="B31" s="26">
        <v>13</v>
      </c>
      <c r="C31" s="32"/>
      <c r="D31" s="32"/>
      <c r="E31" s="33"/>
      <c r="F31" s="34"/>
      <c r="G31" s="33"/>
      <c r="H31" s="35"/>
      <c r="I31" s="36"/>
      <c r="J31" s="63" t="str">
        <f t="shared" si="0"/>
        <v/>
      </c>
      <c r="K31" s="47"/>
      <c r="L31" s="58" t="s">
        <v>28</v>
      </c>
      <c r="M31" s="58"/>
      <c r="N31" s="55"/>
      <c r="O31" s="92">
        <v>463400</v>
      </c>
      <c r="P31" s="31"/>
      <c r="Q31" s="88"/>
      <c r="R31" s="31"/>
      <c r="S31" s="45">
        <v>442000</v>
      </c>
      <c r="U31" s="71"/>
      <c r="V31" s="31"/>
    </row>
    <row r="32" spans="1:22" ht="17.100000000000001" customHeight="1" x14ac:dyDescent="0.15">
      <c r="B32" s="26">
        <v>14</v>
      </c>
      <c r="C32" s="32"/>
      <c r="D32" s="32"/>
      <c r="E32" s="33"/>
      <c r="F32" s="34"/>
      <c r="G32" s="33"/>
      <c r="H32" s="35"/>
      <c r="I32" s="36"/>
      <c r="J32" s="63" t="str">
        <f t="shared" si="0"/>
        <v/>
      </c>
      <c r="K32" s="47"/>
      <c r="L32" s="88"/>
      <c r="M32" s="88"/>
      <c r="N32" s="31"/>
      <c r="O32" s="88"/>
      <c r="P32" s="31"/>
      <c r="Q32" s="88"/>
      <c r="R32" s="31"/>
      <c r="U32" s="71"/>
      <c r="V32" s="31"/>
    </row>
    <row r="33" spans="1:22" ht="17.100000000000001" customHeight="1" x14ac:dyDescent="0.15">
      <c r="B33" s="26">
        <v>15</v>
      </c>
      <c r="C33" s="32"/>
      <c r="D33" s="32"/>
      <c r="E33" s="33"/>
      <c r="F33" s="34"/>
      <c r="G33" s="33"/>
      <c r="H33" s="35"/>
      <c r="I33" s="36"/>
      <c r="J33" s="63" t="str">
        <f t="shared" si="0"/>
        <v/>
      </c>
      <c r="K33" s="47"/>
      <c r="L33" s="88"/>
      <c r="M33" s="88"/>
      <c r="N33" s="31"/>
      <c r="O33" s="88"/>
      <c r="P33" s="31"/>
      <c r="Q33" s="88"/>
      <c r="R33" s="31"/>
      <c r="U33" s="71"/>
      <c r="V33" s="31"/>
    </row>
    <row r="34" spans="1:22" ht="17.100000000000001" customHeight="1" x14ac:dyDescent="0.15">
      <c r="B34" s="26">
        <v>16</v>
      </c>
      <c r="C34" s="32"/>
      <c r="D34" s="32"/>
      <c r="E34" s="33"/>
      <c r="F34" s="34"/>
      <c r="G34" s="33"/>
      <c r="H34" s="35"/>
      <c r="I34" s="36"/>
      <c r="J34" s="63" t="str">
        <f t="shared" si="0"/>
        <v/>
      </c>
      <c r="K34" s="47"/>
      <c r="L34" s="88"/>
      <c r="P34" s="31"/>
      <c r="Q34" s="88"/>
      <c r="R34" s="31"/>
      <c r="U34" s="71"/>
      <c r="V34" s="31"/>
    </row>
    <row r="35" spans="1:22" ht="17.100000000000001" customHeight="1" x14ac:dyDescent="0.15">
      <c r="B35" s="26">
        <v>17</v>
      </c>
      <c r="C35" s="32"/>
      <c r="D35" s="32"/>
      <c r="E35" s="33"/>
      <c r="F35" s="34"/>
      <c r="G35" s="33"/>
      <c r="H35" s="35"/>
      <c r="I35" s="36"/>
      <c r="J35" s="63" t="str">
        <f t="shared" si="0"/>
        <v/>
      </c>
      <c r="K35" s="47"/>
      <c r="L35" s="88"/>
      <c r="P35" s="31"/>
      <c r="Q35" s="88"/>
      <c r="R35" s="31"/>
      <c r="U35" s="71"/>
      <c r="V35" s="31"/>
    </row>
    <row r="36" spans="1:22" ht="17.100000000000001" customHeight="1" x14ac:dyDescent="0.15">
      <c r="B36" s="26">
        <v>18</v>
      </c>
      <c r="C36" s="32"/>
      <c r="D36" s="32"/>
      <c r="E36" s="33"/>
      <c r="F36" s="34"/>
      <c r="G36" s="33"/>
      <c r="H36" s="35"/>
      <c r="I36" s="36"/>
      <c r="J36" s="63" t="str">
        <f t="shared" si="0"/>
        <v/>
      </c>
      <c r="K36" s="47"/>
      <c r="L36" s="88"/>
      <c r="P36" s="31"/>
      <c r="Q36" s="88"/>
      <c r="R36" s="31"/>
      <c r="U36" s="71"/>
      <c r="V36" s="31"/>
    </row>
    <row r="37" spans="1:22" ht="17.100000000000001" customHeight="1" x14ac:dyDescent="0.15">
      <c r="B37" s="26">
        <v>19</v>
      </c>
      <c r="C37" s="32"/>
      <c r="D37" s="32"/>
      <c r="E37" s="33"/>
      <c r="F37" s="34"/>
      <c r="G37" s="33"/>
      <c r="H37" s="35"/>
      <c r="I37" s="36"/>
      <c r="J37" s="63" t="str">
        <f t="shared" si="0"/>
        <v/>
      </c>
      <c r="K37" s="47"/>
      <c r="L37" s="88"/>
      <c r="P37" s="31"/>
      <c r="Q37" s="88"/>
      <c r="R37" s="31"/>
      <c r="U37" s="71"/>
      <c r="V37" s="31"/>
    </row>
    <row r="38" spans="1:22" ht="17.100000000000001" customHeight="1" x14ac:dyDescent="0.15">
      <c r="B38" s="26">
        <v>20</v>
      </c>
      <c r="C38" s="32"/>
      <c r="D38" s="32"/>
      <c r="E38" s="33"/>
      <c r="F38" s="34"/>
      <c r="G38" s="33"/>
      <c r="H38" s="35"/>
      <c r="I38" s="36"/>
      <c r="J38" s="63" t="str">
        <f t="shared" si="0"/>
        <v/>
      </c>
      <c r="K38" s="47"/>
      <c r="L38" s="88"/>
      <c r="P38" s="31"/>
      <c r="Q38" s="88"/>
      <c r="R38" s="31"/>
      <c r="U38" s="71"/>
      <c r="V38" s="31"/>
    </row>
    <row r="39" spans="1:22" ht="17.100000000000001" customHeight="1" x14ac:dyDescent="0.15">
      <c r="B39" s="26">
        <v>21</v>
      </c>
      <c r="C39" s="32"/>
      <c r="D39" s="32"/>
      <c r="E39" s="33"/>
      <c r="F39" s="34"/>
      <c r="G39" s="33"/>
      <c r="H39" s="35"/>
      <c r="I39" s="36"/>
      <c r="J39" s="63" t="str">
        <f t="shared" si="0"/>
        <v/>
      </c>
      <c r="K39" s="47"/>
      <c r="L39" s="88"/>
      <c r="P39" s="31"/>
      <c r="Q39" s="88"/>
      <c r="R39" s="31"/>
      <c r="T39" s="31"/>
      <c r="U39" s="37"/>
    </row>
    <row r="40" spans="1:22" ht="17.100000000000001" customHeight="1" x14ac:dyDescent="0.15">
      <c r="B40" s="26">
        <v>22</v>
      </c>
      <c r="C40" s="32"/>
      <c r="D40" s="32"/>
      <c r="E40" s="33"/>
      <c r="F40" s="34"/>
      <c r="G40" s="33"/>
      <c r="H40" s="35"/>
      <c r="I40" s="36"/>
      <c r="J40" s="63" t="str">
        <f t="shared" si="0"/>
        <v/>
      </c>
      <c r="K40" s="47"/>
      <c r="L40" s="88"/>
      <c r="P40" s="31"/>
      <c r="Q40" s="88"/>
      <c r="R40" s="31"/>
      <c r="U40" s="37"/>
    </row>
    <row r="41" spans="1:22" ht="17.100000000000001" customHeight="1" x14ac:dyDescent="0.15">
      <c r="B41" s="26">
        <v>23</v>
      </c>
      <c r="C41" s="32"/>
      <c r="D41" s="32"/>
      <c r="E41" s="33"/>
      <c r="F41" s="34"/>
      <c r="G41" s="33"/>
      <c r="H41" s="35"/>
      <c r="I41" s="36"/>
      <c r="J41" s="63" t="str">
        <f t="shared" si="0"/>
        <v/>
      </c>
      <c r="K41" s="47"/>
      <c r="L41" s="88"/>
      <c r="P41" s="31"/>
      <c r="Q41" s="88"/>
      <c r="R41" s="31"/>
      <c r="S41" s="31"/>
      <c r="T41" s="37"/>
    </row>
    <row r="42" spans="1:22" ht="17.100000000000001" customHeight="1" thickBot="1" x14ac:dyDescent="0.2">
      <c r="B42" s="26">
        <v>24</v>
      </c>
      <c r="C42" s="32"/>
      <c r="D42" s="32"/>
      <c r="E42" s="33"/>
      <c r="F42" s="34"/>
      <c r="G42" s="64"/>
      <c r="H42" s="35"/>
      <c r="I42" s="67"/>
      <c r="J42" s="69" t="str">
        <f t="shared" si="0"/>
        <v/>
      </c>
      <c r="K42" s="47"/>
      <c r="L42" s="88"/>
      <c r="P42" s="31"/>
      <c r="Q42" s="88"/>
      <c r="R42" s="31"/>
      <c r="S42" s="31"/>
      <c r="T42" s="39"/>
    </row>
    <row r="43" spans="1:22" ht="17.100000000000001" customHeight="1" thickBot="1" x14ac:dyDescent="0.2">
      <c r="B43" s="50"/>
      <c r="C43" s="51"/>
      <c r="D43" s="51"/>
      <c r="E43" s="51"/>
      <c r="F43" s="51" t="s">
        <v>29</v>
      </c>
      <c r="G43" s="65">
        <f>+SUM(G19:G42)</f>
        <v>0</v>
      </c>
      <c r="H43" s="66"/>
      <c r="I43" s="68">
        <f>+SUM(I19:I42)</f>
        <v>0</v>
      </c>
      <c r="J43" s="70" t="str">
        <f>+IFERROR(ROUND(I43/G43,1),"")</f>
        <v/>
      </c>
      <c r="K43" s="48"/>
      <c r="L43" s="38"/>
      <c r="P43" s="38"/>
      <c r="Q43" s="38"/>
      <c r="R43" s="38"/>
      <c r="S43" s="44"/>
    </row>
    <row r="44" spans="1:22" ht="16.5" customHeight="1" x14ac:dyDescent="0.15">
      <c r="G44" s="74" t="s">
        <v>59</v>
      </c>
      <c r="K44" s="13"/>
      <c r="L44" s="5"/>
      <c r="Q44" s="25"/>
    </row>
    <row r="45" spans="1:22" s="11" customFormat="1" ht="17.100000000000001" customHeight="1" x14ac:dyDescent="0.15">
      <c r="A45" s="3"/>
      <c r="K45" s="5"/>
      <c r="L45" s="23"/>
      <c r="M45" s="13"/>
      <c r="N45" s="5"/>
      <c r="U45" s="3"/>
      <c r="V45" s="25"/>
    </row>
    <row r="46" spans="1:22" s="41" customFormat="1" ht="27.75" customHeight="1" x14ac:dyDescent="0.15">
      <c r="K46" s="46"/>
      <c r="L46" s="46"/>
      <c r="M46" s="46"/>
      <c r="N46" s="40"/>
      <c r="R46" s="40"/>
      <c r="S46" s="40"/>
      <c r="T46" s="40"/>
      <c r="U46" s="40"/>
    </row>
    <row r="47" spans="1:22" ht="17.100000000000001" customHeight="1" x14ac:dyDescent="0.15"/>
    <row r="48" spans="1:22" ht="24" customHeight="1" x14ac:dyDescent="0.15"/>
    <row r="49" ht="24" customHeight="1" x14ac:dyDescent="0.15"/>
    <row r="50" ht="24" customHeight="1" x14ac:dyDescent="0.15"/>
    <row r="51" ht="24" customHeight="1" x14ac:dyDescent="0.15"/>
    <row r="52" ht="24" customHeight="1" x14ac:dyDescent="0.15"/>
    <row r="53" ht="24" customHeight="1" x14ac:dyDescent="0.15"/>
    <row r="54" ht="24" customHeight="1" x14ac:dyDescent="0.15"/>
  </sheetData>
  <mergeCells count="7">
    <mergeCell ref="M7:M8"/>
    <mergeCell ref="K9:K10"/>
    <mergeCell ref="L9:L10"/>
    <mergeCell ref="M9:M10"/>
    <mergeCell ref="B13:F15"/>
    <mergeCell ref="K7:K8"/>
    <mergeCell ref="L7:L8"/>
  </mergeCells>
  <phoneticPr fontId="2"/>
  <dataValidations count="2">
    <dataValidation allowBlank="1" showInputMessage="1" showErrorMessage="1" sqref="K7 K9:K10" xr:uid="{258389CD-7FF7-4476-ABDA-6B9F24B785A1}"/>
    <dataValidation type="list" allowBlank="1" showInputMessage="1" showErrorMessage="1" sqref="L7 L9 H14:H15" xr:uid="{1C3848C7-C138-48B0-A7FA-37E3480703DD}">
      <formula1>"○,－"</formula1>
    </dataValidation>
  </dataValidations>
  <pageMargins left="0.42" right="0.28999999999999998" top="0.74803149606299213" bottom="0.55118110236220474"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様式エ（間伐）</vt:lpstr>
      <vt:lpstr>'様式エ（間伐）'!Print_Area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木村 綾乃</cp:lastModifiedBy>
  <cp:lastPrinted>2023-08-02T04:22:10Z</cp:lastPrinted>
  <dcterms:created xsi:type="dcterms:W3CDTF">2021-03-23T17:35:00Z</dcterms:created>
  <dcterms:modified xsi:type="dcterms:W3CDTF">2025-07-25T05:52:03Z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ies>
</file>