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intranet-fs1\子ども未来局\248栄養指導担当\22　子育て支援３法・条例・要綱・手引き・マニュアル\222　札幌市\★札幌市保育所給食管理運営指針\管理運営指針R8.〇改訂（作業用）\"/>
    </mc:Choice>
  </mc:AlternateContent>
  <xr:revisionPtr revIDLastSave="0" documentId="13_ncr:1_{C4A8198A-5B2D-4DA4-8155-FCC9E3ADB277}" xr6:coauthVersionLast="47" xr6:coauthVersionMax="47" xr10:uidLastSave="{00000000-0000-0000-0000-000000000000}"/>
  <bookViews>
    <workbookView xWindow="-120" yWindow="-120" windowWidth="29040" windowHeight="15720" tabRatio="885" activeTab="13" xr2:uid="{00000000-000D-0000-FFFF-FFFF00000000}"/>
  </bookViews>
  <sheets>
    <sheet name="4月" sheetId="1" r:id="rId1"/>
    <sheet name="5月" sheetId="15" r:id="rId2"/>
    <sheet name="6月" sheetId="16" r:id="rId3"/>
    <sheet name="7月" sheetId="17" r:id="rId4"/>
    <sheet name="8月" sheetId="18" r:id="rId5"/>
    <sheet name="9月" sheetId="19" r:id="rId6"/>
    <sheet name="10月" sheetId="20" r:id="rId7"/>
    <sheet name="11月" sheetId="21" r:id="rId8"/>
    <sheet name="12月" sheetId="22" r:id="rId9"/>
    <sheet name="1月" sheetId="23" r:id="rId10"/>
    <sheet name="2月" sheetId="24" r:id="rId11"/>
    <sheet name="3月" sheetId="25" r:id="rId12"/>
    <sheet name="令和〇年度　年報" sheetId="14" r:id="rId13"/>
    <sheet name="使用方法" sheetId="26" r:id="rId14"/>
  </sheets>
  <definedNames>
    <definedName name="_xlnm.Print_Area" localSheetId="6">'10月'!$A$1:$N$44</definedName>
    <definedName name="_xlnm.Print_Area" localSheetId="7">'11月'!$A$1:$N$44</definedName>
    <definedName name="_xlnm.Print_Area" localSheetId="8">'12月'!$A$1:$N$44</definedName>
    <definedName name="_xlnm.Print_Area" localSheetId="9">'1月'!$A$1:$N$44</definedName>
    <definedName name="_xlnm.Print_Area" localSheetId="10">'2月'!$A$1:$N$44</definedName>
    <definedName name="_xlnm.Print_Area" localSheetId="11">'3月'!$A$1:$N$44</definedName>
    <definedName name="_xlnm.Print_Area" localSheetId="0">'4月'!$A$1:$N$44</definedName>
    <definedName name="_xlnm.Print_Area" localSheetId="1">'5月'!$A$1:$N$44</definedName>
    <definedName name="_xlnm.Print_Area" localSheetId="2">'6月'!$A$1:$N$44</definedName>
    <definedName name="_xlnm.Print_Area" localSheetId="3">'7月'!$A$1:$N$44</definedName>
    <definedName name="_xlnm.Print_Area" localSheetId="4">'8月'!$A$1:$N$44</definedName>
    <definedName name="_xlnm.Print_Area" localSheetId="5">'9月'!$A$1:$N$44</definedName>
    <definedName name="_xlnm.Print_Area" localSheetId="13">使用方法!$A$1:$K$102</definedName>
    <definedName name="_xlnm.Print_Area" localSheetId="12">'令和〇年度　年報'!$A$1:$M$43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8" i="1" l="1"/>
  <c r="G39" i="17"/>
  <c r="D39" i="15" l="1"/>
  <c r="D38" i="15"/>
  <c r="B38" i="15"/>
  <c r="B39" i="15"/>
  <c r="B41" i="15" s="1"/>
  <c r="G39" i="15"/>
  <c r="E44" i="15" l="1"/>
  <c r="I38" i="15"/>
  <c r="B38" i="24"/>
  <c r="C38" i="24"/>
  <c r="D38" i="24"/>
  <c r="E38" i="24"/>
  <c r="F38" i="24"/>
  <c r="G38" i="24"/>
  <c r="H38" i="24"/>
  <c r="I38" i="24"/>
  <c r="J38" i="24"/>
  <c r="K38" i="24"/>
  <c r="L38" i="24"/>
  <c r="M38" i="24"/>
  <c r="B39" i="24"/>
  <c r="E44" i="24" s="1"/>
  <c r="C39" i="24"/>
  <c r="C44" i="24" s="1"/>
  <c r="D39" i="24"/>
  <c r="D17" i="14" s="1"/>
  <c r="E39" i="24"/>
  <c r="E41" i="24" s="1"/>
  <c r="F39" i="24"/>
  <c r="G39" i="24"/>
  <c r="G41" i="24" s="1"/>
  <c r="H39" i="24"/>
  <c r="H41" i="24" s="1"/>
  <c r="I39" i="24"/>
  <c r="I41" i="24" s="1"/>
  <c r="J39" i="24"/>
  <c r="J41" i="24" s="1"/>
  <c r="K39" i="24"/>
  <c r="K17" i="14" s="1"/>
  <c r="L39" i="24"/>
  <c r="L41" i="24" s="1"/>
  <c r="M39" i="24"/>
  <c r="M41" i="24" s="1"/>
  <c r="B41" i="24"/>
  <c r="F41" i="24"/>
  <c r="B38" i="22"/>
  <c r="C38" i="22"/>
  <c r="D38" i="22"/>
  <c r="E38" i="22"/>
  <c r="F38" i="22"/>
  <c r="G38" i="22"/>
  <c r="H38" i="22"/>
  <c r="I38" i="22"/>
  <c r="J38" i="22"/>
  <c r="K38" i="22"/>
  <c r="L38" i="22"/>
  <c r="M38" i="22"/>
  <c r="B39" i="22"/>
  <c r="C39" i="22"/>
  <c r="C44" i="22" s="1"/>
  <c r="D39" i="22"/>
  <c r="E39" i="22"/>
  <c r="E41" i="22" s="1"/>
  <c r="F39" i="22"/>
  <c r="G39" i="22"/>
  <c r="G41" i="22" s="1"/>
  <c r="H39" i="22"/>
  <c r="I39" i="22"/>
  <c r="I41" i="22" s="1"/>
  <c r="J39" i="22"/>
  <c r="J41" i="22" s="1"/>
  <c r="K39" i="22"/>
  <c r="K15" i="14" s="1"/>
  <c r="L39" i="22"/>
  <c r="M39" i="22"/>
  <c r="M41" i="22" s="1"/>
  <c r="B41" i="22"/>
  <c r="F41" i="22"/>
  <c r="H41" i="22"/>
  <c r="L41" i="22"/>
  <c r="B38" i="19"/>
  <c r="C38" i="19"/>
  <c r="D38" i="19"/>
  <c r="E38" i="19"/>
  <c r="F38" i="19"/>
  <c r="G38" i="19"/>
  <c r="H38" i="19"/>
  <c r="I38" i="19"/>
  <c r="J38" i="19"/>
  <c r="K38" i="19"/>
  <c r="L38" i="19"/>
  <c r="M38" i="19"/>
  <c r="B39" i="19"/>
  <c r="B41" i="19" s="1"/>
  <c r="C39" i="19"/>
  <c r="D39" i="19"/>
  <c r="D12" i="14" s="1"/>
  <c r="E39" i="19"/>
  <c r="E41" i="19" s="1"/>
  <c r="F39" i="19"/>
  <c r="G39" i="19"/>
  <c r="G41" i="19" s="1"/>
  <c r="H39" i="19"/>
  <c r="H41" i="19" s="1"/>
  <c r="I39" i="19"/>
  <c r="I41" i="19" s="1"/>
  <c r="J39" i="19"/>
  <c r="J41" i="19" s="1"/>
  <c r="K39" i="19"/>
  <c r="K41" i="19" s="1"/>
  <c r="L39" i="19"/>
  <c r="L41" i="19" s="1"/>
  <c r="M39" i="19"/>
  <c r="M41" i="19" s="1"/>
  <c r="F41" i="19"/>
  <c r="M39" i="17"/>
  <c r="M41" i="17" s="1"/>
  <c r="L39" i="17"/>
  <c r="L41" i="17" s="1"/>
  <c r="K39" i="17"/>
  <c r="K41" i="17" s="1"/>
  <c r="J39" i="17"/>
  <c r="J41" i="17" s="1"/>
  <c r="I39" i="17"/>
  <c r="I41" i="17" s="1"/>
  <c r="H39" i="17"/>
  <c r="H41" i="17" s="1"/>
  <c r="G41" i="17"/>
  <c r="F39" i="17"/>
  <c r="F41" i="17" s="1"/>
  <c r="E39" i="17"/>
  <c r="E41" i="17" s="1"/>
  <c r="D39" i="17"/>
  <c r="D10" i="14" s="1"/>
  <c r="C39" i="17"/>
  <c r="B39" i="17"/>
  <c r="M38" i="17"/>
  <c r="L38" i="17"/>
  <c r="K38" i="17"/>
  <c r="J38" i="17"/>
  <c r="I38" i="17"/>
  <c r="H38" i="17"/>
  <c r="G38" i="17"/>
  <c r="F38" i="17"/>
  <c r="E38" i="17"/>
  <c r="D38" i="17"/>
  <c r="C38" i="17"/>
  <c r="B38" i="17"/>
  <c r="M39" i="18"/>
  <c r="M41" i="18" s="1"/>
  <c r="L39" i="18"/>
  <c r="L41" i="18" s="1"/>
  <c r="K39" i="18"/>
  <c r="K41" i="18" s="1"/>
  <c r="J39" i="18"/>
  <c r="J41" i="18" s="1"/>
  <c r="I39" i="18"/>
  <c r="I41" i="18" s="1"/>
  <c r="H39" i="18"/>
  <c r="H11" i="14" s="1"/>
  <c r="G39" i="18"/>
  <c r="G41" i="18" s="1"/>
  <c r="F39" i="18"/>
  <c r="F41" i="18" s="1"/>
  <c r="E39" i="18"/>
  <c r="E41" i="18" s="1"/>
  <c r="D39" i="18"/>
  <c r="D11" i="14" s="1"/>
  <c r="C39" i="18"/>
  <c r="B39" i="18"/>
  <c r="B11" i="14" s="1"/>
  <c r="M38" i="18"/>
  <c r="L38" i="18"/>
  <c r="K38" i="18"/>
  <c r="J38" i="18"/>
  <c r="I38" i="18"/>
  <c r="H38" i="18"/>
  <c r="G38" i="18"/>
  <c r="F38" i="18"/>
  <c r="E38" i="18"/>
  <c r="D38" i="18"/>
  <c r="C38" i="18"/>
  <c r="B38" i="18"/>
  <c r="M39" i="20"/>
  <c r="L39" i="20"/>
  <c r="L41" i="20" s="1"/>
  <c r="K39" i="20"/>
  <c r="K41" i="20" s="1"/>
  <c r="J39" i="20"/>
  <c r="J41" i="20" s="1"/>
  <c r="I39" i="20"/>
  <c r="I41" i="20" s="1"/>
  <c r="H39" i="20"/>
  <c r="H41" i="20" s="1"/>
  <c r="G39" i="20"/>
  <c r="G41" i="20" s="1"/>
  <c r="F39" i="20"/>
  <c r="F41" i="20" s="1"/>
  <c r="E39" i="20"/>
  <c r="E41" i="20" s="1"/>
  <c r="D39" i="20"/>
  <c r="D13" i="14" s="1"/>
  <c r="C39" i="20"/>
  <c r="B39" i="20"/>
  <c r="E44" i="20" s="1"/>
  <c r="M38" i="20"/>
  <c r="L38" i="20"/>
  <c r="K38" i="20"/>
  <c r="J38" i="20"/>
  <c r="I38" i="20"/>
  <c r="H38" i="20"/>
  <c r="G38" i="20"/>
  <c r="F38" i="20"/>
  <c r="E38" i="20"/>
  <c r="D38" i="20"/>
  <c r="C38" i="20"/>
  <c r="B38" i="20"/>
  <c r="M39" i="21"/>
  <c r="M41" i="21" s="1"/>
  <c r="L39" i="21"/>
  <c r="L41" i="21" s="1"/>
  <c r="K39" i="21"/>
  <c r="K41" i="21" s="1"/>
  <c r="J39" i="21"/>
  <c r="J41" i="21" s="1"/>
  <c r="I39" i="21"/>
  <c r="I41" i="21" s="1"/>
  <c r="H39" i="21"/>
  <c r="H41" i="21" s="1"/>
  <c r="G39" i="21"/>
  <c r="F39" i="21"/>
  <c r="F41" i="21" s="1"/>
  <c r="E39" i="21"/>
  <c r="E41" i="21" s="1"/>
  <c r="D39" i="21"/>
  <c r="D14" i="14" s="1"/>
  <c r="C39" i="21"/>
  <c r="B39" i="21"/>
  <c r="M38" i="21"/>
  <c r="L38" i="21"/>
  <c r="K38" i="21"/>
  <c r="J38" i="21"/>
  <c r="I38" i="21"/>
  <c r="H38" i="21"/>
  <c r="G38" i="21"/>
  <c r="F38" i="21"/>
  <c r="E38" i="21"/>
  <c r="D38" i="21"/>
  <c r="C38" i="21"/>
  <c r="B38" i="21"/>
  <c r="M39" i="23"/>
  <c r="M41" i="23" s="1"/>
  <c r="L39" i="23"/>
  <c r="L41" i="23" s="1"/>
  <c r="K39" i="23"/>
  <c r="K41" i="23" s="1"/>
  <c r="J39" i="23"/>
  <c r="J41" i="23" s="1"/>
  <c r="I39" i="23"/>
  <c r="I41" i="23" s="1"/>
  <c r="H39" i="23"/>
  <c r="H41" i="23" s="1"/>
  <c r="G39" i="23"/>
  <c r="G41" i="23" s="1"/>
  <c r="F39" i="23"/>
  <c r="F41" i="23" s="1"/>
  <c r="E39" i="23"/>
  <c r="E41" i="23" s="1"/>
  <c r="D39" i="23"/>
  <c r="D16" i="14" s="1"/>
  <c r="C39" i="23"/>
  <c r="B39" i="23"/>
  <c r="M38" i="23"/>
  <c r="L38" i="23"/>
  <c r="K38" i="23"/>
  <c r="J38" i="23"/>
  <c r="I38" i="23"/>
  <c r="H38" i="23"/>
  <c r="G38" i="23"/>
  <c r="F38" i="23"/>
  <c r="E38" i="23"/>
  <c r="D38" i="23"/>
  <c r="C38" i="23"/>
  <c r="B38" i="23"/>
  <c r="M39" i="25"/>
  <c r="M41" i="25" s="1"/>
  <c r="L39" i="25"/>
  <c r="L41" i="25" s="1"/>
  <c r="K39" i="25"/>
  <c r="K41" i="25" s="1"/>
  <c r="J39" i="25"/>
  <c r="J41" i="25" s="1"/>
  <c r="I39" i="25"/>
  <c r="I41" i="25" s="1"/>
  <c r="H39" i="25"/>
  <c r="H41" i="25" s="1"/>
  <c r="G39" i="25"/>
  <c r="G41" i="25" s="1"/>
  <c r="F39" i="25"/>
  <c r="F41" i="25" s="1"/>
  <c r="E39" i="25"/>
  <c r="E41" i="25" s="1"/>
  <c r="D39" i="25"/>
  <c r="D18" i="14" s="1"/>
  <c r="C39" i="25"/>
  <c r="B39" i="25"/>
  <c r="E44" i="25" s="1"/>
  <c r="M38" i="25"/>
  <c r="L38" i="25"/>
  <c r="K38" i="25"/>
  <c r="J38" i="25"/>
  <c r="I38" i="25"/>
  <c r="H38" i="25"/>
  <c r="G38" i="25"/>
  <c r="F38" i="25"/>
  <c r="E38" i="25"/>
  <c r="D38" i="25"/>
  <c r="C38" i="25"/>
  <c r="B38" i="25"/>
  <c r="M39" i="16"/>
  <c r="M41" i="16" s="1"/>
  <c r="L39" i="16"/>
  <c r="L41" i="16" s="1"/>
  <c r="K39" i="16"/>
  <c r="K41" i="16" s="1"/>
  <c r="J39" i="16"/>
  <c r="J41" i="16" s="1"/>
  <c r="I39" i="16"/>
  <c r="I9" i="14" s="1"/>
  <c r="H39" i="16"/>
  <c r="H41" i="16" s="1"/>
  <c r="G39" i="16"/>
  <c r="G41" i="16" s="1"/>
  <c r="F39" i="16"/>
  <c r="F41" i="16" s="1"/>
  <c r="E39" i="16"/>
  <c r="E41" i="16" s="1"/>
  <c r="D39" i="16"/>
  <c r="D9" i="14" s="1"/>
  <c r="C39" i="16"/>
  <c r="B39" i="16"/>
  <c r="M38" i="16"/>
  <c r="L38" i="16"/>
  <c r="K38" i="16"/>
  <c r="J38" i="16"/>
  <c r="I38" i="16"/>
  <c r="H38" i="16"/>
  <c r="G38" i="16"/>
  <c r="F38" i="16"/>
  <c r="E38" i="16"/>
  <c r="D38" i="16"/>
  <c r="C38" i="16"/>
  <c r="B38" i="16"/>
  <c r="M39" i="15"/>
  <c r="M41" i="15" s="1"/>
  <c r="L39" i="15"/>
  <c r="L41" i="15" s="1"/>
  <c r="K39" i="15"/>
  <c r="K41" i="15" s="1"/>
  <c r="J39" i="15"/>
  <c r="J41" i="15" s="1"/>
  <c r="I39" i="15"/>
  <c r="I41" i="15" s="1"/>
  <c r="H39" i="15"/>
  <c r="H41" i="15" s="1"/>
  <c r="G41" i="15"/>
  <c r="F39" i="15"/>
  <c r="F41" i="15" s="1"/>
  <c r="E39" i="15"/>
  <c r="E41" i="15" s="1"/>
  <c r="D8" i="14"/>
  <c r="C39" i="15"/>
  <c r="M38" i="15"/>
  <c r="L38" i="15"/>
  <c r="K38" i="15"/>
  <c r="J38" i="15"/>
  <c r="H38" i="15"/>
  <c r="G38" i="15"/>
  <c r="F38" i="15"/>
  <c r="E38" i="15"/>
  <c r="C38" i="15"/>
  <c r="M39" i="1"/>
  <c r="M7" i="14" s="1"/>
  <c r="L39" i="1"/>
  <c r="L41" i="1" s="1"/>
  <c r="J39" i="1"/>
  <c r="J7" i="14" s="1"/>
  <c r="I39" i="1"/>
  <c r="I41" i="1" s="1"/>
  <c r="G39" i="1"/>
  <c r="G41" i="1" s="1"/>
  <c r="D39" i="1"/>
  <c r="C39" i="1"/>
  <c r="E39" i="1"/>
  <c r="E7" i="14" s="1"/>
  <c r="F39" i="1"/>
  <c r="F41" i="1" s="1"/>
  <c r="H39" i="1"/>
  <c r="H41" i="1" s="1"/>
  <c r="K39" i="1"/>
  <c r="K41" i="1" s="1"/>
  <c r="B39" i="1"/>
  <c r="C38" i="1"/>
  <c r="L17" i="14"/>
  <c r="G18" i="14"/>
  <c r="M14" i="14"/>
  <c r="I14" i="14"/>
  <c r="E14" i="14"/>
  <c r="L13" i="14"/>
  <c r="D38" i="1"/>
  <c r="F38" i="1"/>
  <c r="G38" i="1"/>
  <c r="H38" i="1"/>
  <c r="I38" i="1"/>
  <c r="J38" i="1"/>
  <c r="K38" i="1"/>
  <c r="L38" i="1"/>
  <c r="M38" i="1"/>
  <c r="L9" i="14" l="1"/>
  <c r="E44" i="1"/>
  <c r="G17" i="14"/>
  <c r="K18" i="14"/>
  <c r="C17" i="14"/>
  <c r="H10" i="14"/>
  <c r="E11" i="14"/>
  <c r="E44" i="22"/>
  <c r="D15" i="14"/>
  <c r="G41" i="21"/>
  <c r="G14" i="14"/>
  <c r="L12" i="14"/>
  <c r="C7" i="14"/>
  <c r="C44" i="1"/>
  <c r="D7" i="14"/>
  <c r="M9" i="14"/>
  <c r="M41" i="20"/>
  <c r="M13" i="14"/>
  <c r="C44" i="15"/>
  <c r="C8" i="14"/>
  <c r="G8" i="14"/>
  <c r="L8" i="14"/>
  <c r="C44" i="25"/>
  <c r="K41" i="24"/>
  <c r="L16" i="14"/>
  <c r="H16" i="14"/>
  <c r="E44" i="23"/>
  <c r="C44" i="23"/>
  <c r="H14" i="14"/>
  <c r="E44" i="21"/>
  <c r="G15" i="14"/>
  <c r="K41" i="22"/>
  <c r="C44" i="21"/>
  <c r="E13" i="14"/>
  <c r="C44" i="20"/>
  <c r="I13" i="14"/>
  <c r="E44" i="19"/>
  <c r="E12" i="14"/>
  <c r="C44" i="19"/>
  <c r="M12" i="14"/>
  <c r="I11" i="14"/>
  <c r="E44" i="18"/>
  <c r="M11" i="14"/>
  <c r="L11" i="14"/>
  <c r="H41" i="18"/>
  <c r="C44" i="18"/>
  <c r="M10" i="14"/>
  <c r="E44" i="17"/>
  <c r="L10" i="14"/>
  <c r="E10" i="14"/>
  <c r="C44" i="17"/>
  <c r="I10" i="14"/>
  <c r="E44" i="16"/>
  <c r="C44" i="16"/>
  <c r="B41" i="25"/>
  <c r="B41" i="21"/>
  <c r="E9" i="14"/>
  <c r="F17" i="14"/>
  <c r="I41" i="16"/>
  <c r="B41" i="16"/>
  <c r="B41" i="20"/>
  <c r="B41" i="18"/>
  <c r="B41" i="17"/>
  <c r="B41" i="23"/>
  <c r="K8" i="14"/>
  <c r="H15" i="14"/>
  <c r="H12" i="14"/>
  <c r="L15" i="14"/>
  <c r="H17" i="14"/>
  <c r="H8" i="14"/>
  <c r="H13" i="14"/>
  <c r="L14" i="14"/>
  <c r="L18" i="14"/>
  <c r="E8" i="14"/>
  <c r="I8" i="14"/>
  <c r="M8" i="14"/>
  <c r="I12" i="14"/>
  <c r="E15" i="14"/>
  <c r="I15" i="14"/>
  <c r="M15" i="14"/>
  <c r="E16" i="14"/>
  <c r="I16" i="14"/>
  <c r="M16" i="14"/>
  <c r="E17" i="14"/>
  <c r="I17" i="14"/>
  <c r="M17" i="14"/>
  <c r="E18" i="14"/>
  <c r="I18" i="14"/>
  <c r="M18" i="14"/>
  <c r="H9" i="14"/>
  <c r="H18" i="14"/>
  <c r="B8" i="14"/>
  <c r="F8" i="14"/>
  <c r="J8" i="14"/>
  <c r="B9" i="14"/>
  <c r="F9" i="14"/>
  <c r="J9" i="14"/>
  <c r="B10" i="14"/>
  <c r="F10" i="14"/>
  <c r="J10" i="14"/>
  <c r="F11" i="14"/>
  <c r="J11" i="14"/>
  <c r="B12" i="14"/>
  <c r="F12" i="14"/>
  <c r="J12" i="14"/>
  <c r="B13" i="14"/>
  <c r="F13" i="14"/>
  <c r="J13" i="14"/>
  <c r="B14" i="14"/>
  <c r="F14" i="14"/>
  <c r="J14" i="14"/>
  <c r="B15" i="14"/>
  <c r="F15" i="14"/>
  <c r="J15" i="14"/>
  <c r="B16" i="14"/>
  <c r="F16" i="14"/>
  <c r="J16" i="14"/>
  <c r="B17" i="14"/>
  <c r="J17" i="14"/>
  <c r="B18" i="14"/>
  <c r="F18" i="14"/>
  <c r="J18" i="14"/>
  <c r="C9" i="14"/>
  <c r="G9" i="14"/>
  <c r="K9" i="14"/>
  <c r="C10" i="14"/>
  <c r="G10" i="14"/>
  <c r="K10" i="14"/>
  <c r="C11" i="14"/>
  <c r="G11" i="14"/>
  <c r="K11" i="14"/>
  <c r="C12" i="14"/>
  <c r="G12" i="14"/>
  <c r="K12" i="14"/>
  <c r="C13" i="14"/>
  <c r="G13" i="14"/>
  <c r="K13" i="14"/>
  <c r="C14" i="14"/>
  <c r="K14" i="14"/>
  <c r="C15" i="14"/>
  <c r="C16" i="14"/>
  <c r="G16" i="14"/>
  <c r="K16" i="14"/>
  <c r="C18" i="14"/>
  <c r="L7" i="14"/>
  <c r="H7" i="14"/>
  <c r="I7" i="14"/>
  <c r="F7" i="14"/>
  <c r="G7" i="14"/>
  <c r="K7" i="14"/>
  <c r="J41" i="1"/>
  <c r="M41" i="1"/>
  <c r="E41" i="1"/>
  <c r="E20" i="14" l="1"/>
  <c r="E22" i="14" s="1"/>
  <c r="L20" i="14"/>
  <c r="L22" i="14" s="1"/>
  <c r="I20" i="14"/>
  <c r="I22" i="14" s="1"/>
  <c r="D20" i="14"/>
  <c r="H20" i="14"/>
  <c r="H22" i="14" s="1"/>
  <c r="M20" i="14"/>
  <c r="M22" i="14" s="1"/>
  <c r="K20" i="14"/>
  <c r="K22" i="14" s="1"/>
  <c r="C20" i="14"/>
  <c r="F20" i="14"/>
  <c r="F22" i="14" s="1"/>
  <c r="G20" i="14"/>
  <c r="G22" i="14" s="1"/>
  <c r="J20" i="14"/>
  <c r="J22" i="14" s="1"/>
  <c r="E19" i="14"/>
  <c r="M19" i="14"/>
  <c r="C19" i="14"/>
  <c r="J19" i="14"/>
  <c r="D19" i="14"/>
  <c r="H19" i="14"/>
  <c r="I19" i="14"/>
  <c r="K19" i="14"/>
  <c r="L19" i="14"/>
  <c r="G19" i="14"/>
  <c r="F19" i="14"/>
  <c r="B38" i="1"/>
  <c r="B7" i="14" l="1"/>
  <c r="B20" i="14" s="1"/>
  <c r="E25" i="14" s="1"/>
  <c r="B41" i="1"/>
  <c r="B19" i="14" l="1"/>
  <c r="B22" i="14" l="1"/>
  <c r="C25" i="14"/>
</calcChain>
</file>

<file path=xl/sharedStrings.xml><?xml version="1.0" encoding="utf-8"?>
<sst xmlns="http://schemas.openxmlformats.org/spreadsheetml/2006/main" count="880" uniqueCount="104">
  <si>
    <t>月報・年報の作成方法</t>
    <rPh sb="0" eb="2">
      <t>ゲッポウ</t>
    </rPh>
    <rPh sb="3" eb="5">
      <t>ネンポウ</t>
    </rPh>
    <rPh sb="6" eb="8">
      <t>サクセイ</t>
    </rPh>
    <rPh sb="8" eb="10">
      <t>ホウホウ</t>
    </rPh>
    <phoneticPr fontId="6"/>
  </si>
  <si>
    <t>【月報】</t>
    <rPh sb="1" eb="3">
      <t>ゲッポウ</t>
    </rPh>
    <phoneticPr fontId="6"/>
  </si>
  <si>
    <t>予定献立</t>
    <rPh sb="0" eb="4">
      <t>ヨテイコンダテ</t>
    </rPh>
    <phoneticPr fontId="6"/>
  </si>
  <si>
    <t>（読み取り方）</t>
    <rPh sb="1" eb="2">
      <t>ヨ</t>
    </rPh>
    <rPh sb="3" eb="4">
      <t>ト</t>
    </rPh>
    <rPh sb="5" eb="6">
      <t>カタ</t>
    </rPh>
    <phoneticPr fontId="6"/>
  </si>
  <si>
    <t>実施献立作成</t>
    <rPh sb="0" eb="4">
      <t>ジッシコンダテ</t>
    </rPh>
    <rPh sb="4" eb="6">
      <t>サクセイ</t>
    </rPh>
    <phoneticPr fontId="6"/>
  </si>
  <si>
    <t>【年報】</t>
    <rPh sb="1" eb="3">
      <t>ネンポウ</t>
    </rPh>
    <phoneticPr fontId="6"/>
  </si>
  <si>
    <t>3～5歳児</t>
  </si>
  <si>
    <t>日付</t>
  </si>
  <si>
    <t>エネルギー</t>
  </si>
  <si>
    <t>たんぱく質</t>
  </si>
  <si>
    <t>カリウム</t>
  </si>
  <si>
    <t>カルシウム</t>
  </si>
  <si>
    <t>鉄</t>
  </si>
  <si>
    <t>ビタミンＡ</t>
  </si>
  <si>
    <t>ビタミンＢ１</t>
  </si>
  <si>
    <t>ビタミンＢ２</t>
  </si>
  <si>
    <t>ビタミンＣ</t>
  </si>
  <si>
    <t>食物繊維</t>
  </si>
  <si>
    <t>食塩相当量</t>
  </si>
  <si>
    <t>(kcal)</t>
  </si>
  <si>
    <t>(g)</t>
  </si>
  <si>
    <t>(mg)</t>
  </si>
  <si>
    <t>(μgRAE)</t>
  </si>
  <si>
    <t>１日</t>
  </si>
  <si>
    <t>２日</t>
  </si>
  <si>
    <t>３日</t>
  </si>
  <si>
    <t>４日</t>
  </si>
  <si>
    <t>５日</t>
  </si>
  <si>
    <t>６日</t>
  </si>
  <si>
    <t>７日</t>
  </si>
  <si>
    <t>８日</t>
  </si>
  <si>
    <t>９日</t>
  </si>
  <si>
    <t>１０日</t>
  </si>
  <si>
    <t>１１日</t>
  </si>
  <si>
    <t>１２日</t>
  </si>
  <si>
    <t>１３日</t>
  </si>
  <si>
    <t>１４日</t>
  </si>
  <si>
    <t>１５日</t>
  </si>
  <si>
    <t>１６日</t>
  </si>
  <si>
    <t>１７日</t>
  </si>
  <si>
    <t>１８日</t>
  </si>
  <si>
    <t>１９日</t>
  </si>
  <si>
    <t>２０日</t>
  </si>
  <si>
    <t>２１日</t>
  </si>
  <si>
    <t>２２日</t>
  </si>
  <si>
    <t>２３日</t>
  </si>
  <si>
    <t>２４日</t>
  </si>
  <si>
    <t>２５日</t>
  </si>
  <si>
    <t>２６日</t>
  </si>
  <si>
    <t>２７日</t>
  </si>
  <si>
    <t>２８日</t>
  </si>
  <si>
    <t>２９日</t>
  </si>
  <si>
    <t>３０日</t>
  </si>
  <si>
    <t>３１日</t>
  </si>
  <si>
    <t>充足率（%）</t>
  </si>
  <si>
    <t>【たんぱく質・脂質のエネルギー比率3～5歳児】※主食を含んだ給与栄養量に対して算出</t>
    <rPh sb="5" eb="6">
      <t>シツ</t>
    </rPh>
    <rPh sb="7" eb="9">
      <t>シシツ</t>
    </rPh>
    <rPh sb="15" eb="17">
      <t>ヒリツ</t>
    </rPh>
    <phoneticPr fontId="5"/>
  </si>
  <si>
    <t>〇たんぱく質</t>
    <rPh sb="5" eb="6">
      <t>シツ</t>
    </rPh>
    <phoneticPr fontId="5"/>
  </si>
  <si>
    <t>〇脂質</t>
    <rPh sb="1" eb="3">
      <t>シシツ</t>
    </rPh>
    <phoneticPr fontId="5"/>
  </si>
  <si>
    <t>%</t>
  </si>
  <si>
    <t>○○園　給食　栄養量月報</t>
    <rPh sb="2" eb="3">
      <t>エン</t>
    </rPh>
    <rPh sb="10" eb="12">
      <t>ゲッポウ</t>
    </rPh>
    <phoneticPr fontId="6"/>
  </si>
  <si>
    <t>令和〇年5月</t>
    <phoneticPr fontId="6"/>
  </si>
  <si>
    <t xml:space="preserve">3～5歳児 </t>
    <phoneticPr fontId="6"/>
  </si>
  <si>
    <t>脂　　質</t>
  </si>
  <si>
    <t>合　　計</t>
  </si>
  <si>
    <t>平　均</t>
  </si>
  <si>
    <t>基　準</t>
  </si>
  <si>
    <t>令和〇年6月</t>
    <phoneticPr fontId="6"/>
  </si>
  <si>
    <t>令和〇年7月</t>
    <phoneticPr fontId="6"/>
  </si>
  <si>
    <t>令和〇年8月</t>
    <phoneticPr fontId="6"/>
  </si>
  <si>
    <t>令和〇年9月</t>
    <phoneticPr fontId="6"/>
  </si>
  <si>
    <t>令和〇年10月</t>
    <phoneticPr fontId="6"/>
  </si>
  <si>
    <t>令和〇年11月</t>
    <phoneticPr fontId="6"/>
  </si>
  <si>
    <t>令和〇年12月</t>
    <phoneticPr fontId="6"/>
  </si>
  <si>
    <t>令和〇年1月</t>
    <phoneticPr fontId="6"/>
  </si>
  <si>
    <t>令和〇年2月</t>
    <phoneticPr fontId="6"/>
  </si>
  <si>
    <t>令和〇年3月</t>
    <phoneticPr fontId="6"/>
  </si>
  <si>
    <t>令和〇年度</t>
    <rPh sb="4" eb="5">
      <t>ド</t>
    </rPh>
    <phoneticPr fontId="6"/>
  </si>
  <si>
    <t>４月</t>
    <rPh sb="1" eb="2">
      <t>ガツ</t>
    </rPh>
    <phoneticPr fontId="6"/>
  </si>
  <si>
    <t>５月</t>
  </si>
  <si>
    <t>６月</t>
  </si>
  <si>
    <t>７月</t>
  </si>
  <si>
    <t>８月</t>
  </si>
  <si>
    <t>９月</t>
  </si>
  <si>
    <t>１０月</t>
  </si>
  <si>
    <t>１１月</t>
  </si>
  <si>
    <t>１２月</t>
  </si>
  <si>
    <t>１月</t>
  </si>
  <si>
    <t>２月</t>
  </si>
  <si>
    <t>３月</t>
  </si>
  <si>
    <t>【たんぱく質・脂質のエネルギー比率 3～5歳児】※主食を含んだ給与栄養量に対して算出</t>
    <rPh sb="5" eb="6">
      <t>シツ</t>
    </rPh>
    <rPh sb="7" eb="9">
      <t>シシツ</t>
    </rPh>
    <rPh sb="15" eb="17">
      <t>ヒリツ</t>
    </rPh>
    <phoneticPr fontId="5"/>
  </si>
  <si>
    <t xml:space="preserve"> 〇たんぱく質</t>
    <rPh sb="6" eb="7">
      <t>シツ</t>
    </rPh>
    <phoneticPr fontId="5"/>
  </si>
  <si>
    <t xml:space="preserve"> 〇脂質</t>
    <rPh sb="2" eb="4">
      <t>シシツ</t>
    </rPh>
    <phoneticPr fontId="5"/>
  </si>
  <si>
    <t>○○園　給食　栄養量年報</t>
    <rPh sb="2" eb="3">
      <t>エン</t>
    </rPh>
    <rPh sb="10" eb="12">
      <t>ネンポウ</t>
    </rPh>
    <phoneticPr fontId="6"/>
  </si>
  <si>
    <t>②各栄養素の過不足を確認し、翌年の献立作成に活用してください。</t>
    <rPh sb="1" eb="2">
      <t>カク</t>
    </rPh>
    <rPh sb="2" eb="5">
      <t>エイヨウソ</t>
    </rPh>
    <rPh sb="6" eb="9">
      <t>カブソク</t>
    </rPh>
    <rPh sb="10" eb="12">
      <t>カクニン</t>
    </rPh>
    <rPh sb="14" eb="16">
      <t>ヨクトシ</t>
    </rPh>
    <rPh sb="17" eb="19">
      <t>コンダテ</t>
    </rPh>
    <rPh sb="19" eb="21">
      <t>サクセイ</t>
    </rPh>
    <rPh sb="22" eb="24">
      <t>カツヨウ</t>
    </rPh>
    <phoneticPr fontId="6"/>
  </si>
  <si>
    <t>【目標量の設定】</t>
    <rPh sb="1" eb="4">
      <t>モクヒョウリョウ</t>
    </rPh>
    <rPh sb="5" eb="7">
      <t>セッテイ</t>
    </rPh>
    <phoneticPr fontId="6"/>
  </si>
  <si>
    <t>　（読み取り方）</t>
    <rPh sb="2" eb="3">
      <t>ヨ</t>
    </rPh>
    <rPh sb="4" eb="5">
      <t>ト</t>
    </rPh>
    <rPh sb="6" eb="7">
      <t>カタ</t>
    </rPh>
    <phoneticPr fontId="6"/>
  </si>
  <si>
    <t>①施設で設定している目標量を各月の「基準」行に入力してください。
※初期設定として「札幌市保育所給食における給与栄養目標量」を入力しています。</t>
    <rPh sb="1" eb="3">
      <t>シセツ</t>
    </rPh>
    <rPh sb="4" eb="6">
      <t>セッテイ</t>
    </rPh>
    <rPh sb="10" eb="13">
      <t>モクヒョウリョウ</t>
    </rPh>
    <rPh sb="14" eb="16">
      <t>カクツキ</t>
    </rPh>
    <rPh sb="18" eb="20">
      <t>キジュン</t>
    </rPh>
    <rPh sb="21" eb="22">
      <t>ギョウ</t>
    </rPh>
    <rPh sb="23" eb="25">
      <t>ニュウリョク</t>
    </rPh>
    <rPh sb="34" eb="38">
      <t>ショキセッテイ</t>
    </rPh>
    <rPh sb="42" eb="50">
      <t>サッポロシホイクショキュウショク</t>
    </rPh>
    <rPh sb="54" eb="61">
      <t>キュウヨエイヨウモクヒョウリョウ</t>
    </rPh>
    <rPh sb="63" eb="65">
      <t>ニュウリョク</t>
    </rPh>
    <phoneticPr fontId="6"/>
  </si>
  <si>
    <t>①各月シートの月平均栄養量が「令和〇年度　年報」シートに参照されます。</t>
    <rPh sb="1" eb="3">
      <t>カクツキ</t>
    </rPh>
    <rPh sb="7" eb="10">
      <t>ツキヘイキン</t>
    </rPh>
    <rPh sb="10" eb="13">
      <t>エイヨウリョウ</t>
    </rPh>
    <rPh sb="15" eb="17">
      <t>レイワ</t>
    </rPh>
    <rPh sb="18" eb="19">
      <t>ネン</t>
    </rPh>
    <rPh sb="19" eb="20">
      <t>ド</t>
    </rPh>
    <rPh sb="21" eb="23">
      <t>ネンポウ</t>
    </rPh>
    <rPh sb="28" eb="30">
      <t>サンショウ</t>
    </rPh>
    <phoneticPr fontId="6"/>
  </si>
  <si>
    <r>
      <t>①入力したい月のシートを選び、日ごとの栄養量を入力してください。
※当課から送付しているExcel「栄養出納表（栄養量・〇～〇歳児）」からコピーする場合は、</t>
    </r>
    <r>
      <rPr>
        <b/>
        <u/>
        <sz val="11"/>
        <color theme="1"/>
        <rFont val="ＭＳ Ｐゴシック"/>
        <family val="3"/>
        <charset val="128"/>
      </rPr>
      <t>1日～31日までの栄養量（合計や平均は含めない）を選択し「値」貼り付け</t>
    </r>
    <r>
      <rPr>
        <sz val="11"/>
        <color theme="1"/>
        <rFont val="ＭＳ Ｐゴシック"/>
        <family val="3"/>
        <charset val="128"/>
      </rPr>
      <t>をしてください。
※通常の貼り付けをすると設定している書式や数式が崩れてしまいます。</t>
    </r>
    <rPh sb="1" eb="3">
      <t>ニュウリョク</t>
    </rPh>
    <rPh sb="6" eb="7">
      <t>ツキ</t>
    </rPh>
    <rPh sb="12" eb="13">
      <t>エラ</t>
    </rPh>
    <rPh sb="15" eb="16">
      <t>ヒ</t>
    </rPh>
    <rPh sb="19" eb="22">
      <t>エイヨウリョウ</t>
    </rPh>
    <rPh sb="23" eb="25">
      <t>ニュウリョク</t>
    </rPh>
    <rPh sb="107" eb="108">
      <t>アタイ</t>
    </rPh>
    <rPh sb="109" eb="110">
      <t>ハ</t>
    </rPh>
    <rPh sb="111" eb="112">
      <t>ツ</t>
    </rPh>
    <rPh sb="123" eb="125">
      <t>ツウジョウ</t>
    </rPh>
    <rPh sb="134" eb="136">
      <t>セッテイ</t>
    </rPh>
    <rPh sb="140" eb="142">
      <t>ショシキ</t>
    </rPh>
    <rPh sb="143" eb="145">
      <t>スウシキ</t>
    </rPh>
    <rPh sb="146" eb="147">
      <t>クズ</t>
    </rPh>
    <phoneticPr fontId="6"/>
  </si>
  <si>
    <t>②各栄養素の過不足を確認し、献立を調整してください。</t>
    <rPh sb="1" eb="5">
      <t>カクエイヨウソ</t>
    </rPh>
    <rPh sb="6" eb="9">
      <t>カブソク</t>
    </rPh>
    <rPh sb="10" eb="12">
      <t>カクニン</t>
    </rPh>
    <rPh sb="14" eb="16">
      <t>コンダテ</t>
    </rPh>
    <rPh sb="17" eb="19">
      <t>チョウセイ</t>
    </rPh>
    <phoneticPr fontId="6"/>
  </si>
  <si>
    <t>①予定献立作成時から献立変更（食品の変更、使用量の変更含む）をしたら、該当日の栄養量を修正してください。</t>
    <rPh sb="1" eb="5">
      <t>ヨテイコンダテ</t>
    </rPh>
    <rPh sb="5" eb="8">
      <t>サクセイジ</t>
    </rPh>
    <rPh sb="10" eb="14">
      <t>コンダテヘンコウ</t>
    </rPh>
    <rPh sb="15" eb="17">
      <t>ショクヒン</t>
    </rPh>
    <rPh sb="18" eb="20">
      <t>ヘンコウ</t>
    </rPh>
    <rPh sb="21" eb="24">
      <t>シヨウリョウ</t>
    </rPh>
    <rPh sb="25" eb="27">
      <t>ヘンコウ</t>
    </rPh>
    <rPh sb="27" eb="28">
      <t>フク</t>
    </rPh>
    <rPh sb="35" eb="38">
      <t>ガイトウビ</t>
    </rPh>
    <rPh sb="39" eb="42">
      <t>エイヨウリョウ</t>
    </rPh>
    <rPh sb="43" eb="45">
      <t>シュウセイ</t>
    </rPh>
    <phoneticPr fontId="6"/>
  </si>
  <si>
    <t>②各栄養素の過不足を確認し、次月以降の献立作成に活用してください。</t>
    <rPh sb="1" eb="2">
      <t>カク</t>
    </rPh>
    <rPh sb="2" eb="5">
      <t>エイヨウソ</t>
    </rPh>
    <rPh sb="6" eb="9">
      <t>カブソク</t>
    </rPh>
    <rPh sb="10" eb="12">
      <t>カクニン</t>
    </rPh>
    <rPh sb="14" eb="16">
      <t>ジゲツ</t>
    </rPh>
    <rPh sb="16" eb="18">
      <t>イコウ</t>
    </rPh>
    <rPh sb="19" eb="21">
      <t>コンダテ</t>
    </rPh>
    <rPh sb="21" eb="23">
      <t>サクセイ</t>
    </rPh>
    <rPh sb="24" eb="26">
      <t>カツヨウ</t>
    </rPh>
    <phoneticPr fontId="6"/>
  </si>
  <si>
    <t>令和〇年4月</t>
    <phoneticPr fontId="6"/>
  </si>
  <si>
    <t>○○園　給食　栄養量月報</t>
    <rPh sb="2" eb="3">
      <t>エン</t>
    </rPh>
    <rPh sb="4" eb="6">
      <t>キュウショク</t>
    </rPh>
    <rPh sb="7" eb="9">
      <t>エイヨウ</t>
    </rPh>
    <rPh sb="9" eb="10">
      <t>リョウ</t>
    </rPh>
    <rPh sb="10" eb="12">
      <t>ゲッポウ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</si>
</sst>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0.0_ "/>
    <numFmt numFmtId="179" formatCode="0_ "/>
    <numFmt numFmtId="180" formatCode="0.00_ "/>
    <numFmt numFmtId="181" formatCode="0.0_);[Red]\(0.0\)"/>
  </numFmts>
  <fonts count="10" x14ac:knownFonts="1">
    <font>
      <sz val="11"/>
      <color rgb="FF000000"/>
      <name val="ＭＳ Ｐゴシック"/>
    </font>
    <font>
      <sz val="8"/>
      <color rgb="FF000000"/>
      <name val="ＭＳ Ｐゴシック"/>
      <family val="3"/>
      <charset val="128"/>
    </font>
    <font>
      <sz val="11"/>
      <color rgb="FF000000"/>
      <name val="ＭＳ ゴシック"/>
      <family val="3"/>
      <charset val="128"/>
    </font>
    <font>
      <sz val="9"/>
      <color rgb="FF000000"/>
      <name val="ＭＳ Ｐゴシック"/>
      <family val="3"/>
      <charset val="128"/>
    </font>
    <font>
      <sz val="10"/>
      <color rgb="FF000000"/>
      <name val="ＭＳ Ｐゴシック"/>
      <family val="3"/>
      <charset val="128"/>
    </font>
    <font>
      <sz val="11"/>
      <color rgb="FF006100"/>
      <name val="ＭＳ Ｐゴシック"/>
      <family val="2"/>
      <charset val="128"/>
      <scheme val="minor"/>
    </font>
    <font>
      <sz val="6"/>
      <name val="ＭＳ Ｐゴシック"/>
      <family val="3"/>
      <charset val="128"/>
    </font>
    <font>
      <sz val="11"/>
      <color rgb="FF000000"/>
      <name val="ＭＳ Ｐゴシック"/>
      <family val="3"/>
      <charset val="128"/>
    </font>
    <font>
      <sz val="11"/>
      <color theme="1"/>
      <name val="ＭＳ Ｐゴシック"/>
      <family val="3"/>
      <charset val="128"/>
    </font>
    <font>
      <b/>
      <u/>
      <sz val="11"/>
      <color theme="1"/>
      <name val="ＭＳ Ｐゴシック"/>
      <family val="3"/>
      <charset val="128"/>
    </font>
  </fonts>
  <fills count="5">
    <fill>
      <patternFill patternType="none"/>
    </fill>
    <fill>
      <patternFill patternType="gray125"/>
    </fill>
    <fill>
      <patternFill patternType="none"/>
    </fill>
    <fill>
      <patternFill patternType="solid">
        <fgColor rgb="FFFFFFEF"/>
        <bgColor indexed="64"/>
      </patternFill>
    </fill>
    <fill>
      <patternFill patternType="solid">
        <fgColor theme="0"/>
        <bgColor indexed="64"/>
      </patternFill>
    </fill>
  </fills>
  <borders count="18">
    <border>
      <left/>
      <right/>
      <top/>
      <bottom/>
      <diagonal/>
    </border>
    <border>
      <left style="thin">
        <color rgb="FF000000"/>
      </left>
      <right/>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double">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double">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double">
        <color rgb="FF000000"/>
      </bottom>
      <diagonal/>
    </border>
    <border>
      <left/>
      <right/>
      <top/>
      <bottom style="thin">
        <color rgb="FF000000"/>
      </bottom>
      <diagonal/>
    </border>
    <border>
      <left style="thin">
        <color rgb="FF000000"/>
      </left>
      <right style="thin">
        <color rgb="FF000000"/>
      </right>
      <top style="hair">
        <color rgb="FF000000"/>
      </top>
      <bottom style="double">
        <color indexed="64"/>
      </bottom>
      <diagonal/>
    </border>
    <border>
      <left style="thin">
        <color rgb="FF000000"/>
      </left>
      <right/>
      <top/>
      <bottom style="double">
        <color indexed="64"/>
      </bottom>
      <diagonal/>
    </border>
  </borders>
  <cellStyleXfs count="1">
    <xf numFmtId="0" fontId="0" fillId="0" borderId="0"/>
  </cellStyleXfs>
  <cellXfs count="57">
    <xf numFmtId="0" fontId="0" fillId="2" borderId="0" xfId="0" applyFill="1" applyAlignment="1">
      <alignment vertical="center"/>
    </xf>
    <xf numFmtId="0" fontId="1" fillId="2" borderId="0" xfId="0" applyFont="1" applyFill="1" applyAlignment="1">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vertical="center" shrinkToFit="1"/>
    </xf>
    <xf numFmtId="0" fontId="0" fillId="2" borderId="5" xfId="0" applyFill="1" applyBorder="1" applyAlignment="1">
      <alignment horizontal="center" vertical="center" shrinkToFit="1"/>
    </xf>
    <xf numFmtId="0" fontId="0" fillId="2" borderId="16" xfId="0" applyFill="1" applyBorder="1" applyAlignment="1">
      <alignment horizontal="center" vertical="center"/>
    </xf>
    <xf numFmtId="0" fontId="2" fillId="2" borderId="6" xfId="0" applyFont="1" applyFill="1" applyBorder="1" applyAlignment="1">
      <alignment horizontal="right" vertical="center" shrinkToFit="1"/>
    </xf>
    <xf numFmtId="0" fontId="2" fillId="2" borderId="7" xfId="0" applyFont="1" applyFill="1" applyBorder="1" applyAlignment="1">
      <alignment horizontal="right" vertical="center" shrinkToFit="1"/>
    </xf>
    <xf numFmtId="0" fontId="2" fillId="2" borderId="9" xfId="0" applyFont="1" applyFill="1" applyBorder="1" applyAlignment="1">
      <alignment horizontal="right" vertical="center" shrinkToFit="1"/>
    </xf>
    <xf numFmtId="0" fontId="3" fillId="2" borderId="0" xfId="0" applyFont="1" applyFill="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7" xfId="0" applyFont="1" applyFill="1" applyBorder="1" applyAlignment="1">
      <alignment horizontal="center" vertical="center"/>
    </xf>
    <xf numFmtId="0" fontId="2" fillId="2" borderId="16" xfId="0" applyFont="1" applyFill="1" applyBorder="1" applyAlignment="1">
      <alignment horizontal="right" vertical="center" shrinkToFit="1"/>
    </xf>
    <xf numFmtId="176" fontId="2" fillId="2" borderId="8" xfId="0" applyNumberFormat="1" applyFont="1" applyFill="1" applyBorder="1" applyAlignment="1">
      <alignment horizontal="right" vertical="center" shrinkToFit="1"/>
    </xf>
    <xf numFmtId="177" fontId="4" fillId="2" borderId="0" xfId="0" applyNumberFormat="1" applyFont="1" applyFill="1" applyAlignment="1">
      <alignment vertical="center"/>
    </xf>
    <xf numFmtId="0" fontId="7" fillId="4" borderId="0" xfId="0" applyFont="1" applyFill="1" applyAlignment="1">
      <alignment vertical="center"/>
    </xf>
    <xf numFmtId="0" fontId="0" fillId="4" borderId="0" xfId="0" applyFill="1" applyAlignment="1">
      <alignment vertical="center"/>
    </xf>
    <xf numFmtId="176" fontId="2" fillId="2" borderId="6" xfId="0" applyNumberFormat="1" applyFont="1" applyFill="1" applyBorder="1" applyAlignment="1">
      <alignment horizontal="right" vertical="center" shrinkToFit="1"/>
    </xf>
    <xf numFmtId="176" fontId="2" fillId="2" borderId="7" xfId="0" applyNumberFormat="1" applyFont="1" applyFill="1" applyBorder="1" applyAlignment="1">
      <alignment horizontal="right" vertical="center" shrinkToFit="1"/>
    </xf>
    <xf numFmtId="176" fontId="2" fillId="2" borderId="5" xfId="0" applyNumberFormat="1" applyFont="1" applyFill="1" applyBorder="1" applyAlignment="1">
      <alignment horizontal="right" vertical="center" shrinkToFit="1"/>
    </xf>
    <xf numFmtId="176" fontId="2" fillId="2" borderId="9" xfId="0" applyNumberFormat="1" applyFont="1" applyFill="1" applyBorder="1" applyAlignment="1">
      <alignment horizontal="right" vertical="center" shrinkToFit="1"/>
    </xf>
    <xf numFmtId="178" fontId="2" fillId="2" borderId="6" xfId="0" applyNumberFormat="1" applyFont="1" applyFill="1" applyBorder="1" applyAlignment="1">
      <alignment horizontal="right" vertical="center" shrinkToFit="1"/>
    </xf>
    <xf numFmtId="178" fontId="2" fillId="2" borderId="7" xfId="0" applyNumberFormat="1" applyFont="1" applyFill="1" applyBorder="1" applyAlignment="1">
      <alignment horizontal="right" vertical="center" shrinkToFit="1"/>
    </xf>
    <xf numFmtId="178" fontId="2" fillId="2" borderId="8" xfId="0" applyNumberFormat="1" applyFont="1" applyFill="1" applyBorder="1" applyAlignment="1">
      <alignment horizontal="right" vertical="center" shrinkToFit="1"/>
    </xf>
    <xf numFmtId="178" fontId="2" fillId="2" borderId="9" xfId="0" applyNumberFormat="1" applyFont="1" applyFill="1" applyBorder="1" applyAlignment="1">
      <alignment horizontal="right" vertical="center" shrinkToFit="1"/>
    </xf>
    <xf numFmtId="179" fontId="2" fillId="2" borderId="6" xfId="0" applyNumberFormat="1" applyFont="1" applyFill="1" applyBorder="1" applyAlignment="1">
      <alignment horizontal="right" vertical="center" shrinkToFit="1"/>
    </xf>
    <xf numFmtId="179" fontId="2" fillId="2" borderId="7" xfId="0" applyNumberFormat="1" applyFont="1" applyFill="1" applyBorder="1" applyAlignment="1">
      <alignment horizontal="right" vertical="center" shrinkToFit="1"/>
    </xf>
    <xf numFmtId="179" fontId="2" fillId="2" borderId="8" xfId="0" applyNumberFormat="1" applyFont="1" applyFill="1" applyBorder="1" applyAlignment="1">
      <alignment horizontal="right" vertical="center" shrinkToFit="1"/>
    </xf>
    <xf numFmtId="179" fontId="2" fillId="2" borderId="9" xfId="0" applyNumberFormat="1" applyFont="1" applyFill="1" applyBorder="1" applyAlignment="1">
      <alignment horizontal="right" vertical="center" shrinkToFit="1"/>
    </xf>
    <xf numFmtId="180" fontId="2" fillId="2" borderId="7" xfId="0" applyNumberFormat="1" applyFont="1" applyFill="1" applyBorder="1" applyAlignment="1">
      <alignment horizontal="right" vertical="center" shrinkToFit="1"/>
    </xf>
    <xf numFmtId="180" fontId="2" fillId="2" borderId="8" xfId="0" applyNumberFormat="1" applyFont="1" applyFill="1" applyBorder="1" applyAlignment="1">
      <alignment horizontal="right" vertical="center" shrinkToFit="1"/>
    </xf>
    <xf numFmtId="180" fontId="2" fillId="2" borderId="9" xfId="0" applyNumberFormat="1" applyFont="1" applyFill="1" applyBorder="1" applyAlignment="1">
      <alignment horizontal="right" vertical="center" shrinkToFit="1"/>
    </xf>
    <xf numFmtId="181" fontId="2" fillId="2" borderId="11" xfId="0" applyNumberFormat="1" applyFont="1" applyFill="1" applyBorder="1" applyAlignment="1">
      <alignment horizontal="right" vertical="center" shrinkToFit="1"/>
    </xf>
    <xf numFmtId="181" fontId="2" fillId="2" borderId="12" xfId="0" applyNumberFormat="1" applyFont="1" applyFill="1" applyBorder="1" applyAlignment="1">
      <alignment horizontal="right" vertical="center" shrinkToFit="1"/>
    </xf>
    <xf numFmtId="178" fontId="2" fillId="2" borderId="10" xfId="0" applyNumberFormat="1" applyFont="1" applyFill="1" applyBorder="1" applyAlignment="1">
      <alignment horizontal="right" vertical="center" shrinkToFit="1"/>
    </xf>
    <xf numFmtId="179" fontId="2" fillId="2" borderId="16" xfId="0" applyNumberFormat="1" applyFont="1" applyFill="1" applyBorder="1" applyAlignment="1">
      <alignment horizontal="right" vertical="center" shrinkToFit="1"/>
    </xf>
    <xf numFmtId="178" fontId="2" fillId="2" borderId="16" xfId="0" applyNumberFormat="1" applyFont="1" applyFill="1" applyBorder="1" applyAlignment="1">
      <alignment horizontal="right" vertical="center" shrinkToFit="1"/>
    </xf>
    <xf numFmtId="178" fontId="2" fillId="2" borderId="11" xfId="0" applyNumberFormat="1" applyFont="1" applyFill="1" applyBorder="1" applyAlignment="1">
      <alignment horizontal="right" vertical="center" shrinkToFit="1"/>
    </xf>
    <xf numFmtId="178" fontId="2" fillId="2" borderId="12" xfId="0" applyNumberFormat="1" applyFont="1" applyFill="1" applyBorder="1" applyAlignment="1">
      <alignment horizontal="right" vertical="center" shrinkToFit="1"/>
    </xf>
    <xf numFmtId="178" fontId="4" fillId="2" borderId="0" xfId="0" applyNumberFormat="1" applyFont="1" applyFill="1" applyAlignment="1">
      <alignment vertical="center"/>
    </xf>
    <xf numFmtId="0" fontId="8" fillId="4" borderId="0" xfId="0" applyFont="1" applyFill="1" applyAlignment="1">
      <alignment vertical="center"/>
    </xf>
    <xf numFmtId="0" fontId="3" fillId="2" borderId="0" xfId="0" applyFont="1" applyFill="1" applyAlignment="1">
      <alignment horizontal="righ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4" fillId="3" borderId="0" xfId="0" applyFont="1" applyFill="1" applyAlignment="1">
      <alignment horizontal="center" vertical="center"/>
    </xf>
    <xf numFmtId="0" fontId="4" fillId="3" borderId="15" xfId="0" applyFont="1" applyFill="1" applyBorder="1" applyAlignment="1">
      <alignment horizontal="center" vertical="center"/>
    </xf>
    <xf numFmtId="0" fontId="4" fillId="2" borderId="0" xfId="0" applyFont="1" applyFill="1" applyAlignment="1">
      <alignment horizontal="left" vertical="center"/>
    </xf>
    <xf numFmtId="0" fontId="4" fillId="2" borderId="15" xfId="0" applyFont="1" applyFill="1" applyBorder="1" applyAlignment="1">
      <alignment horizontal="left" vertical="center"/>
    </xf>
    <xf numFmtId="0" fontId="7" fillId="3" borderId="0" xfId="0" applyFont="1" applyFill="1" applyAlignment="1">
      <alignment horizontal="center" vertical="center"/>
    </xf>
    <xf numFmtId="0" fontId="0" fillId="3" borderId="0" xfId="0" applyFill="1" applyAlignment="1">
      <alignment horizontal="center" vertical="center"/>
    </xf>
    <xf numFmtId="0" fontId="8" fillId="3" borderId="0" xfId="0" applyFont="1" applyFill="1" applyAlignment="1">
      <alignment horizontal="center" vertical="center"/>
    </xf>
    <xf numFmtId="0" fontId="8" fillId="4" borderId="0" xfId="0" applyFont="1" applyFill="1" applyAlignment="1">
      <alignment horizontal="left" vertical="top" wrapText="1"/>
    </xf>
    <xf numFmtId="0" fontId="7" fillId="4" borderId="0" xfId="0" applyFont="1" applyFill="1" applyAlignment="1">
      <alignment horizontal="left" vertical="top" wrapText="1"/>
    </xf>
    <xf numFmtId="0" fontId="7" fillId="4" borderId="0" xfId="0" applyFont="1" applyFill="1" applyAlignment="1">
      <alignment horizontal="left" vertical="top"/>
    </xf>
  </cellXfs>
  <cellStyles count="1">
    <cellStyle name="標準" xfId="0" builtinId="0"/>
  </cellStyles>
  <dxfs count="76">
    <dxf>
      <fill>
        <patternFill>
          <bgColor rgb="FFFF7D7D"/>
        </patternFill>
      </fill>
    </dxf>
    <dxf>
      <fill>
        <patternFill>
          <fgColor auto="1"/>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fgColor rgb="FFFF7C80"/>
          <bgColor rgb="FFFF9999"/>
        </patternFill>
      </fill>
    </dxf>
    <dxf>
      <fill>
        <patternFill>
          <bgColor rgb="FFFF9999"/>
        </patternFill>
      </fill>
    </dxf>
    <dxf>
      <fill>
        <patternFill>
          <bgColor rgb="FFFF9999"/>
        </patternFill>
      </fill>
    </dxf>
    <dxf>
      <fill>
        <patternFill>
          <bgColor theme="3" tint="0.39994506668294322"/>
        </patternFill>
      </fill>
    </dxf>
    <dxf>
      <fill>
        <patternFill>
          <bgColor rgb="FF538DD5"/>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
      <fill>
        <patternFill>
          <bgColor rgb="FFFF7D7D"/>
        </patternFill>
      </fill>
    </dxf>
    <dxf>
      <fill>
        <patternFill>
          <bgColor rgb="FFFF7D7D"/>
        </patternFill>
      </fill>
    </dxf>
    <dxf>
      <fill>
        <patternFill>
          <bgColor theme="3" tint="0.39994506668294322"/>
        </patternFill>
      </fill>
    </dxf>
    <dxf>
      <fill>
        <patternFill>
          <bgColor theme="3" tint="0.39994506668294322"/>
        </patternFill>
      </fill>
    </dxf>
    <dxf>
      <fill>
        <patternFill>
          <bgColor rgb="FFFF7D7D"/>
        </patternFill>
      </fill>
    </dxf>
  </dxfs>
  <tableStyles count="0" defaultTableStyle="TableStyleMedium9"/>
  <colors>
    <mruColors>
      <color rgb="FFFF7C80"/>
      <color rgb="FFFF9999"/>
      <color rgb="FFFF7D7D"/>
      <color rgb="FF7171FF"/>
      <color rgb="FF7D7DFF"/>
      <color rgb="FF7DBDFF"/>
      <color rgb="FFFF7D00"/>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13</xdr:col>
      <xdr:colOff>84666</xdr:colOff>
      <xdr:row>38</xdr:row>
      <xdr:rowOff>67736</xdr:rowOff>
    </xdr:from>
    <xdr:to>
      <xdr:col>13</xdr:col>
      <xdr:colOff>380999</xdr:colOff>
      <xdr:row>43</xdr:row>
      <xdr:rowOff>42332</xdr:rowOff>
    </xdr:to>
    <xdr:sp macro="" textlink="">
      <xdr:nvSpPr>
        <xdr:cNvPr id="2" name="テキスト ボックス 1">
          <a:extLst>
            <a:ext uri="{FF2B5EF4-FFF2-40B4-BE49-F238E27FC236}">
              <a16:creationId xmlns:a16="http://schemas.microsoft.com/office/drawing/2014/main" id="{6703FF8C-E31A-F3B3-597D-7DCBCDE2771F}"/>
            </a:ext>
          </a:extLst>
        </xdr:cNvPr>
        <xdr:cNvSpPr txBox="1"/>
      </xdr:nvSpPr>
      <xdr:spPr>
        <a:xfrm rot="5400000">
          <a:off x="8703734" y="6756401"/>
          <a:ext cx="821263"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74084</xdr:colOff>
      <xdr:row>38</xdr:row>
      <xdr:rowOff>0</xdr:rowOff>
    </xdr:from>
    <xdr:to>
      <xdr:col>13</xdr:col>
      <xdr:colOff>370417</xdr:colOff>
      <xdr:row>42</xdr:row>
      <xdr:rowOff>21165</xdr:rowOff>
    </xdr:to>
    <xdr:sp macro="" textlink="">
      <xdr:nvSpPr>
        <xdr:cNvPr id="2" name="テキスト ボックス 1">
          <a:extLst>
            <a:ext uri="{FF2B5EF4-FFF2-40B4-BE49-F238E27FC236}">
              <a16:creationId xmlns:a16="http://schemas.microsoft.com/office/drawing/2014/main" id="{9331EEAA-8563-4C4B-AF60-AE23D6676F8E}"/>
            </a:ext>
          </a:extLst>
        </xdr:cNvPr>
        <xdr:cNvSpPr txBox="1"/>
      </xdr:nvSpPr>
      <xdr:spPr>
        <a:xfrm rot="5400000">
          <a:off x="9757834" y="6656916"/>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63500</xdr:colOff>
      <xdr:row>38</xdr:row>
      <xdr:rowOff>95250</xdr:rowOff>
    </xdr:from>
    <xdr:to>
      <xdr:col>13</xdr:col>
      <xdr:colOff>359833</xdr:colOff>
      <xdr:row>42</xdr:row>
      <xdr:rowOff>116415</xdr:rowOff>
    </xdr:to>
    <xdr:sp macro="" textlink="">
      <xdr:nvSpPr>
        <xdr:cNvPr id="2" name="テキスト ボックス 1">
          <a:extLst>
            <a:ext uri="{FF2B5EF4-FFF2-40B4-BE49-F238E27FC236}">
              <a16:creationId xmlns:a16="http://schemas.microsoft.com/office/drawing/2014/main" id="{24A44225-1AA2-43B2-8AB3-A950A5D3BC62}"/>
            </a:ext>
          </a:extLst>
        </xdr:cNvPr>
        <xdr:cNvSpPr txBox="1"/>
      </xdr:nvSpPr>
      <xdr:spPr>
        <a:xfrm rot="5400000">
          <a:off x="9747250" y="6752166"/>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74083</xdr:colOff>
      <xdr:row>38</xdr:row>
      <xdr:rowOff>148167</xdr:rowOff>
    </xdr:from>
    <xdr:to>
      <xdr:col>13</xdr:col>
      <xdr:colOff>370416</xdr:colOff>
      <xdr:row>42</xdr:row>
      <xdr:rowOff>169332</xdr:rowOff>
    </xdr:to>
    <xdr:sp macro="" textlink="">
      <xdr:nvSpPr>
        <xdr:cNvPr id="2" name="テキスト ボックス 1">
          <a:extLst>
            <a:ext uri="{FF2B5EF4-FFF2-40B4-BE49-F238E27FC236}">
              <a16:creationId xmlns:a16="http://schemas.microsoft.com/office/drawing/2014/main" id="{2ED647C7-40C0-4C06-84AC-69EAE90B83EA}"/>
            </a:ext>
          </a:extLst>
        </xdr:cNvPr>
        <xdr:cNvSpPr txBox="1"/>
      </xdr:nvSpPr>
      <xdr:spPr>
        <a:xfrm rot="5400000">
          <a:off x="9757833" y="6805083"/>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380999</xdr:colOff>
      <xdr:row>38</xdr:row>
      <xdr:rowOff>19052</xdr:rowOff>
    </xdr:from>
    <xdr:to>
      <xdr:col>12</xdr:col>
      <xdr:colOff>677332</xdr:colOff>
      <xdr:row>42</xdr:row>
      <xdr:rowOff>98426</xdr:rowOff>
    </xdr:to>
    <xdr:sp macro="" textlink="">
      <xdr:nvSpPr>
        <xdr:cNvPr id="2" name="テキスト ボックス 1">
          <a:extLst>
            <a:ext uri="{FF2B5EF4-FFF2-40B4-BE49-F238E27FC236}">
              <a16:creationId xmlns:a16="http://schemas.microsoft.com/office/drawing/2014/main" id="{24F39AD8-5EFF-4074-9307-8444679A33FD}"/>
            </a:ext>
          </a:extLst>
        </xdr:cNvPr>
        <xdr:cNvSpPr txBox="1"/>
      </xdr:nvSpPr>
      <xdr:spPr>
        <a:xfrm rot="5400000">
          <a:off x="9176279" y="6768572"/>
          <a:ext cx="765174"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161441</xdr:colOff>
      <xdr:row>33</xdr:row>
      <xdr:rowOff>80719</xdr:rowOff>
    </xdr:from>
    <xdr:to>
      <xdr:col>8</xdr:col>
      <xdr:colOff>987</xdr:colOff>
      <xdr:row>54</xdr:row>
      <xdr:rowOff>160196</xdr:rowOff>
    </xdr:to>
    <xdr:pic>
      <xdr:nvPicPr>
        <xdr:cNvPr id="3" name="図 2">
          <a:extLst>
            <a:ext uri="{FF2B5EF4-FFF2-40B4-BE49-F238E27FC236}">
              <a16:creationId xmlns:a16="http://schemas.microsoft.com/office/drawing/2014/main" id="{835ECC98-07FF-BCCA-B076-A545DAA5CB12}"/>
            </a:ext>
          </a:extLst>
        </xdr:cNvPr>
        <xdr:cNvPicPr>
          <a:picLocks noChangeAspect="1"/>
        </xdr:cNvPicPr>
      </xdr:nvPicPr>
      <xdr:blipFill>
        <a:blip xmlns:r="http://schemas.openxmlformats.org/officeDocument/2006/relationships" r:embed="rId1"/>
        <a:stretch>
          <a:fillRect/>
        </a:stretch>
      </xdr:blipFill>
      <xdr:spPr>
        <a:xfrm>
          <a:off x="161441" y="5682711"/>
          <a:ext cx="5328529" cy="3639243"/>
        </a:xfrm>
        <a:prstGeom prst="rect">
          <a:avLst/>
        </a:prstGeom>
      </xdr:spPr>
    </xdr:pic>
    <xdr:clientData/>
  </xdr:twoCellAnchor>
  <xdr:twoCellAnchor>
    <xdr:from>
      <xdr:col>0</xdr:col>
      <xdr:colOff>581186</xdr:colOff>
      <xdr:row>37</xdr:row>
      <xdr:rowOff>113008</xdr:rowOff>
    </xdr:from>
    <xdr:to>
      <xdr:col>1</xdr:col>
      <xdr:colOff>621546</xdr:colOff>
      <xdr:row>40</xdr:row>
      <xdr:rowOff>160472</xdr:rowOff>
    </xdr:to>
    <xdr:sp macro="" textlink="">
      <xdr:nvSpPr>
        <xdr:cNvPr id="4" name="楕円 3">
          <a:extLst>
            <a:ext uri="{FF2B5EF4-FFF2-40B4-BE49-F238E27FC236}">
              <a16:creationId xmlns:a16="http://schemas.microsoft.com/office/drawing/2014/main" id="{61FD8DE9-7E3C-4178-9564-6CD8B9FD0198}"/>
            </a:ext>
          </a:extLst>
        </xdr:cNvPr>
        <xdr:cNvSpPr/>
      </xdr:nvSpPr>
      <xdr:spPr>
        <a:xfrm>
          <a:off x="581186" y="6223538"/>
          <a:ext cx="726483" cy="55600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201799</xdr:colOff>
      <xdr:row>35</xdr:row>
      <xdr:rowOff>40360</xdr:rowOff>
    </xdr:from>
    <xdr:to>
      <xdr:col>6</xdr:col>
      <xdr:colOff>27709</xdr:colOff>
      <xdr:row>40</xdr:row>
      <xdr:rowOff>121080</xdr:rowOff>
    </xdr:to>
    <xdr:sp macro="" textlink="">
      <xdr:nvSpPr>
        <xdr:cNvPr id="10" name="吹き出し: 角を丸めた四角形 9">
          <a:extLst>
            <a:ext uri="{FF2B5EF4-FFF2-40B4-BE49-F238E27FC236}">
              <a16:creationId xmlns:a16="http://schemas.microsoft.com/office/drawing/2014/main" id="{E986DE1B-9A36-D046-C12B-3AAB45643AEF}"/>
            </a:ext>
          </a:extLst>
        </xdr:cNvPr>
        <xdr:cNvSpPr/>
      </xdr:nvSpPr>
      <xdr:spPr>
        <a:xfrm>
          <a:off x="1420999" y="5866196"/>
          <a:ext cx="2264310" cy="911993"/>
        </a:xfrm>
        <a:prstGeom prst="wedgeRoundRectCallout">
          <a:avLst>
            <a:gd name="adj1" fmla="val -65686"/>
            <a:gd name="adj2" fmla="val 19947"/>
            <a:gd name="adj3" fmla="val 16667"/>
          </a:avLst>
        </a:prstGeom>
        <a:ln>
          <a:solidFill>
            <a:schemeClr val="bg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solidFill>
                <a:schemeClr val="tx1"/>
              </a:solidFill>
            </a:rPr>
            <a:t>日ごとのエネルギーが目標量の－</a:t>
          </a:r>
          <a:r>
            <a:rPr kumimoji="1" lang="en-US" altLang="ja-JP" sz="1100">
              <a:solidFill>
                <a:schemeClr val="tx1"/>
              </a:solidFill>
            </a:rPr>
            <a:t>15</a:t>
          </a:r>
          <a:r>
            <a:rPr kumimoji="1" lang="ja-JP" altLang="en-US" sz="1100">
              <a:solidFill>
                <a:schemeClr val="tx1"/>
              </a:solidFill>
            </a:rPr>
            <a:t>％を下回ると</a:t>
          </a:r>
          <a:r>
            <a:rPr kumimoji="1" lang="ja-JP" altLang="en-US" sz="1100">
              <a:solidFill>
                <a:srgbClr val="00B0F0"/>
              </a:solidFill>
            </a:rPr>
            <a:t>青</a:t>
          </a:r>
          <a:r>
            <a:rPr kumimoji="1" lang="ja-JP" altLang="en-US" sz="1100">
              <a:solidFill>
                <a:schemeClr val="tx1"/>
              </a:solidFill>
            </a:rPr>
            <a:t>、＋</a:t>
          </a:r>
          <a:r>
            <a:rPr kumimoji="1" lang="en-US" altLang="ja-JP" sz="1100">
              <a:solidFill>
                <a:schemeClr val="tx1"/>
              </a:solidFill>
            </a:rPr>
            <a:t>15</a:t>
          </a:r>
          <a:r>
            <a:rPr kumimoji="1" lang="ja-JP" altLang="en-US" sz="1100">
              <a:solidFill>
                <a:schemeClr val="tx1"/>
              </a:solidFill>
            </a:rPr>
            <a:t>％を超えると</a:t>
          </a:r>
          <a:r>
            <a:rPr kumimoji="1" lang="ja-JP" altLang="en-US" sz="1100">
              <a:solidFill>
                <a:srgbClr val="FF0000"/>
              </a:solidFill>
            </a:rPr>
            <a:t>赤</a:t>
          </a:r>
          <a:r>
            <a:rPr kumimoji="1" lang="ja-JP" altLang="en-US" sz="1100">
              <a:solidFill>
                <a:schemeClr val="tx1"/>
              </a:solidFill>
            </a:rPr>
            <a:t>にセルの色が変わります。</a:t>
          </a:r>
        </a:p>
      </xdr:txBody>
    </xdr:sp>
    <xdr:clientData/>
  </xdr:twoCellAnchor>
  <xdr:twoCellAnchor>
    <xdr:from>
      <xdr:col>4</xdr:col>
      <xdr:colOff>402631</xdr:colOff>
      <xdr:row>45</xdr:row>
      <xdr:rowOff>72648</xdr:rowOff>
    </xdr:from>
    <xdr:to>
      <xdr:col>9</xdr:col>
      <xdr:colOff>27709</xdr:colOff>
      <xdr:row>49</xdr:row>
      <xdr:rowOff>121080</xdr:rowOff>
    </xdr:to>
    <xdr:sp macro="" textlink="">
      <xdr:nvSpPr>
        <xdr:cNvPr id="11" name="吹き出し: 角を丸めた四角形 10">
          <a:extLst>
            <a:ext uri="{FF2B5EF4-FFF2-40B4-BE49-F238E27FC236}">
              <a16:creationId xmlns:a16="http://schemas.microsoft.com/office/drawing/2014/main" id="{1C3AF2AA-00AA-4C3B-A010-C5C1FAADA1C6}"/>
            </a:ext>
          </a:extLst>
        </xdr:cNvPr>
        <xdr:cNvSpPr/>
      </xdr:nvSpPr>
      <xdr:spPr>
        <a:xfrm>
          <a:off x="2841031" y="7561030"/>
          <a:ext cx="2673078" cy="713450"/>
        </a:xfrm>
        <a:prstGeom prst="wedgeRoundRectCallout">
          <a:avLst>
            <a:gd name="adj1" fmla="val -6486"/>
            <a:gd name="adj2" fmla="val 86709"/>
            <a:gd name="adj3" fmla="val 16667"/>
          </a:avLst>
        </a:prstGeom>
        <a:ln>
          <a:solidFill>
            <a:schemeClr val="bg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栄養量の月平均が目標量を下回る</a:t>
          </a:r>
          <a:r>
            <a:rPr kumimoji="1" lang="ja-JP" altLang="en-US" sz="1100">
              <a:solidFill>
                <a:sysClr val="windowText" lastClr="000000"/>
              </a:solidFill>
            </a:rPr>
            <a:t>と</a:t>
          </a:r>
          <a:r>
            <a:rPr kumimoji="1" lang="ja-JP" altLang="en-US" sz="1100">
              <a:solidFill>
                <a:srgbClr val="00B0F0"/>
              </a:solidFill>
            </a:rPr>
            <a:t>青</a:t>
          </a:r>
          <a:r>
            <a:rPr kumimoji="1" lang="ja-JP" altLang="en-US" sz="1100"/>
            <a:t>、上回ると</a:t>
          </a:r>
          <a:r>
            <a:rPr kumimoji="1" lang="ja-JP" altLang="en-US" sz="1100">
              <a:solidFill>
                <a:srgbClr val="FF0000"/>
              </a:solidFill>
            </a:rPr>
            <a:t>赤</a:t>
          </a:r>
          <a:r>
            <a:rPr kumimoji="1" lang="ja-JP" altLang="en-US" sz="1100">
              <a:solidFill>
                <a:sysClr val="windowText" lastClr="000000"/>
              </a:solidFill>
            </a:rPr>
            <a:t>に</a:t>
          </a:r>
          <a:r>
            <a:rPr kumimoji="1" lang="ja-JP" altLang="en-US" sz="1100"/>
            <a:t>セルの色が変わります。</a:t>
          </a:r>
        </a:p>
      </xdr:txBody>
    </xdr:sp>
    <xdr:clientData/>
  </xdr:twoCellAnchor>
  <xdr:twoCellAnchor>
    <xdr:from>
      <xdr:col>2</xdr:col>
      <xdr:colOff>362272</xdr:colOff>
      <xdr:row>53</xdr:row>
      <xdr:rowOff>103968</xdr:rowOff>
    </xdr:from>
    <xdr:to>
      <xdr:col>3</xdr:col>
      <xdr:colOff>372340</xdr:colOff>
      <xdr:row>55</xdr:row>
      <xdr:rowOff>103909</xdr:rowOff>
    </xdr:to>
    <xdr:sp macro="" textlink="">
      <xdr:nvSpPr>
        <xdr:cNvPr id="12" name="楕円 11">
          <a:extLst>
            <a:ext uri="{FF2B5EF4-FFF2-40B4-BE49-F238E27FC236}">
              <a16:creationId xmlns:a16="http://schemas.microsoft.com/office/drawing/2014/main" id="{CAC2FE77-B07F-4F07-AC58-FB20B331B8D9}"/>
            </a:ext>
          </a:extLst>
        </xdr:cNvPr>
        <xdr:cNvSpPr/>
      </xdr:nvSpPr>
      <xdr:spPr>
        <a:xfrm>
          <a:off x="1730408" y="9291263"/>
          <a:ext cx="694137" cy="34630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466240</xdr:colOff>
      <xdr:row>51</xdr:row>
      <xdr:rowOff>46494</xdr:rowOff>
    </xdr:from>
    <xdr:to>
      <xdr:col>4</xdr:col>
      <xdr:colOff>506600</xdr:colOff>
      <xdr:row>54</xdr:row>
      <xdr:rowOff>93958</xdr:rowOff>
    </xdr:to>
    <xdr:sp macro="" textlink="">
      <xdr:nvSpPr>
        <xdr:cNvPr id="13" name="楕円 12">
          <a:extLst>
            <a:ext uri="{FF2B5EF4-FFF2-40B4-BE49-F238E27FC236}">
              <a16:creationId xmlns:a16="http://schemas.microsoft.com/office/drawing/2014/main" id="{A364D0E6-675B-4D8F-8DF2-E49E19F8C946}"/>
            </a:ext>
          </a:extLst>
        </xdr:cNvPr>
        <xdr:cNvSpPr/>
      </xdr:nvSpPr>
      <xdr:spPr>
        <a:xfrm>
          <a:off x="2524609" y="8530202"/>
          <a:ext cx="726483" cy="55600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85886</xdr:colOff>
      <xdr:row>51</xdr:row>
      <xdr:rowOff>69741</xdr:rowOff>
    </xdr:from>
    <xdr:to>
      <xdr:col>8</xdr:col>
      <xdr:colOff>126246</xdr:colOff>
      <xdr:row>54</xdr:row>
      <xdr:rowOff>117205</xdr:rowOff>
    </xdr:to>
    <xdr:sp macro="" textlink="">
      <xdr:nvSpPr>
        <xdr:cNvPr id="14" name="楕円 13">
          <a:extLst>
            <a:ext uri="{FF2B5EF4-FFF2-40B4-BE49-F238E27FC236}">
              <a16:creationId xmlns:a16="http://schemas.microsoft.com/office/drawing/2014/main" id="{AF0920A6-0C03-417C-BE38-326D76EB1956}"/>
            </a:ext>
          </a:extLst>
        </xdr:cNvPr>
        <xdr:cNvSpPr/>
      </xdr:nvSpPr>
      <xdr:spPr>
        <a:xfrm>
          <a:off x="4888746" y="8553449"/>
          <a:ext cx="726483" cy="55600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72648</xdr:colOff>
      <xdr:row>56</xdr:row>
      <xdr:rowOff>314810</xdr:rowOff>
    </xdr:from>
    <xdr:to>
      <xdr:col>10</xdr:col>
      <xdr:colOff>613474</xdr:colOff>
      <xdr:row>57</xdr:row>
      <xdr:rowOff>1113940</xdr:rowOff>
    </xdr:to>
    <xdr:sp macro="" textlink="">
      <xdr:nvSpPr>
        <xdr:cNvPr id="5" name="吹き出し: 角を丸めた四角形 14">
          <a:extLst>
            <a:ext uri="{FF2B5EF4-FFF2-40B4-BE49-F238E27FC236}">
              <a16:creationId xmlns:a16="http://schemas.microsoft.com/office/drawing/2014/main" id="{D63AE0C5-F907-A0DE-5569-B06A31B2852B}"/>
            </a:ext>
          </a:extLst>
        </xdr:cNvPr>
        <xdr:cNvSpPr/>
      </xdr:nvSpPr>
      <xdr:spPr>
        <a:xfrm>
          <a:off x="72648" y="9646081"/>
          <a:ext cx="7402055" cy="3059300"/>
        </a:xfrm>
        <a:prstGeom prst="wedgeRoundRectCallout">
          <a:avLst>
            <a:gd name="adj1" fmla="val -23107"/>
            <a:gd name="adj2" fmla="val -53196"/>
            <a:gd name="adj3" fmla="val 16667"/>
          </a:avLst>
        </a:prstGeom>
        <a:noFill/>
        <a:ln>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３～５歳児のたんぱく質と脂質のエネルギー比は、札幌市保育所給食基準献立に合わせて主食を除いた給与栄養量から下記数式を用いて算出するように設定しています。</a:t>
          </a:r>
          <a:endParaRPr kumimoji="1" lang="en-US" altLang="ja-JP" sz="1100">
            <a:solidFill>
              <a:schemeClr val="tx1"/>
            </a:solidFill>
          </a:endParaRPr>
        </a:p>
        <a:p>
          <a:pPr algn="l"/>
          <a:r>
            <a:rPr kumimoji="1" lang="ja-JP" altLang="en-US" sz="1100">
              <a:solidFill>
                <a:schemeClr val="tx1"/>
              </a:solidFill>
            </a:rPr>
            <a:t>□たんぱく質エネルギー比（％）　　　　　　　　　　　　　　　□脂肪エネルギー比（％）</a:t>
          </a:r>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tx1"/>
              </a:solidFill>
              <a:effectLst/>
              <a:latin typeface="+mn-lt"/>
              <a:ea typeface="+mn-ea"/>
              <a:cs typeface="+mn-cs"/>
            </a:rPr>
            <a:t>目標量や各日の栄養量を主食込みで算出する</a:t>
          </a:r>
          <a:r>
            <a:rPr kumimoji="1" lang="ja-JP" altLang="en-US" sz="1100" b="1" u="sng">
              <a:solidFill>
                <a:schemeClr val="tx1"/>
              </a:solidFill>
              <a:effectLst/>
              <a:latin typeface="+mn-lt"/>
              <a:ea typeface="+mn-ea"/>
              <a:cs typeface="+mn-cs"/>
            </a:rPr>
            <a:t>施設</a:t>
          </a:r>
          <a:r>
            <a:rPr kumimoji="1" lang="ja-JP" altLang="ja-JP" sz="1100" b="1" u="sng">
              <a:solidFill>
                <a:schemeClr val="tx1"/>
              </a:solidFill>
              <a:effectLst/>
              <a:latin typeface="+mn-lt"/>
              <a:ea typeface="+mn-ea"/>
              <a:cs typeface="+mn-cs"/>
            </a:rPr>
            <a:t>は</a:t>
          </a:r>
          <a:r>
            <a:rPr kumimoji="1" lang="ja-JP" altLang="en-US" sz="1100" b="1" u="sng">
              <a:solidFill>
                <a:schemeClr val="tx1"/>
              </a:solidFill>
              <a:effectLst/>
              <a:latin typeface="+mn-lt"/>
              <a:ea typeface="+mn-ea"/>
              <a:cs typeface="+mn-cs"/>
            </a:rPr>
            <a:t>下記のとおり</a:t>
          </a:r>
          <a:r>
            <a:rPr kumimoji="1" lang="ja-JP" altLang="ja-JP" sz="1100" b="1" u="sng">
              <a:solidFill>
                <a:schemeClr val="tx1"/>
              </a:solidFill>
              <a:effectLst/>
              <a:latin typeface="+mn-lt"/>
              <a:ea typeface="+mn-ea"/>
              <a:cs typeface="+mn-cs"/>
            </a:rPr>
            <a:t>数式の変更をお願いいたします。</a:t>
          </a:r>
          <a:endParaRPr lang="ja-JP" altLang="ja-JP">
            <a:solidFill>
              <a:schemeClr val="tx1"/>
            </a:solidFill>
            <a:effectLst/>
          </a:endParaRPr>
        </a:p>
        <a:p>
          <a:pPr algn="l"/>
          <a:r>
            <a:rPr kumimoji="1" lang="ja-JP" altLang="en-US" sz="1100">
              <a:solidFill>
                <a:schemeClr val="tx1"/>
              </a:solidFill>
            </a:rPr>
            <a:t>□たんぱく質　　　　　　　　　　　　　　　　　　　　　　　　　　　　　　　□脂質　　　　</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editAs="oneCell">
    <xdr:from>
      <xdr:col>0</xdr:col>
      <xdr:colOff>314809</xdr:colOff>
      <xdr:row>56</xdr:row>
      <xdr:rowOff>1088272</xdr:rowOff>
    </xdr:from>
    <xdr:to>
      <xdr:col>3</xdr:col>
      <xdr:colOff>468178</xdr:colOff>
      <xdr:row>56</xdr:row>
      <xdr:rowOff>1474276</xdr:rowOff>
    </xdr:to>
    <xdr:pic>
      <xdr:nvPicPr>
        <xdr:cNvPr id="16" name="図 1">
          <a:extLst>
            <a:ext uri="{FF2B5EF4-FFF2-40B4-BE49-F238E27FC236}">
              <a16:creationId xmlns:a16="http://schemas.microsoft.com/office/drawing/2014/main" id="{987960EC-B73C-4650-AEBC-33F49A344F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6378"/>
        <a:stretch>
          <a:fillRect/>
        </a:stretch>
      </xdr:blipFill>
      <xdr:spPr bwMode="auto">
        <a:xfrm>
          <a:off x="314809" y="10419543"/>
          <a:ext cx="2211738" cy="386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73617</xdr:colOff>
      <xdr:row>56</xdr:row>
      <xdr:rowOff>1097797</xdr:rowOff>
    </xdr:from>
    <xdr:to>
      <xdr:col>8</xdr:col>
      <xdr:colOff>209873</xdr:colOff>
      <xdr:row>56</xdr:row>
      <xdr:rowOff>1483801</xdr:rowOff>
    </xdr:to>
    <xdr:pic>
      <xdr:nvPicPr>
        <xdr:cNvPr id="17" name="図 2">
          <a:extLst>
            <a:ext uri="{FF2B5EF4-FFF2-40B4-BE49-F238E27FC236}">
              <a16:creationId xmlns:a16="http://schemas.microsoft.com/office/drawing/2014/main" id="{D3093620-4C3F-46AF-97C4-EBF6EE9DA46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48848"/>
        <a:stretch>
          <a:fillRect/>
        </a:stretch>
      </xdr:blipFill>
      <xdr:spPr bwMode="auto">
        <a:xfrm>
          <a:off x="3504231" y="10429068"/>
          <a:ext cx="2194625" cy="386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314810</xdr:colOff>
      <xdr:row>67</xdr:row>
      <xdr:rowOff>32288</xdr:rowOff>
    </xdr:from>
    <xdr:to>
      <xdr:col>10</xdr:col>
      <xdr:colOff>99898</xdr:colOff>
      <xdr:row>82</xdr:row>
      <xdr:rowOff>118556</xdr:rowOff>
    </xdr:to>
    <xdr:pic>
      <xdr:nvPicPr>
        <xdr:cNvPr id="19" name="図 18">
          <a:extLst>
            <a:ext uri="{FF2B5EF4-FFF2-40B4-BE49-F238E27FC236}">
              <a16:creationId xmlns:a16="http://schemas.microsoft.com/office/drawing/2014/main" id="{FE77378A-5797-A70A-8155-689D52885341}"/>
            </a:ext>
          </a:extLst>
        </xdr:cNvPr>
        <xdr:cNvPicPr>
          <a:picLocks noChangeAspect="1"/>
        </xdr:cNvPicPr>
      </xdr:nvPicPr>
      <xdr:blipFill>
        <a:blip xmlns:r="http://schemas.openxmlformats.org/officeDocument/2006/relationships" r:embed="rId4"/>
        <a:stretch>
          <a:fillRect/>
        </a:stretch>
      </xdr:blipFill>
      <xdr:spPr>
        <a:xfrm>
          <a:off x="314810" y="14650741"/>
          <a:ext cx="6646317" cy="2628959"/>
        </a:xfrm>
        <a:prstGeom prst="rect">
          <a:avLst/>
        </a:prstGeom>
      </xdr:spPr>
    </xdr:pic>
    <xdr:clientData/>
  </xdr:twoCellAnchor>
  <xdr:twoCellAnchor>
    <xdr:from>
      <xdr:col>1</xdr:col>
      <xdr:colOff>226017</xdr:colOff>
      <xdr:row>68</xdr:row>
      <xdr:rowOff>40360</xdr:rowOff>
    </xdr:from>
    <xdr:to>
      <xdr:col>2</xdr:col>
      <xdr:colOff>266377</xdr:colOff>
      <xdr:row>71</xdr:row>
      <xdr:rowOff>87824</xdr:rowOff>
    </xdr:to>
    <xdr:sp macro="" textlink="">
      <xdr:nvSpPr>
        <xdr:cNvPr id="20" name="楕円 19">
          <a:extLst>
            <a:ext uri="{FF2B5EF4-FFF2-40B4-BE49-F238E27FC236}">
              <a16:creationId xmlns:a16="http://schemas.microsoft.com/office/drawing/2014/main" id="{C3B06C91-059C-4DA6-8A5F-2B8F85565923}"/>
            </a:ext>
          </a:extLst>
        </xdr:cNvPr>
        <xdr:cNvSpPr/>
      </xdr:nvSpPr>
      <xdr:spPr>
        <a:xfrm>
          <a:off x="912140" y="12995974"/>
          <a:ext cx="726483" cy="55600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347097</xdr:colOff>
      <xdr:row>72</xdr:row>
      <xdr:rowOff>88792</xdr:rowOff>
    </xdr:from>
    <xdr:to>
      <xdr:col>3</xdr:col>
      <xdr:colOff>332509</xdr:colOff>
      <xdr:row>77</xdr:row>
      <xdr:rowOff>41563</xdr:rowOff>
    </xdr:to>
    <xdr:sp macro="" textlink="">
      <xdr:nvSpPr>
        <xdr:cNvPr id="21" name="吹き出し: 角を丸めた四角形 20">
          <a:extLst>
            <a:ext uri="{FF2B5EF4-FFF2-40B4-BE49-F238E27FC236}">
              <a16:creationId xmlns:a16="http://schemas.microsoft.com/office/drawing/2014/main" id="{A407F47F-C406-40BD-97A5-CA761D3DB200}"/>
            </a:ext>
          </a:extLst>
        </xdr:cNvPr>
        <xdr:cNvSpPr/>
      </xdr:nvSpPr>
      <xdr:spPr>
        <a:xfrm>
          <a:off x="347097" y="15495047"/>
          <a:ext cx="1814212" cy="784043"/>
        </a:xfrm>
        <a:prstGeom prst="wedgeRoundRectCallout">
          <a:avLst>
            <a:gd name="adj1" fmla="val -4479"/>
            <a:gd name="adj2" fmla="val -63531"/>
            <a:gd name="adj3" fmla="val 16667"/>
          </a:avLst>
        </a:prstGeom>
        <a:ln>
          <a:solidFill>
            <a:schemeClr val="bg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solidFill>
                <a:schemeClr val="tx1"/>
              </a:solidFill>
            </a:rPr>
            <a:t>月平均エネルギーが目標量を下回ると</a:t>
          </a:r>
          <a:r>
            <a:rPr kumimoji="1" lang="ja-JP" altLang="en-US" sz="1100">
              <a:solidFill>
                <a:srgbClr val="00B0F0"/>
              </a:solidFill>
            </a:rPr>
            <a:t>青</a:t>
          </a:r>
          <a:r>
            <a:rPr kumimoji="1" lang="ja-JP" altLang="en-US" sz="1100">
              <a:solidFill>
                <a:schemeClr val="tx1"/>
              </a:solidFill>
            </a:rPr>
            <a:t>にセルの色が変わります。</a:t>
          </a:r>
        </a:p>
      </xdr:txBody>
    </xdr:sp>
    <xdr:clientData/>
  </xdr:twoCellAnchor>
  <xdr:twoCellAnchor>
    <xdr:from>
      <xdr:col>2</xdr:col>
      <xdr:colOff>515642</xdr:colOff>
      <xdr:row>68</xdr:row>
      <xdr:rowOff>95896</xdr:rowOff>
    </xdr:from>
    <xdr:to>
      <xdr:col>3</xdr:col>
      <xdr:colOff>556002</xdr:colOff>
      <xdr:row>71</xdr:row>
      <xdr:rowOff>143360</xdr:rowOff>
    </xdr:to>
    <xdr:sp macro="" textlink="">
      <xdr:nvSpPr>
        <xdr:cNvPr id="22" name="楕円 21">
          <a:extLst>
            <a:ext uri="{FF2B5EF4-FFF2-40B4-BE49-F238E27FC236}">
              <a16:creationId xmlns:a16="http://schemas.microsoft.com/office/drawing/2014/main" id="{E4693F20-13E5-46E8-A155-4EC06AB42E89}"/>
            </a:ext>
          </a:extLst>
        </xdr:cNvPr>
        <xdr:cNvSpPr/>
      </xdr:nvSpPr>
      <xdr:spPr>
        <a:xfrm>
          <a:off x="1887888" y="13051510"/>
          <a:ext cx="726483" cy="556003"/>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363242</xdr:colOff>
      <xdr:row>56</xdr:row>
      <xdr:rowOff>2066441</xdr:rowOff>
    </xdr:from>
    <xdr:to>
      <xdr:col>4</xdr:col>
      <xdr:colOff>678315</xdr:colOff>
      <xdr:row>57</xdr:row>
      <xdr:rowOff>859691</xdr:rowOff>
    </xdr:to>
    <xdr:pic>
      <xdr:nvPicPr>
        <xdr:cNvPr id="24" name="図 23">
          <a:extLst>
            <a:ext uri="{FF2B5EF4-FFF2-40B4-BE49-F238E27FC236}">
              <a16:creationId xmlns:a16="http://schemas.microsoft.com/office/drawing/2014/main" id="{46AF4869-AC40-AA8C-4886-23EA2D4C2704}"/>
            </a:ext>
          </a:extLst>
        </xdr:cNvPr>
        <xdr:cNvPicPr>
          <a:picLocks noChangeAspect="1"/>
        </xdr:cNvPicPr>
      </xdr:nvPicPr>
      <xdr:blipFill>
        <a:blip xmlns:r="http://schemas.openxmlformats.org/officeDocument/2006/relationships" r:embed="rId5"/>
        <a:stretch>
          <a:fillRect/>
        </a:stretch>
      </xdr:blipFill>
      <xdr:spPr>
        <a:xfrm>
          <a:off x="363242" y="11397712"/>
          <a:ext cx="3059565" cy="1053420"/>
        </a:xfrm>
        <a:prstGeom prst="rect">
          <a:avLst/>
        </a:prstGeom>
      </xdr:spPr>
    </xdr:pic>
    <xdr:clientData/>
  </xdr:twoCellAnchor>
  <xdr:twoCellAnchor>
    <xdr:from>
      <xdr:col>1</xdr:col>
      <xdr:colOff>446771</xdr:colOff>
      <xdr:row>56</xdr:row>
      <xdr:rowOff>2249337</xdr:rowOff>
    </xdr:from>
    <xdr:to>
      <xdr:col>1</xdr:col>
      <xdr:colOff>678051</xdr:colOff>
      <xdr:row>57</xdr:row>
      <xdr:rowOff>298664</xdr:rowOff>
    </xdr:to>
    <xdr:sp macro="" textlink="">
      <xdr:nvSpPr>
        <xdr:cNvPr id="25" name="矢印: 折線 24">
          <a:extLst>
            <a:ext uri="{FF2B5EF4-FFF2-40B4-BE49-F238E27FC236}">
              <a16:creationId xmlns:a16="http://schemas.microsoft.com/office/drawing/2014/main" id="{756EE845-04FF-06F8-2433-9A032FA547A3}"/>
            </a:ext>
          </a:extLst>
        </xdr:cNvPr>
        <xdr:cNvSpPr/>
      </xdr:nvSpPr>
      <xdr:spPr>
        <a:xfrm rot="10800000" flipH="1">
          <a:off x="1132894" y="11580608"/>
          <a:ext cx="231280" cy="309497"/>
        </a:xfrm>
        <a:prstGeom prst="bentArrow">
          <a:avLst>
            <a:gd name="adj1" fmla="val 25000"/>
            <a:gd name="adj2" fmla="val 25000"/>
            <a:gd name="adj3" fmla="val 37441"/>
            <a:gd name="adj4" fmla="val 43750"/>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56505</xdr:colOff>
      <xdr:row>57</xdr:row>
      <xdr:rowOff>88792</xdr:rowOff>
    </xdr:from>
    <xdr:to>
      <xdr:col>5</xdr:col>
      <xdr:colOff>51954</xdr:colOff>
      <xdr:row>57</xdr:row>
      <xdr:rowOff>379386</xdr:rowOff>
    </xdr:to>
    <xdr:sp macro="" textlink="">
      <xdr:nvSpPr>
        <xdr:cNvPr id="26" name="テキスト ボックス 25">
          <a:extLst>
            <a:ext uri="{FF2B5EF4-FFF2-40B4-BE49-F238E27FC236}">
              <a16:creationId xmlns:a16="http://schemas.microsoft.com/office/drawing/2014/main" id="{A1BC087B-0551-3D09-A1DB-F8105EA981DF}"/>
            </a:ext>
          </a:extLst>
        </xdr:cNvPr>
        <xdr:cNvSpPr txBox="1"/>
      </xdr:nvSpPr>
      <xdr:spPr>
        <a:xfrm>
          <a:off x="1424641" y="11882474"/>
          <a:ext cx="2047654" cy="290594"/>
        </a:xfrm>
        <a:prstGeom prst="rect">
          <a:avLst/>
        </a:prstGeom>
        <a:solidFill>
          <a:schemeClr val="lt1"/>
        </a:solidFill>
        <a:ln w="28575" cmpd="sng">
          <a:solidFill>
            <a:srgbClr val="FF7C8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=IFERROR(C39*4/B39*100,"")</a:t>
          </a:r>
          <a:endParaRPr kumimoji="1" lang="ja-JP" altLang="en-US" sz="1100"/>
        </a:p>
      </xdr:txBody>
    </xdr:sp>
    <xdr:clientData/>
  </xdr:twoCellAnchor>
  <xdr:twoCellAnchor editAs="oneCell">
    <xdr:from>
      <xdr:col>5</xdr:col>
      <xdr:colOff>556973</xdr:colOff>
      <xdr:row>56</xdr:row>
      <xdr:rowOff>2031863</xdr:rowOff>
    </xdr:from>
    <xdr:to>
      <xdr:col>9</xdr:col>
      <xdr:colOff>322883</xdr:colOff>
      <xdr:row>57</xdr:row>
      <xdr:rowOff>849828</xdr:rowOff>
    </xdr:to>
    <xdr:pic>
      <xdr:nvPicPr>
        <xdr:cNvPr id="27" name="図 26">
          <a:extLst>
            <a:ext uri="{FF2B5EF4-FFF2-40B4-BE49-F238E27FC236}">
              <a16:creationId xmlns:a16="http://schemas.microsoft.com/office/drawing/2014/main" id="{65FD0E6D-19DD-5B2C-218D-CFBC2D2CC080}"/>
            </a:ext>
          </a:extLst>
        </xdr:cNvPr>
        <xdr:cNvPicPr>
          <a:picLocks noChangeAspect="1"/>
        </xdr:cNvPicPr>
      </xdr:nvPicPr>
      <xdr:blipFill>
        <a:blip xmlns:r="http://schemas.openxmlformats.org/officeDocument/2006/relationships" r:embed="rId6"/>
        <a:stretch>
          <a:fillRect/>
        </a:stretch>
      </xdr:blipFill>
      <xdr:spPr>
        <a:xfrm>
          <a:off x="3604973" y="11349045"/>
          <a:ext cx="2204310" cy="1076256"/>
        </a:xfrm>
        <a:prstGeom prst="rect">
          <a:avLst/>
        </a:prstGeom>
      </xdr:spPr>
    </xdr:pic>
    <xdr:clientData/>
  </xdr:twoCellAnchor>
  <xdr:twoCellAnchor>
    <xdr:from>
      <xdr:col>5</xdr:col>
      <xdr:colOff>678050</xdr:colOff>
      <xdr:row>56</xdr:row>
      <xdr:rowOff>2244025</xdr:rowOff>
    </xdr:from>
    <xdr:to>
      <xdr:col>6</xdr:col>
      <xdr:colOff>239188</xdr:colOff>
      <xdr:row>57</xdr:row>
      <xdr:rowOff>307604</xdr:rowOff>
    </xdr:to>
    <xdr:sp macro="" textlink="">
      <xdr:nvSpPr>
        <xdr:cNvPr id="28" name="矢印: 折線 27">
          <a:extLst>
            <a:ext uri="{FF2B5EF4-FFF2-40B4-BE49-F238E27FC236}">
              <a16:creationId xmlns:a16="http://schemas.microsoft.com/office/drawing/2014/main" id="{86591E4C-E8C7-4F08-B86F-84191060E80A}"/>
            </a:ext>
          </a:extLst>
        </xdr:cNvPr>
        <xdr:cNvSpPr/>
      </xdr:nvSpPr>
      <xdr:spPr>
        <a:xfrm rot="10800000" flipH="1">
          <a:off x="4108664" y="11575296"/>
          <a:ext cx="247261" cy="323749"/>
        </a:xfrm>
        <a:prstGeom prst="bentArrow">
          <a:avLst>
            <a:gd name="adj1" fmla="val 25000"/>
            <a:gd name="adj2" fmla="val 25000"/>
            <a:gd name="adj3" fmla="val 37441"/>
            <a:gd name="adj4" fmla="val 43750"/>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287785</xdr:colOff>
      <xdr:row>57</xdr:row>
      <xdr:rowOff>83481</xdr:rowOff>
    </xdr:from>
    <xdr:to>
      <xdr:col>9</xdr:col>
      <xdr:colOff>226017</xdr:colOff>
      <xdr:row>57</xdr:row>
      <xdr:rowOff>387457</xdr:rowOff>
    </xdr:to>
    <xdr:sp macro="" textlink="">
      <xdr:nvSpPr>
        <xdr:cNvPr id="29" name="テキスト ボックス 28">
          <a:extLst>
            <a:ext uri="{FF2B5EF4-FFF2-40B4-BE49-F238E27FC236}">
              <a16:creationId xmlns:a16="http://schemas.microsoft.com/office/drawing/2014/main" id="{DD80784D-872F-4A7F-B5CA-10063B904071}"/>
            </a:ext>
          </a:extLst>
        </xdr:cNvPr>
        <xdr:cNvSpPr txBox="1"/>
      </xdr:nvSpPr>
      <xdr:spPr>
        <a:xfrm>
          <a:off x="4404522" y="11674922"/>
          <a:ext cx="1996601" cy="303976"/>
        </a:xfrm>
        <a:prstGeom prst="rect">
          <a:avLst/>
        </a:prstGeom>
        <a:solidFill>
          <a:schemeClr val="lt1"/>
        </a:solidFill>
        <a:ln w="28575" cmpd="sng">
          <a:solidFill>
            <a:srgbClr val="FF7C8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=IFERROR(D39*9/B39*100,"")</a:t>
          </a:r>
          <a:endParaRPr kumimoji="1" lang="ja-JP" altLang="en-US" sz="1100"/>
        </a:p>
      </xdr:txBody>
    </xdr:sp>
    <xdr:clientData/>
  </xdr:twoCellAnchor>
  <xdr:twoCellAnchor>
    <xdr:from>
      <xdr:col>3</xdr:col>
      <xdr:colOff>605399</xdr:colOff>
      <xdr:row>70</xdr:row>
      <xdr:rowOff>64576</xdr:rowOff>
    </xdr:from>
    <xdr:to>
      <xdr:col>7</xdr:col>
      <xdr:colOff>297872</xdr:colOff>
      <xdr:row>74</xdr:row>
      <xdr:rowOff>161441</xdr:rowOff>
    </xdr:to>
    <xdr:sp macro="" textlink="">
      <xdr:nvSpPr>
        <xdr:cNvPr id="30" name="吹き出し: 角を丸めた四角形 29">
          <a:extLst>
            <a:ext uri="{FF2B5EF4-FFF2-40B4-BE49-F238E27FC236}">
              <a16:creationId xmlns:a16="http://schemas.microsoft.com/office/drawing/2014/main" id="{5184A68F-1169-48C8-984F-14625B4BB2FC}"/>
            </a:ext>
          </a:extLst>
        </xdr:cNvPr>
        <xdr:cNvSpPr/>
      </xdr:nvSpPr>
      <xdr:spPr>
        <a:xfrm>
          <a:off x="2434199" y="15138321"/>
          <a:ext cx="2130873" cy="761884"/>
        </a:xfrm>
        <a:prstGeom prst="wedgeRoundRectCallout">
          <a:avLst>
            <a:gd name="adj1" fmla="val -60035"/>
            <a:gd name="adj2" fmla="val -52168"/>
            <a:gd name="adj3" fmla="val 16667"/>
          </a:avLst>
        </a:prstGeom>
        <a:ln>
          <a:solidFill>
            <a:schemeClr val="bg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solidFill>
                <a:schemeClr val="tx1"/>
              </a:solidFill>
            </a:rPr>
            <a:t>月平均脂質エネルギー比が</a:t>
          </a:r>
          <a:r>
            <a:rPr kumimoji="1" lang="en-US" altLang="ja-JP" sz="1100">
              <a:solidFill>
                <a:schemeClr val="tx1"/>
              </a:solidFill>
            </a:rPr>
            <a:t>30</a:t>
          </a:r>
          <a:r>
            <a:rPr kumimoji="1" lang="ja-JP" altLang="en-US" sz="1100">
              <a:solidFill>
                <a:schemeClr val="tx1"/>
              </a:solidFill>
            </a:rPr>
            <a:t>％を上回ると</a:t>
          </a:r>
          <a:r>
            <a:rPr kumimoji="1" lang="ja-JP" altLang="en-US" sz="1100">
              <a:solidFill>
                <a:srgbClr val="FF0000"/>
              </a:solidFill>
            </a:rPr>
            <a:t>赤</a:t>
          </a:r>
          <a:r>
            <a:rPr kumimoji="1" lang="ja-JP" altLang="en-US" sz="1100">
              <a:solidFill>
                <a:schemeClr val="tx1"/>
              </a:solidFill>
            </a:rPr>
            <a:t>にセルの色が変わります。</a:t>
          </a:r>
        </a:p>
      </xdr:txBody>
    </xdr:sp>
    <xdr:clientData/>
  </xdr:twoCellAnchor>
  <xdr:twoCellAnchor>
    <xdr:from>
      <xdr:col>5</xdr:col>
      <xdr:colOff>540827</xdr:colOff>
      <xdr:row>75</xdr:row>
      <xdr:rowOff>48432</xdr:rowOff>
    </xdr:from>
    <xdr:to>
      <xdr:col>10</xdr:col>
      <xdr:colOff>394855</xdr:colOff>
      <xdr:row>79</xdr:row>
      <xdr:rowOff>96864</xdr:rowOff>
    </xdr:to>
    <xdr:sp macro="" textlink="">
      <xdr:nvSpPr>
        <xdr:cNvPr id="31" name="吹き出し: 角を丸めた四角形 30">
          <a:extLst>
            <a:ext uri="{FF2B5EF4-FFF2-40B4-BE49-F238E27FC236}">
              <a16:creationId xmlns:a16="http://schemas.microsoft.com/office/drawing/2014/main" id="{E1C0FCA7-542D-4686-9285-257C18974D5E}"/>
            </a:ext>
          </a:extLst>
        </xdr:cNvPr>
        <xdr:cNvSpPr/>
      </xdr:nvSpPr>
      <xdr:spPr>
        <a:xfrm>
          <a:off x="3588827" y="15953450"/>
          <a:ext cx="2902028" cy="713450"/>
        </a:xfrm>
        <a:prstGeom prst="wedgeRoundRectCallout">
          <a:avLst>
            <a:gd name="adj1" fmla="val -6486"/>
            <a:gd name="adj2" fmla="val 86709"/>
            <a:gd name="adj3" fmla="val 16667"/>
          </a:avLst>
        </a:prstGeom>
        <a:ln>
          <a:solidFill>
            <a:schemeClr val="bg1">
              <a:lumMod val="75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t>栄養量の年平均が目標量を下回る</a:t>
          </a:r>
          <a:r>
            <a:rPr kumimoji="1" lang="ja-JP" altLang="en-US" sz="1100">
              <a:solidFill>
                <a:sysClr val="windowText" lastClr="000000"/>
              </a:solidFill>
            </a:rPr>
            <a:t>と</a:t>
          </a:r>
          <a:r>
            <a:rPr kumimoji="1" lang="ja-JP" altLang="en-US" sz="1100">
              <a:solidFill>
                <a:srgbClr val="00B0F0"/>
              </a:solidFill>
            </a:rPr>
            <a:t>青</a:t>
          </a:r>
          <a:r>
            <a:rPr kumimoji="1" lang="ja-JP" altLang="en-US" sz="1100"/>
            <a:t>、上回ると</a:t>
          </a:r>
          <a:r>
            <a:rPr kumimoji="1" lang="ja-JP" altLang="en-US" sz="1100">
              <a:solidFill>
                <a:srgbClr val="FF0000"/>
              </a:solidFill>
            </a:rPr>
            <a:t>赤</a:t>
          </a:r>
          <a:r>
            <a:rPr kumimoji="1" lang="ja-JP" altLang="en-US" sz="1100">
              <a:solidFill>
                <a:sysClr val="windowText" lastClr="000000"/>
              </a:solidFill>
            </a:rPr>
            <a:t>に</a:t>
          </a:r>
          <a:r>
            <a:rPr kumimoji="1" lang="ja-JP" altLang="en-US" sz="1100"/>
            <a:t>セルの色が変わります。</a:t>
          </a:r>
        </a:p>
      </xdr:txBody>
    </xdr:sp>
    <xdr:clientData/>
  </xdr:twoCellAnchor>
  <xdr:twoCellAnchor>
    <xdr:from>
      <xdr:col>3</xdr:col>
      <xdr:colOff>290595</xdr:colOff>
      <xdr:row>81</xdr:row>
      <xdr:rowOff>39393</xdr:rowOff>
    </xdr:from>
    <xdr:to>
      <xdr:col>4</xdr:col>
      <xdr:colOff>330955</xdr:colOff>
      <xdr:row>83</xdr:row>
      <xdr:rowOff>48433</xdr:rowOff>
    </xdr:to>
    <xdr:sp macro="" textlink="">
      <xdr:nvSpPr>
        <xdr:cNvPr id="32" name="楕円 31">
          <a:extLst>
            <a:ext uri="{FF2B5EF4-FFF2-40B4-BE49-F238E27FC236}">
              <a16:creationId xmlns:a16="http://schemas.microsoft.com/office/drawing/2014/main" id="{F10D3A83-5BCC-40D1-B73E-DB657E603848}"/>
            </a:ext>
          </a:extLst>
        </xdr:cNvPr>
        <xdr:cNvSpPr/>
      </xdr:nvSpPr>
      <xdr:spPr>
        <a:xfrm>
          <a:off x="2348964" y="17031024"/>
          <a:ext cx="726483" cy="348066"/>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652868</xdr:colOff>
      <xdr:row>79</xdr:row>
      <xdr:rowOff>24215</xdr:rowOff>
    </xdr:from>
    <xdr:to>
      <xdr:col>5</xdr:col>
      <xdr:colOff>589259</xdr:colOff>
      <xdr:row>81</xdr:row>
      <xdr:rowOff>134317</xdr:rowOff>
    </xdr:to>
    <xdr:sp macro="" textlink="">
      <xdr:nvSpPr>
        <xdr:cNvPr id="33" name="楕円 32">
          <a:extLst>
            <a:ext uri="{FF2B5EF4-FFF2-40B4-BE49-F238E27FC236}">
              <a16:creationId xmlns:a16="http://schemas.microsoft.com/office/drawing/2014/main" id="{3C720453-A498-4684-81E6-A648F857566C}"/>
            </a:ext>
          </a:extLst>
        </xdr:cNvPr>
        <xdr:cNvSpPr/>
      </xdr:nvSpPr>
      <xdr:spPr>
        <a:xfrm>
          <a:off x="3397360" y="16676821"/>
          <a:ext cx="622513" cy="449127"/>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159505</xdr:colOff>
      <xdr:row>78</xdr:row>
      <xdr:rowOff>145297</xdr:rowOff>
    </xdr:from>
    <xdr:to>
      <xdr:col>10</xdr:col>
      <xdr:colOff>169513</xdr:colOff>
      <xdr:row>81</xdr:row>
      <xdr:rowOff>125277</xdr:rowOff>
    </xdr:to>
    <xdr:sp macro="" textlink="">
      <xdr:nvSpPr>
        <xdr:cNvPr id="34" name="楕円 33">
          <a:extLst>
            <a:ext uri="{FF2B5EF4-FFF2-40B4-BE49-F238E27FC236}">
              <a16:creationId xmlns:a16="http://schemas.microsoft.com/office/drawing/2014/main" id="{B81A6023-830C-4368-B0FE-50D83B96B04B}"/>
            </a:ext>
          </a:extLst>
        </xdr:cNvPr>
        <xdr:cNvSpPr/>
      </xdr:nvSpPr>
      <xdr:spPr>
        <a:xfrm>
          <a:off x="6334611" y="16628390"/>
          <a:ext cx="696131" cy="488518"/>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83</xdr:row>
      <xdr:rowOff>139574</xdr:rowOff>
    </xdr:from>
    <xdr:to>
      <xdr:col>10</xdr:col>
      <xdr:colOff>554182</xdr:colOff>
      <xdr:row>101</xdr:row>
      <xdr:rowOff>95250</xdr:rowOff>
    </xdr:to>
    <xdr:sp macro="" textlink="">
      <xdr:nvSpPr>
        <xdr:cNvPr id="9" name="吹き出し: 角を丸めた四角形 34">
          <a:extLst>
            <a:ext uri="{FF2B5EF4-FFF2-40B4-BE49-F238E27FC236}">
              <a16:creationId xmlns:a16="http://schemas.microsoft.com/office/drawing/2014/main" id="{834504F5-AF14-453F-BCF9-8FAE172C75B1}"/>
            </a:ext>
          </a:extLst>
        </xdr:cNvPr>
        <xdr:cNvSpPr/>
      </xdr:nvSpPr>
      <xdr:spPr>
        <a:xfrm>
          <a:off x="0" y="17942665"/>
          <a:ext cx="7394864" cy="3072949"/>
        </a:xfrm>
        <a:prstGeom prst="wedgeRoundRectCallout">
          <a:avLst>
            <a:gd name="adj1" fmla="val -23107"/>
            <a:gd name="adj2" fmla="val -53196"/>
            <a:gd name="adj3" fmla="val 16667"/>
          </a:avLst>
        </a:prstGeom>
        <a:noFill/>
        <a:ln>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各月の脂質エネルギー比の判定は上記と同じく、札幌市保育所給食基準献立に合わせて主食を除いた給与栄養量から下記数式を用いて算出するように条件付き書式の設定しています。</a:t>
          </a:r>
          <a:endParaRPr kumimoji="1" lang="en-US" altLang="ja-JP" sz="1100">
            <a:solidFill>
              <a:schemeClr val="tx1"/>
            </a:solidFill>
          </a:endParaRPr>
        </a:p>
        <a:p>
          <a:pPr algn="l"/>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tx1"/>
              </a:solidFill>
              <a:effectLst/>
              <a:latin typeface="+mn-lt"/>
              <a:ea typeface="+mn-ea"/>
              <a:cs typeface="+mn-cs"/>
            </a:rPr>
            <a:t>目標量や各日の栄養量を主食込みで算出する</a:t>
          </a:r>
          <a:r>
            <a:rPr kumimoji="1" lang="ja-JP" altLang="en-US" sz="1100" b="1" u="sng">
              <a:solidFill>
                <a:schemeClr val="tx1"/>
              </a:solidFill>
              <a:effectLst/>
              <a:latin typeface="+mn-lt"/>
              <a:ea typeface="+mn-ea"/>
              <a:cs typeface="+mn-cs"/>
            </a:rPr>
            <a:t>施設</a:t>
          </a:r>
          <a:r>
            <a:rPr kumimoji="1" lang="ja-JP" altLang="ja-JP" sz="1100" b="1" u="sng">
              <a:solidFill>
                <a:schemeClr val="tx1"/>
              </a:solidFill>
              <a:effectLst/>
              <a:latin typeface="+mn-lt"/>
              <a:ea typeface="+mn-ea"/>
              <a:cs typeface="+mn-cs"/>
            </a:rPr>
            <a:t>は</a:t>
          </a:r>
          <a:r>
            <a:rPr kumimoji="1" lang="ja-JP" altLang="en-US" sz="1100" b="1" u="sng">
              <a:solidFill>
                <a:schemeClr val="tx1"/>
              </a:solidFill>
              <a:effectLst/>
              <a:latin typeface="+mn-lt"/>
              <a:ea typeface="+mn-ea"/>
              <a:cs typeface="+mn-cs"/>
            </a:rPr>
            <a:t>下記のとおり</a:t>
          </a:r>
          <a:r>
            <a:rPr kumimoji="1" lang="ja-JP" altLang="ja-JP" sz="1100" b="1" u="sng">
              <a:solidFill>
                <a:schemeClr val="tx1"/>
              </a:solidFill>
              <a:effectLst/>
              <a:latin typeface="+mn-lt"/>
              <a:ea typeface="+mn-ea"/>
              <a:cs typeface="+mn-cs"/>
            </a:rPr>
            <a:t>数式の変更をお願いいたします。</a:t>
          </a:r>
          <a:endParaRPr lang="ja-JP" altLang="ja-JP">
            <a:solidFill>
              <a:schemeClr val="tx1"/>
            </a:solidFill>
            <a:effectLst/>
          </a:endParaRPr>
        </a:p>
        <a:p>
          <a:pPr algn="l"/>
          <a:endParaRPr kumimoji="1" lang="ja-JP" altLang="en-US" sz="1100">
            <a:solidFill>
              <a:schemeClr val="tx1"/>
            </a:solidFill>
          </a:endParaRPr>
        </a:p>
      </xdr:txBody>
    </xdr:sp>
    <xdr:clientData/>
  </xdr:twoCellAnchor>
  <xdr:twoCellAnchor editAs="oneCell">
    <xdr:from>
      <xdr:col>0</xdr:col>
      <xdr:colOff>306738</xdr:colOff>
      <xdr:row>89</xdr:row>
      <xdr:rowOff>104934</xdr:rowOff>
    </xdr:from>
    <xdr:to>
      <xdr:col>4</xdr:col>
      <xdr:colOff>588818</xdr:colOff>
      <xdr:row>101</xdr:row>
      <xdr:rowOff>61005</xdr:rowOff>
    </xdr:to>
    <xdr:pic>
      <xdr:nvPicPr>
        <xdr:cNvPr id="36" name="図 35">
          <a:extLst>
            <a:ext uri="{FF2B5EF4-FFF2-40B4-BE49-F238E27FC236}">
              <a16:creationId xmlns:a16="http://schemas.microsoft.com/office/drawing/2014/main" id="{E484B643-357B-D209-26B7-2C72A281F081}"/>
            </a:ext>
          </a:extLst>
        </xdr:cNvPr>
        <xdr:cNvPicPr>
          <a:picLocks noChangeAspect="1"/>
        </xdr:cNvPicPr>
      </xdr:nvPicPr>
      <xdr:blipFill>
        <a:blip xmlns:r="http://schemas.openxmlformats.org/officeDocument/2006/relationships" r:embed="rId7"/>
        <a:stretch>
          <a:fillRect/>
        </a:stretch>
      </xdr:blipFill>
      <xdr:spPr>
        <a:xfrm>
          <a:off x="306738" y="18947116"/>
          <a:ext cx="3018353" cy="2034253"/>
        </a:xfrm>
        <a:prstGeom prst="rect">
          <a:avLst/>
        </a:prstGeom>
      </xdr:spPr>
    </xdr:pic>
    <xdr:clientData/>
  </xdr:twoCellAnchor>
  <xdr:twoCellAnchor>
    <xdr:from>
      <xdr:col>5</xdr:col>
      <xdr:colOff>82921</xdr:colOff>
      <xdr:row>94</xdr:row>
      <xdr:rowOff>141155</xdr:rowOff>
    </xdr:from>
    <xdr:to>
      <xdr:col>5</xdr:col>
      <xdr:colOff>368652</xdr:colOff>
      <xdr:row>96</xdr:row>
      <xdr:rowOff>57677</xdr:rowOff>
    </xdr:to>
    <xdr:sp macro="" textlink="">
      <xdr:nvSpPr>
        <xdr:cNvPr id="37" name="矢印: 折線 36">
          <a:extLst>
            <a:ext uri="{FF2B5EF4-FFF2-40B4-BE49-F238E27FC236}">
              <a16:creationId xmlns:a16="http://schemas.microsoft.com/office/drawing/2014/main" id="{8385A1B3-69CF-4E16-8B6A-27029B6DDA63}"/>
            </a:ext>
          </a:extLst>
        </xdr:cNvPr>
        <xdr:cNvSpPr/>
      </xdr:nvSpPr>
      <xdr:spPr>
        <a:xfrm rot="10800000" flipH="1" flipV="1">
          <a:off x="3503262" y="19849246"/>
          <a:ext cx="285731" cy="262886"/>
        </a:xfrm>
        <a:prstGeom prst="bentArrow">
          <a:avLst>
            <a:gd name="adj1" fmla="val 25000"/>
            <a:gd name="adj2" fmla="val 25000"/>
            <a:gd name="adj3" fmla="val 37441"/>
            <a:gd name="adj4" fmla="val 43750"/>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430882</xdr:colOff>
      <xdr:row>94</xdr:row>
      <xdr:rowOff>88762</xdr:rowOff>
    </xdr:from>
    <xdr:to>
      <xdr:col>9</xdr:col>
      <xdr:colOff>580159</xdr:colOff>
      <xdr:row>96</xdr:row>
      <xdr:rowOff>36660</xdr:rowOff>
    </xdr:to>
    <xdr:sp macro="" textlink="">
      <xdr:nvSpPr>
        <xdr:cNvPr id="38" name="テキスト ボックス 37">
          <a:extLst>
            <a:ext uri="{FF2B5EF4-FFF2-40B4-BE49-F238E27FC236}">
              <a16:creationId xmlns:a16="http://schemas.microsoft.com/office/drawing/2014/main" id="{4385B57A-5EB1-4A76-B7A2-6C7984F705FF}"/>
            </a:ext>
          </a:extLst>
        </xdr:cNvPr>
        <xdr:cNvSpPr txBox="1"/>
      </xdr:nvSpPr>
      <xdr:spPr>
        <a:xfrm>
          <a:off x="3851223" y="19796853"/>
          <a:ext cx="2885550" cy="294262"/>
        </a:xfrm>
        <a:prstGeom prst="rect">
          <a:avLst/>
        </a:prstGeom>
        <a:solidFill>
          <a:schemeClr val="lt1"/>
        </a:solidFill>
        <a:ln w="28575" cmpd="sng">
          <a:solidFill>
            <a:srgbClr val="FF7C8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 AND($D$7&lt;&gt;"",($D$7*9/$B$7*100)&gt;30)</a:t>
          </a:r>
          <a:endParaRPr kumimoji="1" lang="ja-JP" altLang="en-US" sz="1100">
            <a:solidFill>
              <a:schemeClr val="tx1"/>
            </a:solidFill>
          </a:endParaRPr>
        </a:p>
      </xdr:txBody>
    </xdr:sp>
    <xdr:clientData/>
  </xdr:twoCellAnchor>
  <xdr:twoCellAnchor editAs="oneCell">
    <xdr:from>
      <xdr:col>0</xdr:col>
      <xdr:colOff>363242</xdr:colOff>
      <xdr:row>12</xdr:row>
      <xdr:rowOff>16585</xdr:rowOff>
    </xdr:from>
    <xdr:to>
      <xdr:col>3</xdr:col>
      <xdr:colOff>23242</xdr:colOff>
      <xdr:row>30</xdr:row>
      <xdr:rowOff>133046</xdr:rowOff>
    </xdr:to>
    <xdr:pic>
      <xdr:nvPicPr>
        <xdr:cNvPr id="6" name="図 5">
          <a:extLst>
            <a:ext uri="{FF2B5EF4-FFF2-40B4-BE49-F238E27FC236}">
              <a16:creationId xmlns:a16="http://schemas.microsoft.com/office/drawing/2014/main" id="{DFFC8FAF-AE98-2F8B-7F64-93E78427ADEE}"/>
            </a:ext>
          </a:extLst>
        </xdr:cNvPr>
        <xdr:cNvPicPr>
          <a:picLocks noChangeAspect="1"/>
        </xdr:cNvPicPr>
      </xdr:nvPicPr>
      <xdr:blipFill>
        <a:blip xmlns:r="http://schemas.openxmlformats.org/officeDocument/2006/relationships" r:embed="rId8"/>
        <a:stretch>
          <a:fillRect/>
        </a:stretch>
      </xdr:blipFill>
      <xdr:spPr>
        <a:xfrm>
          <a:off x="363242" y="2103426"/>
          <a:ext cx="1712205" cy="3233734"/>
        </a:xfrm>
        <a:prstGeom prst="rect">
          <a:avLst/>
        </a:prstGeom>
      </xdr:spPr>
    </xdr:pic>
    <xdr:clientData/>
  </xdr:twoCellAnchor>
  <xdr:twoCellAnchor>
    <xdr:from>
      <xdr:col>1</xdr:col>
      <xdr:colOff>55535</xdr:colOff>
      <xdr:row>15</xdr:row>
      <xdr:rowOff>64576</xdr:rowOff>
    </xdr:from>
    <xdr:to>
      <xdr:col>1</xdr:col>
      <xdr:colOff>508537</xdr:colOff>
      <xdr:row>17</xdr:row>
      <xdr:rowOff>95895</xdr:rowOff>
    </xdr:to>
    <xdr:sp macro="" textlink="">
      <xdr:nvSpPr>
        <xdr:cNvPr id="7" name="楕円 6">
          <a:extLst>
            <a:ext uri="{FF2B5EF4-FFF2-40B4-BE49-F238E27FC236}">
              <a16:creationId xmlns:a16="http://schemas.microsoft.com/office/drawing/2014/main" id="{2632FD74-267C-4B0F-8CC5-1BB1E37A5542}"/>
            </a:ext>
          </a:extLst>
        </xdr:cNvPr>
        <xdr:cNvSpPr/>
      </xdr:nvSpPr>
      <xdr:spPr>
        <a:xfrm>
          <a:off x="741658" y="2615339"/>
          <a:ext cx="453002" cy="370344"/>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457201</xdr:colOff>
      <xdr:row>0</xdr:row>
      <xdr:rowOff>131810</xdr:rowOff>
    </xdr:from>
    <xdr:to>
      <xdr:col>10</xdr:col>
      <xdr:colOff>549371</xdr:colOff>
      <xdr:row>2</xdr:row>
      <xdr:rowOff>81779</xdr:rowOff>
    </xdr:to>
    <xdr:sp macro="" textlink="">
      <xdr:nvSpPr>
        <xdr:cNvPr id="2" name="テキスト ボックス 1">
          <a:extLst>
            <a:ext uri="{FF2B5EF4-FFF2-40B4-BE49-F238E27FC236}">
              <a16:creationId xmlns:a16="http://schemas.microsoft.com/office/drawing/2014/main" id="{24BBCB8C-4A87-414A-A9E1-44C2F4315888}"/>
            </a:ext>
          </a:extLst>
        </xdr:cNvPr>
        <xdr:cNvSpPr txBox="1"/>
      </xdr:nvSpPr>
      <xdr:spPr>
        <a:xfrm>
          <a:off x="5943601" y="131810"/>
          <a:ext cx="701770" cy="2824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95250</xdr:colOff>
      <xdr:row>39</xdr:row>
      <xdr:rowOff>42333</xdr:rowOff>
    </xdr:from>
    <xdr:to>
      <xdr:col>13</xdr:col>
      <xdr:colOff>391583</xdr:colOff>
      <xdr:row>43</xdr:row>
      <xdr:rowOff>63499</xdr:rowOff>
    </xdr:to>
    <xdr:sp macro="" textlink="">
      <xdr:nvSpPr>
        <xdr:cNvPr id="2" name="テキスト ボックス 1">
          <a:extLst>
            <a:ext uri="{FF2B5EF4-FFF2-40B4-BE49-F238E27FC236}">
              <a16:creationId xmlns:a16="http://schemas.microsoft.com/office/drawing/2014/main" id="{392FD388-2404-4259-BE9F-689D21A28451}"/>
            </a:ext>
          </a:extLst>
        </xdr:cNvPr>
        <xdr:cNvSpPr txBox="1"/>
      </xdr:nvSpPr>
      <xdr:spPr>
        <a:xfrm rot="5400000">
          <a:off x="9779000" y="6868583"/>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95251</xdr:colOff>
      <xdr:row>39</xdr:row>
      <xdr:rowOff>0</xdr:rowOff>
    </xdr:from>
    <xdr:to>
      <xdr:col>13</xdr:col>
      <xdr:colOff>391584</xdr:colOff>
      <xdr:row>43</xdr:row>
      <xdr:rowOff>21166</xdr:rowOff>
    </xdr:to>
    <xdr:sp macro="" textlink="">
      <xdr:nvSpPr>
        <xdr:cNvPr id="2" name="テキスト ボックス 1">
          <a:extLst>
            <a:ext uri="{FF2B5EF4-FFF2-40B4-BE49-F238E27FC236}">
              <a16:creationId xmlns:a16="http://schemas.microsoft.com/office/drawing/2014/main" id="{C930365C-BE23-4C65-8A19-CF7477C535D3}"/>
            </a:ext>
          </a:extLst>
        </xdr:cNvPr>
        <xdr:cNvSpPr txBox="1"/>
      </xdr:nvSpPr>
      <xdr:spPr>
        <a:xfrm rot="5400000">
          <a:off x="9779001" y="682625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137583</xdr:colOff>
      <xdr:row>39</xdr:row>
      <xdr:rowOff>42333</xdr:rowOff>
    </xdr:from>
    <xdr:to>
      <xdr:col>13</xdr:col>
      <xdr:colOff>433916</xdr:colOff>
      <xdr:row>43</xdr:row>
      <xdr:rowOff>63499</xdr:rowOff>
    </xdr:to>
    <xdr:sp macro="" textlink="">
      <xdr:nvSpPr>
        <xdr:cNvPr id="2" name="テキスト ボックス 1">
          <a:extLst>
            <a:ext uri="{FF2B5EF4-FFF2-40B4-BE49-F238E27FC236}">
              <a16:creationId xmlns:a16="http://schemas.microsoft.com/office/drawing/2014/main" id="{14C4C92C-54D4-4873-950E-10E889F4B315}"/>
            </a:ext>
          </a:extLst>
        </xdr:cNvPr>
        <xdr:cNvSpPr txBox="1"/>
      </xdr:nvSpPr>
      <xdr:spPr>
        <a:xfrm rot="5400000">
          <a:off x="9821333" y="6868583"/>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95250</xdr:colOff>
      <xdr:row>39</xdr:row>
      <xdr:rowOff>0</xdr:rowOff>
    </xdr:from>
    <xdr:to>
      <xdr:col>13</xdr:col>
      <xdr:colOff>391583</xdr:colOff>
      <xdr:row>43</xdr:row>
      <xdr:rowOff>21166</xdr:rowOff>
    </xdr:to>
    <xdr:sp macro="" textlink="">
      <xdr:nvSpPr>
        <xdr:cNvPr id="2" name="テキスト ボックス 1">
          <a:extLst>
            <a:ext uri="{FF2B5EF4-FFF2-40B4-BE49-F238E27FC236}">
              <a16:creationId xmlns:a16="http://schemas.microsoft.com/office/drawing/2014/main" id="{275F4E9E-967E-4459-ABC6-3CA55CD30B0D}"/>
            </a:ext>
          </a:extLst>
        </xdr:cNvPr>
        <xdr:cNvSpPr txBox="1"/>
      </xdr:nvSpPr>
      <xdr:spPr>
        <a:xfrm rot="5400000">
          <a:off x="9779000" y="682625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84666</xdr:colOff>
      <xdr:row>38</xdr:row>
      <xdr:rowOff>105834</xdr:rowOff>
    </xdr:from>
    <xdr:to>
      <xdr:col>13</xdr:col>
      <xdr:colOff>380999</xdr:colOff>
      <xdr:row>42</xdr:row>
      <xdr:rowOff>126999</xdr:rowOff>
    </xdr:to>
    <xdr:sp macro="" textlink="">
      <xdr:nvSpPr>
        <xdr:cNvPr id="2" name="テキスト ボックス 1">
          <a:extLst>
            <a:ext uri="{FF2B5EF4-FFF2-40B4-BE49-F238E27FC236}">
              <a16:creationId xmlns:a16="http://schemas.microsoft.com/office/drawing/2014/main" id="{E4F18098-727D-4DC2-AC13-EAB1E4C9A35C}"/>
            </a:ext>
          </a:extLst>
        </xdr:cNvPr>
        <xdr:cNvSpPr txBox="1"/>
      </xdr:nvSpPr>
      <xdr:spPr>
        <a:xfrm rot="5400000">
          <a:off x="9768416" y="676275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116416</xdr:colOff>
      <xdr:row>38</xdr:row>
      <xdr:rowOff>84667</xdr:rowOff>
    </xdr:from>
    <xdr:to>
      <xdr:col>13</xdr:col>
      <xdr:colOff>412749</xdr:colOff>
      <xdr:row>42</xdr:row>
      <xdr:rowOff>105832</xdr:rowOff>
    </xdr:to>
    <xdr:sp macro="" textlink="">
      <xdr:nvSpPr>
        <xdr:cNvPr id="2" name="テキスト ボックス 1">
          <a:extLst>
            <a:ext uri="{FF2B5EF4-FFF2-40B4-BE49-F238E27FC236}">
              <a16:creationId xmlns:a16="http://schemas.microsoft.com/office/drawing/2014/main" id="{704A8318-71AC-446C-B12A-642C895BB18E}"/>
            </a:ext>
          </a:extLst>
        </xdr:cNvPr>
        <xdr:cNvSpPr txBox="1"/>
      </xdr:nvSpPr>
      <xdr:spPr>
        <a:xfrm rot="5400000">
          <a:off x="9800166" y="6741583"/>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105833</xdr:colOff>
      <xdr:row>38</xdr:row>
      <xdr:rowOff>74084</xdr:rowOff>
    </xdr:from>
    <xdr:to>
      <xdr:col>13</xdr:col>
      <xdr:colOff>402166</xdr:colOff>
      <xdr:row>42</xdr:row>
      <xdr:rowOff>95249</xdr:rowOff>
    </xdr:to>
    <xdr:sp macro="" textlink="">
      <xdr:nvSpPr>
        <xdr:cNvPr id="2" name="テキスト ボックス 1">
          <a:extLst>
            <a:ext uri="{FF2B5EF4-FFF2-40B4-BE49-F238E27FC236}">
              <a16:creationId xmlns:a16="http://schemas.microsoft.com/office/drawing/2014/main" id="{BB6CDD7A-B4D5-42C2-AA77-D0B61C56EA72}"/>
            </a:ext>
          </a:extLst>
        </xdr:cNvPr>
        <xdr:cNvSpPr txBox="1"/>
      </xdr:nvSpPr>
      <xdr:spPr>
        <a:xfrm rot="5400000">
          <a:off x="9789583" y="673100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84667</xdr:colOff>
      <xdr:row>38</xdr:row>
      <xdr:rowOff>105834</xdr:rowOff>
    </xdr:from>
    <xdr:to>
      <xdr:col>13</xdr:col>
      <xdr:colOff>381000</xdr:colOff>
      <xdr:row>42</xdr:row>
      <xdr:rowOff>126999</xdr:rowOff>
    </xdr:to>
    <xdr:sp macro="" textlink="">
      <xdr:nvSpPr>
        <xdr:cNvPr id="2" name="テキスト ボックス 1">
          <a:extLst>
            <a:ext uri="{FF2B5EF4-FFF2-40B4-BE49-F238E27FC236}">
              <a16:creationId xmlns:a16="http://schemas.microsoft.com/office/drawing/2014/main" id="{8D65F137-3BAA-4411-A13F-97494D671E96}"/>
            </a:ext>
          </a:extLst>
        </xdr:cNvPr>
        <xdr:cNvSpPr txBox="1"/>
      </xdr:nvSpPr>
      <xdr:spPr>
        <a:xfrm rot="5400000">
          <a:off x="9768417" y="6762750"/>
          <a:ext cx="698499" cy="2963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4-1</a:t>
          </a: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4"/>
  <sheetViews>
    <sheetView view="pageBreakPreview" topLeftCell="A16" zoomScale="90" zoomScaleNormal="100" zoomScaleSheetLayoutView="90" workbookViewId="0">
      <selection activeCell="P39" sqref="P39"/>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1" t="s">
        <v>103</v>
      </c>
      <c r="E2" s="52"/>
      <c r="F2" s="52"/>
      <c r="G2" s="52"/>
      <c r="H2" s="52"/>
      <c r="I2" s="52"/>
      <c r="J2" s="44"/>
      <c r="K2" s="44"/>
      <c r="L2" s="44"/>
      <c r="M2" s="44"/>
    </row>
    <row r="3" spans="1:13" ht="10.15" customHeight="1" x14ac:dyDescent="0.15">
      <c r="A3" s="47" t="s">
        <v>102</v>
      </c>
      <c r="B3" s="49" t="s">
        <v>6</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x14ac:dyDescent="0.15">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 t="shared" si="0"/>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J2:M2"/>
    <mergeCell ref="A5:A6"/>
    <mergeCell ref="A3:A4"/>
    <mergeCell ref="B3:E4"/>
    <mergeCell ref="D2:I2"/>
  </mergeCells>
  <phoneticPr fontId="6"/>
  <conditionalFormatting sqref="B7:B37">
    <cfRule type="expression" dxfId="75" priority="1">
      <formula>AND(B7&lt;&gt;"",B7&gt;$B$40*1.15)</formula>
    </cfRule>
    <cfRule type="expression" dxfId="74" priority="2">
      <formula>AND(B7&lt;&gt;"",B7&lt;$B$40*0.85)</formula>
    </cfRule>
  </conditionalFormatting>
  <conditionalFormatting sqref="B41 E41:L41">
    <cfRule type="cellIs" dxfId="73" priority="7" operator="lessThan">
      <formula>100</formula>
    </cfRule>
  </conditionalFormatting>
  <conditionalFormatting sqref="E44">
    <cfRule type="expression" dxfId="72" priority="5">
      <formula xml:space="preserve"> AND(E44&lt;&gt;"",$E$44&gt;30)</formula>
    </cfRule>
  </conditionalFormatting>
  <conditionalFormatting sqref="M41">
    <cfRule type="expression" dxfId="71" priority="6">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770D3-05A2-4F94-8FE8-35DB300A0871}">
  <sheetPr>
    <pageSetUpPr fitToPage="1"/>
  </sheetPr>
  <dimension ref="A1:M44"/>
  <sheetViews>
    <sheetView view="pageBreakPreview" zoomScale="90" zoomScaleNormal="100" zoomScaleSheetLayoutView="90" workbookViewId="0">
      <selection activeCell="Y38" sqref="Y38"/>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2" t="s">
        <v>59</v>
      </c>
      <c r="E2" s="52"/>
      <c r="F2" s="52"/>
      <c r="G2" s="52"/>
      <c r="H2" s="52"/>
      <c r="I2" s="52"/>
      <c r="J2" s="44"/>
      <c r="K2" s="44"/>
      <c r="L2" s="44"/>
      <c r="M2" s="44"/>
    </row>
    <row r="3" spans="1:13" ht="10.15" customHeight="1" x14ac:dyDescent="0.15">
      <c r="A3" s="47" t="s">
        <v>73</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 t="shared" si="0"/>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30" priority="1">
      <formula>AND(B7&lt;&gt;"",B7&gt;$B$40*1.15)</formula>
    </cfRule>
    <cfRule type="expression" dxfId="29" priority="2">
      <formula>AND(B7&lt;&gt;"",B7&lt;$B$40*0.85)</formula>
    </cfRule>
  </conditionalFormatting>
  <conditionalFormatting sqref="B41 E41:L41">
    <cfRule type="cellIs" dxfId="28" priority="4" operator="lessThan">
      <formula>100</formula>
    </cfRule>
  </conditionalFormatting>
  <conditionalFormatting sqref="E44">
    <cfRule type="expression" dxfId="27" priority="5">
      <formula xml:space="preserve"> AND(E44&lt;&gt;"",$E$44&gt;30)</formula>
    </cfRule>
  </conditionalFormatting>
  <conditionalFormatting sqref="M41">
    <cfRule type="expression" dxfId="26" priority="3">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F1CB6-6E64-47C8-8630-2CCA7A47C498}">
  <sheetPr>
    <pageSetUpPr fitToPage="1"/>
  </sheetPr>
  <dimension ref="A1:M44"/>
  <sheetViews>
    <sheetView view="pageBreakPreview" zoomScale="90" zoomScaleNormal="100" zoomScaleSheetLayoutView="90" workbookViewId="0">
      <selection activeCell="Y38" sqref="Y38"/>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2" t="s">
        <v>59</v>
      </c>
      <c r="E2" s="52"/>
      <c r="F2" s="52"/>
      <c r="G2" s="52"/>
      <c r="H2" s="52"/>
      <c r="I2" s="52"/>
      <c r="J2" s="44"/>
      <c r="K2" s="44"/>
      <c r="L2" s="44"/>
      <c r="M2" s="44"/>
    </row>
    <row r="3" spans="1:13" ht="10.15" customHeight="1" x14ac:dyDescent="0.15">
      <c r="A3" s="47" t="s">
        <v>74</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 t="shared" si="0"/>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25" priority="1">
      <formula>AND(B7&lt;&gt;"",B7&gt;$B$40*1.15)</formula>
    </cfRule>
    <cfRule type="expression" dxfId="24" priority="2">
      <formula>AND(B7&lt;&gt;"",B7&lt;$B$40*0.85)</formula>
    </cfRule>
  </conditionalFormatting>
  <conditionalFormatting sqref="B41 E41:L41">
    <cfRule type="cellIs" dxfId="23" priority="4" operator="lessThan">
      <formula>100</formula>
    </cfRule>
  </conditionalFormatting>
  <conditionalFormatting sqref="E44">
    <cfRule type="expression" dxfId="22" priority="5">
      <formula xml:space="preserve"> AND(E44&lt;&gt;"",$E$44&gt;30)</formula>
    </cfRule>
  </conditionalFormatting>
  <conditionalFormatting sqref="M41">
    <cfRule type="expression" dxfId="21" priority="3">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25D9A-46F6-4B2E-8A5C-E2C84F14D553}">
  <sheetPr>
    <pageSetUpPr fitToPage="1"/>
  </sheetPr>
  <dimension ref="A1:M44"/>
  <sheetViews>
    <sheetView view="pageBreakPreview" zoomScale="90" zoomScaleNormal="100" zoomScaleSheetLayoutView="90" workbookViewId="0">
      <selection activeCell="Y38" sqref="Y38"/>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2" t="s">
        <v>59</v>
      </c>
      <c r="E2" s="52"/>
      <c r="F2" s="52"/>
      <c r="G2" s="52"/>
      <c r="H2" s="52"/>
      <c r="I2" s="52"/>
      <c r="J2" s="44"/>
      <c r="K2" s="44"/>
      <c r="L2" s="44"/>
      <c r="M2" s="44"/>
    </row>
    <row r="3" spans="1:13" ht="10.15" customHeight="1" x14ac:dyDescent="0.15">
      <c r="A3" s="47" t="s">
        <v>75</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 t="shared" si="0"/>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20" priority="1">
      <formula>AND(B7&lt;&gt;"",B7&gt;$B$40*1.15)</formula>
    </cfRule>
    <cfRule type="expression" dxfId="19" priority="2">
      <formula>AND(B7&lt;&gt;"",B7&lt;$B$40*0.85)</formula>
    </cfRule>
  </conditionalFormatting>
  <conditionalFormatting sqref="B41 E41:L41">
    <cfRule type="cellIs" dxfId="18" priority="4" operator="lessThan">
      <formula>100</formula>
    </cfRule>
  </conditionalFormatting>
  <conditionalFormatting sqref="E44">
    <cfRule type="expression" dxfId="17" priority="5">
      <formula xml:space="preserve"> AND(E44&lt;&gt;"",$E$44&gt;30)</formula>
    </cfRule>
  </conditionalFormatting>
  <conditionalFormatting sqref="M41">
    <cfRule type="expression" dxfId="16" priority="3">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B42E0-6691-4EC4-A85F-06EFD05430DC}">
  <sheetPr>
    <pageSetUpPr fitToPage="1"/>
  </sheetPr>
  <dimension ref="A1:M25"/>
  <sheetViews>
    <sheetView view="pageBreakPreview" topLeftCell="A12" zoomScaleNormal="100" zoomScaleSheetLayoutView="100" workbookViewId="0">
      <selection activeCell="P39" sqref="P39"/>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3" t="s">
        <v>92</v>
      </c>
      <c r="E2" s="53"/>
      <c r="F2" s="53"/>
      <c r="G2" s="53"/>
      <c r="H2" s="53"/>
      <c r="I2" s="53"/>
      <c r="J2" s="44"/>
      <c r="K2" s="44"/>
      <c r="L2" s="44"/>
      <c r="M2" s="44"/>
    </row>
    <row r="3" spans="1:13" ht="10.15" customHeight="1" x14ac:dyDescent="0.15">
      <c r="A3" s="47" t="s">
        <v>76</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12" t="s">
        <v>77</v>
      </c>
      <c r="B7" s="28" t="str">
        <f>'4月'!$B$39</f>
        <v/>
      </c>
      <c r="C7" s="24" t="str">
        <f>'4月'!$C$39</f>
        <v/>
      </c>
      <c r="D7" s="24" t="str">
        <f>'4月'!$D$39</f>
        <v/>
      </c>
      <c r="E7" s="28" t="str">
        <f>'4月'!$E$39</f>
        <v/>
      </c>
      <c r="F7" s="28" t="str">
        <f>'4月'!$F$39</f>
        <v/>
      </c>
      <c r="G7" s="24" t="str">
        <f>'4月'!$G$39</f>
        <v/>
      </c>
      <c r="H7" s="28" t="str">
        <f>'4月'!$H$39</f>
        <v/>
      </c>
      <c r="I7" s="8" t="str">
        <f>'4月'!$I$39</f>
        <v/>
      </c>
      <c r="J7" s="8" t="str">
        <f>'4月'!$J$39</f>
        <v/>
      </c>
      <c r="K7" s="28" t="str">
        <f>'4月'!$K$39</f>
        <v/>
      </c>
      <c r="L7" s="24" t="str">
        <f>'4月'!$L$39</f>
        <v/>
      </c>
      <c r="M7" s="24" t="str">
        <f>'4月'!$M$39</f>
        <v/>
      </c>
    </row>
    <row r="8" spans="1:13" x14ac:dyDescent="0.15">
      <c r="A8" s="12" t="s">
        <v>78</v>
      </c>
      <c r="B8" s="28" t="str">
        <f>'5月'!$B$39</f>
        <v/>
      </c>
      <c r="C8" s="24" t="str">
        <f>'5月'!$C$39</f>
        <v/>
      </c>
      <c r="D8" s="24" t="str">
        <f>'5月'!$D$39</f>
        <v/>
      </c>
      <c r="E8" s="28" t="str">
        <f>'5月'!$E$39</f>
        <v/>
      </c>
      <c r="F8" s="28" t="str">
        <f>'5月'!$F$39</f>
        <v/>
      </c>
      <c r="G8" s="24" t="str">
        <f>'5月'!$G$39</f>
        <v/>
      </c>
      <c r="H8" s="28" t="str">
        <f>'5月'!$H$39</f>
        <v/>
      </c>
      <c r="I8" s="8" t="str">
        <f>'5月'!$I$39</f>
        <v/>
      </c>
      <c r="J8" s="8" t="str">
        <f>'5月'!$J$39</f>
        <v/>
      </c>
      <c r="K8" s="28" t="str">
        <f>'5月'!$K$39</f>
        <v/>
      </c>
      <c r="L8" s="24" t="str">
        <f>'5月'!$L$39</f>
        <v/>
      </c>
      <c r="M8" s="24" t="str">
        <f>'5月'!$M$39</f>
        <v/>
      </c>
    </row>
    <row r="9" spans="1:13" x14ac:dyDescent="0.15">
      <c r="A9" s="12" t="s">
        <v>79</v>
      </c>
      <c r="B9" s="28" t="str">
        <f>'6月'!$B$39</f>
        <v/>
      </c>
      <c r="C9" s="24" t="str">
        <f>'6月'!$C$39</f>
        <v/>
      </c>
      <c r="D9" s="24" t="str">
        <f>'6月'!$D$39</f>
        <v/>
      </c>
      <c r="E9" s="28" t="str">
        <f>'6月'!$E$39</f>
        <v/>
      </c>
      <c r="F9" s="28" t="str">
        <f>'6月'!$F$39</f>
        <v/>
      </c>
      <c r="G9" s="24" t="str">
        <f>'6月'!$G$39</f>
        <v/>
      </c>
      <c r="H9" s="28" t="str">
        <f>'6月'!$H$39</f>
        <v/>
      </c>
      <c r="I9" s="8" t="str">
        <f>'6月'!$I$39</f>
        <v/>
      </c>
      <c r="J9" s="8" t="str">
        <f>'6月'!$J$39</f>
        <v/>
      </c>
      <c r="K9" s="28" t="str">
        <f>'6月'!$K$39</f>
        <v/>
      </c>
      <c r="L9" s="24" t="str">
        <f>'6月'!$L$39</f>
        <v/>
      </c>
      <c r="M9" s="24" t="str">
        <f>'6月'!$M$39</f>
        <v/>
      </c>
    </row>
    <row r="10" spans="1:13" x14ac:dyDescent="0.15">
      <c r="A10" s="12" t="s">
        <v>80</v>
      </c>
      <c r="B10" s="28" t="str">
        <f>'7月'!$B$39</f>
        <v/>
      </c>
      <c r="C10" s="24" t="str">
        <f>'7月'!$C$39</f>
        <v/>
      </c>
      <c r="D10" s="24" t="str">
        <f>'7月'!$D$39</f>
        <v/>
      </c>
      <c r="E10" s="28" t="str">
        <f>'7月'!$E$39</f>
        <v/>
      </c>
      <c r="F10" s="28" t="str">
        <f>'7月'!$F$39</f>
        <v/>
      </c>
      <c r="G10" s="24" t="str">
        <f>'7月'!$G$39</f>
        <v/>
      </c>
      <c r="H10" s="28" t="str">
        <f>'7月'!$H$39</f>
        <v/>
      </c>
      <c r="I10" s="8" t="str">
        <f>'7月'!$I$39</f>
        <v/>
      </c>
      <c r="J10" s="8" t="str">
        <f>'7月'!$J$39</f>
        <v/>
      </c>
      <c r="K10" s="28" t="str">
        <f>'7月'!$K$39</f>
        <v/>
      </c>
      <c r="L10" s="24" t="str">
        <f>'7月'!$L$39</f>
        <v/>
      </c>
      <c r="M10" s="24" t="str">
        <f>'7月'!$M$39</f>
        <v/>
      </c>
    </row>
    <row r="11" spans="1:13" x14ac:dyDescent="0.15">
      <c r="A11" s="12" t="s">
        <v>81</v>
      </c>
      <c r="B11" s="28" t="str">
        <f>'8月'!$B$39</f>
        <v/>
      </c>
      <c r="C11" s="24" t="str">
        <f>'8月'!$C$39</f>
        <v/>
      </c>
      <c r="D11" s="24" t="str">
        <f>'8月'!$D$39</f>
        <v/>
      </c>
      <c r="E11" s="28" t="str">
        <f>'8月'!$E$39</f>
        <v/>
      </c>
      <c r="F11" s="28" t="str">
        <f>'8月'!$F$39</f>
        <v/>
      </c>
      <c r="G11" s="24" t="str">
        <f>'8月'!$G$39</f>
        <v/>
      </c>
      <c r="H11" s="28" t="str">
        <f>'8月'!$H$39</f>
        <v/>
      </c>
      <c r="I11" s="8" t="str">
        <f>'8月'!$I$39</f>
        <v/>
      </c>
      <c r="J11" s="8" t="str">
        <f>'8月'!$J$39</f>
        <v/>
      </c>
      <c r="K11" s="28" t="str">
        <f>'8月'!$K$39</f>
        <v/>
      </c>
      <c r="L11" s="24" t="str">
        <f>'8月'!$L$39</f>
        <v/>
      </c>
      <c r="M11" s="24" t="str">
        <f>'8月'!$M$39</f>
        <v/>
      </c>
    </row>
    <row r="12" spans="1:13" x14ac:dyDescent="0.15">
      <c r="A12" s="12" t="s">
        <v>82</v>
      </c>
      <c r="B12" s="28" t="str">
        <f>'9月'!$B$39</f>
        <v/>
      </c>
      <c r="C12" s="24" t="str">
        <f>'9月'!$C$39</f>
        <v/>
      </c>
      <c r="D12" s="24" t="str">
        <f>'9月'!$D$39</f>
        <v/>
      </c>
      <c r="E12" s="28" t="str">
        <f>'9月'!$E$39</f>
        <v/>
      </c>
      <c r="F12" s="28" t="str">
        <f>'9月'!$F$39</f>
        <v/>
      </c>
      <c r="G12" s="24" t="str">
        <f>'9月'!$G$39</f>
        <v/>
      </c>
      <c r="H12" s="28" t="str">
        <f>'9月'!$H$39</f>
        <v/>
      </c>
      <c r="I12" s="8" t="str">
        <f>'9月'!$I$39</f>
        <v/>
      </c>
      <c r="J12" s="8" t="str">
        <f>'9月'!$J$39</f>
        <v/>
      </c>
      <c r="K12" s="28" t="str">
        <f>'9月'!$K$39</f>
        <v/>
      </c>
      <c r="L12" s="24" t="str">
        <f>'9月'!$L$39</f>
        <v/>
      </c>
      <c r="M12" s="24" t="str">
        <f>'9月'!$M$39</f>
        <v/>
      </c>
    </row>
    <row r="13" spans="1:13" x14ac:dyDescent="0.15">
      <c r="A13" s="12" t="s">
        <v>83</v>
      </c>
      <c r="B13" s="28" t="str">
        <f>'10月'!$B$39</f>
        <v/>
      </c>
      <c r="C13" s="24" t="str">
        <f>'10月'!$C$39</f>
        <v/>
      </c>
      <c r="D13" s="24" t="str">
        <f>'10月'!$D$39</f>
        <v/>
      </c>
      <c r="E13" s="28" t="str">
        <f>'10月'!$E$39</f>
        <v/>
      </c>
      <c r="F13" s="28" t="str">
        <f>'10月'!$F$39</f>
        <v/>
      </c>
      <c r="G13" s="24" t="str">
        <f>'10月'!$G$39</f>
        <v/>
      </c>
      <c r="H13" s="28" t="str">
        <f>'10月'!$H$39</f>
        <v/>
      </c>
      <c r="I13" s="8" t="str">
        <f>'10月'!$I$39</f>
        <v/>
      </c>
      <c r="J13" s="8" t="str">
        <f>'10月'!$J$39</f>
        <v/>
      </c>
      <c r="K13" s="28" t="str">
        <f>'10月'!$K$39</f>
        <v/>
      </c>
      <c r="L13" s="24" t="str">
        <f>'10月'!$L$39</f>
        <v/>
      </c>
      <c r="M13" s="24" t="str">
        <f>'10月'!$M$39</f>
        <v/>
      </c>
    </row>
    <row r="14" spans="1:13" x14ac:dyDescent="0.15">
      <c r="A14" s="12" t="s">
        <v>84</v>
      </c>
      <c r="B14" s="28" t="str">
        <f>'11月'!$B$39</f>
        <v/>
      </c>
      <c r="C14" s="24" t="str">
        <f>'11月'!$C$39</f>
        <v/>
      </c>
      <c r="D14" s="24" t="str">
        <f>'11月'!$D$39</f>
        <v/>
      </c>
      <c r="E14" s="28" t="str">
        <f>'11月'!$E$39</f>
        <v/>
      </c>
      <c r="F14" s="28" t="str">
        <f>'11月'!$F$39</f>
        <v/>
      </c>
      <c r="G14" s="24" t="str">
        <f>'11月'!$G$39</f>
        <v/>
      </c>
      <c r="H14" s="28" t="str">
        <f>'11月'!$H$39</f>
        <v/>
      </c>
      <c r="I14" s="8" t="str">
        <f>'11月'!$I$39</f>
        <v/>
      </c>
      <c r="J14" s="8" t="str">
        <f>'11月'!$J$39</f>
        <v/>
      </c>
      <c r="K14" s="28" t="str">
        <f>'11月'!$K$39</f>
        <v/>
      </c>
      <c r="L14" s="24" t="str">
        <f>'11月'!$L$39</f>
        <v/>
      </c>
      <c r="M14" s="24" t="str">
        <f>'11月'!$M$39</f>
        <v/>
      </c>
    </row>
    <row r="15" spans="1:13" x14ac:dyDescent="0.15">
      <c r="A15" s="12" t="s">
        <v>85</v>
      </c>
      <c r="B15" s="28" t="str">
        <f>'12月'!$B$39</f>
        <v/>
      </c>
      <c r="C15" s="24" t="str">
        <f>'12月'!$C$39</f>
        <v/>
      </c>
      <c r="D15" s="24" t="str">
        <f>'12月'!$D$39</f>
        <v/>
      </c>
      <c r="E15" s="28" t="str">
        <f>'12月'!$E$39</f>
        <v/>
      </c>
      <c r="F15" s="28" t="str">
        <f>'12月'!$F$39</f>
        <v/>
      </c>
      <c r="G15" s="24" t="str">
        <f>'12月'!$G$39</f>
        <v/>
      </c>
      <c r="H15" s="28" t="str">
        <f>'12月'!$H$39</f>
        <v/>
      </c>
      <c r="I15" s="8" t="str">
        <f>'12月'!$I$39</f>
        <v/>
      </c>
      <c r="J15" s="8" t="str">
        <f>'12月'!$J$39</f>
        <v/>
      </c>
      <c r="K15" s="28" t="str">
        <f>'12月'!$K$39</f>
        <v/>
      </c>
      <c r="L15" s="24" t="str">
        <f>'12月'!$L$39</f>
        <v/>
      </c>
      <c r="M15" s="24" t="str">
        <f>'12月'!$M$39</f>
        <v/>
      </c>
    </row>
    <row r="16" spans="1:13" x14ac:dyDescent="0.15">
      <c r="A16" s="12" t="s">
        <v>86</v>
      </c>
      <c r="B16" s="28" t="str">
        <f>'1月'!$B$39</f>
        <v/>
      </c>
      <c r="C16" s="24" t="str">
        <f>'1月'!$C$39</f>
        <v/>
      </c>
      <c r="D16" s="24" t="str">
        <f>'1月'!$D$39</f>
        <v/>
      </c>
      <c r="E16" s="28" t="str">
        <f>'1月'!$E$39</f>
        <v/>
      </c>
      <c r="F16" s="28" t="str">
        <f>'1月'!$F$39</f>
        <v/>
      </c>
      <c r="G16" s="24" t="str">
        <f>'1月'!$G$39</f>
        <v/>
      </c>
      <c r="H16" s="28" t="str">
        <f>'1月'!$H$39</f>
        <v/>
      </c>
      <c r="I16" s="8" t="str">
        <f>'1月'!$I$39</f>
        <v/>
      </c>
      <c r="J16" s="8" t="str">
        <f>'1月'!$J$39</f>
        <v/>
      </c>
      <c r="K16" s="28" t="str">
        <f>'1月'!$K$39</f>
        <v/>
      </c>
      <c r="L16" s="24" t="str">
        <f>'1月'!$L$39</f>
        <v/>
      </c>
      <c r="M16" s="24" t="str">
        <f>'1月'!$M$39</f>
        <v/>
      </c>
    </row>
    <row r="17" spans="1:13" x14ac:dyDescent="0.15">
      <c r="A17" s="13" t="s">
        <v>87</v>
      </c>
      <c r="B17" s="28" t="str">
        <f>'2月'!$B$39</f>
        <v/>
      </c>
      <c r="C17" s="24" t="str">
        <f>'2月'!$C$39</f>
        <v/>
      </c>
      <c r="D17" s="24" t="str">
        <f>'2月'!$D$39</f>
        <v/>
      </c>
      <c r="E17" s="28" t="str">
        <f>'2月'!$E$39</f>
        <v/>
      </c>
      <c r="F17" s="28" t="str">
        <f>'2月'!$F$39</f>
        <v/>
      </c>
      <c r="G17" s="24" t="str">
        <f>'2月'!$G$39</f>
        <v/>
      </c>
      <c r="H17" s="28" t="str">
        <f>'2月'!$H$39</f>
        <v/>
      </c>
      <c r="I17" s="8" t="str">
        <f>'2月'!$I$39</f>
        <v/>
      </c>
      <c r="J17" s="8" t="str">
        <f>'2月'!$J$39</f>
        <v/>
      </c>
      <c r="K17" s="28" t="str">
        <f>'2月'!$K$39</f>
        <v/>
      </c>
      <c r="L17" s="24" t="str">
        <f>'2月'!$L$39</f>
        <v/>
      </c>
      <c r="M17" s="24" t="str">
        <f>'2月'!$M$39</f>
        <v/>
      </c>
    </row>
    <row r="18" spans="1:13" ht="14.25" thickBot="1" x14ac:dyDescent="0.2">
      <c r="A18" s="14" t="s">
        <v>88</v>
      </c>
      <c r="B18" s="38" t="str">
        <f>'3月'!$B$39</f>
        <v/>
      </c>
      <c r="C18" s="39" t="str">
        <f>'3月'!$C$39</f>
        <v/>
      </c>
      <c r="D18" s="39" t="str">
        <f>'3月'!$D$39</f>
        <v/>
      </c>
      <c r="E18" s="38" t="str">
        <f>'3月'!$E$39</f>
        <v/>
      </c>
      <c r="F18" s="38" t="str">
        <f>'3月'!$F$39</f>
        <v/>
      </c>
      <c r="G18" s="39" t="str">
        <f>'3月'!$G$39</f>
        <v/>
      </c>
      <c r="H18" s="38" t="str">
        <f>'3月'!$H$39</f>
        <v/>
      </c>
      <c r="I18" s="15" t="str">
        <f>'3月'!$I$39</f>
        <v/>
      </c>
      <c r="J18" s="15" t="str">
        <f>'3月'!$J$39</f>
        <v/>
      </c>
      <c r="K18" s="38" t="str">
        <f>'3月'!$K$39</f>
        <v/>
      </c>
      <c r="L18" s="39" t="str">
        <f>'3月'!$L$39</f>
        <v/>
      </c>
      <c r="M18" s="39" t="str">
        <f>'3月'!$M$39</f>
        <v/>
      </c>
    </row>
    <row r="19" spans="1:13" ht="14.25" customHeight="1" thickTop="1" x14ac:dyDescent="0.15">
      <c r="A19" s="2" t="s">
        <v>63</v>
      </c>
      <c r="B19" s="28">
        <f t="shared" ref="B19:M19" si="0">SUM(B7:B18)</f>
        <v>0</v>
      </c>
      <c r="C19" s="24">
        <f t="shared" si="0"/>
        <v>0</v>
      </c>
      <c r="D19" s="24">
        <f t="shared" si="0"/>
        <v>0</v>
      </c>
      <c r="E19" s="28">
        <f t="shared" si="0"/>
        <v>0</v>
      </c>
      <c r="F19" s="28">
        <f t="shared" si="0"/>
        <v>0</v>
      </c>
      <c r="G19" s="24">
        <f t="shared" si="0"/>
        <v>0</v>
      </c>
      <c r="H19" s="28">
        <f t="shared" si="0"/>
        <v>0</v>
      </c>
      <c r="I19" s="8">
        <f t="shared" si="0"/>
        <v>0</v>
      </c>
      <c r="J19" s="8">
        <f t="shared" si="0"/>
        <v>0</v>
      </c>
      <c r="K19" s="28">
        <f t="shared" si="0"/>
        <v>0</v>
      </c>
      <c r="L19" s="24">
        <f t="shared" si="0"/>
        <v>0</v>
      </c>
      <c r="M19" s="24">
        <f t="shared" si="0"/>
        <v>0</v>
      </c>
    </row>
    <row r="20" spans="1:13" x14ac:dyDescent="0.15">
      <c r="A20" s="3" t="s">
        <v>64</v>
      </c>
      <c r="B20" s="29" t="str">
        <f>IFERROR(ROUND(AVERAGE(B7:B18),0),"")</f>
        <v/>
      </c>
      <c r="C20" s="25" t="str">
        <f>IFERROR(ROUND(AVERAGE(C7:C18),1),"")</f>
        <v/>
      </c>
      <c r="D20" s="25" t="str">
        <f>IFERROR(ROUND(AVERAGE(D7:D18),1),"")</f>
        <v/>
      </c>
      <c r="E20" s="29" t="str">
        <f t="shared" ref="E20:K20" si="1">IFERROR(ROUND(AVERAGE(E7:E18),0),"")</f>
        <v/>
      </c>
      <c r="F20" s="29" t="str">
        <f t="shared" si="1"/>
        <v/>
      </c>
      <c r="G20" s="25" t="str">
        <f>IFERROR(ROUND(AVERAGE(G7:G18),1),"")</f>
        <v/>
      </c>
      <c r="H20" s="29" t="str">
        <f t="shared" si="1"/>
        <v/>
      </c>
      <c r="I20" s="9" t="str">
        <f>IFERROR(ROUND(AVERAGE(I7:I18),2),"")</f>
        <v/>
      </c>
      <c r="J20" s="9" t="str">
        <f>IFERROR(ROUND(AVERAGE(J7:J18),2),"")</f>
        <v/>
      </c>
      <c r="K20" s="29" t="str">
        <f t="shared" si="1"/>
        <v/>
      </c>
      <c r="L20" s="25" t="str">
        <f>IFERROR(ROUND(AVERAGE(L7:L18),1),"")</f>
        <v/>
      </c>
      <c r="M20" s="25" t="str">
        <f>IFERROR(ROUND(AVERAGE(M7:M18),1),"")</f>
        <v/>
      </c>
    </row>
    <row r="21" spans="1:13" x14ac:dyDescent="0.15">
      <c r="A21" s="3" t="s">
        <v>65</v>
      </c>
      <c r="B21" s="21">
        <v>372</v>
      </c>
      <c r="C21" s="10"/>
      <c r="D21" s="9"/>
      <c r="E21" s="31">
        <v>438</v>
      </c>
      <c r="F21" s="21">
        <v>254</v>
      </c>
      <c r="G21" s="27">
        <v>2.1</v>
      </c>
      <c r="H21" s="21">
        <v>215</v>
      </c>
      <c r="I21" s="34">
        <v>0.2</v>
      </c>
      <c r="J21" s="32">
        <v>0.33</v>
      </c>
      <c r="K21" s="23">
        <v>17</v>
      </c>
      <c r="L21" s="25">
        <v>1.6</v>
      </c>
      <c r="M21" s="37">
        <v>1.5</v>
      </c>
    </row>
    <row r="22" spans="1:13" x14ac:dyDescent="0.15">
      <c r="A22" s="4" t="s">
        <v>54</v>
      </c>
      <c r="B22" s="40" t="str">
        <f>IFERROR(B20/B21*100,"")</f>
        <v/>
      </c>
      <c r="C22" s="41"/>
      <c r="D22" s="40"/>
      <c r="E22" s="40" t="str">
        <f>IFERROR(E20/E21*100,"")</f>
        <v/>
      </c>
      <c r="F22" s="40" t="str">
        <f t="shared" ref="F22:L22" si="2">IFERROR(F20/F21*100,"")</f>
        <v/>
      </c>
      <c r="G22" s="40" t="str">
        <f t="shared" si="2"/>
        <v/>
      </c>
      <c r="H22" s="40" t="str">
        <f t="shared" si="2"/>
        <v/>
      </c>
      <c r="I22" s="40" t="str">
        <f t="shared" si="2"/>
        <v/>
      </c>
      <c r="J22" s="40" t="str">
        <f t="shared" si="2"/>
        <v/>
      </c>
      <c r="K22" s="40" t="str">
        <f t="shared" si="2"/>
        <v/>
      </c>
      <c r="L22" s="40" t="str">
        <f t="shared" si="2"/>
        <v/>
      </c>
      <c r="M22" s="40" t="str">
        <f t="shared" ref="M22" si="3">IFERROR(M20/M21*100,"")</f>
        <v/>
      </c>
    </row>
    <row r="23" spans="1:13" x14ac:dyDescent="0.15">
      <c r="C23" s="11" t="s">
        <v>89</v>
      </c>
      <c r="D23" s="11"/>
      <c r="E23" s="11"/>
      <c r="F23" s="11"/>
    </row>
    <row r="24" spans="1:13" x14ac:dyDescent="0.15">
      <c r="C24" s="11" t="s">
        <v>90</v>
      </c>
      <c r="D24" s="11"/>
      <c r="E24" s="11" t="s">
        <v>91</v>
      </c>
      <c r="F24" s="11"/>
    </row>
    <row r="25" spans="1:13" x14ac:dyDescent="0.15">
      <c r="C25" s="42" t="str">
        <f>IFERROR((C20+3)*4/(B20+187)*100,"")</f>
        <v/>
      </c>
      <c r="D25" s="11" t="s">
        <v>58</v>
      </c>
      <c r="E25" s="42" t="str">
        <f>IFERROR((D20+0.4)*9/(B20+187)*100,"")</f>
        <v/>
      </c>
      <c r="F25"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18">
    <cfRule type="expression" dxfId="15" priority="1">
      <formula>AND(B7&lt;&gt;"",B7&lt;$B$21)</formula>
    </cfRule>
  </conditionalFormatting>
  <conditionalFormatting sqref="B22 E22:L22">
    <cfRule type="cellIs" dxfId="14" priority="15" operator="lessThan">
      <formula>100</formula>
    </cfRule>
  </conditionalFormatting>
  <conditionalFormatting sqref="D7">
    <cfRule type="expression" dxfId="13" priority="14">
      <formula xml:space="preserve"> AND($D$7&lt;&gt;"",(($D$7+0.4)*9/($B$7+187)*100)&gt;30)</formula>
    </cfRule>
  </conditionalFormatting>
  <conditionalFormatting sqref="D8">
    <cfRule type="expression" dxfId="12" priority="13">
      <formula xml:space="preserve"> AND($D$8&lt;&gt;"",(($D$8+0.4)*9/($B$8+187)*100)&gt;30)</formula>
    </cfRule>
  </conditionalFormatting>
  <conditionalFormatting sqref="D9">
    <cfRule type="expression" dxfId="11" priority="12">
      <formula xml:space="preserve"> AND($D$9&lt;&gt;"",(($D$9+0.4)*9/($B$9+187)*100)&gt;30)</formula>
    </cfRule>
  </conditionalFormatting>
  <conditionalFormatting sqref="D10">
    <cfRule type="expression" dxfId="10" priority="11">
      <formula xml:space="preserve"> AND($D$10&lt;&gt;"",(($D$10+0.4)*9/($B$10+187)*100)&gt;30)</formula>
    </cfRule>
  </conditionalFormatting>
  <conditionalFormatting sqref="D11">
    <cfRule type="expression" dxfId="9" priority="10">
      <formula xml:space="preserve"> AND($D$11&lt;&gt;"",(($D$11+0.4)*9/($B$11+187)*100)&gt;30)</formula>
    </cfRule>
  </conditionalFormatting>
  <conditionalFormatting sqref="D12">
    <cfRule type="expression" dxfId="8" priority="9">
      <formula xml:space="preserve"> AND($D$12&lt;&gt;"",(($D$12+0.4)*9/($B$12+187)*100)&gt;30)</formula>
    </cfRule>
  </conditionalFormatting>
  <conditionalFormatting sqref="D13">
    <cfRule type="expression" dxfId="7" priority="8">
      <formula xml:space="preserve"> AND($D$13&lt;&gt;"",(($D$13+0.4)*9/($B$13+187)*100)&gt;30)</formula>
    </cfRule>
  </conditionalFormatting>
  <conditionalFormatting sqref="D14">
    <cfRule type="expression" dxfId="6" priority="7">
      <formula xml:space="preserve"> AND($D$14&lt;&gt;"",(($D$14+0.4)*9/($B$14+187)*100)&gt;30)</formula>
    </cfRule>
  </conditionalFormatting>
  <conditionalFormatting sqref="D15">
    <cfRule type="expression" dxfId="5" priority="6">
      <formula xml:space="preserve"> AND($D$15&lt;&gt;"",(($D$15+0.4)*9/($B$15+187)*100)&gt;30)</formula>
    </cfRule>
  </conditionalFormatting>
  <conditionalFormatting sqref="D16">
    <cfRule type="expression" dxfId="4" priority="5">
      <formula xml:space="preserve"> AND($D$16&lt;&gt;"",(($D$16+0.4)*9/($B$16+187)*100)&gt;30)</formula>
    </cfRule>
  </conditionalFormatting>
  <conditionalFormatting sqref="D17">
    <cfRule type="expression" dxfId="3" priority="4">
      <formula xml:space="preserve"> AND($D$17&lt;&gt;"",(($D$17+0.4)*9/($B$17+187)*100)&gt;30)</formula>
    </cfRule>
  </conditionalFormatting>
  <conditionalFormatting sqref="D18">
    <cfRule type="expression" dxfId="2" priority="3">
      <formula xml:space="preserve"> AND($D$18&lt;&gt;"",(($D$18+0.4)*9/($B$18+187)*100)&gt;30)</formula>
    </cfRule>
  </conditionalFormatting>
  <conditionalFormatting sqref="E25">
    <cfRule type="expression" dxfId="1" priority="2">
      <formula xml:space="preserve"> AND(E25&lt;&gt;"",$E$25&gt;30)</formula>
    </cfRule>
  </conditionalFormatting>
  <conditionalFormatting sqref="M22">
    <cfRule type="expression" dxfId="0" priority="16">
      <formula>AND(M22&lt;&gt;"",$M$22&gt;100)</formula>
    </cfRule>
  </conditionalFormatting>
  <printOptions horizontalCentered="1" verticalCentered="1"/>
  <pageMargins left="0.31496062992125984" right="0.31496062992125984" top="0.35433070866141736" bottom="0.62992125984251968" header="0.31496062992125984" footer="0.31496062992125984"/>
  <pageSetup paperSize="9" scale="97" orientation="landscape" horizontalDpi="300" verticalDpi="300" r:id="rId1"/>
  <headerFooter>
    <oddHeader>&amp;L令和８年（2026年）２月</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7F261-D0EE-45AE-92CC-2B47666E10E8}">
  <sheetPr>
    <tabColor rgb="FF00B050"/>
  </sheetPr>
  <dimension ref="A1:K123"/>
  <sheetViews>
    <sheetView tabSelected="1" view="pageBreakPreview" zoomScale="110" zoomScaleNormal="100" zoomScaleSheetLayoutView="110" workbookViewId="0">
      <selection activeCell="Q98" sqref="Q98"/>
    </sheetView>
  </sheetViews>
  <sheetFormatPr defaultRowHeight="13.5" x14ac:dyDescent="0.15"/>
  <sheetData>
    <row r="1" spans="1:11" x14ac:dyDescent="0.15">
      <c r="A1" s="18" t="s">
        <v>0</v>
      </c>
      <c r="B1" s="19"/>
      <c r="C1" s="19"/>
      <c r="D1" s="19"/>
      <c r="E1" s="19"/>
      <c r="F1" s="19"/>
      <c r="G1" s="19"/>
      <c r="H1" s="19"/>
      <c r="I1" s="19"/>
      <c r="J1" s="19"/>
      <c r="K1" s="19"/>
    </row>
    <row r="2" spans="1:11" x14ac:dyDescent="0.15">
      <c r="A2" s="18"/>
      <c r="B2" s="19"/>
      <c r="C2" s="19"/>
      <c r="D2" s="19"/>
      <c r="E2" s="19"/>
      <c r="F2" s="19"/>
      <c r="G2" s="19"/>
      <c r="H2" s="19"/>
      <c r="I2" s="19"/>
      <c r="J2" s="19"/>
      <c r="K2" s="19"/>
    </row>
    <row r="3" spans="1:11" x14ac:dyDescent="0.15">
      <c r="A3" s="18" t="s">
        <v>94</v>
      </c>
      <c r="B3" s="19"/>
      <c r="C3" s="19"/>
      <c r="D3" s="19"/>
      <c r="E3" s="19"/>
      <c r="F3" s="19"/>
      <c r="G3" s="19"/>
      <c r="H3" s="19"/>
      <c r="I3" s="19"/>
      <c r="J3" s="19"/>
      <c r="K3" s="19"/>
    </row>
    <row r="4" spans="1:11" x14ac:dyDescent="0.15">
      <c r="A4" s="55" t="s">
        <v>96</v>
      </c>
      <c r="B4" s="56"/>
      <c r="C4" s="56"/>
      <c r="D4" s="56"/>
      <c r="E4" s="56"/>
      <c r="F4" s="56"/>
      <c r="G4" s="56"/>
      <c r="H4" s="56"/>
      <c r="I4" s="56"/>
      <c r="J4" s="56"/>
      <c r="K4" s="56"/>
    </row>
    <row r="5" spans="1:11" x14ac:dyDescent="0.15">
      <c r="A5" s="56"/>
      <c r="B5" s="56"/>
      <c r="C5" s="56"/>
      <c r="D5" s="56"/>
      <c r="E5" s="56"/>
      <c r="F5" s="56"/>
      <c r="G5" s="56"/>
      <c r="H5" s="56"/>
      <c r="I5" s="56"/>
      <c r="J5" s="56"/>
      <c r="K5" s="56"/>
    </row>
    <row r="6" spans="1:11" x14ac:dyDescent="0.15">
      <c r="A6" s="56"/>
      <c r="B6" s="56"/>
      <c r="C6" s="56"/>
      <c r="D6" s="56"/>
      <c r="E6" s="56"/>
      <c r="F6" s="56"/>
      <c r="G6" s="56"/>
      <c r="H6" s="56"/>
      <c r="I6" s="56"/>
      <c r="J6" s="56"/>
      <c r="K6" s="56"/>
    </row>
    <row r="7" spans="1:11" x14ac:dyDescent="0.15">
      <c r="A7" s="18" t="s">
        <v>1</v>
      </c>
      <c r="B7" s="19"/>
      <c r="C7" s="19"/>
      <c r="D7" s="19"/>
      <c r="E7" s="19"/>
      <c r="F7" s="19"/>
      <c r="G7" s="19"/>
      <c r="H7" s="19"/>
      <c r="I7" s="19"/>
      <c r="J7" s="19"/>
      <c r="K7" s="19"/>
    </row>
    <row r="8" spans="1:11" x14ac:dyDescent="0.15">
      <c r="A8" s="18" t="s">
        <v>2</v>
      </c>
      <c r="B8" s="19"/>
      <c r="C8" s="19"/>
      <c r="D8" s="19"/>
      <c r="E8" s="19"/>
      <c r="F8" s="19"/>
      <c r="G8" s="19"/>
      <c r="H8" s="19"/>
      <c r="I8" s="19"/>
      <c r="J8" s="19"/>
      <c r="K8" s="19"/>
    </row>
    <row r="9" spans="1:11" ht="14.25" customHeight="1" x14ac:dyDescent="0.15">
      <c r="A9" s="54" t="s">
        <v>98</v>
      </c>
      <c r="B9" s="54"/>
      <c r="C9" s="54"/>
      <c r="D9" s="54"/>
      <c r="E9" s="54"/>
      <c r="F9" s="54"/>
      <c r="G9" s="54"/>
      <c r="H9" s="54"/>
      <c r="I9" s="54"/>
      <c r="J9" s="54"/>
      <c r="K9" s="54"/>
    </row>
    <row r="10" spans="1:11" x14ac:dyDescent="0.15">
      <c r="A10" s="54"/>
      <c r="B10" s="54"/>
      <c r="C10" s="54"/>
      <c r="D10" s="54"/>
      <c r="E10" s="54"/>
      <c r="F10" s="54"/>
      <c r="G10" s="54"/>
      <c r="H10" s="54"/>
      <c r="I10" s="54"/>
      <c r="J10" s="54"/>
      <c r="K10" s="54"/>
    </row>
    <row r="11" spans="1:11" x14ac:dyDescent="0.15">
      <c r="A11" s="54"/>
      <c r="B11" s="54"/>
      <c r="C11" s="54"/>
      <c r="D11" s="54"/>
      <c r="E11" s="54"/>
      <c r="F11" s="54"/>
      <c r="G11" s="54"/>
      <c r="H11" s="54"/>
      <c r="I11" s="54"/>
      <c r="J11" s="54"/>
      <c r="K11" s="54"/>
    </row>
    <row r="12" spans="1:11" x14ac:dyDescent="0.15">
      <c r="A12" s="54"/>
      <c r="B12" s="54"/>
      <c r="C12" s="54"/>
      <c r="D12" s="54"/>
      <c r="E12" s="54"/>
      <c r="F12" s="54"/>
      <c r="G12" s="54"/>
      <c r="H12" s="54"/>
      <c r="I12" s="54"/>
      <c r="J12" s="54"/>
      <c r="K12" s="54"/>
    </row>
    <row r="13" spans="1:11" x14ac:dyDescent="0.15">
      <c r="A13" s="54"/>
      <c r="B13" s="54"/>
      <c r="C13" s="54"/>
      <c r="D13" s="54"/>
      <c r="E13" s="54"/>
      <c r="F13" s="54"/>
      <c r="G13" s="54"/>
      <c r="H13" s="54"/>
      <c r="I13" s="54"/>
      <c r="J13" s="54"/>
      <c r="K13" s="54"/>
    </row>
    <row r="14" spans="1:11" x14ac:dyDescent="0.15">
      <c r="A14" s="19"/>
      <c r="B14" s="19"/>
      <c r="C14" s="19"/>
      <c r="D14" s="19"/>
      <c r="E14" s="19"/>
      <c r="F14" s="19"/>
      <c r="G14" s="19"/>
      <c r="H14" s="19"/>
      <c r="I14" s="19"/>
      <c r="J14" s="19"/>
      <c r="K14" s="19"/>
    </row>
    <row r="15" spans="1:11" x14ac:dyDescent="0.15">
      <c r="A15" s="19"/>
      <c r="B15" s="19"/>
      <c r="C15" s="19"/>
      <c r="D15" s="19"/>
      <c r="E15" s="19"/>
      <c r="F15" s="19"/>
      <c r="G15" s="19"/>
      <c r="H15" s="19"/>
      <c r="I15" s="19"/>
      <c r="J15" s="19"/>
      <c r="K15" s="19"/>
    </row>
    <row r="16" spans="1:11" x14ac:dyDescent="0.15">
      <c r="A16" s="19"/>
      <c r="B16" s="19"/>
      <c r="C16" s="19"/>
      <c r="D16" s="19"/>
      <c r="E16" s="19"/>
      <c r="F16" s="19"/>
      <c r="G16" s="19"/>
      <c r="H16" s="19"/>
      <c r="I16" s="19"/>
      <c r="J16" s="19"/>
      <c r="K16" s="19"/>
    </row>
    <row r="17" spans="1:11" x14ac:dyDescent="0.15">
      <c r="A17" s="19"/>
      <c r="B17" s="19"/>
      <c r="C17" s="19"/>
      <c r="D17" s="19"/>
      <c r="E17" s="19"/>
      <c r="F17" s="19"/>
      <c r="G17" s="19"/>
      <c r="H17" s="19"/>
      <c r="I17" s="19"/>
      <c r="J17" s="19"/>
      <c r="K17" s="19"/>
    </row>
    <row r="18" spans="1:11" x14ac:dyDescent="0.15">
      <c r="A18" s="19"/>
      <c r="B18" s="19"/>
      <c r="C18" s="19"/>
      <c r="D18" s="19"/>
      <c r="E18" s="19"/>
      <c r="F18" s="19"/>
      <c r="G18" s="19"/>
      <c r="H18" s="19"/>
      <c r="I18" s="19"/>
      <c r="J18" s="19"/>
      <c r="K18" s="19"/>
    </row>
    <row r="19" spans="1:11" x14ac:dyDescent="0.15">
      <c r="A19" s="19"/>
      <c r="B19" s="19"/>
      <c r="C19" s="19"/>
      <c r="D19" s="19"/>
      <c r="E19" s="19"/>
      <c r="F19" s="19"/>
      <c r="G19" s="19"/>
      <c r="H19" s="19"/>
      <c r="I19" s="19"/>
      <c r="J19" s="19"/>
      <c r="K19" s="19"/>
    </row>
    <row r="20" spans="1:11" x14ac:dyDescent="0.15">
      <c r="A20" s="19"/>
      <c r="B20" s="19"/>
      <c r="C20" s="19"/>
      <c r="D20" s="19"/>
      <c r="E20" s="19"/>
      <c r="F20" s="19"/>
      <c r="G20" s="19"/>
      <c r="H20" s="19"/>
      <c r="I20" s="19"/>
      <c r="J20" s="19"/>
      <c r="K20" s="19"/>
    </row>
    <row r="21" spans="1:11" x14ac:dyDescent="0.15">
      <c r="A21" s="19"/>
      <c r="B21" s="19"/>
      <c r="C21" s="19"/>
      <c r="D21" s="19"/>
      <c r="E21" s="19"/>
      <c r="F21" s="19"/>
      <c r="G21" s="19"/>
      <c r="H21" s="19"/>
      <c r="I21" s="19"/>
      <c r="J21" s="19"/>
      <c r="K21" s="19"/>
    </row>
    <row r="22" spans="1:11" x14ac:dyDescent="0.15">
      <c r="A22" s="19"/>
      <c r="B22" s="19"/>
      <c r="C22" s="19"/>
      <c r="D22" s="19"/>
      <c r="E22" s="19"/>
      <c r="F22" s="18"/>
      <c r="G22" s="18"/>
      <c r="H22" s="19"/>
      <c r="I22" s="19"/>
      <c r="J22" s="19"/>
      <c r="K22" s="19"/>
    </row>
    <row r="23" spans="1:11" x14ac:dyDescent="0.15">
      <c r="A23" s="19"/>
      <c r="B23" s="19"/>
      <c r="C23" s="19"/>
      <c r="D23" s="19"/>
      <c r="E23" s="19"/>
      <c r="F23" s="19"/>
      <c r="G23" s="19"/>
      <c r="H23" s="19"/>
      <c r="I23" s="19"/>
      <c r="J23" s="19"/>
      <c r="K23" s="19"/>
    </row>
    <row r="24" spans="1:11" x14ac:dyDescent="0.15">
      <c r="A24" s="19"/>
      <c r="B24" s="19"/>
      <c r="C24" s="19"/>
      <c r="D24" s="19"/>
      <c r="E24" s="19"/>
      <c r="F24" s="19"/>
      <c r="G24" s="19"/>
      <c r="H24" s="19"/>
      <c r="I24" s="19"/>
      <c r="J24" s="19"/>
      <c r="K24" s="19"/>
    </row>
    <row r="25" spans="1:11" x14ac:dyDescent="0.15">
      <c r="A25" s="19"/>
      <c r="B25" s="19"/>
      <c r="C25" s="19"/>
      <c r="D25" s="19"/>
      <c r="E25" s="19"/>
      <c r="F25" s="19"/>
      <c r="G25" s="19"/>
      <c r="H25" s="19"/>
      <c r="I25" s="19"/>
      <c r="J25" s="19"/>
      <c r="K25" s="19"/>
    </row>
    <row r="26" spans="1:11" x14ac:dyDescent="0.15">
      <c r="A26" s="19"/>
      <c r="B26" s="19"/>
      <c r="C26" s="19"/>
      <c r="D26" s="19"/>
      <c r="E26" s="19"/>
      <c r="F26" s="19"/>
      <c r="G26" s="19"/>
      <c r="H26" s="19"/>
      <c r="I26" s="19"/>
      <c r="J26" s="19"/>
      <c r="K26" s="19"/>
    </row>
    <row r="27" spans="1:11" x14ac:dyDescent="0.15">
      <c r="A27" s="19"/>
      <c r="B27" s="19"/>
      <c r="C27" s="19"/>
      <c r="D27" s="19"/>
      <c r="E27" s="19"/>
      <c r="F27" s="19"/>
      <c r="G27" s="19"/>
      <c r="H27" s="19"/>
      <c r="I27" s="19"/>
      <c r="J27" s="19"/>
      <c r="K27" s="19"/>
    </row>
    <row r="28" spans="1:11" x14ac:dyDescent="0.15">
      <c r="A28" s="19"/>
      <c r="B28" s="19"/>
      <c r="C28" s="19"/>
      <c r="D28" s="19"/>
      <c r="E28" s="19"/>
      <c r="F28" s="19"/>
      <c r="G28" s="19"/>
      <c r="H28" s="19"/>
      <c r="I28" s="19"/>
      <c r="J28" s="19"/>
      <c r="K28" s="19"/>
    </row>
    <row r="29" spans="1:11" x14ac:dyDescent="0.15">
      <c r="A29" s="19"/>
      <c r="B29" s="19"/>
      <c r="C29" s="19"/>
      <c r="D29" s="19"/>
      <c r="E29" s="19"/>
      <c r="F29" s="19"/>
      <c r="G29" s="19"/>
      <c r="H29" s="19"/>
      <c r="I29" s="19"/>
      <c r="J29" s="19"/>
      <c r="K29" s="19"/>
    </row>
    <row r="30" spans="1:11" x14ac:dyDescent="0.15">
      <c r="A30" s="19"/>
      <c r="B30" s="19"/>
      <c r="C30" s="19"/>
      <c r="D30" s="19"/>
      <c r="E30" s="19"/>
      <c r="F30" s="19"/>
      <c r="G30" s="19"/>
      <c r="H30" s="19"/>
      <c r="I30" s="19"/>
      <c r="J30" s="19"/>
      <c r="K30" s="19"/>
    </row>
    <row r="31" spans="1:11" x14ac:dyDescent="0.15">
      <c r="A31" s="19"/>
      <c r="B31" s="19"/>
      <c r="C31" s="19"/>
      <c r="D31" s="19"/>
      <c r="E31" s="19"/>
      <c r="F31" s="19"/>
      <c r="G31" s="19"/>
      <c r="H31" s="19"/>
      <c r="I31" s="19"/>
      <c r="J31" s="19"/>
      <c r="K31" s="19"/>
    </row>
    <row r="32" spans="1:11" x14ac:dyDescent="0.15">
      <c r="A32" s="43" t="s">
        <v>99</v>
      </c>
      <c r="B32" s="19"/>
      <c r="C32" s="19"/>
      <c r="D32" s="19"/>
      <c r="E32" s="19"/>
      <c r="F32" s="19"/>
      <c r="G32" s="19"/>
      <c r="H32" s="19"/>
      <c r="I32" s="19"/>
      <c r="J32" s="19"/>
      <c r="K32" s="19"/>
    </row>
    <row r="33" spans="1:11" x14ac:dyDescent="0.15">
      <c r="A33" s="18" t="s">
        <v>3</v>
      </c>
      <c r="B33" s="19"/>
      <c r="C33" s="19"/>
      <c r="D33" s="19"/>
      <c r="E33" s="19"/>
      <c r="F33" s="19"/>
      <c r="G33" s="19"/>
      <c r="H33" s="19"/>
      <c r="I33" s="19"/>
      <c r="J33" s="19"/>
      <c r="K33" s="19"/>
    </row>
    <row r="34" spans="1:11" x14ac:dyDescent="0.15">
      <c r="A34" s="18"/>
      <c r="B34" s="19"/>
      <c r="C34" s="19"/>
      <c r="D34" s="19"/>
      <c r="E34" s="19"/>
      <c r="F34" s="19"/>
      <c r="G34" s="19"/>
      <c r="H34" s="19"/>
      <c r="I34" s="19"/>
      <c r="J34" s="19"/>
      <c r="K34" s="19"/>
    </row>
    <row r="35" spans="1:11" x14ac:dyDescent="0.15">
      <c r="A35" s="18"/>
      <c r="B35" s="19"/>
      <c r="C35" s="19"/>
      <c r="D35" s="19"/>
      <c r="E35" s="19"/>
      <c r="F35" s="19"/>
      <c r="G35" s="19"/>
      <c r="H35" s="19"/>
      <c r="I35" s="19"/>
      <c r="J35" s="19"/>
      <c r="K35" s="19"/>
    </row>
    <row r="36" spans="1:11" x14ac:dyDescent="0.15">
      <c r="A36" s="18"/>
      <c r="B36" s="19"/>
      <c r="C36" s="19"/>
      <c r="D36" s="19"/>
      <c r="E36" s="19"/>
      <c r="F36" s="19"/>
      <c r="G36" s="19"/>
      <c r="H36" s="19"/>
      <c r="I36" s="19"/>
      <c r="J36" s="19"/>
      <c r="K36" s="19"/>
    </row>
    <row r="37" spans="1:11" x14ac:dyDescent="0.15">
      <c r="A37" s="18"/>
      <c r="B37" s="19"/>
      <c r="C37" s="19"/>
      <c r="D37" s="19"/>
      <c r="E37" s="19"/>
      <c r="F37" s="19"/>
      <c r="G37" s="19"/>
      <c r="H37" s="19"/>
      <c r="I37" s="19"/>
      <c r="J37" s="19"/>
      <c r="K37" s="19"/>
    </row>
    <row r="38" spans="1:11" x14ac:dyDescent="0.15">
      <c r="A38" s="18"/>
      <c r="B38" s="19"/>
      <c r="C38" s="19"/>
      <c r="D38" s="19"/>
      <c r="E38" s="19"/>
      <c r="F38" s="19"/>
      <c r="G38" s="19"/>
      <c r="H38" s="19"/>
      <c r="I38" s="19"/>
      <c r="J38" s="19"/>
      <c r="K38" s="19"/>
    </row>
    <row r="39" spans="1:11" x14ac:dyDescent="0.15">
      <c r="A39" s="18"/>
      <c r="B39" s="19"/>
      <c r="C39" s="19"/>
      <c r="D39" s="19"/>
      <c r="E39" s="19"/>
      <c r="F39" s="19"/>
      <c r="G39" s="19"/>
      <c r="H39" s="19"/>
      <c r="I39" s="19"/>
      <c r="J39" s="19"/>
      <c r="K39" s="19"/>
    </row>
    <row r="40" spans="1:11" x14ac:dyDescent="0.15">
      <c r="A40" s="18"/>
      <c r="B40" s="19"/>
      <c r="C40" s="19"/>
      <c r="D40" s="19"/>
      <c r="E40" s="19"/>
      <c r="F40" s="19"/>
      <c r="G40" s="19"/>
      <c r="H40" s="19"/>
      <c r="I40" s="19"/>
      <c r="J40" s="19"/>
      <c r="K40" s="19"/>
    </row>
    <row r="41" spans="1:11" x14ac:dyDescent="0.15">
      <c r="A41" s="18"/>
      <c r="B41" s="19"/>
      <c r="C41" s="19"/>
      <c r="D41" s="19"/>
      <c r="E41" s="19"/>
      <c r="F41" s="19"/>
      <c r="G41" s="19"/>
      <c r="H41" s="19"/>
      <c r="I41" s="19"/>
      <c r="J41" s="19"/>
      <c r="K41" s="19"/>
    </row>
    <row r="42" spans="1:11" x14ac:dyDescent="0.15">
      <c r="A42" s="18"/>
      <c r="B42" s="19"/>
      <c r="C42" s="19"/>
      <c r="D42" s="19"/>
      <c r="E42" s="19"/>
      <c r="F42" s="19"/>
      <c r="G42" s="19"/>
      <c r="H42" s="19"/>
      <c r="I42" s="19"/>
      <c r="J42" s="19"/>
      <c r="K42" s="19"/>
    </row>
    <row r="43" spans="1:11" x14ac:dyDescent="0.15">
      <c r="A43" s="18"/>
      <c r="B43" s="19"/>
      <c r="C43" s="19"/>
      <c r="D43" s="19"/>
      <c r="E43" s="19"/>
      <c r="F43" s="19"/>
      <c r="G43" s="19"/>
      <c r="H43" s="19"/>
      <c r="I43" s="19"/>
      <c r="J43" s="19"/>
      <c r="K43" s="19"/>
    </row>
    <row r="44" spans="1:11" x14ac:dyDescent="0.15">
      <c r="A44" s="18"/>
      <c r="B44" s="19"/>
      <c r="C44" s="19"/>
      <c r="D44" s="19"/>
      <c r="E44" s="19"/>
      <c r="F44" s="19"/>
      <c r="G44" s="19"/>
      <c r="H44" s="19"/>
      <c r="I44" s="19"/>
      <c r="J44" s="19"/>
      <c r="K44" s="19"/>
    </row>
    <row r="45" spans="1:11" x14ac:dyDescent="0.15">
      <c r="A45" s="18"/>
      <c r="B45" s="19"/>
      <c r="C45" s="19"/>
      <c r="D45" s="19"/>
      <c r="E45" s="19"/>
      <c r="F45" s="19"/>
      <c r="G45" s="19"/>
      <c r="H45" s="19"/>
      <c r="I45" s="19"/>
      <c r="J45" s="19"/>
      <c r="K45" s="19"/>
    </row>
    <row r="46" spans="1:11" x14ac:dyDescent="0.15">
      <c r="A46" s="18"/>
      <c r="B46" s="19"/>
      <c r="C46" s="19"/>
      <c r="D46" s="19"/>
      <c r="E46" s="19"/>
      <c r="F46" s="19"/>
      <c r="G46" s="19"/>
      <c r="H46" s="19"/>
      <c r="I46" s="19"/>
      <c r="J46" s="19"/>
      <c r="K46" s="19"/>
    </row>
    <row r="47" spans="1:11" x14ac:dyDescent="0.15">
      <c r="A47" s="18"/>
      <c r="B47" s="19"/>
      <c r="C47" s="19"/>
      <c r="D47" s="19"/>
      <c r="E47" s="19"/>
      <c r="F47" s="19"/>
      <c r="G47" s="19"/>
      <c r="H47" s="19"/>
      <c r="I47" s="19"/>
      <c r="J47" s="19"/>
      <c r="K47" s="19"/>
    </row>
    <row r="48" spans="1:11" x14ac:dyDescent="0.15">
      <c r="A48" s="18"/>
      <c r="B48" s="19"/>
      <c r="C48" s="19"/>
      <c r="D48" s="19"/>
      <c r="E48" s="19"/>
      <c r="F48" s="19"/>
      <c r="G48" s="19"/>
      <c r="H48" s="19"/>
      <c r="I48" s="19"/>
      <c r="J48" s="19"/>
      <c r="K48" s="19"/>
    </row>
    <row r="49" spans="1:11" x14ac:dyDescent="0.15">
      <c r="A49" s="18"/>
      <c r="B49" s="19"/>
      <c r="C49" s="19"/>
      <c r="D49" s="19"/>
      <c r="E49" s="19"/>
      <c r="F49" s="19"/>
      <c r="G49" s="19"/>
      <c r="H49" s="19"/>
      <c r="I49" s="19"/>
      <c r="J49" s="19"/>
      <c r="K49" s="19"/>
    </row>
    <row r="50" spans="1:11" x14ac:dyDescent="0.15">
      <c r="A50" s="18"/>
      <c r="B50" s="19"/>
      <c r="C50" s="19"/>
      <c r="D50" s="19"/>
      <c r="E50" s="19"/>
      <c r="F50" s="19"/>
      <c r="G50" s="19"/>
      <c r="H50" s="19"/>
      <c r="I50" s="19"/>
      <c r="J50" s="19"/>
      <c r="K50" s="19"/>
    </row>
    <row r="51" spans="1:11" x14ac:dyDescent="0.15">
      <c r="A51" s="18"/>
      <c r="B51" s="19"/>
      <c r="C51" s="19"/>
      <c r="D51" s="19"/>
      <c r="E51" s="19"/>
      <c r="F51" s="19"/>
      <c r="G51" s="19"/>
      <c r="H51" s="19"/>
      <c r="I51" s="19"/>
      <c r="J51" s="19"/>
      <c r="K51" s="19"/>
    </row>
    <row r="52" spans="1:11" x14ac:dyDescent="0.15">
      <c r="A52" s="18"/>
      <c r="B52" s="19"/>
      <c r="C52" s="19"/>
      <c r="D52" s="19"/>
      <c r="E52" s="19"/>
      <c r="F52" s="19"/>
      <c r="G52" s="19"/>
      <c r="H52" s="19"/>
      <c r="I52" s="19"/>
      <c r="J52" s="19"/>
      <c r="K52" s="19"/>
    </row>
    <row r="53" spans="1:11" x14ac:dyDescent="0.15">
      <c r="A53" s="18"/>
      <c r="B53" s="19"/>
      <c r="C53" s="19"/>
      <c r="D53" s="19"/>
      <c r="E53" s="19"/>
      <c r="F53" s="19"/>
      <c r="G53" s="19"/>
      <c r="H53" s="19"/>
      <c r="I53" s="19"/>
      <c r="J53" s="19"/>
      <c r="K53" s="19"/>
    </row>
    <row r="54" spans="1:11" x14ac:dyDescent="0.15">
      <c r="A54" s="18"/>
      <c r="B54" s="19"/>
      <c r="C54" s="19"/>
      <c r="D54" s="19"/>
      <c r="E54" s="19"/>
      <c r="F54" s="19"/>
      <c r="G54" s="19"/>
      <c r="H54" s="19"/>
      <c r="I54" s="19"/>
      <c r="J54" s="19"/>
      <c r="K54" s="19"/>
    </row>
    <row r="55" spans="1:11" x14ac:dyDescent="0.15">
      <c r="A55" s="19"/>
      <c r="B55" s="19"/>
      <c r="C55" s="19"/>
      <c r="D55" s="19"/>
      <c r="E55" s="19"/>
      <c r="F55" s="19"/>
      <c r="G55" s="19"/>
      <c r="H55" s="19"/>
      <c r="I55" s="19"/>
      <c r="J55" s="19"/>
      <c r="K55" s="19"/>
    </row>
    <row r="56" spans="1:11" x14ac:dyDescent="0.15">
      <c r="A56" s="19"/>
      <c r="B56" s="19"/>
      <c r="C56" s="19"/>
      <c r="D56" s="19"/>
      <c r="E56" s="19"/>
      <c r="F56" s="19"/>
      <c r="G56" s="19"/>
      <c r="H56" s="19"/>
      <c r="I56" s="19"/>
      <c r="J56" s="19"/>
      <c r="K56" s="19"/>
    </row>
    <row r="57" spans="1:11" ht="177.75" customHeight="1" x14ac:dyDescent="0.15">
      <c r="A57" s="19"/>
      <c r="B57" s="19"/>
      <c r="C57" s="19"/>
      <c r="D57" s="19"/>
      <c r="E57" s="19"/>
      <c r="F57" s="19"/>
      <c r="G57" s="19"/>
      <c r="H57" s="19"/>
      <c r="I57" s="19"/>
      <c r="J57" s="19"/>
      <c r="K57" s="19"/>
    </row>
    <row r="58" spans="1:11" ht="118.5" customHeight="1" x14ac:dyDescent="0.15">
      <c r="A58" s="19"/>
      <c r="B58" s="19"/>
      <c r="C58" s="19"/>
      <c r="D58" s="19"/>
      <c r="E58" s="19"/>
      <c r="F58" s="19"/>
      <c r="G58" s="19"/>
      <c r="H58" s="19"/>
      <c r="I58" s="19"/>
      <c r="J58" s="19"/>
      <c r="K58" s="19"/>
    </row>
    <row r="59" spans="1:11" x14ac:dyDescent="0.15">
      <c r="A59" s="18" t="s">
        <v>4</v>
      </c>
      <c r="B59" s="19"/>
      <c r="C59" s="19"/>
      <c r="D59" s="19"/>
      <c r="E59" s="19"/>
      <c r="F59" s="19"/>
      <c r="G59" s="19"/>
      <c r="H59" s="19"/>
      <c r="I59" s="19"/>
      <c r="J59" s="19"/>
      <c r="K59" s="19"/>
    </row>
    <row r="60" spans="1:11" x14ac:dyDescent="0.15">
      <c r="A60" s="18" t="s">
        <v>100</v>
      </c>
      <c r="B60" s="19"/>
      <c r="C60" s="19"/>
      <c r="D60" s="19"/>
      <c r="E60" s="19"/>
      <c r="F60" s="19"/>
      <c r="G60" s="19"/>
      <c r="H60" s="19"/>
      <c r="I60" s="19"/>
      <c r="J60" s="19"/>
      <c r="K60" s="19"/>
    </row>
    <row r="61" spans="1:11" x14ac:dyDescent="0.15">
      <c r="A61" s="43" t="s">
        <v>101</v>
      </c>
      <c r="B61" s="19"/>
      <c r="C61" s="19"/>
      <c r="D61" s="19"/>
      <c r="E61" s="19"/>
      <c r="F61" s="19"/>
      <c r="G61" s="19"/>
      <c r="H61" s="19"/>
      <c r="I61" s="19"/>
      <c r="J61" s="19"/>
      <c r="K61" s="19"/>
    </row>
    <row r="62" spans="1:11" x14ac:dyDescent="0.15">
      <c r="A62" s="19"/>
      <c r="B62" s="19"/>
      <c r="C62" s="19"/>
      <c r="D62" s="19"/>
      <c r="E62" s="19"/>
      <c r="F62" s="19"/>
      <c r="G62" s="19"/>
      <c r="H62" s="19"/>
      <c r="I62" s="19"/>
      <c r="J62" s="19"/>
      <c r="K62" s="19"/>
    </row>
    <row r="63" spans="1:11" x14ac:dyDescent="0.15">
      <c r="A63" s="18" t="s">
        <v>5</v>
      </c>
      <c r="B63" s="19"/>
      <c r="C63" s="19"/>
      <c r="D63" s="19"/>
      <c r="E63" s="19"/>
      <c r="F63" s="19"/>
      <c r="G63" s="19"/>
      <c r="H63" s="19"/>
      <c r="I63" s="19"/>
      <c r="J63" s="19"/>
      <c r="K63" s="19"/>
    </row>
    <row r="64" spans="1:11" x14ac:dyDescent="0.15">
      <c r="A64" s="18" t="s">
        <v>97</v>
      </c>
      <c r="B64" s="19"/>
      <c r="C64" s="19"/>
      <c r="D64" s="19"/>
      <c r="E64" s="19"/>
      <c r="F64" s="19"/>
      <c r="G64" s="19"/>
      <c r="H64" s="19"/>
      <c r="I64" s="19"/>
      <c r="J64" s="19"/>
      <c r="K64" s="19"/>
    </row>
    <row r="65" spans="1:11" x14ac:dyDescent="0.15">
      <c r="A65" s="43" t="s">
        <v>93</v>
      </c>
      <c r="B65" s="19"/>
      <c r="C65" s="19"/>
      <c r="D65" s="19"/>
      <c r="E65" s="19"/>
      <c r="F65" s="19"/>
      <c r="G65" s="19"/>
      <c r="H65" s="19"/>
      <c r="I65" s="19"/>
      <c r="J65" s="19"/>
      <c r="K65" s="19"/>
    </row>
    <row r="66" spans="1:11" x14ac:dyDescent="0.15">
      <c r="A66" s="18" t="s">
        <v>95</v>
      </c>
      <c r="B66" s="19"/>
      <c r="C66" s="19"/>
      <c r="D66" s="19"/>
      <c r="E66" s="19"/>
      <c r="F66" s="19"/>
      <c r="G66" s="19"/>
      <c r="H66" s="19"/>
      <c r="I66" s="19"/>
      <c r="J66" s="19"/>
      <c r="K66" s="19"/>
    </row>
    <row r="67" spans="1:11" x14ac:dyDescent="0.15">
      <c r="A67" s="19"/>
      <c r="B67" s="19"/>
      <c r="C67" s="19"/>
      <c r="D67" s="19"/>
      <c r="E67" s="19"/>
      <c r="F67" s="19"/>
      <c r="G67" s="19"/>
      <c r="H67" s="19"/>
      <c r="I67" s="19"/>
      <c r="J67" s="19"/>
      <c r="K67" s="19"/>
    </row>
    <row r="68" spans="1:11" x14ac:dyDescent="0.15">
      <c r="A68" s="19"/>
      <c r="B68" s="19"/>
      <c r="C68" s="19"/>
      <c r="D68" s="19"/>
      <c r="E68" s="19"/>
      <c r="F68" s="19"/>
      <c r="G68" s="19"/>
      <c r="H68" s="19"/>
      <c r="I68" s="19"/>
      <c r="J68" s="19"/>
      <c r="K68" s="19"/>
    </row>
    <row r="69" spans="1:11" x14ac:dyDescent="0.15">
      <c r="A69" s="19"/>
      <c r="B69" s="19"/>
      <c r="C69" s="19"/>
      <c r="D69" s="19"/>
      <c r="E69" s="19"/>
      <c r="F69" s="19"/>
      <c r="G69" s="19"/>
      <c r="H69" s="19"/>
      <c r="I69" s="19"/>
      <c r="J69" s="19"/>
      <c r="K69" s="19"/>
    </row>
    <row r="70" spans="1:11" x14ac:dyDescent="0.15">
      <c r="A70" s="19"/>
      <c r="B70" s="19"/>
      <c r="C70" s="19"/>
      <c r="D70" s="19"/>
      <c r="E70" s="19"/>
      <c r="F70" s="19"/>
      <c r="G70" s="19"/>
      <c r="H70" s="19"/>
      <c r="I70" s="19"/>
      <c r="J70" s="19"/>
      <c r="K70" s="19"/>
    </row>
    <row r="71" spans="1:11" x14ac:dyDescent="0.15">
      <c r="A71" s="19"/>
      <c r="B71" s="19"/>
      <c r="C71" s="19"/>
      <c r="D71" s="19"/>
      <c r="E71" s="19"/>
      <c r="F71" s="19"/>
      <c r="G71" s="19"/>
      <c r="H71" s="19"/>
      <c r="I71" s="19"/>
      <c r="J71" s="19"/>
      <c r="K71" s="19"/>
    </row>
    <row r="72" spans="1:11" x14ac:dyDescent="0.15">
      <c r="A72" s="19"/>
      <c r="B72" s="19"/>
      <c r="C72" s="19"/>
      <c r="D72" s="19"/>
      <c r="E72" s="19"/>
      <c r="F72" s="19"/>
      <c r="G72" s="19"/>
      <c r="H72" s="19"/>
      <c r="I72" s="19"/>
      <c r="J72" s="19"/>
      <c r="K72" s="19"/>
    </row>
    <row r="73" spans="1:11" x14ac:dyDescent="0.15">
      <c r="A73" s="19"/>
      <c r="B73" s="19"/>
      <c r="C73" s="19"/>
      <c r="D73" s="19"/>
      <c r="E73" s="19"/>
      <c r="F73" s="19"/>
      <c r="G73" s="19"/>
      <c r="H73" s="19"/>
      <c r="I73" s="19"/>
      <c r="J73" s="19"/>
      <c r="K73" s="19"/>
    </row>
    <row r="74" spans="1:11" x14ac:dyDescent="0.15">
      <c r="A74" s="19"/>
      <c r="B74" s="19"/>
      <c r="C74" s="19"/>
      <c r="D74" s="19"/>
      <c r="E74" s="19"/>
      <c r="F74" s="19"/>
      <c r="G74" s="19"/>
      <c r="H74" s="19"/>
      <c r="I74" s="19"/>
      <c r="J74" s="19"/>
      <c r="K74" s="19"/>
    </row>
    <row r="75" spans="1:11" x14ac:dyDescent="0.15">
      <c r="A75" s="19"/>
      <c r="B75" s="19"/>
      <c r="C75" s="19"/>
      <c r="D75" s="19"/>
      <c r="E75" s="19"/>
      <c r="F75" s="19"/>
      <c r="G75" s="19"/>
      <c r="H75" s="19"/>
      <c r="I75" s="19"/>
      <c r="J75" s="19"/>
      <c r="K75" s="19"/>
    </row>
    <row r="76" spans="1:11" x14ac:dyDescent="0.15">
      <c r="A76" s="19"/>
      <c r="B76" s="19"/>
      <c r="C76" s="19"/>
      <c r="D76" s="19"/>
      <c r="E76" s="19"/>
      <c r="F76" s="19"/>
      <c r="G76" s="19"/>
      <c r="H76" s="19"/>
      <c r="I76" s="19"/>
      <c r="J76" s="19"/>
      <c r="K76" s="19"/>
    </row>
    <row r="77" spans="1:11" x14ac:dyDescent="0.15">
      <c r="A77" s="19"/>
      <c r="B77" s="19"/>
      <c r="C77" s="19"/>
      <c r="D77" s="19"/>
      <c r="E77" s="19"/>
      <c r="F77" s="19"/>
      <c r="G77" s="19"/>
      <c r="H77" s="19"/>
      <c r="I77" s="19"/>
      <c r="J77" s="19"/>
      <c r="K77" s="19"/>
    </row>
    <row r="78" spans="1:11" x14ac:dyDescent="0.15">
      <c r="A78" s="19"/>
      <c r="B78" s="19"/>
      <c r="C78" s="19"/>
      <c r="D78" s="19"/>
      <c r="E78" s="19"/>
      <c r="F78" s="19"/>
      <c r="G78" s="19"/>
      <c r="H78" s="19"/>
      <c r="I78" s="19"/>
      <c r="J78" s="19"/>
      <c r="K78" s="19"/>
    </row>
    <row r="79" spans="1:11" x14ac:dyDescent="0.15">
      <c r="A79" s="19"/>
      <c r="B79" s="19"/>
      <c r="C79" s="19"/>
      <c r="D79" s="19"/>
      <c r="E79" s="19"/>
      <c r="F79" s="19"/>
      <c r="G79" s="19"/>
      <c r="H79" s="19"/>
      <c r="I79" s="19"/>
      <c r="J79" s="19"/>
      <c r="K79" s="19"/>
    </row>
    <row r="80" spans="1:11" x14ac:dyDescent="0.15">
      <c r="A80" s="19"/>
      <c r="B80" s="19"/>
      <c r="C80" s="19"/>
      <c r="D80" s="19"/>
      <c r="E80" s="19"/>
      <c r="F80" s="19"/>
      <c r="G80" s="19"/>
      <c r="H80" s="19"/>
      <c r="I80" s="19"/>
      <c r="J80" s="19"/>
      <c r="K80" s="19"/>
    </row>
    <row r="81" spans="1:11" x14ac:dyDescent="0.15">
      <c r="A81" s="19"/>
      <c r="B81" s="19"/>
      <c r="C81" s="19"/>
      <c r="D81" s="19"/>
      <c r="E81" s="19"/>
      <c r="F81" s="19"/>
      <c r="G81" s="19"/>
      <c r="H81" s="19"/>
      <c r="I81" s="19"/>
      <c r="J81" s="19"/>
      <c r="K81" s="19"/>
    </row>
    <row r="82" spans="1:11" x14ac:dyDescent="0.15">
      <c r="A82" s="19"/>
      <c r="B82" s="19"/>
      <c r="C82" s="19"/>
      <c r="D82" s="19"/>
      <c r="E82" s="19"/>
      <c r="F82" s="19"/>
      <c r="G82" s="19"/>
      <c r="H82" s="19"/>
      <c r="I82" s="19"/>
      <c r="J82" s="19"/>
      <c r="K82" s="19"/>
    </row>
    <row r="83" spans="1:11" x14ac:dyDescent="0.15">
      <c r="A83" s="19"/>
      <c r="B83" s="19"/>
      <c r="C83" s="19"/>
      <c r="D83" s="19"/>
      <c r="E83" s="19"/>
      <c r="F83" s="19"/>
      <c r="G83" s="19"/>
      <c r="H83" s="19"/>
      <c r="I83" s="19"/>
      <c r="J83" s="19"/>
      <c r="K83" s="19"/>
    </row>
    <row r="84" spans="1:11" x14ac:dyDescent="0.15">
      <c r="A84" s="19"/>
      <c r="B84" s="19"/>
      <c r="C84" s="19"/>
      <c r="D84" s="19"/>
      <c r="E84" s="19"/>
      <c r="F84" s="19"/>
      <c r="G84" s="19"/>
      <c r="H84" s="19"/>
      <c r="I84" s="19"/>
      <c r="J84" s="19"/>
      <c r="K84" s="19"/>
    </row>
    <row r="85" spans="1:11" x14ac:dyDescent="0.15">
      <c r="A85" s="19"/>
      <c r="B85" s="19"/>
      <c r="C85" s="19"/>
      <c r="D85" s="19"/>
      <c r="E85" s="19"/>
      <c r="F85" s="19"/>
      <c r="G85" s="19"/>
      <c r="H85" s="19"/>
      <c r="I85" s="19"/>
      <c r="J85" s="19"/>
      <c r="K85" s="19"/>
    </row>
    <row r="86" spans="1:11" x14ac:dyDescent="0.15">
      <c r="A86" s="19"/>
      <c r="B86" s="19"/>
      <c r="C86" s="19"/>
      <c r="D86" s="19"/>
      <c r="E86" s="19"/>
      <c r="F86" s="19"/>
      <c r="G86" s="19"/>
      <c r="H86" s="19"/>
      <c r="I86" s="19"/>
      <c r="J86" s="19"/>
      <c r="K86" s="19"/>
    </row>
    <row r="87" spans="1:11" x14ac:dyDescent="0.15">
      <c r="A87" s="19"/>
      <c r="B87" s="19"/>
      <c r="C87" s="19"/>
      <c r="D87" s="19"/>
      <c r="E87" s="19"/>
      <c r="F87" s="19"/>
      <c r="G87" s="19"/>
      <c r="H87" s="19"/>
      <c r="I87" s="19"/>
      <c r="J87" s="19"/>
      <c r="K87" s="19"/>
    </row>
    <row r="88" spans="1:11" x14ac:dyDescent="0.15">
      <c r="A88" s="19"/>
      <c r="B88" s="19"/>
      <c r="C88" s="19"/>
      <c r="D88" s="19"/>
      <c r="E88" s="19"/>
      <c r="F88" s="19"/>
      <c r="G88" s="19"/>
      <c r="H88" s="19"/>
      <c r="I88" s="19"/>
      <c r="J88" s="19"/>
      <c r="K88" s="19"/>
    </row>
    <row r="89" spans="1:11" x14ac:dyDescent="0.15">
      <c r="A89" s="19"/>
      <c r="B89" s="19"/>
      <c r="C89" s="19"/>
      <c r="D89" s="19"/>
      <c r="E89" s="19"/>
      <c r="F89" s="19"/>
      <c r="G89" s="19"/>
      <c r="H89" s="19"/>
      <c r="I89" s="19"/>
      <c r="J89" s="19"/>
      <c r="K89" s="19"/>
    </row>
    <row r="90" spans="1:11" x14ac:dyDescent="0.15">
      <c r="A90" s="19"/>
      <c r="B90" s="19"/>
      <c r="C90" s="19"/>
      <c r="D90" s="19"/>
      <c r="E90" s="19"/>
      <c r="F90" s="19"/>
      <c r="G90" s="19"/>
      <c r="H90" s="19"/>
      <c r="I90" s="19"/>
      <c r="J90" s="19"/>
      <c r="K90" s="19"/>
    </row>
    <row r="91" spans="1:11" x14ac:dyDescent="0.15">
      <c r="A91" s="19"/>
      <c r="B91" s="19"/>
      <c r="C91" s="19"/>
      <c r="D91" s="19"/>
      <c r="E91" s="19"/>
      <c r="F91" s="19"/>
      <c r="G91" s="19"/>
      <c r="H91" s="19"/>
      <c r="I91" s="19"/>
      <c r="J91" s="19"/>
      <c r="K91" s="19"/>
    </row>
    <row r="92" spans="1:11" x14ac:dyDescent="0.15">
      <c r="A92" s="19"/>
      <c r="B92" s="19"/>
      <c r="C92" s="19"/>
      <c r="D92" s="19"/>
      <c r="E92" s="19"/>
      <c r="F92" s="19"/>
      <c r="G92" s="19"/>
      <c r="H92" s="19"/>
      <c r="I92" s="19"/>
      <c r="J92" s="19"/>
      <c r="K92" s="19"/>
    </row>
    <row r="93" spans="1:11" x14ac:dyDescent="0.15">
      <c r="A93" s="19"/>
      <c r="B93" s="19"/>
      <c r="C93" s="19"/>
      <c r="D93" s="19"/>
      <c r="E93" s="19"/>
      <c r="F93" s="19"/>
      <c r="G93" s="19"/>
      <c r="H93" s="19"/>
      <c r="I93" s="19"/>
      <c r="J93" s="19"/>
      <c r="K93" s="19"/>
    </row>
    <row r="94" spans="1:11" x14ac:dyDescent="0.15">
      <c r="A94" s="19"/>
      <c r="B94" s="19"/>
      <c r="C94" s="19"/>
      <c r="D94" s="19"/>
      <c r="E94" s="19"/>
      <c r="F94" s="19"/>
      <c r="G94" s="19"/>
      <c r="H94" s="19"/>
      <c r="I94" s="19"/>
      <c r="J94" s="19"/>
      <c r="K94" s="19"/>
    </row>
    <row r="95" spans="1:11" x14ac:dyDescent="0.15">
      <c r="A95" s="19"/>
      <c r="B95" s="19"/>
      <c r="C95" s="19"/>
      <c r="D95" s="19"/>
      <c r="E95" s="19"/>
      <c r="F95" s="19"/>
      <c r="G95" s="19"/>
      <c r="H95" s="19"/>
      <c r="I95" s="19"/>
      <c r="J95" s="19"/>
      <c r="K95" s="19"/>
    </row>
    <row r="96" spans="1:11" x14ac:dyDescent="0.15">
      <c r="A96" s="19"/>
      <c r="B96" s="19"/>
      <c r="C96" s="19"/>
      <c r="D96" s="19"/>
      <c r="E96" s="19"/>
      <c r="F96" s="19"/>
      <c r="G96" s="19"/>
      <c r="H96" s="19"/>
      <c r="I96" s="19"/>
      <c r="J96" s="19"/>
      <c r="K96" s="19"/>
    </row>
    <row r="97" spans="1:11" x14ac:dyDescent="0.15">
      <c r="A97" s="19"/>
      <c r="B97" s="19"/>
      <c r="C97" s="19"/>
      <c r="D97" s="19"/>
      <c r="E97" s="19"/>
      <c r="F97" s="19"/>
      <c r="G97" s="19"/>
      <c r="H97" s="19"/>
      <c r="I97" s="19"/>
      <c r="J97" s="19"/>
      <c r="K97" s="19"/>
    </row>
    <row r="98" spans="1:11" x14ac:dyDescent="0.15">
      <c r="A98" s="19"/>
      <c r="B98" s="19"/>
      <c r="C98" s="19"/>
      <c r="D98" s="19"/>
      <c r="E98" s="19"/>
      <c r="F98" s="19"/>
      <c r="G98" s="19"/>
      <c r="H98" s="19"/>
      <c r="I98" s="19"/>
      <c r="J98" s="19"/>
      <c r="K98" s="19"/>
    </row>
    <row r="99" spans="1:11" x14ac:dyDescent="0.15">
      <c r="A99" s="19"/>
      <c r="B99" s="19"/>
      <c r="C99" s="19"/>
      <c r="D99" s="19"/>
      <c r="E99" s="19"/>
      <c r="F99" s="19"/>
      <c r="G99" s="19"/>
      <c r="H99" s="19"/>
      <c r="I99" s="19"/>
      <c r="J99" s="19"/>
      <c r="K99" s="19"/>
    </row>
    <row r="100" spans="1:11" x14ac:dyDescent="0.15">
      <c r="A100" s="19"/>
      <c r="B100" s="19"/>
      <c r="C100" s="19"/>
      <c r="D100" s="19"/>
      <c r="E100" s="19"/>
      <c r="F100" s="19"/>
      <c r="G100" s="19"/>
      <c r="H100" s="19"/>
      <c r="I100" s="19"/>
      <c r="J100" s="19"/>
      <c r="K100" s="19"/>
    </row>
    <row r="101" spans="1:11" x14ac:dyDescent="0.15">
      <c r="A101" s="19"/>
      <c r="B101" s="19"/>
      <c r="C101" s="19"/>
      <c r="D101" s="19"/>
      <c r="E101" s="19"/>
      <c r="F101" s="19"/>
      <c r="G101" s="19"/>
      <c r="H101" s="19"/>
      <c r="I101" s="19"/>
      <c r="J101" s="19"/>
      <c r="K101" s="19"/>
    </row>
    <row r="102" spans="1:11" x14ac:dyDescent="0.15">
      <c r="A102" s="19"/>
      <c r="B102" s="19"/>
      <c r="C102" s="19"/>
      <c r="D102" s="19"/>
      <c r="E102" s="19"/>
      <c r="F102" s="19"/>
      <c r="G102" s="19"/>
      <c r="H102" s="19"/>
      <c r="I102" s="19"/>
      <c r="J102" s="19"/>
      <c r="K102" s="19"/>
    </row>
    <row r="103" spans="1:11" x14ac:dyDescent="0.15">
      <c r="A103" s="19"/>
      <c r="B103" s="19"/>
      <c r="C103" s="19"/>
      <c r="D103" s="19"/>
      <c r="E103" s="19"/>
      <c r="F103" s="19"/>
      <c r="G103" s="19"/>
      <c r="H103" s="19"/>
      <c r="I103" s="19"/>
      <c r="J103" s="19"/>
      <c r="K103" s="19"/>
    </row>
    <row r="104" spans="1:11" x14ac:dyDescent="0.15">
      <c r="A104" s="19"/>
      <c r="B104" s="19"/>
      <c r="C104" s="19"/>
      <c r="D104" s="19"/>
      <c r="E104" s="19"/>
      <c r="F104" s="19"/>
      <c r="G104" s="19"/>
      <c r="H104" s="19"/>
      <c r="I104" s="19"/>
      <c r="J104" s="19"/>
      <c r="K104" s="19"/>
    </row>
    <row r="105" spans="1:11" x14ac:dyDescent="0.15">
      <c r="A105" s="19"/>
      <c r="B105" s="19"/>
      <c r="C105" s="19"/>
      <c r="D105" s="19"/>
      <c r="E105" s="19"/>
      <c r="F105" s="19"/>
      <c r="G105" s="19"/>
      <c r="H105" s="19"/>
      <c r="I105" s="19"/>
      <c r="J105" s="19"/>
      <c r="K105" s="19"/>
    </row>
    <row r="106" spans="1:11" x14ac:dyDescent="0.15">
      <c r="A106" s="19"/>
      <c r="B106" s="19"/>
      <c r="C106" s="19"/>
      <c r="D106" s="19"/>
      <c r="E106" s="19"/>
      <c r="F106" s="19"/>
      <c r="G106" s="19"/>
      <c r="H106" s="19"/>
      <c r="I106" s="19"/>
      <c r="J106" s="19"/>
      <c r="K106" s="19"/>
    </row>
    <row r="107" spans="1:11" x14ac:dyDescent="0.15">
      <c r="A107" s="19"/>
      <c r="B107" s="19"/>
      <c r="C107" s="19"/>
      <c r="D107" s="19"/>
      <c r="E107" s="19"/>
      <c r="F107" s="19"/>
      <c r="G107" s="19"/>
      <c r="H107" s="19"/>
      <c r="I107" s="19"/>
      <c r="J107" s="19"/>
      <c r="K107" s="19"/>
    </row>
    <row r="108" spans="1:11" x14ac:dyDescent="0.15">
      <c r="A108" s="19"/>
      <c r="B108" s="19"/>
      <c r="C108" s="19"/>
      <c r="D108" s="19"/>
      <c r="E108" s="19"/>
      <c r="F108" s="19"/>
      <c r="G108" s="19"/>
      <c r="H108" s="19"/>
      <c r="I108" s="19"/>
      <c r="J108" s="19"/>
      <c r="K108" s="19"/>
    </row>
    <row r="109" spans="1:11" x14ac:dyDescent="0.15">
      <c r="A109" s="19"/>
      <c r="B109" s="19"/>
      <c r="C109" s="19"/>
      <c r="D109" s="19"/>
      <c r="E109" s="19"/>
      <c r="F109" s="19"/>
      <c r="G109" s="19"/>
      <c r="H109" s="19"/>
      <c r="I109" s="19"/>
      <c r="J109" s="19"/>
      <c r="K109" s="19"/>
    </row>
    <row r="110" spans="1:11" x14ac:dyDescent="0.15">
      <c r="A110" s="19"/>
      <c r="B110" s="19"/>
      <c r="C110" s="19"/>
      <c r="D110" s="19"/>
      <c r="E110" s="19"/>
      <c r="F110" s="19"/>
      <c r="G110" s="19"/>
      <c r="H110" s="19"/>
      <c r="I110" s="19"/>
      <c r="J110" s="19"/>
      <c r="K110" s="19"/>
    </row>
    <row r="111" spans="1:11" x14ac:dyDescent="0.15">
      <c r="A111" s="19"/>
      <c r="B111" s="19"/>
      <c r="C111" s="19"/>
      <c r="D111" s="19"/>
      <c r="E111" s="19"/>
      <c r="F111" s="19"/>
      <c r="G111" s="19"/>
      <c r="H111" s="19"/>
      <c r="I111" s="19"/>
      <c r="J111" s="19"/>
      <c r="K111" s="19"/>
    </row>
    <row r="112" spans="1:11" x14ac:dyDescent="0.15">
      <c r="A112" s="19"/>
      <c r="B112" s="19"/>
      <c r="C112" s="19"/>
      <c r="D112" s="19"/>
      <c r="E112" s="19"/>
      <c r="F112" s="19"/>
      <c r="G112" s="19"/>
      <c r="H112" s="19"/>
      <c r="I112" s="19"/>
      <c r="J112" s="19"/>
      <c r="K112" s="19"/>
    </row>
    <row r="113" spans="1:11" x14ac:dyDescent="0.15">
      <c r="A113" s="19"/>
      <c r="B113" s="19"/>
      <c r="C113" s="19"/>
      <c r="D113" s="19"/>
      <c r="E113" s="19"/>
      <c r="F113" s="19"/>
      <c r="G113" s="19"/>
      <c r="H113" s="19"/>
      <c r="I113" s="19"/>
      <c r="J113" s="19"/>
      <c r="K113" s="19"/>
    </row>
    <row r="114" spans="1:11" x14ac:dyDescent="0.15">
      <c r="A114" s="19"/>
      <c r="B114" s="19"/>
      <c r="C114" s="19"/>
      <c r="D114" s="19"/>
      <c r="E114" s="19"/>
      <c r="F114" s="19"/>
      <c r="G114" s="19"/>
      <c r="H114" s="19"/>
      <c r="I114" s="19"/>
      <c r="J114" s="19"/>
      <c r="K114" s="19"/>
    </row>
    <row r="115" spans="1:11" x14ac:dyDescent="0.15">
      <c r="A115" s="19"/>
      <c r="B115" s="19"/>
      <c r="C115" s="19"/>
      <c r="D115" s="19"/>
      <c r="E115" s="19"/>
      <c r="F115" s="19"/>
      <c r="G115" s="19"/>
      <c r="H115" s="19"/>
      <c r="I115" s="19"/>
      <c r="J115" s="19"/>
      <c r="K115" s="19"/>
    </row>
    <row r="116" spans="1:11" x14ac:dyDescent="0.15">
      <c r="A116" s="19"/>
      <c r="B116" s="19"/>
      <c r="C116" s="19"/>
      <c r="D116" s="19"/>
      <c r="E116" s="19"/>
      <c r="F116" s="19"/>
      <c r="G116" s="19"/>
      <c r="H116" s="19"/>
      <c r="I116" s="19"/>
      <c r="J116" s="19"/>
      <c r="K116" s="19"/>
    </row>
    <row r="117" spans="1:11" x14ac:dyDescent="0.15">
      <c r="A117" s="19"/>
      <c r="B117" s="19"/>
      <c r="C117" s="19"/>
      <c r="D117" s="19"/>
      <c r="E117" s="19"/>
      <c r="F117" s="19"/>
      <c r="G117" s="19"/>
      <c r="H117" s="19"/>
      <c r="I117" s="19"/>
      <c r="J117" s="19"/>
      <c r="K117" s="19"/>
    </row>
    <row r="118" spans="1:11" x14ac:dyDescent="0.15">
      <c r="A118" s="19"/>
      <c r="B118" s="19"/>
      <c r="C118" s="19"/>
      <c r="D118" s="19"/>
      <c r="E118" s="19"/>
      <c r="F118" s="19"/>
      <c r="G118" s="19"/>
      <c r="H118" s="19"/>
      <c r="I118" s="19"/>
      <c r="J118" s="19"/>
      <c r="K118" s="19"/>
    </row>
    <row r="119" spans="1:11" x14ac:dyDescent="0.15">
      <c r="A119" s="19"/>
      <c r="B119" s="19"/>
      <c r="C119" s="19"/>
      <c r="D119" s="19"/>
      <c r="E119" s="19"/>
      <c r="F119" s="19"/>
      <c r="G119" s="19"/>
      <c r="H119" s="19"/>
      <c r="I119" s="19"/>
      <c r="J119" s="19"/>
      <c r="K119" s="19"/>
    </row>
    <row r="120" spans="1:11" x14ac:dyDescent="0.15">
      <c r="A120" s="19"/>
      <c r="B120" s="19"/>
      <c r="C120" s="19"/>
      <c r="D120" s="19"/>
      <c r="E120" s="19"/>
      <c r="F120" s="19"/>
      <c r="G120" s="19"/>
      <c r="H120" s="19"/>
      <c r="I120" s="19"/>
      <c r="J120" s="19"/>
      <c r="K120" s="19"/>
    </row>
    <row r="121" spans="1:11" x14ac:dyDescent="0.15">
      <c r="A121" s="19"/>
      <c r="B121" s="19"/>
      <c r="C121" s="19"/>
      <c r="D121" s="19"/>
      <c r="E121" s="19"/>
      <c r="F121" s="19"/>
      <c r="G121" s="19"/>
      <c r="H121" s="19"/>
      <c r="I121" s="19"/>
      <c r="J121" s="19"/>
      <c r="K121" s="19"/>
    </row>
    <row r="122" spans="1:11" x14ac:dyDescent="0.15">
      <c r="A122" s="19"/>
      <c r="B122" s="19"/>
      <c r="C122" s="19"/>
      <c r="D122" s="19"/>
      <c r="E122" s="19"/>
      <c r="F122" s="19"/>
      <c r="G122" s="19"/>
      <c r="H122" s="19"/>
      <c r="I122" s="19"/>
      <c r="J122" s="19"/>
      <c r="K122" s="19"/>
    </row>
    <row r="123" spans="1:11" x14ac:dyDescent="0.15">
      <c r="A123" s="19"/>
      <c r="B123" s="19"/>
      <c r="C123" s="19"/>
      <c r="D123" s="19"/>
      <c r="E123" s="19"/>
      <c r="F123" s="19"/>
      <c r="G123" s="19"/>
      <c r="H123" s="19"/>
      <c r="I123" s="19"/>
      <c r="J123" s="19"/>
      <c r="K123" s="19"/>
    </row>
  </sheetData>
  <mergeCells count="2">
    <mergeCell ref="A9:K13"/>
    <mergeCell ref="A4:K6"/>
  </mergeCells>
  <phoneticPr fontId="6"/>
  <printOptions horizontalCentered="1"/>
  <pageMargins left="0.31496062992125984" right="0.31496062992125984" top="0.35433070866141736" bottom="0.62992125984251968" header="0.31496062992125984" footer="0.31496062992125984"/>
  <pageSetup paperSize="9" scale="90" fitToHeight="0" orientation="portrait" horizontalDpi="300" verticalDpi="300" r:id="rId1"/>
  <rowBreaks count="1" manualBreakCount="1">
    <brk id="5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2F71-C9D2-40D9-83BA-D47A5304FD2E}">
  <sheetPr>
    <pageSetUpPr fitToPage="1"/>
  </sheetPr>
  <dimension ref="A1:M44"/>
  <sheetViews>
    <sheetView view="pageBreakPreview" topLeftCell="A24" zoomScale="90" zoomScaleNormal="100" zoomScaleSheetLayoutView="90" workbookViewId="0">
      <selection activeCell="Y38" sqref="Y38"/>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1" t="s">
        <v>59</v>
      </c>
      <c r="E2" s="52"/>
      <c r="F2" s="52"/>
      <c r="G2" s="52"/>
      <c r="H2" s="52"/>
      <c r="I2" s="52"/>
      <c r="J2" s="44"/>
      <c r="K2" s="44"/>
      <c r="L2" s="44"/>
      <c r="M2" s="44"/>
    </row>
    <row r="3" spans="1:13" ht="10.15" customHeight="1" x14ac:dyDescent="0.15">
      <c r="A3" s="47" t="s">
        <v>60</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SUM(I7:I37)</f>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70" priority="1">
      <formula>AND(B7&lt;&gt;"",B7&gt;$B$40*1.15)</formula>
    </cfRule>
    <cfRule type="expression" dxfId="69" priority="2">
      <formula>AND(B7&lt;&gt;"",B7&lt;$B$40*0.85)</formula>
    </cfRule>
  </conditionalFormatting>
  <conditionalFormatting sqref="B41 E41:L41">
    <cfRule type="cellIs" dxfId="68" priority="4" operator="lessThan">
      <formula>100</formula>
    </cfRule>
  </conditionalFormatting>
  <conditionalFormatting sqref="E44">
    <cfRule type="expression" dxfId="67" priority="5">
      <formula xml:space="preserve"> AND(E44&lt;&gt;"",$E$44&gt;30)</formula>
    </cfRule>
  </conditionalFormatting>
  <conditionalFormatting sqref="M41">
    <cfRule type="expression" dxfId="66" priority="3">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84B0-3611-41C2-A4FB-88653012EB1B}">
  <sheetPr>
    <pageSetUpPr fitToPage="1"/>
  </sheetPr>
  <dimension ref="A1:M44"/>
  <sheetViews>
    <sheetView view="pageBreakPreview" topLeftCell="A24" zoomScale="90" zoomScaleNormal="100" zoomScaleSheetLayoutView="90" workbookViewId="0">
      <selection activeCell="Y38" sqref="Y38"/>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2" t="s">
        <v>59</v>
      </c>
      <c r="E2" s="52"/>
      <c r="F2" s="52"/>
      <c r="G2" s="52"/>
      <c r="H2" s="52"/>
      <c r="I2" s="52"/>
      <c r="J2" s="44"/>
      <c r="K2" s="44"/>
      <c r="L2" s="44"/>
      <c r="M2" s="44"/>
    </row>
    <row r="3" spans="1:13" ht="10.15" customHeight="1" x14ac:dyDescent="0.15">
      <c r="A3" s="47" t="s">
        <v>66</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 t="shared" si="0"/>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65" priority="1">
      <formula>AND(B7&lt;&gt;"",B7&gt;$B$40*1.15)</formula>
    </cfRule>
    <cfRule type="expression" dxfId="64" priority="2">
      <formula>AND(B7&lt;&gt;"",B7&lt;$B$40*0.85)</formula>
    </cfRule>
  </conditionalFormatting>
  <conditionalFormatting sqref="B41 E41:L41">
    <cfRule type="cellIs" dxfId="63" priority="4" operator="lessThan">
      <formula>100</formula>
    </cfRule>
  </conditionalFormatting>
  <conditionalFormatting sqref="E44">
    <cfRule type="expression" dxfId="62" priority="5">
      <formula xml:space="preserve"> AND(E44&lt;&gt;"",$E$44&gt;30)</formula>
    </cfRule>
  </conditionalFormatting>
  <conditionalFormatting sqref="M41">
    <cfRule type="expression" dxfId="61" priority="3">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33B0-ADC1-44CC-B0B8-64235FCEF54B}">
  <sheetPr>
    <pageSetUpPr fitToPage="1"/>
  </sheetPr>
  <dimension ref="A1:M44"/>
  <sheetViews>
    <sheetView view="pageBreakPreview" zoomScale="90" zoomScaleNormal="100" zoomScaleSheetLayoutView="90" workbookViewId="0">
      <selection activeCell="Y38" sqref="Y38"/>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2" t="s">
        <v>59</v>
      </c>
      <c r="E2" s="52"/>
      <c r="F2" s="52"/>
      <c r="G2" s="52"/>
      <c r="H2" s="52"/>
      <c r="I2" s="52"/>
      <c r="J2" s="44"/>
      <c r="K2" s="44"/>
      <c r="L2" s="44"/>
      <c r="M2" s="44"/>
    </row>
    <row r="3" spans="1:13" ht="10.15" customHeight="1" x14ac:dyDescent="0.15">
      <c r="A3" s="47" t="s">
        <v>67</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 t="shared" si="0"/>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60" priority="1">
      <formula>AND(B7&lt;&gt;"",B7&gt;$B$40*1.15)</formula>
    </cfRule>
    <cfRule type="expression" dxfId="59" priority="2">
      <formula>AND(B7&lt;&gt;"",B7&lt;$B$40*0.85)</formula>
    </cfRule>
  </conditionalFormatting>
  <conditionalFormatting sqref="B41 E41:L41">
    <cfRule type="cellIs" dxfId="58" priority="4" operator="lessThan">
      <formula>100</formula>
    </cfRule>
  </conditionalFormatting>
  <conditionalFormatting sqref="E44">
    <cfRule type="expression" dxfId="57" priority="5">
      <formula xml:space="preserve"> AND(E44&lt;&gt;"",$E$44&gt;30)</formula>
    </cfRule>
  </conditionalFormatting>
  <conditionalFormatting sqref="M41">
    <cfRule type="expression" dxfId="56" priority="3">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07FB-A3AF-4EF2-B0A0-320EEAA8CE00}">
  <sheetPr>
    <pageSetUpPr fitToPage="1"/>
  </sheetPr>
  <dimension ref="A1:M44"/>
  <sheetViews>
    <sheetView view="pageBreakPreview" zoomScale="90" zoomScaleNormal="100" zoomScaleSheetLayoutView="90" workbookViewId="0">
      <selection activeCell="Y38" sqref="Y38"/>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2" t="s">
        <v>59</v>
      </c>
      <c r="E2" s="52"/>
      <c r="F2" s="52"/>
      <c r="G2" s="52"/>
      <c r="H2" s="52"/>
      <c r="I2" s="52"/>
      <c r="J2" s="44"/>
      <c r="K2" s="44"/>
      <c r="L2" s="44"/>
      <c r="M2" s="44"/>
    </row>
    <row r="3" spans="1:13" ht="10.15" customHeight="1" x14ac:dyDescent="0.15">
      <c r="A3" s="47" t="s">
        <v>68</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 t="shared" si="0"/>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55" priority="1">
      <formula>AND(B7&lt;&gt;"",B7&gt;$B$40*1.15)</formula>
    </cfRule>
    <cfRule type="expression" dxfId="54" priority="2">
      <formula>AND(B7&lt;&gt;"",B7&lt;$B$40*0.85)</formula>
    </cfRule>
  </conditionalFormatting>
  <conditionalFormatting sqref="B41 E41:L41">
    <cfRule type="cellIs" dxfId="53" priority="4" operator="lessThan">
      <formula>100</formula>
    </cfRule>
  </conditionalFormatting>
  <conditionalFormatting sqref="E44">
    <cfRule type="expression" dxfId="52" priority="5">
      <formula xml:space="preserve"> AND(E44&lt;&gt;"",$E$44&gt;30)</formula>
    </cfRule>
  </conditionalFormatting>
  <conditionalFormatting sqref="M41">
    <cfRule type="expression" dxfId="51" priority="3">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41089-481D-4C54-BD82-DE2930BD9068}">
  <sheetPr>
    <pageSetUpPr fitToPage="1"/>
  </sheetPr>
  <dimension ref="A1:M44"/>
  <sheetViews>
    <sheetView view="pageBreakPreview" zoomScale="90" zoomScaleNormal="100" zoomScaleSheetLayoutView="90" workbookViewId="0">
      <selection activeCell="Y38" sqref="Y38"/>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2" t="s">
        <v>59</v>
      </c>
      <c r="E2" s="52"/>
      <c r="F2" s="52"/>
      <c r="G2" s="52"/>
      <c r="H2" s="52"/>
      <c r="I2" s="52"/>
      <c r="J2" s="44"/>
      <c r="K2" s="44"/>
      <c r="L2" s="44"/>
      <c r="M2" s="44"/>
    </row>
    <row r="3" spans="1:13" ht="10.15" customHeight="1" x14ac:dyDescent="0.15">
      <c r="A3" s="47" t="s">
        <v>69</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 t="shared" si="0"/>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50" priority="1">
      <formula>AND(B7&lt;&gt;"",B7&gt;$B$40*1.15)</formula>
    </cfRule>
    <cfRule type="expression" dxfId="49" priority="2">
      <formula>AND(B7&lt;&gt;"",B7&lt;$B$40*0.85)</formula>
    </cfRule>
  </conditionalFormatting>
  <conditionalFormatting sqref="B41 E41:L41">
    <cfRule type="cellIs" dxfId="48" priority="4" operator="lessThan">
      <formula>100</formula>
    </cfRule>
  </conditionalFormatting>
  <conditionalFormatting sqref="E44">
    <cfRule type="expression" dxfId="47" priority="5">
      <formula xml:space="preserve"> AND(E44&lt;&gt;"",$E$44&gt;30)</formula>
    </cfRule>
  </conditionalFormatting>
  <conditionalFormatting sqref="M41">
    <cfRule type="expression" dxfId="46" priority="3">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4ACA-4209-4DC4-9EDC-328E4DE4FE88}">
  <sheetPr>
    <pageSetUpPr fitToPage="1"/>
  </sheetPr>
  <dimension ref="A1:M44"/>
  <sheetViews>
    <sheetView view="pageBreakPreview" zoomScale="90" zoomScaleNormal="100" zoomScaleSheetLayoutView="90" workbookViewId="0">
      <selection activeCell="Y38" sqref="Y38"/>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2" t="s">
        <v>59</v>
      </c>
      <c r="E2" s="52"/>
      <c r="F2" s="52"/>
      <c r="G2" s="52"/>
      <c r="H2" s="52"/>
      <c r="I2" s="52"/>
      <c r="J2" s="44"/>
      <c r="K2" s="44"/>
      <c r="L2" s="44"/>
      <c r="M2" s="44"/>
    </row>
    <row r="3" spans="1:13" ht="10.15" customHeight="1" x14ac:dyDescent="0.15">
      <c r="A3" s="47" t="s">
        <v>70</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 t="shared" si="0"/>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45" priority="1">
      <formula>AND(B7&lt;&gt;"",B7&gt;$B$40*1.15)</formula>
    </cfRule>
    <cfRule type="expression" dxfId="44" priority="2">
      <formula>AND(B7&lt;&gt;"",B7&lt;$B$40*0.85)</formula>
    </cfRule>
  </conditionalFormatting>
  <conditionalFormatting sqref="B41 E41:L41">
    <cfRule type="cellIs" dxfId="43" priority="4" operator="lessThan">
      <formula>100</formula>
    </cfRule>
  </conditionalFormatting>
  <conditionalFormatting sqref="E44">
    <cfRule type="expression" dxfId="42" priority="5">
      <formula xml:space="preserve"> AND(E44&lt;&gt;"",$E$44&gt;30)</formula>
    </cfRule>
  </conditionalFormatting>
  <conditionalFormatting sqref="M41">
    <cfRule type="expression" dxfId="41" priority="3">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47EF-37C9-43DD-96B9-E55AD7D21AEF}">
  <sheetPr>
    <pageSetUpPr fitToPage="1"/>
  </sheetPr>
  <dimension ref="A1:M44"/>
  <sheetViews>
    <sheetView view="pageBreakPreview" zoomScale="90" zoomScaleNormal="100" zoomScaleSheetLayoutView="90" workbookViewId="0">
      <selection activeCell="Y38" sqref="Y38"/>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2" t="s">
        <v>59</v>
      </c>
      <c r="E2" s="52"/>
      <c r="F2" s="52"/>
      <c r="G2" s="52"/>
      <c r="H2" s="52"/>
      <c r="I2" s="52"/>
      <c r="J2" s="44"/>
      <c r="K2" s="44"/>
      <c r="L2" s="44"/>
      <c r="M2" s="44"/>
    </row>
    <row r="3" spans="1:13" ht="10.15" customHeight="1" x14ac:dyDescent="0.15">
      <c r="A3" s="47" t="s">
        <v>71</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 t="shared" si="0"/>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40" priority="1">
      <formula>AND(B7&lt;&gt;"",B7&gt;$B$40*1.15)</formula>
    </cfRule>
    <cfRule type="expression" dxfId="39" priority="2">
      <formula>AND(B7&lt;&gt;"",B7&lt;$B$40*0.85)</formula>
    </cfRule>
  </conditionalFormatting>
  <conditionalFormatting sqref="B41 E41:L41">
    <cfRule type="cellIs" dxfId="38" priority="4" operator="lessThan">
      <formula>100</formula>
    </cfRule>
  </conditionalFormatting>
  <conditionalFormatting sqref="E44">
    <cfRule type="expression" dxfId="37" priority="5">
      <formula xml:space="preserve"> AND(E44&lt;&gt;"",$E$44&gt;30)</formula>
    </cfRule>
  </conditionalFormatting>
  <conditionalFormatting sqref="M41">
    <cfRule type="expression" dxfId="36" priority="3">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B1CE-C2E9-4787-AC60-C3AA983AE1B3}">
  <sheetPr>
    <pageSetUpPr fitToPage="1"/>
  </sheetPr>
  <dimension ref="A1:M44"/>
  <sheetViews>
    <sheetView view="pageBreakPreview" zoomScale="90" zoomScaleNormal="100" zoomScaleSheetLayoutView="90" workbookViewId="0">
      <selection activeCell="Y38" sqref="Y38"/>
    </sheetView>
  </sheetViews>
  <sheetFormatPr defaultRowHeight="13.5" x14ac:dyDescent="0.15"/>
  <cols>
    <col min="1" max="1" width="12.875" customWidth="1"/>
    <col min="2" max="2" width="10.25" customWidth="1"/>
    <col min="3" max="3" width="9.875" customWidth="1"/>
    <col min="4" max="4" width="9" customWidth="1"/>
    <col min="5" max="5" width="9.375" customWidth="1"/>
    <col min="6" max="6" width="10.125" customWidth="1"/>
    <col min="7" max="7" width="8.375" customWidth="1"/>
    <col min="8" max="8" width="9.375" customWidth="1"/>
    <col min="9" max="10" width="10.125" customWidth="1"/>
    <col min="11" max="11" width="8.75" customWidth="1"/>
    <col min="12" max="12" width="10.25" customWidth="1"/>
    <col min="13" max="13" width="11" customWidth="1"/>
    <col min="14" max="19" width="6.25" customWidth="1"/>
  </cols>
  <sheetData>
    <row r="1" spans="1:13" ht="13.5" customHeight="1" x14ac:dyDescent="0.15"/>
    <row r="2" spans="1:13" ht="18" customHeight="1" x14ac:dyDescent="0.15">
      <c r="A2" s="1"/>
      <c r="B2" s="1"/>
      <c r="D2" s="52" t="s">
        <v>59</v>
      </c>
      <c r="E2" s="52"/>
      <c r="F2" s="52"/>
      <c r="G2" s="52"/>
      <c r="H2" s="52"/>
      <c r="I2" s="52"/>
      <c r="J2" s="44"/>
      <c r="K2" s="44"/>
      <c r="L2" s="44"/>
      <c r="M2" s="44"/>
    </row>
    <row r="3" spans="1:13" ht="10.15" customHeight="1" x14ac:dyDescent="0.15">
      <c r="A3" s="47" t="s">
        <v>72</v>
      </c>
      <c r="B3" s="49" t="s">
        <v>61</v>
      </c>
      <c r="C3" s="49"/>
      <c r="D3" s="49"/>
      <c r="E3" s="49"/>
    </row>
    <row r="4" spans="1:13" ht="10.15" customHeight="1" x14ac:dyDescent="0.15">
      <c r="A4" s="48"/>
      <c r="B4" s="50"/>
      <c r="C4" s="50"/>
      <c r="D4" s="50"/>
      <c r="E4" s="50"/>
    </row>
    <row r="5" spans="1:13" x14ac:dyDescent="0.15">
      <c r="A5" s="45" t="s">
        <v>7</v>
      </c>
      <c r="B5" s="5" t="s">
        <v>8</v>
      </c>
      <c r="C5" s="5" t="s">
        <v>9</v>
      </c>
      <c r="D5" s="5" t="s">
        <v>62</v>
      </c>
      <c r="E5" s="5" t="s">
        <v>10</v>
      </c>
      <c r="F5" s="5" t="s">
        <v>11</v>
      </c>
      <c r="G5" s="5" t="s">
        <v>12</v>
      </c>
      <c r="H5" s="5" t="s">
        <v>13</v>
      </c>
      <c r="I5" s="5" t="s">
        <v>14</v>
      </c>
      <c r="J5" s="5" t="s">
        <v>15</v>
      </c>
      <c r="K5" s="5" t="s">
        <v>16</v>
      </c>
      <c r="L5" s="5" t="s">
        <v>17</v>
      </c>
      <c r="M5" s="5" t="s">
        <v>18</v>
      </c>
    </row>
    <row r="6" spans="1:13" ht="14.25" customHeight="1" thickBot="1" x14ac:dyDescent="0.2">
      <c r="A6" s="46"/>
      <c r="B6" s="6" t="s">
        <v>19</v>
      </c>
      <c r="C6" s="6" t="s">
        <v>20</v>
      </c>
      <c r="D6" s="6" t="s">
        <v>20</v>
      </c>
      <c r="E6" s="6" t="s">
        <v>21</v>
      </c>
      <c r="F6" s="6" t="s">
        <v>21</v>
      </c>
      <c r="G6" s="6" t="s">
        <v>21</v>
      </c>
      <c r="H6" s="6" t="s">
        <v>22</v>
      </c>
      <c r="I6" s="6" t="s">
        <v>21</v>
      </c>
      <c r="J6" s="6" t="s">
        <v>21</v>
      </c>
      <c r="K6" s="6" t="s">
        <v>21</v>
      </c>
      <c r="L6" s="6" t="s">
        <v>20</v>
      </c>
      <c r="M6" s="6" t="s">
        <v>20</v>
      </c>
    </row>
    <row r="7" spans="1:13" ht="14.25" customHeight="1" thickTop="1" x14ac:dyDescent="0.15">
      <c r="A7" s="2" t="s">
        <v>23</v>
      </c>
      <c r="B7" s="20"/>
      <c r="C7" s="20"/>
      <c r="D7" s="20"/>
      <c r="E7" s="20"/>
      <c r="F7" s="20"/>
      <c r="G7" s="20"/>
      <c r="H7" s="20"/>
      <c r="I7" s="20"/>
      <c r="J7" s="20"/>
      <c r="K7" s="20"/>
      <c r="L7" s="20"/>
      <c r="M7" s="20"/>
    </row>
    <row r="8" spans="1:13" x14ac:dyDescent="0.15">
      <c r="A8" s="3" t="s">
        <v>24</v>
      </c>
      <c r="B8" s="21"/>
      <c r="C8" s="21"/>
      <c r="D8" s="21"/>
      <c r="E8" s="21"/>
      <c r="F8" s="21"/>
      <c r="G8" s="21"/>
      <c r="H8" s="21"/>
      <c r="I8" s="21"/>
      <c r="J8" s="21"/>
      <c r="K8" s="21"/>
      <c r="L8" s="21"/>
      <c r="M8" s="21"/>
    </row>
    <row r="9" spans="1:13" x14ac:dyDescent="0.15">
      <c r="A9" s="3" t="s">
        <v>25</v>
      </c>
      <c r="B9" s="21"/>
      <c r="C9" s="21"/>
      <c r="D9" s="21"/>
      <c r="E9" s="21"/>
      <c r="F9" s="21"/>
      <c r="G9" s="21"/>
      <c r="H9" s="21"/>
      <c r="I9" s="21"/>
      <c r="J9" s="21"/>
      <c r="K9" s="21"/>
      <c r="L9" s="21"/>
      <c r="M9" s="21"/>
    </row>
    <row r="10" spans="1:13" x14ac:dyDescent="0.15">
      <c r="A10" s="3" t="s">
        <v>26</v>
      </c>
      <c r="B10" s="21"/>
      <c r="C10" s="21"/>
      <c r="D10" s="21"/>
      <c r="E10" s="21"/>
      <c r="F10" s="21"/>
      <c r="G10" s="21"/>
      <c r="H10" s="21"/>
      <c r="I10" s="21"/>
      <c r="J10" s="21"/>
      <c r="K10" s="21"/>
      <c r="L10" s="21"/>
      <c r="M10" s="21"/>
    </row>
    <row r="11" spans="1:13" x14ac:dyDescent="0.15">
      <c r="A11" s="3" t="s">
        <v>27</v>
      </c>
      <c r="B11" s="21"/>
      <c r="C11" s="21"/>
      <c r="D11" s="21"/>
      <c r="E11" s="21"/>
      <c r="F11" s="21"/>
      <c r="G11" s="21"/>
      <c r="H11" s="21"/>
      <c r="I11" s="21"/>
      <c r="J11" s="21"/>
      <c r="K11" s="21"/>
      <c r="L11" s="21"/>
      <c r="M11" s="21"/>
    </row>
    <row r="12" spans="1:13" x14ac:dyDescent="0.15">
      <c r="A12" s="3" t="s">
        <v>28</v>
      </c>
      <c r="B12" s="21"/>
      <c r="C12" s="21"/>
      <c r="D12" s="21"/>
      <c r="E12" s="21"/>
      <c r="F12" s="21"/>
      <c r="G12" s="21"/>
      <c r="H12" s="21"/>
      <c r="I12" s="21"/>
      <c r="J12" s="21"/>
      <c r="K12" s="21"/>
      <c r="L12" s="21"/>
      <c r="M12" s="21"/>
    </row>
    <row r="13" spans="1:13" x14ac:dyDescent="0.15">
      <c r="A13" s="3" t="s">
        <v>29</v>
      </c>
      <c r="B13" s="21"/>
      <c r="C13" s="21"/>
      <c r="D13" s="21"/>
      <c r="E13" s="21"/>
      <c r="F13" s="21"/>
      <c r="G13" s="21"/>
      <c r="H13" s="21"/>
      <c r="I13" s="21"/>
      <c r="J13" s="21"/>
      <c r="K13" s="21"/>
      <c r="L13" s="21"/>
      <c r="M13" s="21"/>
    </row>
    <row r="14" spans="1:13" x14ac:dyDescent="0.15">
      <c r="A14" s="3" t="s">
        <v>30</v>
      </c>
      <c r="B14" s="21"/>
      <c r="C14" s="21"/>
      <c r="D14" s="21"/>
      <c r="E14" s="21"/>
      <c r="F14" s="21"/>
      <c r="G14" s="21"/>
      <c r="H14" s="21"/>
      <c r="I14" s="21"/>
      <c r="J14" s="21"/>
      <c r="K14" s="21"/>
      <c r="L14" s="21"/>
      <c r="M14" s="21"/>
    </row>
    <row r="15" spans="1:13" x14ac:dyDescent="0.15">
      <c r="A15" s="3" t="s">
        <v>31</v>
      </c>
      <c r="B15" s="21"/>
      <c r="C15" s="21"/>
      <c r="D15" s="21"/>
      <c r="E15" s="21"/>
      <c r="F15" s="21"/>
      <c r="G15" s="21"/>
      <c r="H15" s="21"/>
      <c r="I15" s="21"/>
      <c r="J15" s="21"/>
      <c r="K15" s="21"/>
      <c r="L15" s="21"/>
      <c r="M15" s="21"/>
    </row>
    <row r="16" spans="1:13" x14ac:dyDescent="0.15">
      <c r="A16" s="3" t="s">
        <v>32</v>
      </c>
      <c r="B16" s="21"/>
      <c r="C16" s="21"/>
      <c r="D16" s="21"/>
      <c r="E16" s="21"/>
      <c r="F16" s="21"/>
      <c r="G16" s="21"/>
      <c r="H16" s="21"/>
      <c r="I16" s="21"/>
      <c r="J16" s="21"/>
      <c r="K16" s="21"/>
      <c r="L16" s="21"/>
      <c r="M16" s="21"/>
    </row>
    <row r="17" spans="1:13" x14ac:dyDescent="0.15">
      <c r="A17" s="3" t="s">
        <v>33</v>
      </c>
      <c r="B17" s="21"/>
      <c r="C17" s="21"/>
      <c r="D17" s="21"/>
      <c r="E17" s="21"/>
      <c r="F17" s="21"/>
      <c r="G17" s="21"/>
      <c r="H17" s="21"/>
      <c r="I17" s="21"/>
      <c r="J17" s="21"/>
      <c r="K17" s="21"/>
      <c r="L17" s="21"/>
      <c r="M17" s="21"/>
    </row>
    <row r="18" spans="1:13" x14ac:dyDescent="0.15">
      <c r="A18" s="3" t="s">
        <v>34</v>
      </c>
      <c r="B18" s="21"/>
      <c r="C18" s="21"/>
      <c r="D18" s="21"/>
      <c r="E18" s="21"/>
      <c r="F18" s="21"/>
      <c r="G18" s="21"/>
      <c r="H18" s="21"/>
      <c r="I18" s="21"/>
      <c r="J18" s="21"/>
      <c r="K18" s="21"/>
      <c r="L18" s="21"/>
      <c r="M18" s="21"/>
    </row>
    <row r="19" spans="1:13" x14ac:dyDescent="0.15">
      <c r="A19" s="3" t="s">
        <v>35</v>
      </c>
      <c r="B19" s="21"/>
      <c r="C19" s="21"/>
      <c r="D19" s="21"/>
      <c r="E19" s="21"/>
      <c r="F19" s="21"/>
      <c r="G19" s="21"/>
      <c r="H19" s="21"/>
      <c r="I19" s="21"/>
      <c r="J19" s="21"/>
      <c r="K19" s="21"/>
      <c r="L19" s="21"/>
      <c r="M19" s="21"/>
    </row>
    <row r="20" spans="1:13" x14ac:dyDescent="0.15">
      <c r="A20" s="3" t="s">
        <v>36</v>
      </c>
      <c r="B20" s="21"/>
      <c r="C20" s="21"/>
      <c r="D20" s="21"/>
      <c r="E20" s="21"/>
      <c r="F20" s="21"/>
      <c r="G20" s="21"/>
      <c r="H20" s="21"/>
      <c r="I20" s="21"/>
      <c r="J20" s="21"/>
      <c r="K20" s="21"/>
      <c r="L20" s="21"/>
      <c r="M20" s="21"/>
    </row>
    <row r="21" spans="1:13" x14ac:dyDescent="0.15">
      <c r="A21" s="3" t="s">
        <v>37</v>
      </c>
      <c r="B21" s="21"/>
      <c r="C21" s="21"/>
      <c r="D21" s="21"/>
      <c r="E21" s="21"/>
      <c r="F21" s="21"/>
      <c r="G21" s="21"/>
      <c r="H21" s="21"/>
      <c r="I21" s="21"/>
      <c r="J21" s="21"/>
      <c r="K21" s="21"/>
      <c r="L21" s="21"/>
      <c r="M21" s="21"/>
    </row>
    <row r="22" spans="1:13" x14ac:dyDescent="0.15">
      <c r="A22" s="3" t="s">
        <v>38</v>
      </c>
      <c r="B22" s="21"/>
      <c r="C22" s="21"/>
      <c r="D22" s="21"/>
      <c r="E22" s="21"/>
      <c r="F22" s="21"/>
      <c r="G22" s="21"/>
      <c r="H22" s="21"/>
      <c r="I22" s="21"/>
      <c r="J22" s="21"/>
      <c r="K22" s="21"/>
      <c r="L22" s="21"/>
      <c r="M22" s="21"/>
    </row>
    <row r="23" spans="1:13" x14ac:dyDescent="0.15">
      <c r="A23" s="3" t="s">
        <v>39</v>
      </c>
      <c r="B23" s="21"/>
      <c r="C23" s="21"/>
      <c r="D23" s="21"/>
      <c r="E23" s="21"/>
      <c r="F23" s="21"/>
      <c r="G23" s="21"/>
      <c r="H23" s="21"/>
      <c r="I23" s="21"/>
      <c r="J23" s="21"/>
      <c r="K23" s="21"/>
      <c r="L23" s="21"/>
      <c r="M23" s="21"/>
    </row>
    <row r="24" spans="1:13" x14ac:dyDescent="0.15">
      <c r="A24" s="3" t="s">
        <v>40</v>
      </c>
      <c r="B24" s="21"/>
      <c r="C24" s="21"/>
      <c r="D24" s="21"/>
      <c r="E24" s="21"/>
      <c r="F24" s="21"/>
      <c r="G24" s="21"/>
      <c r="H24" s="21"/>
      <c r="I24" s="21"/>
      <c r="J24" s="21"/>
      <c r="K24" s="21"/>
      <c r="L24" s="21"/>
      <c r="M24" s="21"/>
    </row>
    <row r="25" spans="1:13" x14ac:dyDescent="0.15">
      <c r="A25" s="3" t="s">
        <v>41</v>
      </c>
      <c r="B25" s="21"/>
      <c r="C25" s="21"/>
      <c r="D25" s="21"/>
      <c r="E25" s="21"/>
      <c r="F25" s="21"/>
      <c r="G25" s="21"/>
      <c r="H25" s="21"/>
      <c r="I25" s="21"/>
      <c r="J25" s="21"/>
      <c r="K25" s="21"/>
      <c r="L25" s="21"/>
      <c r="M25" s="21"/>
    </row>
    <row r="26" spans="1:13" x14ac:dyDescent="0.15">
      <c r="A26" s="3" t="s">
        <v>42</v>
      </c>
      <c r="B26" s="21"/>
      <c r="C26" s="21"/>
      <c r="D26" s="21"/>
      <c r="E26" s="21"/>
      <c r="F26" s="21"/>
      <c r="G26" s="21"/>
      <c r="H26" s="21"/>
      <c r="I26" s="21"/>
      <c r="J26" s="21"/>
      <c r="K26" s="21"/>
      <c r="L26" s="21"/>
      <c r="M26" s="21"/>
    </row>
    <row r="27" spans="1:13" x14ac:dyDescent="0.15">
      <c r="A27" s="3" t="s">
        <v>43</v>
      </c>
      <c r="B27" s="21"/>
      <c r="C27" s="21"/>
      <c r="D27" s="21"/>
      <c r="E27" s="21"/>
      <c r="F27" s="21"/>
      <c r="G27" s="21"/>
      <c r="H27" s="21"/>
      <c r="I27" s="21"/>
      <c r="J27" s="21"/>
      <c r="K27" s="21"/>
      <c r="L27" s="21"/>
      <c r="M27" s="21"/>
    </row>
    <row r="28" spans="1:13" x14ac:dyDescent="0.15">
      <c r="A28" s="3" t="s">
        <v>44</v>
      </c>
      <c r="B28" s="21"/>
      <c r="C28" s="21"/>
      <c r="D28" s="21"/>
      <c r="E28" s="21"/>
      <c r="F28" s="21"/>
      <c r="G28" s="21"/>
      <c r="H28" s="21"/>
      <c r="I28" s="21"/>
      <c r="J28" s="21"/>
      <c r="K28" s="21"/>
      <c r="L28" s="21"/>
      <c r="M28" s="21"/>
    </row>
    <row r="29" spans="1:13" x14ac:dyDescent="0.15">
      <c r="A29" s="3" t="s">
        <v>45</v>
      </c>
      <c r="B29" s="21"/>
      <c r="C29" s="21"/>
      <c r="D29" s="21"/>
      <c r="E29" s="21"/>
      <c r="F29" s="21"/>
      <c r="G29" s="21"/>
      <c r="H29" s="21"/>
      <c r="I29" s="21"/>
      <c r="J29" s="21"/>
      <c r="K29" s="21"/>
      <c r="L29" s="21"/>
      <c r="M29" s="21"/>
    </row>
    <row r="30" spans="1:13" x14ac:dyDescent="0.15">
      <c r="A30" s="3" t="s">
        <v>46</v>
      </c>
      <c r="B30" s="21"/>
      <c r="C30" s="21"/>
      <c r="D30" s="21"/>
      <c r="E30" s="21"/>
      <c r="F30" s="21"/>
      <c r="G30" s="21"/>
      <c r="H30" s="21"/>
      <c r="I30" s="21"/>
      <c r="J30" s="21"/>
      <c r="K30" s="21"/>
      <c r="L30" s="21"/>
      <c r="M30" s="21"/>
    </row>
    <row r="31" spans="1:13" x14ac:dyDescent="0.15">
      <c r="A31" s="3" t="s">
        <v>47</v>
      </c>
      <c r="B31" s="21"/>
      <c r="C31" s="21"/>
      <c r="D31" s="21"/>
      <c r="E31" s="21"/>
      <c r="F31" s="21"/>
      <c r="G31" s="21"/>
      <c r="H31" s="21"/>
      <c r="I31" s="21"/>
      <c r="J31" s="21"/>
      <c r="K31" s="21"/>
      <c r="L31" s="21"/>
      <c r="M31" s="21"/>
    </row>
    <row r="32" spans="1:13" x14ac:dyDescent="0.15">
      <c r="A32" s="3" t="s">
        <v>48</v>
      </c>
      <c r="B32" s="21"/>
      <c r="C32" s="21"/>
      <c r="D32" s="21"/>
      <c r="E32" s="21"/>
      <c r="F32" s="21"/>
      <c r="G32" s="21"/>
      <c r="H32" s="21"/>
      <c r="I32" s="21"/>
      <c r="J32" s="21"/>
      <c r="K32" s="21"/>
      <c r="L32" s="21"/>
      <c r="M32" s="21"/>
    </row>
    <row r="33" spans="1:13" x14ac:dyDescent="0.15">
      <c r="A33" s="3" t="s">
        <v>49</v>
      </c>
      <c r="B33" s="21"/>
      <c r="C33" s="21"/>
      <c r="D33" s="21"/>
      <c r="E33" s="21"/>
      <c r="F33" s="21"/>
      <c r="G33" s="21"/>
      <c r="H33" s="21"/>
      <c r="I33" s="21"/>
      <c r="J33" s="21"/>
      <c r="K33" s="21"/>
      <c r="L33" s="21"/>
      <c r="M33" s="21"/>
    </row>
    <row r="34" spans="1:13" x14ac:dyDescent="0.15">
      <c r="A34" s="3" t="s">
        <v>50</v>
      </c>
      <c r="B34" s="21"/>
      <c r="C34" s="21"/>
      <c r="D34" s="21"/>
      <c r="E34" s="21"/>
      <c r="F34" s="21"/>
      <c r="G34" s="21"/>
      <c r="H34" s="21"/>
      <c r="I34" s="21"/>
      <c r="J34" s="21"/>
      <c r="K34" s="21"/>
      <c r="L34" s="21"/>
      <c r="M34" s="21"/>
    </row>
    <row r="35" spans="1:13" x14ac:dyDescent="0.15">
      <c r="A35" s="3" t="s">
        <v>51</v>
      </c>
      <c r="B35" s="21"/>
      <c r="C35" s="21"/>
      <c r="D35" s="21"/>
      <c r="E35" s="21"/>
      <c r="F35" s="21"/>
      <c r="G35" s="21"/>
      <c r="H35" s="21"/>
      <c r="I35" s="21"/>
      <c r="J35" s="21"/>
      <c r="K35" s="21"/>
      <c r="L35" s="21"/>
      <c r="M35" s="21"/>
    </row>
    <row r="36" spans="1:13" x14ac:dyDescent="0.15">
      <c r="A36" s="3" t="s">
        <v>52</v>
      </c>
      <c r="B36" s="21"/>
      <c r="C36" s="21"/>
      <c r="D36" s="21"/>
      <c r="E36" s="21"/>
      <c r="F36" s="21"/>
      <c r="G36" s="21"/>
      <c r="H36" s="21"/>
      <c r="I36" s="21"/>
      <c r="J36" s="21"/>
      <c r="K36" s="21"/>
      <c r="L36" s="21"/>
      <c r="M36" s="21"/>
    </row>
    <row r="37" spans="1:13" ht="14.25" customHeight="1" thickBot="1" x14ac:dyDescent="0.2">
      <c r="A37" s="7" t="s">
        <v>53</v>
      </c>
      <c r="B37" s="22"/>
      <c r="C37" s="22"/>
      <c r="D37" s="22"/>
      <c r="E37" s="22"/>
      <c r="F37" s="22"/>
      <c r="G37" s="22"/>
      <c r="H37" s="22"/>
      <c r="I37" s="22"/>
      <c r="J37" s="22"/>
      <c r="K37" s="22"/>
      <c r="L37" s="22"/>
      <c r="M37" s="22"/>
    </row>
    <row r="38" spans="1:13" ht="14.25" customHeight="1" thickTop="1" x14ac:dyDescent="0.15">
      <c r="A38" s="2" t="s">
        <v>63</v>
      </c>
      <c r="B38" s="16">
        <f>SUM(B7:B37)</f>
        <v>0</v>
      </c>
      <c r="C38" s="26">
        <f t="shared" ref="C38:M38" si="0">SUM(C7:C37)</f>
        <v>0</v>
      </c>
      <c r="D38" s="26">
        <f t="shared" si="0"/>
        <v>0</v>
      </c>
      <c r="E38" s="30">
        <f t="shared" si="0"/>
        <v>0</v>
      </c>
      <c r="F38" s="16">
        <f t="shared" si="0"/>
        <v>0</v>
      </c>
      <c r="G38" s="26">
        <f t="shared" si="0"/>
        <v>0</v>
      </c>
      <c r="H38" s="16">
        <f t="shared" si="0"/>
        <v>0</v>
      </c>
      <c r="I38" s="33">
        <f t="shared" si="0"/>
        <v>0</v>
      </c>
      <c r="J38" s="33">
        <f t="shared" si="0"/>
        <v>0</v>
      </c>
      <c r="K38" s="16">
        <f t="shared" si="0"/>
        <v>0</v>
      </c>
      <c r="L38" s="26">
        <f t="shared" si="0"/>
        <v>0</v>
      </c>
      <c r="M38" s="26">
        <f t="shared" si="0"/>
        <v>0</v>
      </c>
    </row>
    <row r="39" spans="1:13" x14ac:dyDescent="0.15">
      <c r="A39" s="3" t="s">
        <v>64</v>
      </c>
      <c r="B39" s="21" t="str">
        <f>IFERROR(ROUND(AVERAGE(B7:B37),0),"")</f>
        <v/>
      </c>
      <c r="C39" s="25" t="str">
        <f>IFERROR(ROUND(AVERAGE(C7:C37),1),"")</f>
        <v/>
      </c>
      <c r="D39" s="25" t="str">
        <f>IFERROR(ROUND(AVERAGE(D7:D37),1),"")</f>
        <v/>
      </c>
      <c r="E39" s="29" t="str">
        <f t="shared" ref="E39:K39" si="1">IFERROR(ROUND(AVERAGE(E7:E37),0),"")</f>
        <v/>
      </c>
      <c r="F39" s="21" t="str">
        <f t="shared" si="1"/>
        <v/>
      </c>
      <c r="G39" s="25" t="str">
        <f>IFERROR(ROUND(AVERAGE(G7:G37),1),"")</f>
        <v/>
      </c>
      <c r="H39" s="21" t="str">
        <f t="shared" si="1"/>
        <v/>
      </c>
      <c r="I39" s="32" t="str">
        <f>IFERROR(ROUND(AVERAGE(I7:I37),2),"")</f>
        <v/>
      </c>
      <c r="J39" s="32" t="str">
        <f>IFERROR(ROUND(AVERAGE(J7:J37),2),"")</f>
        <v/>
      </c>
      <c r="K39" s="21" t="str">
        <f t="shared" si="1"/>
        <v/>
      </c>
      <c r="L39" s="25" t="str">
        <f>IFERROR(ROUND(AVERAGE(L7:L37),1),"")</f>
        <v/>
      </c>
      <c r="M39" s="25" t="str">
        <f>IFERROR(ROUND(AVERAGE(M7:M37),1),"")</f>
        <v/>
      </c>
    </row>
    <row r="40" spans="1:13" x14ac:dyDescent="0.15">
      <c r="A40" s="3" t="s">
        <v>65</v>
      </c>
      <c r="B40" s="21">
        <v>372</v>
      </c>
      <c r="C40" s="10"/>
      <c r="D40" s="9"/>
      <c r="E40" s="31">
        <v>438</v>
      </c>
      <c r="F40" s="21">
        <v>254</v>
      </c>
      <c r="G40" s="27">
        <v>2.1</v>
      </c>
      <c r="H40" s="21">
        <v>215</v>
      </c>
      <c r="I40" s="34">
        <v>0.2</v>
      </c>
      <c r="J40" s="32">
        <v>0.33</v>
      </c>
      <c r="K40" s="23">
        <v>17</v>
      </c>
      <c r="L40" s="25">
        <v>1.6</v>
      </c>
      <c r="M40" s="37">
        <v>1.5</v>
      </c>
    </row>
    <row r="41" spans="1:13" x14ac:dyDescent="0.15">
      <c r="A41" s="4" t="s">
        <v>54</v>
      </c>
      <c r="B41" s="35" t="str">
        <f>IFERROR(B39/B40*100,"")</f>
        <v/>
      </c>
      <c r="C41" s="36"/>
      <c r="D41" s="35"/>
      <c r="E41" s="35" t="str">
        <f>IFERROR(E39/E40*100,"")</f>
        <v/>
      </c>
      <c r="F41" s="35" t="str">
        <f t="shared" ref="F41:M41" si="2">IFERROR(F39/F40*100,"")</f>
        <v/>
      </c>
      <c r="G41" s="35" t="str">
        <f t="shared" si="2"/>
        <v/>
      </c>
      <c r="H41" s="35" t="str">
        <f t="shared" si="2"/>
        <v/>
      </c>
      <c r="I41" s="35" t="str">
        <f t="shared" si="2"/>
        <v/>
      </c>
      <c r="J41" s="35" t="str">
        <f t="shared" si="2"/>
        <v/>
      </c>
      <c r="K41" s="35" t="str">
        <f t="shared" si="2"/>
        <v/>
      </c>
      <c r="L41" s="35" t="str">
        <f t="shared" si="2"/>
        <v/>
      </c>
      <c r="M41" s="35" t="str">
        <f t="shared" si="2"/>
        <v/>
      </c>
    </row>
    <row r="42" spans="1:13" x14ac:dyDescent="0.15">
      <c r="C42" s="11" t="s">
        <v>55</v>
      </c>
      <c r="D42" s="11"/>
      <c r="E42" s="11"/>
      <c r="F42" s="11"/>
    </row>
    <row r="43" spans="1:13" x14ac:dyDescent="0.15">
      <c r="C43" s="11" t="s">
        <v>56</v>
      </c>
      <c r="D43" s="11"/>
      <c r="E43" s="11" t="s">
        <v>57</v>
      </c>
      <c r="F43" s="11"/>
    </row>
    <row r="44" spans="1:13" x14ac:dyDescent="0.15">
      <c r="C44" s="17" t="str">
        <f>IFERROR((C39+3)*4/(B39+187)*100,"")</f>
        <v/>
      </c>
      <c r="D44" s="11" t="s">
        <v>58</v>
      </c>
      <c r="E44" s="17" t="str">
        <f>IFERROR((D39+0.4)*9/(B39+187)*100,"")</f>
        <v/>
      </c>
      <c r="F44" s="11" t="s">
        <v>58</v>
      </c>
    </row>
  </sheetData>
  <sheetProtection formatCells="0" formatColumns="0" formatRows="0" insertColumns="0" insertRows="0" insertHyperlinks="0" deleteColumns="0" deleteRows="0" sort="0" autoFilter="0" pivotTables="0"/>
  <mergeCells count="5">
    <mergeCell ref="D2:I2"/>
    <mergeCell ref="J2:M2"/>
    <mergeCell ref="A3:A4"/>
    <mergeCell ref="B3:E4"/>
    <mergeCell ref="A5:A6"/>
  </mergeCells>
  <phoneticPr fontId="6"/>
  <conditionalFormatting sqref="B7:B37">
    <cfRule type="expression" dxfId="35" priority="1">
      <formula>AND(B7&lt;&gt;"",B7&gt;$B$40*1.15)</formula>
    </cfRule>
    <cfRule type="expression" dxfId="34" priority="2">
      <formula>AND(B7&lt;&gt;"",B7&lt;$B$40*0.85)</formula>
    </cfRule>
  </conditionalFormatting>
  <conditionalFormatting sqref="B41 E41:L41">
    <cfRule type="cellIs" dxfId="33" priority="4" operator="lessThan">
      <formula>100</formula>
    </cfRule>
  </conditionalFormatting>
  <conditionalFormatting sqref="E44">
    <cfRule type="expression" dxfId="32" priority="5">
      <formula xml:space="preserve"> AND(E44&lt;&gt;"",$E$44&gt;30)</formula>
    </cfRule>
  </conditionalFormatting>
  <conditionalFormatting sqref="M41">
    <cfRule type="expression" dxfId="31" priority="3">
      <formula>AND(M41&lt;&gt;"",$M$41&gt;100)</formula>
    </cfRule>
  </conditionalFormatting>
  <printOptions horizontalCentered="1" verticalCentered="1"/>
  <pageMargins left="0.31496062992125984" right="0.31496062992125984" top="0.35433070866141736" bottom="0.62992125984251968" header="0.31496062992125984" footer="0.31496062992125984"/>
  <pageSetup paperSize="9" scale="95" orientation="landscape" horizontalDpi="300" verticalDpi="300" r:id="rId1"/>
  <headerFooter>
    <oddHeader>&amp;L令和８年（2026年）２月</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0f1ee06-9cc7-4e5c-aebb-51f69a5967d3">
      <Terms xmlns="http://schemas.microsoft.com/office/infopath/2007/PartnerControls"/>
    </lcf76f155ced4ddcb4097134ff3c332f>
    <TaxCatchAll xmlns="5507ded9-4027-481a-a589-894e47992f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115548A4A825B4B82CA23623174B952" ma:contentTypeVersion="11" ma:contentTypeDescription="新しいドキュメントを作成します。" ma:contentTypeScope="" ma:versionID="f862b780faa2aea6aaff53dff474c344">
  <xsd:schema xmlns:xsd="http://www.w3.org/2001/XMLSchema" xmlns:xs="http://www.w3.org/2001/XMLSchema" xmlns:p="http://schemas.microsoft.com/office/2006/metadata/properties" xmlns:ns2="10f1ee06-9cc7-4e5c-aebb-51f69a5967d3" xmlns:ns3="5507ded9-4027-481a-a589-894e47992f18" targetNamespace="http://schemas.microsoft.com/office/2006/metadata/properties" ma:root="true" ma:fieldsID="1b745707eeda78cde0449c6d3673f7d4" ns2:_="" ns3:_="">
    <xsd:import namespace="10f1ee06-9cc7-4e5c-aebb-51f69a5967d3"/>
    <xsd:import namespace="5507ded9-4027-481a-a589-894e47992f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1ee06-9cc7-4e5c-aebb-51f69a5967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6869bf5-d5f7-4cf9-9b0f-20e2f8b985c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07ded9-4027-481a-a589-894e47992f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16605d1-4e99-4376-9d5b-02da8d7b0fa3}" ma:internalName="TaxCatchAll" ma:showField="CatchAllData" ma:web="5507ded9-4027-481a-a589-894e47992f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AADDA6-5D51-422D-80C2-20D6A92F7073}">
  <ds:schemaRefs>
    <ds:schemaRef ds:uri="http://purl.org/dc/terms/"/>
    <ds:schemaRef ds:uri="10f1ee06-9cc7-4e5c-aebb-51f69a5967d3"/>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5507ded9-4027-481a-a589-894e47992f18"/>
  </ds:schemaRefs>
</ds:datastoreItem>
</file>

<file path=customXml/itemProps2.xml><?xml version="1.0" encoding="utf-8"?>
<ds:datastoreItem xmlns:ds="http://schemas.openxmlformats.org/officeDocument/2006/customXml" ds:itemID="{187A7F3A-8D29-410A-BC21-3B8EFA20422D}">
  <ds:schemaRefs>
    <ds:schemaRef ds:uri="http://schemas.microsoft.com/sharepoint/v3/contenttype/forms"/>
  </ds:schemaRefs>
</ds:datastoreItem>
</file>

<file path=customXml/itemProps3.xml><?xml version="1.0" encoding="utf-8"?>
<ds:datastoreItem xmlns:ds="http://schemas.openxmlformats.org/officeDocument/2006/customXml" ds:itemID="{463349F9-694E-40BB-99E7-5A90595688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f1ee06-9cc7-4e5c-aebb-51f69a5967d3"/>
    <ds:schemaRef ds:uri="5507ded9-4027-481a-a589-894e47992f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4月</vt:lpstr>
      <vt:lpstr>5月</vt:lpstr>
      <vt:lpstr>6月</vt:lpstr>
      <vt:lpstr>7月</vt:lpstr>
      <vt:lpstr>8月</vt:lpstr>
      <vt:lpstr>9月</vt:lpstr>
      <vt:lpstr>10月</vt:lpstr>
      <vt:lpstr>11月</vt:lpstr>
      <vt:lpstr>12月</vt:lpstr>
      <vt:lpstr>1月</vt:lpstr>
      <vt:lpstr>2月</vt:lpstr>
      <vt:lpstr>3月</vt:lpstr>
      <vt:lpstr>令和〇年度　年報</vt:lpstr>
      <vt:lpstr>使用方法</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使用方法!Print_Area</vt:lpstr>
      <vt:lpstr>'令和〇年度　年報'!Print_Area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taki</dc:creator>
  <cp:keywords/>
  <dc:description/>
  <cp:lastModifiedBy>加倉 彩音</cp:lastModifiedBy>
  <cp:revision/>
  <cp:lastPrinted>2026-01-28T04:26:01Z</cp:lastPrinted>
  <dcterms:created xsi:type="dcterms:W3CDTF">2011-07-22T05:01:36Z</dcterms:created>
  <dcterms:modified xsi:type="dcterms:W3CDTF">2026-01-28T04:26:38Z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0x0101002115548A4A825B4B82CA23623174B952</vt:lpwstr>
  </property>
  <property fmtid="{D5CDD505-2E9C-101B-9397-08002B2CF9AE}" pid="3" name="MediaServiceImageTags">
    <vt:lpwstr/>
  </property>
</Properties>
</file>