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02010-s-f01\Johoo-fs02\システム調整係\【簿冊】契約\R04\庁舎管理系\R4-11　札幌市菊水分庁舎で使用する電力\02_一次伺\"/>
    </mc:Choice>
  </mc:AlternateContent>
  <bookViews>
    <workbookView xWindow="-15" yWindow="15" windowWidth="24030" windowHeight="5280"/>
  </bookViews>
  <sheets>
    <sheet name="様式７－２（単独施設）月別・休日別" sheetId="17" r:id="rId1"/>
  </sheets>
  <definedNames>
    <definedName name="_xlnm.Print_Area" localSheetId="0">'様式７－２（単独施設）月別・休日別'!$A$1:$R$48</definedName>
  </definedNames>
  <calcPr calcId="162913"/>
</workbook>
</file>

<file path=xl/calcChain.xml><?xml version="1.0" encoding="utf-8"?>
<calcChain xmlns="http://schemas.openxmlformats.org/spreadsheetml/2006/main">
  <c r="H31" i="17" l="1"/>
  <c r="C31" i="17"/>
  <c r="H29" i="17" l="1"/>
  <c r="H27" i="17"/>
  <c r="H25" i="17"/>
  <c r="H23" i="17"/>
  <c r="H21" i="17"/>
  <c r="H19" i="17"/>
  <c r="H17" i="17"/>
  <c r="H15" i="17"/>
  <c r="H13" i="17"/>
  <c r="H11" i="17"/>
  <c r="H9" i="17"/>
  <c r="C29" i="17"/>
  <c r="C27" i="17"/>
  <c r="C25" i="17"/>
  <c r="C23" i="17"/>
  <c r="C21" i="17"/>
  <c r="C19" i="17"/>
  <c r="C17" i="17"/>
  <c r="C15" i="17"/>
  <c r="C13" i="17"/>
  <c r="C11" i="17"/>
  <c r="P32" i="17" l="1"/>
  <c r="P31" i="17"/>
  <c r="P30" i="17"/>
  <c r="P29" i="17"/>
  <c r="P28" i="17"/>
  <c r="P27" i="17"/>
  <c r="P26" i="17"/>
  <c r="P25" i="17"/>
  <c r="P24" i="17"/>
  <c r="P23" i="17"/>
  <c r="P22" i="17"/>
  <c r="P21" i="17"/>
  <c r="P20" i="17"/>
  <c r="P19" i="17"/>
  <c r="P18" i="17"/>
  <c r="P17" i="17"/>
  <c r="P16" i="17"/>
  <c r="P15" i="17"/>
  <c r="P14" i="17"/>
  <c r="P13" i="17"/>
  <c r="P12" i="17"/>
  <c r="P11" i="17"/>
  <c r="P10" i="17"/>
  <c r="P9" i="17"/>
  <c r="N33" i="17"/>
  <c r="R21" i="17" l="1"/>
  <c r="R23" i="17"/>
  <c r="R31" i="17"/>
  <c r="R29" i="17"/>
  <c r="R27" i="17"/>
  <c r="R25" i="17"/>
  <c r="R19" i="17"/>
  <c r="R17" i="17"/>
  <c r="R15" i="17"/>
  <c r="R13" i="17"/>
  <c r="R11" i="17"/>
  <c r="R9" i="17"/>
  <c r="R33" i="17" l="1"/>
  <c r="N41" i="17" s="1"/>
  <c r="N44" i="17" s="1"/>
</calcChain>
</file>

<file path=xl/sharedStrings.xml><?xml version="1.0" encoding="utf-8"?>
<sst xmlns="http://schemas.openxmlformats.org/spreadsheetml/2006/main" count="98" uniqueCount="50">
  <si>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</si>
  <si>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</si>
  <si>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</si>
  <si>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</si>
  <si>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</si>
  <si>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</si>
  <si>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</si>
  <si>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</si>
  <si>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</si>
  <si>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</si>
  <si>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</si>
  <si>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</si>
  <si>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</si>
  <si>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</si>
  <si>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</si>
  <si>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</si>
  <si>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</si>
  <si>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</si>
  <si>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</si>
  <si>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</si>
  <si>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</si>
  <si>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</si>
  <si>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小計
（d×e）
f</t>
    <phoneticPr fontId="3"/>
  </si>
  <si>
    <t>札幌市菊水分庁舎</t>
    <rPh sb="0" eb="3">
      <t>サッポロシ</t>
    </rPh>
    <rPh sb="3" eb="4">
      <t>キク</t>
    </rPh>
    <rPh sb="4" eb="6">
      <t>スイブン</t>
    </rPh>
    <rPh sb="6" eb="8">
      <t>チョウシャ</t>
    </rPh>
    <phoneticPr fontId="3"/>
  </si>
  <si>
    <t>kW</t>
    <phoneticPr fontId="3"/>
  </si>
  <si>
    <t>常用線　基本料金（円、銭単位まで記載可）</t>
    <rPh sb="0" eb="2">
      <t>ジョウヨウ</t>
    </rPh>
    <rPh sb="2" eb="3">
      <t>セン</t>
    </rPh>
    <rPh sb="4" eb="6">
      <t>キホン</t>
    </rPh>
    <rPh sb="6" eb="8">
      <t>リョウキン</t>
    </rPh>
    <phoneticPr fontId="3"/>
  </si>
  <si>
    <t>予備電源　基本料金（円、銭単位まで記載可）</t>
    <rPh sb="0" eb="2">
      <t>ヨビ</t>
    </rPh>
    <rPh sb="2" eb="4">
      <t>デンゲン</t>
    </rPh>
    <rPh sb="5" eb="7">
      <t>キホン</t>
    </rPh>
    <rPh sb="7" eb="9">
      <t>リョウキン</t>
    </rPh>
    <phoneticPr fontId="3"/>
  </si>
  <si>
    <t>契約
電力等
a1</t>
    <rPh sb="0" eb="2">
      <t>ケイヤク</t>
    </rPh>
    <rPh sb="3" eb="5">
      <t>デンリョク</t>
    </rPh>
    <rPh sb="5" eb="6">
      <t>トウ</t>
    </rPh>
    <phoneticPr fontId="3"/>
  </si>
  <si>
    <t>基本料金単価
b1</t>
    <rPh sb="0" eb="2">
      <t>キホン</t>
    </rPh>
    <rPh sb="2" eb="4">
      <t>リョウキン</t>
    </rPh>
    <rPh sb="4" eb="6">
      <t>タンカ</t>
    </rPh>
    <phoneticPr fontId="3"/>
  </si>
  <si>
    <t>契約
電力等
a2</t>
    <rPh sb="0" eb="2">
      <t>ケイヤク</t>
    </rPh>
    <rPh sb="3" eb="5">
      <t>デンリョク</t>
    </rPh>
    <rPh sb="5" eb="6">
      <t>トウ</t>
    </rPh>
    <phoneticPr fontId="3"/>
  </si>
  <si>
    <t>基本料金単価
b2</t>
    <rPh sb="0" eb="2">
      <t>キホン</t>
    </rPh>
    <rPh sb="2" eb="4">
      <t>リョウキン</t>
    </rPh>
    <rPh sb="4" eb="6">
      <t>タンカ</t>
    </rPh>
    <phoneticPr fontId="3"/>
  </si>
  <si>
    <r>
      <t>小計
（a1×b1×力率割引</t>
    </r>
    <r>
      <rPr>
        <sz val="8"/>
        <rFont val="ＭＳ Ｐゴシック"/>
        <family val="3"/>
        <charset val="128"/>
      </rPr>
      <t>（注３）</t>
    </r>
    <r>
      <rPr>
        <sz val="10"/>
        <rFont val="ＭＳ Ｐゴシック"/>
        <family val="3"/>
        <charset val="128"/>
      </rPr>
      <t>）
c1</t>
    </r>
    <rPh sb="10" eb="12">
      <t>リキリツ</t>
    </rPh>
    <rPh sb="12" eb="14">
      <t>ワリビキ</t>
    </rPh>
    <rPh sb="15" eb="16">
      <t>チュウ</t>
    </rPh>
    <phoneticPr fontId="3"/>
  </si>
  <si>
    <t>合計
（c1＋ｃ2＋f±g、円未満の端数切捨て）
h</t>
    <rPh sb="0" eb="2">
      <t>ゴウケイ</t>
    </rPh>
    <rPh sb="14" eb="15">
      <t>エン</t>
    </rPh>
    <rPh sb="15" eb="17">
      <t>ミマン</t>
    </rPh>
    <rPh sb="18" eb="20">
      <t>ハスウ</t>
    </rPh>
    <rPh sb="20" eb="22">
      <t>キリス</t>
    </rPh>
    <phoneticPr fontId="3"/>
  </si>
  <si>
    <t>電力量
料金単価
e</t>
    <rPh sb="0" eb="2">
      <t>デンリョク</t>
    </rPh>
    <rPh sb="2" eb="3">
      <t>リョウ</t>
    </rPh>
    <rPh sb="4" eb="6">
      <t>リョウキン</t>
    </rPh>
    <rPh sb="6" eb="8">
      <t>タンカ</t>
    </rPh>
    <phoneticPr fontId="3"/>
  </si>
  <si>
    <t>○○
割引・割増
（円、銭単位まで記載可）
g</t>
    <rPh sb="3" eb="5">
      <t>ワリビキ</t>
    </rPh>
    <rPh sb="6" eb="7">
      <t>ワリ</t>
    </rPh>
    <rPh sb="7" eb="8">
      <t>ゾウ</t>
    </rPh>
    <phoneticPr fontId="3"/>
  </si>
  <si>
    <r>
      <t>小計
（a2×b2</t>
    </r>
    <r>
      <rPr>
        <sz val="10"/>
        <rFont val="ＭＳ Ｐゴシック"/>
        <family val="3"/>
        <charset val="128"/>
      </rPr>
      <t>）
c2</t>
    </r>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</si>
  <si>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</si>
  <si>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令和4年10月</t>
    <rPh sb="0" eb="2">
      <t>レイワ</t>
    </rPh>
    <rPh sb="3" eb="4">
      <t>ネン</t>
    </rPh>
    <rPh sb="6" eb="7">
      <t>ガツ</t>
    </rPh>
    <phoneticPr fontId="3"/>
  </si>
  <si>
    <t>令和4年11月</t>
    <rPh sb="0" eb="2">
      <t>レイワ</t>
    </rPh>
    <rPh sb="3" eb="4">
      <t>ネン</t>
    </rPh>
    <rPh sb="6" eb="7">
      <t>ガツ</t>
    </rPh>
    <phoneticPr fontId="3"/>
  </si>
  <si>
    <t>令和4年12月</t>
    <rPh sb="0" eb="2">
      <t>レイワ</t>
    </rPh>
    <rPh sb="3" eb="4">
      <t>ネン</t>
    </rPh>
    <rPh sb="6" eb="7">
      <t>ガツ</t>
    </rPh>
    <phoneticPr fontId="3"/>
  </si>
  <si>
    <t>令和5年1月</t>
    <rPh sb="3" eb="4">
      <t>ネン</t>
    </rPh>
    <rPh sb="5" eb="6">
      <t>ガツ</t>
    </rPh>
    <phoneticPr fontId="3"/>
  </si>
  <si>
    <t>令和5年2月</t>
    <rPh sb="3" eb="4">
      <t>ネン</t>
    </rPh>
    <rPh sb="5" eb="6">
      <t>ガツ</t>
    </rPh>
    <phoneticPr fontId="3"/>
  </si>
  <si>
    <t>令和5年3月</t>
    <rPh sb="3" eb="4">
      <t>ネン</t>
    </rPh>
    <rPh sb="5" eb="6">
      <t>ガツ</t>
    </rPh>
    <phoneticPr fontId="3"/>
  </si>
  <si>
    <t>令和5年4月</t>
    <rPh sb="3" eb="4">
      <t>ネン</t>
    </rPh>
    <rPh sb="5" eb="6">
      <t>ガツ</t>
    </rPh>
    <phoneticPr fontId="3"/>
  </si>
  <si>
    <t>令和5年5月</t>
    <rPh sb="3" eb="4">
      <t>ネン</t>
    </rPh>
    <rPh sb="5" eb="6">
      <t>ガツ</t>
    </rPh>
    <phoneticPr fontId="3"/>
  </si>
  <si>
    <t>令和5年6月</t>
    <rPh sb="3" eb="4">
      <t>ネン</t>
    </rPh>
    <rPh sb="5" eb="6">
      <t>ガツ</t>
    </rPh>
    <phoneticPr fontId="3"/>
  </si>
  <si>
    <t>令和5年7月</t>
    <rPh sb="3" eb="4">
      <t>ネン</t>
    </rPh>
    <rPh sb="5" eb="6">
      <t>ガツ</t>
    </rPh>
    <phoneticPr fontId="3"/>
  </si>
  <si>
    <t>令和5年8月</t>
    <rPh sb="3" eb="4">
      <t>ネン</t>
    </rPh>
    <rPh sb="5" eb="6">
      <t>ガツ</t>
    </rPh>
    <phoneticPr fontId="3"/>
  </si>
  <si>
    <t>令和5年9月</t>
    <rPh sb="3" eb="4">
      <t>ネン</t>
    </rPh>
    <rPh sb="5" eb="6">
      <t>ガツ</t>
    </rPh>
    <phoneticPr fontId="3"/>
  </si>
  <si>
    <t>注５　その他割引等を設定する場合は、g列に記載してください。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</si>
</sst>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medium">
        <color indexed="64"/>
      </right>
      <top style="medium">
        <color indexed="64"/>
      </top>
      <bottom/>
      <diagonal/>
    </border>
    <border diagonalUp="1">
      <left style="medium">
        <color indexed="64"/>
      </left>
      <right style="hair">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5">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3" xfId="1" applyFont="1" applyBorder="1" applyAlignment="1">
      <alignment horizont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vertical="center" wrapText="1"/>
    </xf>
    <xf numFmtId="0" fontId="0" fillId="0" borderId="1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38" fontId="0" fillId="0" borderId="73" xfId="1" applyFont="1" applyFill="1" applyBorder="1" applyAlignment="1">
      <alignment vertical="center"/>
    </xf>
    <xf numFmtId="38" fontId="0" fillId="0" borderId="74" xfId="1" applyFont="1" applyFill="1" applyBorder="1" applyAlignment="1">
      <alignment horizontal="center" vertical="center" shrinkToFit="1"/>
    </xf>
    <xf numFmtId="38" fontId="0" fillId="0" borderId="38" xfId="1" applyFont="1" applyFill="1" applyBorder="1" applyAlignment="1">
      <alignment horizontal="right" vertical="center"/>
    </xf>
    <xf numFmtId="38" fontId="0" fillId="0" borderId="61" xfId="1" applyFont="1" applyFill="1" applyBorder="1" applyAlignment="1">
      <alignment horizontal="right" vertical="center"/>
    </xf>
    <xf numFmtId="38" fontId="0" fillId="0" borderId="44" xfId="1" applyNumberFormat="1" applyFont="1" applyFill="1" applyBorder="1" applyAlignment="1">
      <alignment horizontal="right" vertical="center"/>
    </xf>
    <xf numFmtId="0" fontId="0" fillId="2" borderId="15" xfId="0" applyNumberFormat="1" applyFont="1" applyFill="1" applyBorder="1" applyAlignment="1">
      <alignment horizontal="center"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176" fontId="0" fillId="2" borderId="14" xfId="0" applyNumberForma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176" fontId="0" fillId="2" borderId="14" xfId="0" applyNumberFormat="1" applyFont="1" applyFill="1" applyBorder="1" applyAlignment="1">
      <alignment horizontal="left" vertical="center" shrinkToFit="1"/>
    </xf>
    <xf numFmtId="176" fontId="0" fillId="2" borderId="31" xfId="0" applyNumberFormat="1" applyFont="1" applyFill="1" applyBorder="1" applyAlignment="1">
      <alignment horizontal="lef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66" xfId="1" applyFont="1" applyFill="1" applyBorder="1" applyAlignment="1">
      <alignment horizontal="right" vertical="center"/>
    </xf>
    <xf numFmtId="38" fontId="0" fillId="2" borderId="65"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29"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2" borderId="67" xfId="1" applyFont="1" applyFill="1" applyBorder="1" applyAlignment="1">
      <alignment horizontal="right" vertical="center"/>
    </xf>
    <xf numFmtId="38" fontId="0" fillId="2" borderId="29" xfId="1" applyFont="1" applyFill="1" applyBorder="1" applyAlignment="1">
      <alignment horizontal="righ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Border="1" applyAlignment="1">
      <alignment vertical="center" shrinkToFit="1"/>
    </xf>
    <xf numFmtId="0" fontId="0" fillId="0" borderId="10" xfId="0" applyFont="1" applyBorder="1" applyAlignment="1">
      <alignment vertical="center" shrinkToFit="1"/>
    </xf>
    <xf numFmtId="38" fontId="0" fillId="2" borderId="64" xfId="1" applyFont="1" applyFill="1" applyBorder="1" applyAlignment="1">
      <alignment horizontal="right" vertical="center"/>
    </xf>
    <xf numFmtId="40" fontId="0" fillId="0" borderId="62"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2" xfId="0" applyNumberForma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62" xfId="1" applyFont="1" applyFill="1" applyBorder="1" applyAlignment="1">
      <alignment horizontal="right" vertical="center"/>
    </xf>
    <xf numFmtId="38" fontId="0" fillId="2" borderId="11" xfId="1" applyFont="1" applyFill="1" applyBorder="1" applyAlignment="1">
      <alignment horizontal="right" vertical="center"/>
    </xf>
    <xf numFmtId="40" fontId="0" fillId="0" borderId="33" xfId="1" applyNumberFormat="1" applyFont="1" applyBorder="1" applyAlignment="1">
      <alignment horizontal="right" vertical="center"/>
    </xf>
    <xf numFmtId="38" fontId="0" fillId="0" borderId="36" xfId="1" applyFont="1" applyBorder="1" applyAlignment="1">
      <alignment horizontal="right" vertical="center"/>
    </xf>
    <xf numFmtId="38" fontId="0" fillId="2" borderId="70" xfId="1" applyFont="1" applyFill="1" applyBorder="1" applyAlignment="1">
      <alignment horizontal="center" vertical="center" shrinkToFit="1"/>
    </xf>
    <xf numFmtId="38" fontId="0" fillId="2" borderId="69" xfId="1" applyFont="1" applyFill="1" applyBorder="1" applyAlignment="1">
      <alignment horizontal="center" vertical="center" shrinkToFit="1"/>
    </xf>
    <xf numFmtId="38" fontId="0" fillId="2" borderId="71" xfId="1" applyFont="1" applyFill="1" applyBorder="1" applyAlignment="1">
      <alignment horizontal="center" vertical="center" shrinkToFit="1"/>
    </xf>
    <xf numFmtId="38" fontId="0" fillId="2" borderId="68" xfId="1" applyFont="1" applyFill="1" applyBorder="1" applyAlignment="1">
      <alignment horizontal="center" vertical="center" shrinkToFit="1"/>
    </xf>
    <xf numFmtId="40" fontId="0" fillId="0" borderId="32" xfId="1" applyNumberFormat="1" applyFont="1" applyBorder="1" applyAlignment="1">
      <alignment horizontal="right" vertical="center"/>
    </xf>
    <xf numFmtId="0" fontId="0" fillId="0" borderId="0" xfId="0" applyFont="1" applyBorder="1" applyAlignment="1">
      <alignment vertical="center" shrinkToFi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40" fontId="0" fillId="0" borderId="72" xfId="1" applyNumberFormat="1" applyFont="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tabSelected="1" view="pageBreakPreview" zoomScaleNormal="100" zoomScaleSheetLayoutView="100" workbookViewId="0">
      <selection activeCell="E9" sqref="E9:E10"/>
    </sheetView>
  </sheetViews>
  <sheetFormatPr defaultRowHeight="13.5" x14ac:dyDescent="0.15"/>
  <cols>
    <col min="1" max="1" width="4.125" style="52" bestFit="1" customWidth="1"/>
    <col min="2" max="2" width="13.375" style="52" bestFit="1" customWidth="1"/>
    <col min="3" max="3" width="6.125" style="52" customWidth="1"/>
    <col min="4" max="4" width="3.75" style="61" customWidth="1"/>
    <col min="5" max="5" width="11.375" style="52" bestFit="1" customWidth="1"/>
    <col min="6" max="6" width="7.875" style="52" customWidth="1"/>
    <col min="7" max="7" width="12.375" style="52" bestFit="1" customWidth="1"/>
    <col min="8" max="8" width="5.875" style="52" customWidth="1"/>
    <col min="9" max="9" width="3.75" style="61" customWidth="1"/>
    <col min="10" max="10" width="11.375" style="52" bestFit="1" customWidth="1"/>
    <col min="11" max="11" width="7.875" style="52" customWidth="1"/>
    <col min="12" max="12" width="12.5" style="52" customWidth="1"/>
    <col min="13" max="13" width="5.25" style="52" bestFit="1" customWidth="1"/>
    <col min="14" max="14" width="9.25" style="52" bestFit="1" customWidth="1"/>
    <col min="15" max="15" width="8" style="52" bestFit="1" customWidth="1"/>
    <col min="16" max="16" width="13" style="52" customWidth="1"/>
    <col min="17" max="17" width="13.375" style="52" bestFit="1" customWidth="1"/>
    <col min="18" max="18" width="12.75" style="52" customWidth="1"/>
    <col min="19" max="16384" width="9" style="52"/>
  </cols>
  <sheetData>
    <row r="1" spans="1:21" x14ac:dyDescent="0.15">
      <c r="C1" s="6"/>
      <c r="D1" s="47"/>
      <c r="E1" s="6"/>
      <c r="F1" s="6"/>
      <c r="G1" s="7"/>
      <c r="H1" s="6"/>
      <c r="I1" s="47"/>
      <c r="J1" s="6"/>
      <c r="K1" s="6"/>
      <c r="L1" s="7"/>
      <c r="M1" s="18"/>
      <c r="N1" s="8"/>
      <c r="O1" s="8"/>
      <c r="P1" s="9"/>
      <c r="Q1" s="8"/>
      <c r="R1" s="8" t="s">
        <v>5</v>
      </c>
    </row>
    <row r="2" spans="1:21" ht="17.25" x14ac:dyDescent="0.15">
      <c r="A2" s="30" t="s">
        <v>12</v>
      </c>
      <c r="B2" s="53"/>
      <c r="C2" s="28"/>
      <c r="D2" s="48"/>
      <c r="E2" s="29"/>
      <c r="F2" s="29"/>
      <c r="G2" s="29"/>
      <c r="H2" s="28"/>
      <c r="I2" s="48"/>
      <c r="J2" s="29"/>
      <c r="K2" s="29"/>
      <c r="L2" s="29"/>
      <c r="M2" s="29"/>
      <c r="N2" s="29"/>
      <c r="O2" s="29"/>
      <c r="P2" s="29"/>
      <c r="Q2" s="28"/>
      <c r="R2" s="28"/>
    </row>
    <row r="3" spans="1:21" ht="14.25" customHeight="1" x14ac:dyDescent="0.15">
      <c r="C3" s="6"/>
      <c r="D3" s="47"/>
      <c r="E3" s="34"/>
      <c r="F3" s="34"/>
      <c r="G3" s="34"/>
      <c r="H3" s="6"/>
      <c r="I3" s="47"/>
      <c r="J3" s="34"/>
      <c r="K3" s="34"/>
      <c r="L3" s="34"/>
      <c r="M3" s="34"/>
      <c r="N3" s="8"/>
      <c r="O3" s="8"/>
      <c r="P3" s="8"/>
    </row>
    <row r="4" spans="1:21" ht="30" customHeight="1" x14ac:dyDescent="0.15">
      <c r="B4" s="54" t="s">
        <v>10</v>
      </c>
      <c r="C4" s="123" t="s">
        <v>23</v>
      </c>
      <c r="D4" s="124"/>
      <c r="E4" s="124"/>
      <c r="F4" s="124"/>
      <c r="G4" s="124"/>
      <c r="H4" s="140"/>
      <c r="I4" s="140"/>
      <c r="J4" s="140"/>
      <c r="K4" s="140"/>
      <c r="L4" s="140"/>
      <c r="M4" s="18"/>
      <c r="N4" s="8"/>
      <c r="O4" s="8"/>
      <c r="P4" s="9"/>
      <c r="Q4" s="8"/>
      <c r="R4" s="8"/>
    </row>
    <row r="5" spans="1:21" ht="15" customHeight="1" x14ac:dyDescent="0.15">
      <c r="B5" s="55"/>
      <c r="C5" s="56"/>
      <c r="D5" s="56"/>
      <c r="E5" s="56"/>
      <c r="F5" s="56"/>
      <c r="G5" s="56"/>
      <c r="H5" s="56"/>
      <c r="I5" s="56"/>
      <c r="J5" s="56"/>
      <c r="K5" s="56"/>
      <c r="L5" s="56"/>
      <c r="M5" s="18"/>
      <c r="N5" s="8"/>
      <c r="O5" s="8"/>
      <c r="P5" s="9"/>
      <c r="Q5" s="8"/>
      <c r="R5" s="8"/>
    </row>
    <row r="6" spans="1:21" ht="15" customHeight="1" thickBot="1" x14ac:dyDescent="0.2">
      <c r="C6" s="6"/>
      <c r="D6" s="47"/>
      <c r="E6" s="6"/>
      <c r="F6" s="6"/>
      <c r="G6" s="7"/>
      <c r="H6" s="6"/>
      <c r="I6" s="47"/>
      <c r="J6" s="6"/>
      <c r="K6" s="6"/>
      <c r="L6" s="7"/>
      <c r="M6" s="18"/>
      <c r="N6" s="8"/>
      <c r="O6" s="8"/>
      <c r="P6" s="9"/>
      <c r="Q6" s="8"/>
      <c r="R6" s="6" t="s">
        <v>6</v>
      </c>
    </row>
    <row r="7" spans="1:21" ht="30" customHeight="1" x14ac:dyDescent="0.15">
      <c r="A7" s="108" t="s">
        <v>11</v>
      </c>
      <c r="B7" s="110" t="s">
        <v>7</v>
      </c>
      <c r="C7" s="116" t="s">
        <v>25</v>
      </c>
      <c r="D7" s="117"/>
      <c r="E7" s="118"/>
      <c r="F7" s="119"/>
      <c r="G7" s="120"/>
      <c r="H7" s="141" t="s">
        <v>26</v>
      </c>
      <c r="I7" s="142"/>
      <c r="J7" s="142"/>
      <c r="K7" s="142"/>
      <c r="L7" s="143"/>
      <c r="M7" s="105" t="s">
        <v>21</v>
      </c>
      <c r="N7" s="106"/>
      <c r="O7" s="106"/>
      <c r="P7" s="107"/>
      <c r="Q7" s="121" t="s">
        <v>34</v>
      </c>
      <c r="R7" s="114" t="s">
        <v>32</v>
      </c>
    </row>
    <row r="8" spans="1:21" ht="60" customHeight="1" thickBot="1" x14ac:dyDescent="0.2">
      <c r="A8" s="109"/>
      <c r="B8" s="111"/>
      <c r="C8" s="46" t="s">
        <v>27</v>
      </c>
      <c r="D8" s="49" t="s">
        <v>19</v>
      </c>
      <c r="E8" s="1" t="s">
        <v>28</v>
      </c>
      <c r="F8" s="32" t="s">
        <v>18</v>
      </c>
      <c r="G8" s="31" t="s">
        <v>31</v>
      </c>
      <c r="H8" s="46" t="s">
        <v>29</v>
      </c>
      <c r="I8" s="49" t="s">
        <v>19</v>
      </c>
      <c r="J8" s="1" t="s">
        <v>30</v>
      </c>
      <c r="K8" s="32" t="s">
        <v>18</v>
      </c>
      <c r="L8" s="31" t="s">
        <v>35</v>
      </c>
      <c r="M8" s="35" t="s">
        <v>8</v>
      </c>
      <c r="N8" s="36" t="s">
        <v>20</v>
      </c>
      <c r="O8" s="36" t="s">
        <v>33</v>
      </c>
      <c r="P8" s="32" t="s">
        <v>22</v>
      </c>
      <c r="Q8" s="122"/>
      <c r="R8" s="115"/>
    </row>
    <row r="9" spans="1:21" ht="26.25" customHeight="1" x14ac:dyDescent="0.15">
      <c r="A9" s="77">
        <v>1</v>
      </c>
      <c r="B9" s="129" t="s">
        <v>37</v>
      </c>
      <c r="C9" s="125">
        <v>374</v>
      </c>
      <c r="D9" s="138" t="s">
        <v>24</v>
      </c>
      <c r="E9" s="126"/>
      <c r="F9" s="131">
        <v>100</v>
      </c>
      <c r="G9" s="113"/>
      <c r="H9" s="92">
        <f t="shared" ref="H9" si="0">$C$9</f>
        <v>374</v>
      </c>
      <c r="I9" s="138" t="s">
        <v>24</v>
      </c>
      <c r="J9" s="126"/>
      <c r="K9" s="131">
        <v>100</v>
      </c>
      <c r="L9" s="144"/>
      <c r="M9" s="19" t="s">
        <v>3</v>
      </c>
      <c r="N9" s="63">
        <v>150000</v>
      </c>
      <c r="O9" s="20"/>
      <c r="P9" s="38">
        <f>N9*O9</f>
        <v>0</v>
      </c>
      <c r="Q9" s="42"/>
      <c r="R9" s="127">
        <f>ROUNDDOWN(SUM(G9,L9,P9:P10,Q9),0)</f>
        <v>0</v>
      </c>
      <c r="T9" s="57"/>
      <c r="U9" s="57"/>
    </row>
    <row r="10" spans="1:21" ht="26.25" customHeight="1" x14ac:dyDescent="0.15">
      <c r="A10" s="79"/>
      <c r="B10" s="130"/>
      <c r="C10" s="93"/>
      <c r="D10" s="136"/>
      <c r="E10" s="95"/>
      <c r="F10" s="132"/>
      <c r="G10" s="97"/>
      <c r="H10" s="93"/>
      <c r="I10" s="136"/>
      <c r="J10" s="95"/>
      <c r="K10" s="104"/>
      <c r="L10" s="97"/>
      <c r="M10" s="19" t="s">
        <v>4</v>
      </c>
      <c r="N10" s="63">
        <v>70000</v>
      </c>
      <c r="O10" s="20"/>
      <c r="P10" s="39">
        <f t="shared" ref="P10:P32" si="1">N10*O10</f>
        <v>0</v>
      </c>
      <c r="Q10" s="43"/>
      <c r="R10" s="128"/>
    </row>
    <row r="11" spans="1:21" ht="26.25" customHeight="1" x14ac:dyDescent="0.15">
      <c r="A11" s="78">
        <v>2</v>
      </c>
      <c r="B11" s="85" t="s">
        <v>38</v>
      </c>
      <c r="C11" s="92">
        <f>$C$9</f>
        <v>374</v>
      </c>
      <c r="D11" s="135" t="s">
        <v>24</v>
      </c>
      <c r="E11" s="94"/>
      <c r="F11" s="98">
        <v>100</v>
      </c>
      <c r="G11" s="96"/>
      <c r="H11" s="92">
        <f t="shared" ref="H11" si="2">$C$9</f>
        <v>374</v>
      </c>
      <c r="I11" s="135" t="s">
        <v>24</v>
      </c>
      <c r="J11" s="94"/>
      <c r="K11" s="98">
        <v>100</v>
      </c>
      <c r="L11" s="96"/>
      <c r="M11" s="21" t="s">
        <v>3</v>
      </c>
      <c r="N11" s="58">
        <v>140000</v>
      </c>
      <c r="O11" s="10"/>
      <c r="P11" s="38">
        <f t="shared" si="1"/>
        <v>0</v>
      </c>
      <c r="Q11" s="44"/>
      <c r="R11" s="101">
        <f t="shared" ref="R11" si="3">ROUNDDOWN(SUM(G11,L11,P11:P12,Q11),0)</f>
        <v>0</v>
      </c>
    </row>
    <row r="12" spans="1:21" ht="26.25" customHeight="1" x14ac:dyDescent="0.15">
      <c r="A12" s="79"/>
      <c r="B12" s="84"/>
      <c r="C12" s="93"/>
      <c r="D12" s="136"/>
      <c r="E12" s="95"/>
      <c r="F12" s="104"/>
      <c r="G12" s="97"/>
      <c r="H12" s="93"/>
      <c r="I12" s="136"/>
      <c r="J12" s="95"/>
      <c r="K12" s="104"/>
      <c r="L12" s="97"/>
      <c r="M12" s="21" t="s">
        <v>4</v>
      </c>
      <c r="N12" s="58">
        <v>60000</v>
      </c>
      <c r="O12" s="10"/>
      <c r="P12" s="39">
        <f t="shared" si="1"/>
        <v>0</v>
      </c>
      <c r="Q12" s="43"/>
      <c r="R12" s="102"/>
    </row>
    <row r="13" spans="1:21" ht="26.25" customHeight="1" x14ac:dyDescent="0.15">
      <c r="A13" s="78">
        <v>3</v>
      </c>
      <c r="B13" s="85" t="s">
        <v>39</v>
      </c>
      <c r="C13" s="92">
        <f t="shared" ref="C13" si="4">$C$9</f>
        <v>374</v>
      </c>
      <c r="D13" s="135" t="s">
        <v>24</v>
      </c>
      <c r="E13" s="94"/>
      <c r="F13" s="98">
        <v>100</v>
      </c>
      <c r="G13" s="96"/>
      <c r="H13" s="92">
        <f t="shared" ref="H13" si="5">$C$9</f>
        <v>374</v>
      </c>
      <c r="I13" s="135" t="s">
        <v>24</v>
      </c>
      <c r="J13" s="94"/>
      <c r="K13" s="98">
        <v>100</v>
      </c>
      <c r="L13" s="96"/>
      <c r="M13" s="21" t="s">
        <v>3</v>
      </c>
      <c r="N13" s="58">
        <v>150000</v>
      </c>
      <c r="O13" s="10"/>
      <c r="P13" s="38">
        <f t="shared" si="1"/>
        <v>0</v>
      </c>
      <c r="Q13" s="44"/>
      <c r="R13" s="101">
        <f t="shared" ref="R13" si="6">ROUNDDOWN(SUM(G13,L13,P13:P14,Q13),0)</f>
        <v>0</v>
      </c>
    </row>
    <row r="14" spans="1:21" ht="26.25" customHeight="1" x14ac:dyDescent="0.15">
      <c r="A14" s="79"/>
      <c r="B14" s="84"/>
      <c r="C14" s="93"/>
      <c r="D14" s="136"/>
      <c r="E14" s="95"/>
      <c r="F14" s="104"/>
      <c r="G14" s="97"/>
      <c r="H14" s="93"/>
      <c r="I14" s="136"/>
      <c r="J14" s="95"/>
      <c r="K14" s="104"/>
      <c r="L14" s="97"/>
      <c r="M14" s="21" t="s">
        <v>4</v>
      </c>
      <c r="N14" s="58">
        <v>70000</v>
      </c>
      <c r="O14" s="10"/>
      <c r="P14" s="39">
        <f t="shared" si="1"/>
        <v>0</v>
      </c>
      <c r="Q14" s="43"/>
      <c r="R14" s="102"/>
    </row>
    <row r="15" spans="1:21" ht="26.25" customHeight="1" x14ac:dyDescent="0.15">
      <c r="A15" s="78">
        <v>4</v>
      </c>
      <c r="B15" s="83" t="s">
        <v>40</v>
      </c>
      <c r="C15" s="92">
        <f t="shared" ref="C15" si="7">$C$9</f>
        <v>374</v>
      </c>
      <c r="D15" s="135" t="s">
        <v>24</v>
      </c>
      <c r="E15" s="94"/>
      <c r="F15" s="98">
        <v>100</v>
      </c>
      <c r="G15" s="96"/>
      <c r="H15" s="92">
        <f t="shared" ref="H15" si="8">$C$9</f>
        <v>374</v>
      </c>
      <c r="I15" s="135" t="s">
        <v>24</v>
      </c>
      <c r="J15" s="94"/>
      <c r="K15" s="98">
        <v>100</v>
      </c>
      <c r="L15" s="96"/>
      <c r="M15" s="21" t="s">
        <v>3</v>
      </c>
      <c r="N15" s="58">
        <v>140000</v>
      </c>
      <c r="O15" s="10"/>
      <c r="P15" s="38">
        <f t="shared" si="1"/>
        <v>0</v>
      </c>
      <c r="Q15" s="44"/>
      <c r="R15" s="101">
        <f t="shared" ref="R15" si="9">ROUNDDOWN(SUM(G15,L15,P15:P16,Q15),0)</f>
        <v>0</v>
      </c>
    </row>
    <row r="16" spans="1:21" ht="26.25" customHeight="1" x14ac:dyDescent="0.15">
      <c r="A16" s="79"/>
      <c r="B16" s="84"/>
      <c r="C16" s="93"/>
      <c r="D16" s="136"/>
      <c r="E16" s="95"/>
      <c r="F16" s="104"/>
      <c r="G16" s="97"/>
      <c r="H16" s="93"/>
      <c r="I16" s="136"/>
      <c r="J16" s="95"/>
      <c r="K16" s="104"/>
      <c r="L16" s="97"/>
      <c r="M16" s="21" t="s">
        <v>4</v>
      </c>
      <c r="N16" s="58">
        <v>80000</v>
      </c>
      <c r="O16" s="10"/>
      <c r="P16" s="39">
        <f t="shared" si="1"/>
        <v>0</v>
      </c>
      <c r="Q16" s="43"/>
      <c r="R16" s="102"/>
    </row>
    <row r="17" spans="1:18" ht="26.25" customHeight="1" x14ac:dyDescent="0.15">
      <c r="A17" s="78">
        <v>5</v>
      </c>
      <c r="B17" s="83" t="s">
        <v>41</v>
      </c>
      <c r="C17" s="92">
        <f t="shared" ref="C17" si="10">$C$9</f>
        <v>374</v>
      </c>
      <c r="D17" s="135" t="s">
        <v>24</v>
      </c>
      <c r="E17" s="94"/>
      <c r="F17" s="98">
        <v>100</v>
      </c>
      <c r="G17" s="96"/>
      <c r="H17" s="92">
        <f t="shared" ref="H17" si="11">$C$9</f>
        <v>374</v>
      </c>
      <c r="I17" s="135" t="s">
        <v>24</v>
      </c>
      <c r="J17" s="94"/>
      <c r="K17" s="98">
        <v>100</v>
      </c>
      <c r="L17" s="96"/>
      <c r="M17" s="21" t="s">
        <v>3</v>
      </c>
      <c r="N17" s="58">
        <v>130000</v>
      </c>
      <c r="O17" s="10"/>
      <c r="P17" s="39">
        <f t="shared" si="1"/>
        <v>0</v>
      </c>
      <c r="Q17" s="44"/>
      <c r="R17" s="101">
        <f t="shared" ref="R17" si="12">ROUNDDOWN(SUM(G17,L17,P17:P18,Q17),0)</f>
        <v>0</v>
      </c>
    </row>
    <row r="18" spans="1:18" ht="26.25" customHeight="1" x14ac:dyDescent="0.15">
      <c r="A18" s="79"/>
      <c r="B18" s="84"/>
      <c r="C18" s="93"/>
      <c r="D18" s="136"/>
      <c r="E18" s="95"/>
      <c r="F18" s="104"/>
      <c r="G18" s="97"/>
      <c r="H18" s="93"/>
      <c r="I18" s="136"/>
      <c r="J18" s="95"/>
      <c r="K18" s="104"/>
      <c r="L18" s="97"/>
      <c r="M18" s="21" t="s">
        <v>4</v>
      </c>
      <c r="N18" s="58">
        <v>70000</v>
      </c>
      <c r="O18" s="10"/>
      <c r="P18" s="39">
        <f t="shared" si="1"/>
        <v>0</v>
      </c>
      <c r="Q18" s="43"/>
      <c r="R18" s="102"/>
    </row>
    <row r="19" spans="1:18" ht="26.25" customHeight="1" x14ac:dyDescent="0.15">
      <c r="A19" s="78">
        <v>6</v>
      </c>
      <c r="B19" s="83" t="s">
        <v>42</v>
      </c>
      <c r="C19" s="92">
        <f t="shared" ref="C19" si="13">$C$9</f>
        <v>374</v>
      </c>
      <c r="D19" s="135" t="s">
        <v>24</v>
      </c>
      <c r="E19" s="94"/>
      <c r="F19" s="98">
        <v>100</v>
      </c>
      <c r="G19" s="96"/>
      <c r="H19" s="92">
        <f t="shared" ref="H19" si="14">$C$9</f>
        <v>374</v>
      </c>
      <c r="I19" s="135" t="s">
        <v>24</v>
      </c>
      <c r="J19" s="94"/>
      <c r="K19" s="98">
        <v>100</v>
      </c>
      <c r="L19" s="96"/>
      <c r="M19" s="21" t="s">
        <v>3</v>
      </c>
      <c r="N19" s="58">
        <v>160000</v>
      </c>
      <c r="O19" s="10"/>
      <c r="P19" s="39">
        <f t="shared" si="1"/>
        <v>0</v>
      </c>
      <c r="Q19" s="44"/>
      <c r="R19" s="101">
        <f t="shared" ref="R19" si="15">ROUNDDOWN(SUM(G19,L19,P19:P20,Q19),0)</f>
        <v>0</v>
      </c>
    </row>
    <row r="20" spans="1:18" ht="26.25" customHeight="1" x14ac:dyDescent="0.15">
      <c r="A20" s="79"/>
      <c r="B20" s="84"/>
      <c r="C20" s="93"/>
      <c r="D20" s="136"/>
      <c r="E20" s="95"/>
      <c r="F20" s="104"/>
      <c r="G20" s="97"/>
      <c r="H20" s="93"/>
      <c r="I20" s="136"/>
      <c r="J20" s="95"/>
      <c r="K20" s="104"/>
      <c r="L20" s="97"/>
      <c r="M20" s="21" t="s">
        <v>4</v>
      </c>
      <c r="N20" s="58">
        <v>60000</v>
      </c>
      <c r="O20" s="10"/>
      <c r="P20" s="39">
        <f t="shared" si="1"/>
        <v>0</v>
      </c>
      <c r="Q20" s="43"/>
      <c r="R20" s="102"/>
    </row>
    <row r="21" spans="1:18" ht="26.25" customHeight="1" x14ac:dyDescent="0.15">
      <c r="A21" s="77">
        <v>7</v>
      </c>
      <c r="B21" s="83" t="s">
        <v>43</v>
      </c>
      <c r="C21" s="92">
        <f t="shared" ref="C21" si="16">$C$9</f>
        <v>374</v>
      </c>
      <c r="D21" s="135" t="s">
        <v>24</v>
      </c>
      <c r="E21" s="112"/>
      <c r="F21" s="98">
        <v>100</v>
      </c>
      <c r="G21" s="113"/>
      <c r="H21" s="92">
        <f t="shared" ref="H21" si="17">$C$9</f>
        <v>374</v>
      </c>
      <c r="I21" s="135" t="s">
        <v>24</v>
      </c>
      <c r="J21" s="94"/>
      <c r="K21" s="98">
        <v>100</v>
      </c>
      <c r="L21" s="96"/>
      <c r="M21" s="22" t="s">
        <v>3</v>
      </c>
      <c r="N21" s="64">
        <v>110000</v>
      </c>
      <c r="O21" s="20"/>
      <c r="P21" s="38">
        <f t="shared" si="1"/>
        <v>0</v>
      </c>
      <c r="Q21" s="44"/>
      <c r="R21" s="100">
        <f t="shared" ref="R21" si="18">ROUNDDOWN(SUM(G21,L21,P21:P22,Q21),0)</f>
        <v>0</v>
      </c>
    </row>
    <row r="22" spans="1:18" ht="26.25" customHeight="1" x14ac:dyDescent="0.15">
      <c r="A22" s="77"/>
      <c r="B22" s="84"/>
      <c r="C22" s="93"/>
      <c r="D22" s="136"/>
      <c r="E22" s="112"/>
      <c r="F22" s="104"/>
      <c r="G22" s="113"/>
      <c r="H22" s="93"/>
      <c r="I22" s="136"/>
      <c r="J22" s="95"/>
      <c r="K22" s="104"/>
      <c r="L22" s="97"/>
      <c r="M22" s="23" t="s">
        <v>4</v>
      </c>
      <c r="N22" s="65">
        <v>50000</v>
      </c>
      <c r="O22" s="24"/>
      <c r="P22" s="40">
        <f t="shared" si="1"/>
        <v>0</v>
      </c>
      <c r="Q22" s="43"/>
      <c r="R22" s="100"/>
    </row>
    <row r="23" spans="1:18" ht="26.25" customHeight="1" x14ac:dyDescent="0.15">
      <c r="A23" s="78">
        <v>8</v>
      </c>
      <c r="B23" s="83" t="s">
        <v>44</v>
      </c>
      <c r="C23" s="92">
        <f t="shared" ref="C23" si="19">$C$9</f>
        <v>374</v>
      </c>
      <c r="D23" s="135" t="s">
        <v>24</v>
      </c>
      <c r="E23" s="94"/>
      <c r="F23" s="98">
        <v>100</v>
      </c>
      <c r="G23" s="96"/>
      <c r="H23" s="92">
        <f t="shared" ref="H23" si="20">$C$9</f>
        <v>374</v>
      </c>
      <c r="I23" s="135" t="s">
        <v>24</v>
      </c>
      <c r="J23" s="94"/>
      <c r="K23" s="98">
        <v>100</v>
      </c>
      <c r="L23" s="96"/>
      <c r="M23" s="21" t="s">
        <v>3</v>
      </c>
      <c r="N23" s="58">
        <v>110000</v>
      </c>
      <c r="O23" s="10"/>
      <c r="P23" s="39">
        <f t="shared" si="1"/>
        <v>0</v>
      </c>
      <c r="Q23" s="44"/>
      <c r="R23" s="101">
        <f t="shared" ref="R23" si="21">ROUNDDOWN(SUM(G23,L23,P23:P24,Q23),0)</f>
        <v>0</v>
      </c>
    </row>
    <row r="24" spans="1:18" ht="26.25" customHeight="1" x14ac:dyDescent="0.15">
      <c r="A24" s="79"/>
      <c r="B24" s="84"/>
      <c r="C24" s="93"/>
      <c r="D24" s="136"/>
      <c r="E24" s="95"/>
      <c r="F24" s="104"/>
      <c r="G24" s="97"/>
      <c r="H24" s="93"/>
      <c r="I24" s="136"/>
      <c r="J24" s="95"/>
      <c r="K24" s="104"/>
      <c r="L24" s="97"/>
      <c r="M24" s="21" t="s">
        <v>4</v>
      </c>
      <c r="N24" s="58">
        <v>70000</v>
      </c>
      <c r="O24" s="10"/>
      <c r="P24" s="39">
        <f t="shared" si="1"/>
        <v>0</v>
      </c>
      <c r="Q24" s="43"/>
      <c r="R24" s="102"/>
    </row>
    <row r="25" spans="1:18" ht="26.25" customHeight="1" x14ac:dyDescent="0.15">
      <c r="A25" s="77">
        <v>9</v>
      </c>
      <c r="B25" s="83" t="s">
        <v>45</v>
      </c>
      <c r="C25" s="92">
        <f t="shared" ref="C25" si="22">$C$9</f>
        <v>374</v>
      </c>
      <c r="D25" s="135" t="s">
        <v>24</v>
      </c>
      <c r="E25" s="112"/>
      <c r="F25" s="98">
        <v>100</v>
      </c>
      <c r="G25" s="113"/>
      <c r="H25" s="92">
        <f t="shared" ref="H25" si="23">$C$9</f>
        <v>374</v>
      </c>
      <c r="I25" s="135" t="s">
        <v>24</v>
      </c>
      <c r="J25" s="94"/>
      <c r="K25" s="98">
        <v>100</v>
      </c>
      <c r="L25" s="96"/>
      <c r="M25" s="22" t="s">
        <v>3</v>
      </c>
      <c r="N25" s="64">
        <v>150000</v>
      </c>
      <c r="O25" s="20"/>
      <c r="P25" s="38">
        <f t="shared" si="1"/>
        <v>0</v>
      </c>
      <c r="Q25" s="44"/>
      <c r="R25" s="100">
        <f t="shared" ref="R25" si="24">ROUNDDOWN(SUM(G25,L25,P25:P26,Q25),0)</f>
        <v>0</v>
      </c>
    </row>
    <row r="26" spans="1:18" ht="26.25" customHeight="1" x14ac:dyDescent="0.15">
      <c r="A26" s="77"/>
      <c r="B26" s="84"/>
      <c r="C26" s="93"/>
      <c r="D26" s="136"/>
      <c r="E26" s="112"/>
      <c r="F26" s="104"/>
      <c r="G26" s="113"/>
      <c r="H26" s="93"/>
      <c r="I26" s="136"/>
      <c r="J26" s="95"/>
      <c r="K26" s="104"/>
      <c r="L26" s="97"/>
      <c r="M26" s="23" t="s">
        <v>4</v>
      </c>
      <c r="N26" s="65">
        <v>50000</v>
      </c>
      <c r="O26" s="24"/>
      <c r="P26" s="40">
        <f t="shared" si="1"/>
        <v>0</v>
      </c>
      <c r="Q26" s="43"/>
      <c r="R26" s="100"/>
    </row>
    <row r="27" spans="1:18" ht="26.25" customHeight="1" x14ac:dyDescent="0.15">
      <c r="A27" s="78">
        <v>10</v>
      </c>
      <c r="B27" s="83" t="s">
        <v>46</v>
      </c>
      <c r="C27" s="92">
        <f t="shared" ref="C27" si="25">$C$9</f>
        <v>374</v>
      </c>
      <c r="D27" s="135" t="s">
        <v>24</v>
      </c>
      <c r="E27" s="94"/>
      <c r="F27" s="98">
        <v>100</v>
      </c>
      <c r="G27" s="96"/>
      <c r="H27" s="92">
        <f t="shared" ref="H27" si="26">$C$9</f>
        <v>374</v>
      </c>
      <c r="I27" s="135" t="s">
        <v>24</v>
      </c>
      <c r="J27" s="94"/>
      <c r="K27" s="98">
        <v>100</v>
      </c>
      <c r="L27" s="96"/>
      <c r="M27" s="21" t="s">
        <v>3</v>
      </c>
      <c r="N27" s="58">
        <v>140000</v>
      </c>
      <c r="O27" s="10"/>
      <c r="P27" s="39">
        <f t="shared" si="1"/>
        <v>0</v>
      </c>
      <c r="Q27" s="44"/>
      <c r="R27" s="101">
        <f t="shared" ref="R27" si="27">ROUNDDOWN(SUM(G27,L27,P27:P28,Q27),0)</f>
        <v>0</v>
      </c>
    </row>
    <row r="28" spans="1:18" ht="26.25" customHeight="1" x14ac:dyDescent="0.15">
      <c r="A28" s="79"/>
      <c r="B28" s="84"/>
      <c r="C28" s="93"/>
      <c r="D28" s="136"/>
      <c r="E28" s="95"/>
      <c r="F28" s="104"/>
      <c r="G28" s="97"/>
      <c r="H28" s="93"/>
      <c r="I28" s="136"/>
      <c r="J28" s="95"/>
      <c r="K28" s="104"/>
      <c r="L28" s="97"/>
      <c r="M28" s="21" t="s">
        <v>4</v>
      </c>
      <c r="N28" s="58">
        <v>70000</v>
      </c>
      <c r="O28" s="10"/>
      <c r="P28" s="39">
        <f t="shared" si="1"/>
        <v>0</v>
      </c>
      <c r="Q28" s="43"/>
      <c r="R28" s="102"/>
    </row>
    <row r="29" spans="1:18" ht="26.25" customHeight="1" x14ac:dyDescent="0.15">
      <c r="A29" s="78">
        <v>11</v>
      </c>
      <c r="B29" s="83" t="s">
        <v>47</v>
      </c>
      <c r="C29" s="92">
        <f t="shared" ref="C29:C31" si="28">$C$9</f>
        <v>374</v>
      </c>
      <c r="D29" s="135" t="s">
        <v>24</v>
      </c>
      <c r="E29" s="94"/>
      <c r="F29" s="98">
        <v>100</v>
      </c>
      <c r="G29" s="96"/>
      <c r="H29" s="92">
        <f t="shared" ref="H29:H31" si="29">$C$9</f>
        <v>374</v>
      </c>
      <c r="I29" s="135" t="s">
        <v>24</v>
      </c>
      <c r="J29" s="94"/>
      <c r="K29" s="98">
        <v>100</v>
      </c>
      <c r="L29" s="96"/>
      <c r="M29" s="21" t="s">
        <v>3</v>
      </c>
      <c r="N29" s="58">
        <v>150000</v>
      </c>
      <c r="O29" s="10"/>
      <c r="P29" s="39">
        <f t="shared" si="1"/>
        <v>0</v>
      </c>
      <c r="Q29" s="44"/>
      <c r="R29" s="101">
        <f t="shared" ref="R29" si="30">ROUNDDOWN(SUM(G29,L29,P29:P30,Q29),0)</f>
        <v>0</v>
      </c>
    </row>
    <row r="30" spans="1:18" ht="26.25" customHeight="1" x14ac:dyDescent="0.15">
      <c r="A30" s="79"/>
      <c r="B30" s="84"/>
      <c r="C30" s="93"/>
      <c r="D30" s="136"/>
      <c r="E30" s="95"/>
      <c r="F30" s="104"/>
      <c r="G30" s="97"/>
      <c r="H30" s="93"/>
      <c r="I30" s="136"/>
      <c r="J30" s="95"/>
      <c r="K30" s="104"/>
      <c r="L30" s="97"/>
      <c r="M30" s="21" t="s">
        <v>4</v>
      </c>
      <c r="N30" s="58">
        <v>70000</v>
      </c>
      <c r="O30" s="10"/>
      <c r="P30" s="39">
        <f t="shared" si="1"/>
        <v>0</v>
      </c>
      <c r="Q30" s="43"/>
      <c r="R30" s="102"/>
    </row>
    <row r="31" spans="1:18" ht="26.25" customHeight="1" x14ac:dyDescent="0.15">
      <c r="A31" s="78">
        <v>12</v>
      </c>
      <c r="B31" s="85" t="s">
        <v>48</v>
      </c>
      <c r="C31" s="92">
        <f t="shared" si="28"/>
        <v>374</v>
      </c>
      <c r="D31" s="135" t="s">
        <v>24</v>
      </c>
      <c r="E31" s="94"/>
      <c r="F31" s="98">
        <v>100</v>
      </c>
      <c r="G31" s="96"/>
      <c r="H31" s="92">
        <f t="shared" si="29"/>
        <v>374</v>
      </c>
      <c r="I31" s="135" t="s">
        <v>24</v>
      </c>
      <c r="J31" s="94"/>
      <c r="K31" s="98">
        <v>100</v>
      </c>
      <c r="L31" s="96"/>
      <c r="M31" s="21" t="s">
        <v>3</v>
      </c>
      <c r="N31" s="58">
        <v>140000</v>
      </c>
      <c r="O31" s="10"/>
      <c r="P31" s="39">
        <f t="shared" si="1"/>
        <v>0</v>
      </c>
      <c r="Q31" s="44"/>
      <c r="R31" s="101">
        <f t="shared" ref="R31" si="31">ROUNDDOWN(SUM(G31,L31,P31:P32,Q31),0)</f>
        <v>0</v>
      </c>
    </row>
    <row r="32" spans="1:18" ht="26.25" customHeight="1" thickBot="1" x14ac:dyDescent="0.2">
      <c r="A32" s="80"/>
      <c r="B32" s="86"/>
      <c r="C32" s="103"/>
      <c r="D32" s="137"/>
      <c r="E32" s="139"/>
      <c r="F32" s="99"/>
      <c r="G32" s="133"/>
      <c r="H32" s="103"/>
      <c r="I32" s="137"/>
      <c r="J32" s="139"/>
      <c r="K32" s="99"/>
      <c r="L32" s="133"/>
      <c r="M32" s="25" t="s">
        <v>4</v>
      </c>
      <c r="N32" s="59">
        <v>70000</v>
      </c>
      <c r="O32" s="11"/>
      <c r="P32" s="41">
        <f t="shared" si="1"/>
        <v>0</v>
      </c>
      <c r="Q32" s="45"/>
      <c r="R32" s="134"/>
    </row>
    <row r="33" spans="1:18" ht="26.25" customHeight="1" thickTop="1" thickBot="1" x14ac:dyDescent="0.2">
      <c r="A33" s="81" t="s">
        <v>0</v>
      </c>
      <c r="B33" s="82"/>
      <c r="C33" s="72"/>
      <c r="D33" s="73"/>
      <c r="E33" s="74"/>
      <c r="F33" s="75"/>
      <c r="G33" s="76"/>
      <c r="H33" s="72"/>
      <c r="I33" s="73"/>
      <c r="J33" s="74"/>
      <c r="K33" s="75"/>
      <c r="L33" s="27"/>
      <c r="M33" s="26"/>
      <c r="N33" s="12">
        <f>SUM(N9:N32)</f>
        <v>2460000</v>
      </c>
      <c r="O33" s="13"/>
      <c r="P33" s="37"/>
      <c r="Q33" s="33"/>
      <c r="R33" s="14">
        <f>SUM(R9:R32)</f>
        <v>0</v>
      </c>
    </row>
    <row r="34" spans="1:18" ht="26.25" customHeight="1" x14ac:dyDescent="0.15">
      <c r="C34" s="6"/>
      <c r="D34" s="47"/>
      <c r="E34" s="6"/>
      <c r="F34" s="6"/>
      <c r="G34" s="7"/>
      <c r="H34" s="6"/>
      <c r="I34" s="47"/>
      <c r="J34" s="6"/>
      <c r="K34" s="6"/>
      <c r="L34" s="7"/>
      <c r="M34" s="18"/>
      <c r="N34" s="8"/>
      <c r="O34" s="8"/>
      <c r="P34" s="9"/>
      <c r="Q34" s="8"/>
      <c r="R34" s="8"/>
    </row>
    <row r="35" spans="1:18" ht="27.75" customHeight="1" x14ac:dyDescent="0.15">
      <c r="A35" s="87" t="s">
        <v>14</v>
      </c>
      <c r="B35" s="87"/>
      <c r="C35" s="87"/>
      <c r="D35" s="87"/>
      <c r="E35" s="87"/>
      <c r="F35" s="87"/>
      <c r="G35" s="87"/>
      <c r="H35" s="87"/>
      <c r="I35" s="87"/>
      <c r="J35" s="87"/>
      <c r="K35" s="87"/>
      <c r="L35" s="87"/>
      <c r="M35" s="87"/>
      <c r="N35" s="87"/>
      <c r="O35" s="87"/>
      <c r="P35" s="87"/>
      <c r="Q35" s="87"/>
      <c r="R35" s="87"/>
    </row>
    <row r="36" spans="1:18" ht="27.75" customHeight="1" x14ac:dyDescent="0.15">
      <c r="A36" s="87" t="s">
        <v>15</v>
      </c>
      <c r="B36" s="87"/>
      <c r="C36" s="87"/>
      <c r="D36" s="87"/>
      <c r="E36" s="87"/>
      <c r="F36" s="87"/>
      <c r="G36" s="87"/>
      <c r="H36" s="87"/>
      <c r="I36" s="87"/>
      <c r="J36" s="87"/>
      <c r="K36" s="87"/>
      <c r="L36" s="87"/>
      <c r="M36" s="87"/>
      <c r="N36" s="87"/>
      <c r="O36" s="87"/>
      <c r="P36" s="87"/>
      <c r="Q36" s="87"/>
    </row>
    <row r="37" spans="1:18" ht="27.75" customHeight="1" x14ac:dyDescent="0.15">
      <c r="A37" s="87" t="s">
        <v>17</v>
      </c>
      <c r="B37" s="87"/>
      <c r="C37" s="87"/>
      <c r="D37" s="87"/>
      <c r="E37" s="87"/>
      <c r="F37" s="87"/>
      <c r="G37" s="87"/>
      <c r="H37" s="87"/>
      <c r="I37" s="87"/>
      <c r="J37" s="87"/>
      <c r="K37" s="87"/>
      <c r="L37" s="87"/>
      <c r="M37" s="87"/>
      <c r="N37" s="87"/>
      <c r="O37" s="87"/>
      <c r="P37" s="87"/>
      <c r="Q37" s="87"/>
    </row>
    <row r="38" spans="1:18" ht="27.75" customHeight="1" x14ac:dyDescent="0.15">
      <c r="A38" s="87" t="s">
        <v>16</v>
      </c>
      <c r="B38" s="87"/>
      <c r="C38" s="87"/>
      <c r="D38" s="87"/>
      <c r="E38" s="87"/>
      <c r="F38" s="87"/>
      <c r="G38" s="87"/>
      <c r="H38" s="87"/>
      <c r="I38" s="87"/>
      <c r="J38" s="87"/>
      <c r="K38" s="87"/>
      <c r="L38" s="87"/>
      <c r="M38" s="87"/>
      <c r="N38" s="87"/>
      <c r="O38" s="87"/>
      <c r="P38" s="87"/>
      <c r="Q38" s="87"/>
      <c r="R38" s="67"/>
    </row>
    <row r="39" spans="1:18" ht="27.75" customHeight="1" x14ac:dyDescent="0.15">
      <c r="A39" s="87" t="s">
        <v>49</v>
      </c>
      <c r="B39" s="87"/>
      <c r="C39" s="87"/>
      <c r="D39" s="87"/>
      <c r="E39" s="87"/>
      <c r="F39" s="87"/>
      <c r="G39" s="87"/>
      <c r="H39" s="87"/>
      <c r="I39" s="87"/>
      <c r="J39" s="87"/>
      <c r="K39" s="87"/>
      <c r="L39" s="87"/>
      <c r="M39" s="87"/>
      <c r="N39" s="87"/>
      <c r="O39" s="87"/>
      <c r="P39" s="87"/>
      <c r="Q39" s="87"/>
      <c r="R39" s="67"/>
    </row>
    <row r="40" spans="1:18" ht="24" customHeight="1" x14ac:dyDescent="0.15">
      <c r="A40" s="67"/>
      <c r="B40" s="67"/>
      <c r="C40" s="67"/>
      <c r="D40" s="66"/>
      <c r="E40" s="67"/>
      <c r="F40" s="67"/>
      <c r="G40" s="67"/>
      <c r="H40" s="68"/>
      <c r="I40" s="66"/>
      <c r="J40" s="68"/>
      <c r="K40" s="68"/>
      <c r="L40" s="68"/>
      <c r="M40" s="67"/>
      <c r="N40" s="67"/>
      <c r="O40" s="67"/>
      <c r="P40" s="67"/>
      <c r="Q40" s="67"/>
      <c r="R40" s="67"/>
    </row>
    <row r="41" spans="1:18" ht="24" customHeight="1" x14ac:dyDescent="0.15">
      <c r="G41" s="70"/>
      <c r="L41" s="15" t="s">
        <v>1</v>
      </c>
      <c r="M41" s="69"/>
      <c r="N41" s="90">
        <f>R33</f>
        <v>0</v>
      </c>
      <c r="O41" s="90"/>
      <c r="P41" s="90"/>
      <c r="Q41" s="52" t="s">
        <v>2</v>
      </c>
    </row>
    <row r="42" spans="1:18" ht="24" customHeight="1" x14ac:dyDescent="0.15">
      <c r="G42" s="60"/>
    </row>
    <row r="43" spans="1:18" ht="24" customHeight="1" x14ac:dyDescent="0.15">
      <c r="C43" s="16"/>
      <c r="D43" s="51"/>
      <c r="G43" s="71"/>
      <c r="H43" s="16"/>
      <c r="I43" s="51"/>
      <c r="L43" s="16"/>
      <c r="M43" s="16"/>
      <c r="N43" s="16"/>
      <c r="Q43" s="16"/>
    </row>
    <row r="44" spans="1:18" ht="24" customHeight="1" x14ac:dyDescent="0.15">
      <c r="G44" s="70"/>
      <c r="L44" s="15" t="s">
        <v>9</v>
      </c>
      <c r="M44" s="69"/>
      <c r="N44" s="91">
        <f>ROUNDUP(N41*100/110,2)</f>
        <v>0</v>
      </c>
      <c r="O44" s="91"/>
      <c r="P44" s="91"/>
      <c r="Q44" s="52" t="s">
        <v>2</v>
      </c>
    </row>
    <row r="45" spans="1:18" ht="24" customHeight="1" x14ac:dyDescent="0.15">
      <c r="C45" s="60"/>
      <c r="D45" s="56"/>
      <c r="E45" s="60"/>
      <c r="F45" s="60"/>
      <c r="G45" s="60"/>
      <c r="H45" s="60"/>
      <c r="I45" s="56"/>
      <c r="J45" s="60"/>
      <c r="K45" s="60"/>
      <c r="L45" s="60" t="s">
        <v>36</v>
      </c>
      <c r="M45" s="60"/>
      <c r="N45" s="60"/>
    </row>
    <row r="46" spans="1:18" ht="24" customHeight="1" x14ac:dyDescent="0.15">
      <c r="O46" s="17"/>
    </row>
    <row r="47" spans="1:18" ht="26.25" customHeight="1" x14ac:dyDescent="0.15">
      <c r="C47" s="6"/>
      <c r="D47" s="47"/>
      <c r="E47" s="6"/>
      <c r="F47" s="6"/>
      <c r="G47" s="7"/>
      <c r="H47" s="6"/>
      <c r="I47" s="47"/>
      <c r="J47" s="6"/>
      <c r="K47" s="6"/>
      <c r="L47" s="7"/>
      <c r="M47" s="18"/>
      <c r="N47" s="88" t="s">
        <v>13</v>
      </c>
      <c r="O47" s="88"/>
      <c r="P47" s="89"/>
      <c r="Q47" s="89"/>
      <c r="R47" s="89"/>
    </row>
    <row r="48" spans="1:18" ht="26.25" customHeight="1" x14ac:dyDescent="0.15">
      <c r="C48" s="6"/>
      <c r="D48" s="47"/>
      <c r="E48" s="6"/>
      <c r="F48" s="6"/>
      <c r="G48" s="7"/>
      <c r="H48" s="6"/>
      <c r="I48" s="47"/>
      <c r="J48" s="6"/>
      <c r="K48" s="6"/>
      <c r="L48" s="7"/>
      <c r="M48" s="18"/>
      <c r="N48" s="8"/>
      <c r="O48" s="8"/>
      <c r="P48" s="9"/>
      <c r="Q48" s="8"/>
      <c r="R48" s="8"/>
    </row>
    <row r="49" spans="2:16" ht="26.25" customHeight="1" x14ac:dyDescent="0.15">
      <c r="B49" s="17"/>
      <c r="P49" s="17"/>
    </row>
    <row r="50" spans="2:16" ht="26.25" customHeight="1" x14ac:dyDescent="0.15">
      <c r="B50" s="17"/>
      <c r="P50" s="17"/>
    </row>
    <row r="51" spans="2:16" ht="26.25" customHeight="1" x14ac:dyDescent="0.15">
      <c r="B51" s="17"/>
      <c r="P51" s="17"/>
    </row>
    <row r="52" spans="2:16" ht="26.25" customHeight="1" x14ac:dyDescent="0.15">
      <c r="B52" s="17"/>
      <c r="P52" s="17"/>
    </row>
    <row r="53" spans="2:16" ht="26.25" customHeight="1" x14ac:dyDescent="0.15"/>
    <row r="54" spans="2:16" ht="26.25" customHeight="1" x14ac:dyDescent="0.15">
      <c r="C54" s="2"/>
      <c r="D54" s="50"/>
      <c r="E54" s="2"/>
      <c r="F54" s="2"/>
      <c r="G54" s="3"/>
      <c r="H54" s="2"/>
      <c r="I54" s="50"/>
      <c r="J54" s="2"/>
      <c r="K54" s="2"/>
      <c r="L54" s="3"/>
      <c r="M54" s="2"/>
      <c r="N54" s="62"/>
    </row>
    <row r="55" spans="2:16" ht="26.25" customHeight="1" x14ac:dyDescent="0.15">
      <c r="C55" s="2"/>
      <c r="D55" s="50"/>
      <c r="E55" s="2"/>
      <c r="F55" s="2"/>
      <c r="G55" s="4"/>
      <c r="H55" s="2"/>
      <c r="I55" s="50"/>
      <c r="J55" s="2"/>
      <c r="K55" s="2"/>
      <c r="L55" s="4"/>
      <c r="M55" s="2"/>
      <c r="N55" s="62"/>
    </row>
    <row r="56" spans="2:16" ht="26.25" customHeight="1" x14ac:dyDescent="0.15">
      <c r="C56" s="2"/>
      <c r="D56" s="50"/>
      <c r="E56" s="2"/>
      <c r="F56" s="2"/>
      <c r="G56" s="5"/>
      <c r="H56" s="2"/>
      <c r="I56" s="50"/>
      <c r="J56" s="2"/>
      <c r="K56" s="2"/>
      <c r="L56" s="5"/>
      <c r="M56" s="2"/>
      <c r="N56" s="62"/>
    </row>
    <row r="57" spans="2:16" ht="26.25" customHeight="1" x14ac:dyDescent="0.15">
      <c r="C57" s="2"/>
      <c r="D57" s="50"/>
      <c r="E57" s="2"/>
      <c r="F57" s="2"/>
      <c r="G57" s="5"/>
      <c r="H57" s="2"/>
      <c r="I57" s="50"/>
      <c r="J57" s="2"/>
      <c r="K57" s="2"/>
      <c r="L57" s="5"/>
      <c r="M57" s="2"/>
      <c r="N57" s="62"/>
    </row>
    <row r="58" spans="2:16" ht="26.25" customHeight="1" x14ac:dyDescent="0.15"/>
    <row r="59" spans="2:16" ht="26.25" customHeight="1" x14ac:dyDescent="0.15"/>
    <row r="60" spans="2:16" ht="26.25" customHeight="1" x14ac:dyDescent="0.15"/>
    <row r="61" spans="2:16" ht="26.25" customHeight="1" x14ac:dyDescent="0.15"/>
    <row r="62" spans="2:16" ht="26.25" customHeight="1" x14ac:dyDescent="0.15"/>
    <row r="63" spans="2:16" ht="26.25" customHeight="1" x14ac:dyDescent="0.15"/>
  </sheetData>
  <mergeCells count="175">
    <mergeCell ref="H29:H30"/>
    <mergeCell ref="I29:I30"/>
    <mergeCell ref="J29:J30"/>
    <mergeCell ref="K29:K30"/>
    <mergeCell ref="L29:L30"/>
    <mergeCell ref="H31:H32"/>
    <mergeCell ref="I31:I32"/>
    <mergeCell ref="J31:J32"/>
    <mergeCell ref="K31:K32"/>
    <mergeCell ref="L31:L32"/>
    <mergeCell ref="H25:H26"/>
    <mergeCell ref="I25:I26"/>
    <mergeCell ref="J25:J26"/>
    <mergeCell ref="K25:K26"/>
    <mergeCell ref="L25:L26"/>
    <mergeCell ref="H27:H28"/>
    <mergeCell ref="I27:I28"/>
    <mergeCell ref="J27:J28"/>
    <mergeCell ref="K27:K28"/>
    <mergeCell ref="L27:L28"/>
    <mergeCell ref="H21:H22"/>
    <mergeCell ref="I21:I22"/>
    <mergeCell ref="J21:J22"/>
    <mergeCell ref="K21:K22"/>
    <mergeCell ref="L21:L22"/>
    <mergeCell ref="H23:H24"/>
    <mergeCell ref="I23:I24"/>
    <mergeCell ref="J23:J24"/>
    <mergeCell ref="K23:K24"/>
    <mergeCell ref="L23:L24"/>
    <mergeCell ref="H17:H18"/>
    <mergeCell ref="I17:I18"/>
    <mergeCell ref="J17:J18"/>
    <mergeCell ref="K17:K18"/>
    <mergeCell ref="L17:L18"/>
    <mergeCell ref="H19:H20"/>
    <mergeCell ref="I19:I20"/>
    <mergeCell ref="J19:J20"/>
    <mergeCell ref="K19:K20"/>
    <mergeCell ref="L19:L20"/>
    <mergeCell ref="I13:I14"/>
    <mergeCell ref="J13:J14"/>
    <mergeCell ref="K13:K14"/>
    <mergeCell ref="L13:L14"/>
    <mergeCell ref="H15:H16"/>
    <mergeCell ref="I15:I16"/>
    <mergeCell ref="J15:J16"/>
    <mergeCell ref="K15:K16"/>
    <mergeCell ref="L15:L16"/>
    <mergeCell ref="H4:L4"/>
    <mergeCell ref="H7:L7"/>
    <mergeCell ref="H9:H10"/>
    <mergeCell ref="I9:I10"/>
    <mergeCell ref="J9:J10"/>
    <mergeCell ref="K9:K10"/>
    <mergeCell ref="L9:L10"/>
    <mergeCell ref="H11:H12"/>
    <mergeCell ref="I11:I12"/>
    <mergeCell ref="J11:J12"/>
    <mergeCell ref="K11:K12"/>
    <mergeCell ref="L11:L12"/>
    <mergeCell ref="D9:D10"/>
    <mergeCell ref="D11:D12"/>
    <mergeCell ref="D13:D14"/>
    <mergeCell ref="D15:D16"/>
    <mergeCell ref="D17:D18"/>
    <mergeCell ref="D19:D20"/>
    <mergeCell ref="D21:D22"/>
    <mergeCell ref="D23:D24"/>
    <mergeCell ref="E31:E32"/>
    <mergeCell ref="G31:G32"/>
    <mergeCell ref="R29:R30"/>
    <mergeCell ref="R31:R32"/>
    <mergeCell ref="C27:C28"/>
    <mergeCell ref="E27:E28"/>
    <mergeCell ref="G27:G28"/>
    <mergeCell ref="R19:R20"/>
    <mergeCell ref="R13:R14"/>
    <mergeCell ref="F13:F14"/>
    <mergeCell ref="F15:F16"/>
    <mergeCell ref="F17:F18"/>
    <mergeCell ref="F19:F20"/>
    <mergeCell ref="F21:F22"/>
    <mergeCell ref="F23:F24"/>
    <mergeCell ref="F25:F26"/>
    <mergeCell ref="F27:F28"/>
    <mergeCell ref="R21:R22"/>
    <mergeCell ref="R23:R24"/>
    <mergeCell ref="R17:R18"/>
    <mergeCell ref="D25:D26"/>
    <mergeCell ref="D27:D28"/>
    <mergeCell ref="D29:D30"/>
    <mergeCell ref="D31:D32"/>
    <mergeCell ref="H13:H14"/>
    <mergeCell ref="B23:B24"/>
    <mergeCell ref="C23:C24"/>
    <mergeCell ref="E23:E24"/>
    <mergeCell ref="G23:G24"/>
    <mergeCell ref="B25:B26"/>
    <mergeCell ref="C25:C26"/>
    <mergeCell ref="E25:E26"/>
    <mergeCell ref="G25:G26"/>
    <mergeCell ref="F29:F30"/>
    <mergeCell ref="R7:R8"/>
    <mergeCell ref="C7:G7"/>
    <mergeCell ref="Q7:Q8"/>
    <mergeCell ref="C4:G4"/>
    <mergeCell ref="B15:B16"/>
    <mergeCell ref="C15:C16"/>
    <mergeCell ref="E15:E16"/>
    <mergeCell ref="G15:G16"/>
    <mergeCell ref="R15:R16"/>
    <mergeCell ref="B13:B14"/>
    <mergeCell ref="C13:C14"/>
    <mergeCell ref="E13:E14"/>
    <mergeCell ref="G13:G14"/>
    <mergeCell ref="C9:C10"/>
    <mergeCell ref="E9:E10"/>
    <mergeCell ref="G9:G10"/>
    <mergeCell ref="R9:R10"/>
    <mergeCell ref="B11:B12"/>
    <mergeCell ref="C11:C12"/>
    <mergeCell ref="E11:E12"/>
    <mergeCell ref="G11:G12"/>
    <mergeCell ref="R11:R12"/>
    <mergeCell ref="B9:B10"/>
    <mergeCell ref="F9:F10"/>
    <mergeCell ref="F11:F12"/>
    <mergeCell ref="A15:A16"/>
    <mergeCell ref="A17:A18"/>
    <mergeCell ref="A19:A20"/>
    <mergeCell ref="A21:A22"/>
    <mergeCell ref="A23:A24"/>
    <mergeCell ref="M7:P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A25:A26"/>
    <mergeCell ref="A27:A28"/>
    <mergeCell ref="A29:A30"/>
    <mergeCell ref="A31:A32"/>
    <mergeCell ref="A33:B33"/>
    <mergeCell ref="B27:B28"/>
    <mergeCell ref="B31:B32"/>
    <mergeCell ref="A35:R35"/>
    <mergeCell ref="N47:O47"/>
    <mergeCell ref="P47:R47"/>
    <mergeCell ref="N41:P41"/>
    <mergeCell ref="N44:P44"/>
    <mergeCell ref="A36:Q36"/>
    <mergeCell ref="A37:Q37"/>
    <mergeCell ref="A38:Q38"/>
    <mergeCell ref="A39:Q39"/>
    <mergeCell ref="B29:B30"/>
    <mergeCell ref="C29:C30"/>
    <mergeCell ref="E29:E30"/>
    <mergeCell ref="G29:G30"/>
    <mergeCell ref="F31:F32"/>
    <mergeCell ref="R25:R26"/>
    <mergeCell ref="R27:R28"/>
    <mergeCell ref="C31:C32"/>
  </mergeCells>
  <phoneticPr fontId="3"/>
  <printOptions horizontalCentered="1"/>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此島 良育</cp:lastModifiedBy>
  <cp:lastPrinted>2021-05-17T10:23:33Z</cp:lastPrinted>
  <dcterms:created xsi:type="dcterms:W3CDTF">2001-06-14T01:58:07Z</dcterms:created>
  <dcterms:modified xsi:type="dcterms:W3CDTF">2022-05-19T06:08:36Z</dcterms:modified>
</cp:coreProperties>
</file>