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81364\Desktop\新しいフォルダー\最終\"/>
    </mc:Choice>
  </mc:AlternateContent>
  <xr:revisionPtr revIDLastSave="0" documentId="13_ncr:1_{89A7E1D5-F893-452E-B50F-B0DD542F23A2}" xr6:coauthVersionLast="47" xr6:coauthVersionMax="47" xr10:uidLastSave="{00000000-0000-0000-0000-000000000000}"/>
  <bookViews>
    <workbookView xWindow="-120" yWindow="-120" windowWidth="29040" windowHeight="15720" xr2:uid="{43524EB4-6FA8-492B-A0FC-2CFFB465F1C1}"/>
  </bookViews>
  <sheets>
    <sheet name="ΣT＝48㎝ CBR≧3" sheetId="10" r:id="rId1"/>
    <sheet name="ΣT＝48㎝ CBR＜3" sheetId="11" r:id="rId2"/>
    <sheet name="ΣT＝63㎝ CBR＜3" sheetId="14" r:id="rId3"/>
    <sheet name="ΣT＝78㎝ CBR＜3" sheetId="15" r:id="rId4"/>
  </sheets>
  <definedNames>
    <definedName name="_xlnm.Print_Area" localSheetId="1">'ΣT＝48㎝ CBR＜3'!$A$1:$S$30</definedName>
    <definedName name="_xlnm.Print_Area" localSheetId="0">'ΣT＝48㎝ CBR≧3'!$A$1:$S$30</definedName>
    <definedName name="_xlnm.Print_Area" localSheetId="2">'ΣT＝63㎝ CBR＜3'!$A$1:$S$35</definedName>
    <definedName name="_xlnm.Print_Area" localSheetId="3">'ΣT＝78㎝ CBR＜3'!$A$1:$S$33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5" l="1"/>
  <c r="N23" i="15"/>
  <c r="M28" i="14"/>
  <c r="M23" i="14"/>
  <c r="M23" i="11"/>
  <c r="N32" i="15"/>
  <c r="P33" i="15"/>
  <c r="O33" i="15"/>
  <c r="N33" i="15"/>
  <c r="P32" i="15"/>
  <c r="O32" i="15"/>
  <c r="N32" i="14"/>
  <c r="O32" i="14"/>
  <c r="N33" i="14"/>
  <c r="O33" i="14"/>
  <c r="M33" i="14"/>
  <c r="M32" i="14"/>
  <c r="M28" i="11"/>
  <c r="O29" i="11"/>
  <c r="N29" i="11"/>
  <c r="M29" i="11"/>
  <c r="O28" i="11"/>
  <c r="N28" i="11"/>
  <c r="N29" i="10"/>
  <c r="O29" i="10"/>
  <c r="M29" i="10"/>
  <c r="N28" i="10"/>
  <c r="O28" i="10"/>
  <c r="M28" i="10"/>
  <c r="P28" i="15"/>
  <c r="P23" i="15"/>
  <c r="R17" i="15"/>
  <c r="L17" i="15"/>
  <c r="K7" i="15"/>
  <c r="O17" i="15" s="1"/>
  <c r="O28" i="14"/>
  <c r="O23" i="14"/>
  <c r="P17" i="14"/>
  <c r="L17" i="14"/>
  <c r="K7" i="14"/>
  <c r="N17" i="14" s="1"/>
  <c r="M17" i="14" s="1"/>
  <c r="K7" i="11"/>
  <c r="N17" i="11" s="1"/>
  <c r="K7" i="10"/>
  <c r="N17" i="10" s="1"/>
  <c r="O23" i="11"/>
  <c r="P17" i="11"/>
  <c r="L17" i="11"/>
  <c r="P17" i="10"/>
  <c r="O22" i="10" s="1"/>
  <c r="L17" i="10"/>
  <c r="M22" i="10" s="1"/>
  <c r="P17" i="15" l="1"/>
  <c r="Q17" i="15" s="1"/>
  <c r="N17" i="15"/>
  <c r="M17" i="15" s="1"/>
  <c r="O22" i="15"/>
  <c r="N22" i="15" s="1"/>
  <c r="O17" i="14"/>
  <c r="N22" i="14"/>
  <c r="M22" i="14" s="1"/>
  <c r="N22" i="11"/>
  <c r="O17" i="11"/>
  <c r="M17" i="11"/>
  <c r="N22" i="10"/>
  <c r="O17" i="10"/>
  <c r="M17" i="10"/>
  <c r="O27" i="15" l="1"/>
  <c r="P22" i="15"/>
  <c r="N27" i="14"/>
  <c r="O22" i="14"/>
  <c r="M22" i="11"/>
  <c r="O22" i="11"/>
  <c r="P27" i="15" l="1"/>
  <c r="N27" i="15"/>
  <c r="O27" i="14"/>
  <c r="M27" i="14"/>
</calcChain>
</file>

<file path=xl/sharedStrings.xml><?xml version="1.0" encoding="utf-8"?>
<sst xmlns="http://schemas.openxmlformats.org/spreadsheetml/2006/main" count="170" uniqueCount="32">
  <si>
    <t>センター
計画高</t>
    <rPh sb="5" eb="7">
      <t>ケイカク</t>
    </rPh>
    <rPh sb="7" eb="8">
      <t>タカ</t>
    </rPh>
    <phoneticPr fontId="2"/>
  </si>
  <si>
    <t>センター離れ</t>
    <rPh sb="4" eb="5">
      <t>ハナ</t>
    </rPh>
    <phoneticPr fontId="1"/>
  </si>
  <si>
    <t>計画高</t>
    <rPh sb="0" eb="2">
      <t>ケイカク</t>
    </rPh>
    <rPh sb="2" eb="3">
      <t>タカ</t>
    </rPh>
    <phoneticPr fontId="1"/>
  </si>
  <si>
    <t xml:space="preserve">  3次元設計データ作成入力情報</t>
    <rPh sb="3" eb="5">
      <t>ジゲン</t>
    </rPh>
    <rPh sb="5" eb="7">
      <t>セッケイ</t>
    </rPh>
    <rPh sb="10" eb="12">
      <t>サクセイ</t>
    </rPh>
    <rPh sb="12" eb="14">
      <t>ニュウリョク</t>
    </rPh>
    <rPh sb="14" eb="16">
      <t>ジョウホウ</t>
    </rPh>
    <phoneticPr fontId="1"/>
  </si>
  <si>
    <t>上層路盤</t>
    <rPh sb="0" eb="4">
      <t>ジョウソウロバン</t>
    </rPh>
    <phoneticPr fontId="2"/>
  </si>
  <si>
    <t>表層</t>
    <rPh sb="0" eb="2">
      <t>ヒョウソウ</t>
    </rPh>
    <phoneticPr fontId="2"/>
  </si>
  <si>
    <t>凍上抑制層</t>
    <rPh sb="0" eb="5">
      <t>トウジョウヨクセイソウ</t>
    </rPh>
    <phoneticPr fontId="2"/>
  </si>
  <si>
    <t>置換層②</t>
    <rPh sb="0" eb="3">
      <t>チカンソウ</t>
    </rPh>
    <phoneticPr fontId="2"/>
  </si>
  <si>
    <t>総厚</t>
    <rPh sb="0" eb="2">
      <t>ソウアツ</t>
    </rPh>
    <phoneticPr fontId="2"/>
  </si>
  <si>
    <t>置換層①</t>
    <rPh sb="0" eb="3">
      <t>チカンソウ</t>
    </rPh>
    <phoneticPr fontId="1"/>
  </si>
  <si>
    <t>【基本情報】</t>
    <rPh sb="1" eb="3">
      <t>キホン</t>
    </rPh>
    <rPh sb="3" eb="5">
      <t>ジョウホウ</t>
    </rPh>
    <phoneticPr fontId="1"/>
  </si>
  <si>
    <t>【表層情報】</t>
    <rPh sb="3" eb="5">
      <t>ジョウホウ</t>
    </rPh>
    <phoneticPr fontId="1"/>
  </si>
  <si>
    <t>下層路盤</t>
    <rPh sb="0" eb="4">
      <t>カソウロバン</t>
    </rPh>
    <phoneticPr fontId="1"/>
  </si>
  <si>
    <t>L端部</t>
    <rPh sb="1" eb="3">
      <t>タンブ</t>
    </rPh>
    <phoneticPr fontId="2"/>
  </si>
  <si>
    <t>R端部</t>
    <rPh sb="1" eb="3">
      <t>タンブ</t>
    </rPh>
    <phoneticPr fontId="2"/>
  </si>
  <si>
    <t>施設帯
L端部</t>
    <rPh sb="0" eb="2">
      <t>シセツ</t>
    </rPh>
    <rPh sb="2" eb="3">
      <t>タイ</t>
    </rPh>
    <rPh sb="5" eb="7">
      <t>タンブ</t>
    </rPh>
    <phoneticPr fontId="1"/>
  </si>
  <si>
    <t>施設帯
R端部</t>
    <rPh sb="0" eb="2">
      <t>シセツ</t>
    </rPh>
    <rPh sb="2" eb="3">
      <t>タイ</t>
    </rPh>
    <rPh sb="5" eb="7">
      <t>タンブ</t>
    </rPh>
    <phoneticPr fontId="1"/>
  </si>
  <si>
    <t>　 ●生活道路（幅員6.0ｍ、総厚48㎝、CBR3以上）</t>
    <rPh sb="3" eb="7">
      <t>セイカツドウロ</t>
    </rPh>
    <rPh sb="8" eb="10">
      <t>フクイン</t>
    </rPh>
    <rPh sb="15" eb="16">
      <t>ソウ</t>
    </rPh>
    <rPh sb="16" eb="17">
      <t>アツ</t>
    </rPh>
    <rPh sb="25" eb="27">
      <t>イジョウ</t>
    </rPh>
    <phoneticPr fontId="2"/>
  </si>
  <si>
    <t>施設帯
総厚</t>
    <rPh sb="0" eb="3">
      <t>シセツタイ</t>
    </rPh>
    <rPh sb="4" eb="5">
      <t>ソウ</t>
    </rPh>
    <rPh sb="5" eb="6">
      <t>アツ</t>
    </rPh>
    <phoneticPr fontId="2"/>
  </si>
  <si>
    <t>施設帯L
端部(下)</t>
    <rPh sb="0" eb="2">
      <t>シセツ</t>
    </rPh>
    <rPh sb="2" eb="3">
      <t>タイ</t>
    </rPh>
    <rPh sb="5" eb="7">
      <t>タンブ</t>
    </rPh>
    <rPh sb="8" eb="9">
      <t>シタ</t>
    </rPh>
    <phoneticPr fontId="1"/>
  </si>
  <si>
    <t>施設帯R
端部(下)</t>
    <rPh sb="0" eb="2">
      <t>シセツ</t>
    </rPh>
    <rPh sb="2" eb="3">
      <t>タイ</t>
    </rPh>
    <rPh sb="5" eb="7">
      <t>タンブ</t>
    </rPh>
    <phoneticPr fontId="1"/>
  </si>
  <si>
    <t>施設帯L
端部(上)</t>
    <rPh sb="0" eb="2">
      <t>シセツ</t>
    </rPh>
    <rPh sb="2" eb="3">
      <t>タイ</t>
    </rPh>
    <rPh sb="5" eb="7">
      <t>タンブ</t>
    </rPh>
    <rPh sb="8" eb="9">
      <t>ウエ</t>
    </rPh>
    <phoneticPr fontId="1"/>
  </si>
  <si>
    <t>施設帯R
端部(上)</t>
    <rPh sb="0" eb="2">
      <t>シセツ</t>
    </rPh>
    <rPh sb="2" eb="3">
      <t>タイ</t>
    </rPh>
    <rPh sb="5" eb="7">
      <t>タンブ</t>
    </rPh>
    <rPh sb="8" eb="9">
      <t>ウエ</t>
    </rPh>
    <phoneticPr fontId="1"/>
  </si>
  <si>
    <t>　 ●生活道路（幅員6.0ｍ、総厚48㎝、CBR3未満）</t>
    <rPh sb="3" eb="7">
      <t>セイカツドウロ</t>
    </rPh>
    <rPh sb="8" eb="10">
      <t>フクイン</t>
    </rPh>
    <rPh sb="15" eb="16">
      <t>ソウ</t>
    </rPh>
    <rPh sb="16" eb="17">
      <t>アツ</t>
    </rPh>
    <rPh sb="25" eb="27">
      <t>ミマン</t>
    </rPh>
    <phoneticPr fontId="2"/>
  </si>
  <si>
    <t>　 ●生活道路（幅員6.0ｍ、総厚78㎝、CBR3未満）</t>
    <rPh sb="3" eb="7">
      <t>セイカツドウロ</t>
    </rPh>
    <rPh sb="8" eb="10">
      <t>フクイン</t>
    </rPh>
    <rPh sb="15" eb="16">
      <t>ソウ</t>
    </rPh>
    <rPh sb="16" eb="17">
      <t>アツ</t>
    </rPh>
    <rPh sb="25" eb="27">
      <t>ミマン</t>
    </rPh>
    <phoneticPr fontId="2"/>
  </si>
  <si>
    <t>　 ●生活道路（幅員6.0ｍ、総厚63㎝、CBR3未満）</t>
    <rPh sb="3" eb="7">
      <t>セイカツドウロ</t>
    </rPh>
    <rPh sb="8" eb="10">
      <t>フクイン</t>
    </rPh>
    <rPh sb="15" eb="16">
      <t>ソウ</t>
    </rPh>
    <rPh sb="16" eb="17">
      <t>アツ</t>
    </rPh>
    <rPh sb="25" eb="27">
      <t>ミマン</t>
    </rPh>
    <phoneticPr fontId="2"/>
  </si>
  <si>
    <r>
      <t>【路床情報】</t>
    </r>
    <r>
      <rPr>
        <b/>
        <sz val="10"/>
        <color theme="1"/>
        <rFont val="游ゴシック"/>
        <family val="3"/>
        <charset val="128"/>
        <scheme val="minor"/>
      </rPr>
      <t>（仕上がり面は表層の勾配と同一にしている。）</t>
    </r>
    <rPh sb="1" eb="3">
      <t>ロショウ</t>
    </rPh>
    <rPh sb="3" eb="5">
      <t>ジョウホウ</t>
    </rPh>
    <rPh sb="7" eb="9">
      <t>シア</t>
    </rPh>
    <rPh sb="11" eb="12">
      <t>メン</t>
    </rPh>
    <rPh sb="13" eb="15">
      <t>ヒョウソウ</t>
    </rPh>
    <rPh sb="16" eb="18">
      <t>コウバイ</t>
    </rPh>
    <rPh sb="19" eb="21">
      <t>ドウイツ</t>
    </rPh>
    <phoneticPr fontId="1"/>
  </si>
  <si>
    <r>
      <t>【凍上抑制層情報】</t>
    </r>
    <r>
      <rPr>
        <b/>
        <sz val="10"/>
        <color theme="1"/>
        <rFont val="游ゴシック"/>
        <family val="3"/>
        <charset val="128"/>
        <scheme val="minor"/>
      </rPr>
      <t>（仕上がり面は表層の勾配と同一にしている。）</t>
    </r>
    <rPh sb="1" eb="5">
      <t>トウジョウヨクセイ</t>
    </rPh>
    <rPh sb="5" eb="6">
      <t>ソウ</t>
    </rPh>
    <rPh sb="6" eb="8">
      <t>ジョウホウ</t>
    </rPh>
    <phoneticPr fontId="1"/>
  </si>
  <si>
    <r>
      <t>【置換層情報】</t>
    </r>
    <r>
      <rPr>
        <b/>
        <sz val="10"/>
        <color theme="1"/>
        <rFont val="游ゴシック"/>
        <family val="3"/>
        <charset val="128"/>
        <scheme val="minor"/>
      </rPr>
      <t>（仕上がり面は表層の勾配と同一にしている。）</t>
    </r>
    <rPh sb="1" eb="4">
      <t>チカンソウ</t>
    </rPh>
    <rPh sb="4" eb="6">
      <t>ジョウホウ</t>
    </rPh>
    <rPh sb="8" eb="10">
      <t>シア</t>
    </rPh>
    <rPh sb="12" eb="13">
      <t>メン</t>
    </rPh>
    <rPh sb="14" eb="16">
      <t>ヒョウソウ</t>
    </rPh>
    <rPh sb="17" eb="19">
      <t>コウバイ</t>
    </rPh>
    <rPh sb="20" eb="22">
      <t>ドウイツ</t>
    </rPh>
    <phoneticPr fontId="1"/>
  </si>
  <si>
    <t>：直接入力箇所</t>
    <rPh sb="1" eb="3">
      <t>チョクセツ</t>
    </rPh>
    <rPh sb="3" eb="5">
      <t>ニュウリョク</t>
    </rPh>
    <rPh sb="5" eb="7">
      <t>カショ</t>
    </rPh>
    <phoneticPr fontId="1"/>
  </si>
  <si>
    <t>【下層路盤情報】</t>
    <rPh sb="1" eb="5">
      <t>カソウロバン</t>
    </rPh>
    <rPh sb="5" eb="7">
      <t>ジョウホウ</t>
    </rPh>
    <phoneticPr fontId="1"/>
  </si>
  <si>
    <t>※縦横断設計を行い、計画した【表層情報】を黄色セルに入力</t>
    <rPh sb="1" eb="4">
      <t>ジュウオウダン</t>
    </rPh>
    <rPh sb="4" eb="6">
      <t>セッケイ</t>
    </rPh>
    <rPh sb="7" eb="8">
      <t>オコナ</t>
    </rPh>
    <rPh sb="10" eb="12">
      <t>ケイカク</t>
    </rPh>
    <rPh sb="15" eb="17">
      <t>ヒョウソウ</t>
    </rPh>
    <rPh sb="17" eb="19">
      <t>ジョウホウ</t>
    </rPh>
    <rPh sb="21" eb="23">
      <t>キイロ</t>
    </rPh>
    <rPh sb="26" eb="28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</si>
</sst>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3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6" borderId="6" xfId="0" applyFill="1" applyBorder="1" applyAlignment="1">
      <alignment horizontal="center" vertical="center" wrapText="1"/>
    </xf>
    <xf numFmtId="176" fontId="0" fillId="0" borderId="0" xfId="0" applyNumberFormat="1" applyFill="1" applyBorder="1">
      <alignment vertical="center"/>
    </xf>
    <xf numFmtId="177" fontId="0" fillId="0" borderId="0" xfId="0" applyNumberFormat="1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4" xfId="0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7" fontId="0" fillId="0" borderId="7" xfId="0" applyNumberFormat="1" applyBorder="1">
      <alignment vertical="center"/>
    </xf>
    <xf numFmtId="0" fontId="0" fillId="0" borderId="0" xfId="0" applyFill="1" applyBorder="1" applyAlignment="1">
      <alignment horizontal="center" vertical="center" wrapText="1"/>
    </xf>
    <xf numFmtId="177" fontId="3" fillId="0" borderId="0" xfId="0" applyNumberFormat="1" applyFont="1" applyFill="1" applyBorder="1">
      <alignment vertical="center"/>
    </xf>
    <xf numFmtId="0" fontId="0" fillId="9" borderId="1" xfId="0" applyFill="1" applyBorder="1" applyAlignment="1">
      <alignment horizontal="center" vertical="center" shrinkToFit="1"/>
    </xf>
    <xf numFmtId="0" fontId="0" fillId="9" borderId="5" xfId="0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2" fontId="8" fillId="0" borderId="1" xfId="0" applyNumberFormat="1" applyFont="1" applyFill="1" applyBorder="1">
      <alignment vertical="center"/>
    </xf>
    <xf numFmtId="0" fontId="0" fillId="9" borderId="5" xfId="0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5" borderId="8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177" fontId="8" fillId="0" borderId="0" xfId="0" applyNumberFormat="1" applyFont="1" applyFill="1" applyBorder="1">
      <alignment vertical="center"/>
    </xf>
    <xf numFmtId="176" fontId="8" fillId="0" borderId="1" xfId="0" applyNumberFormat="1" applyFont="1" applyFill="1" applyBorder="1">
      <alignment vertical="center"/>
    </xf>
    <xf numFmtId="176" fontId="8" fillId="0" borderId="1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0" xfId="0" applyBorder="1">
      <alignment vertical="center"/>
    </xf>
    <xf numFmtId="0" fontId="0" fillId="6" borderId="11" xfId="0" applyFill="1" applyBorder="1" applyAlignment="1">
      <alignment horizontal="center" vertical="center" wrapText="1"/>
    </xf>
    <xf numFmtId="177" fontId="0" fillId="0" borderId="12" xfId="0" applyNumberFormat="1" applyBorder="1">
      <alignment vertical="center"/>
    </xf>
    <xf numFmtId="0" fontId="0" fillId="6" borderId="13" xfId="0" applyFill="1" applyBorder="1" applyAlignment="1">
      <alignment horizontal="center" vertical="center" wrapText="1"/>
    </xf>
    <xf numFmtId="177" fontId="0" fillId="0" borderId="14" xfId="0" applyNumberFormat="1" applyBorder="1">
      <alignment vertical="center"/>
    </xf>
    <xf numFmtId="0" fontId="11" fillId="6" borderId="15" xfId="0" applyFont="1" applyFill="1" applyBorder="1" applyAlignment="1">
      <alignment horizontal="center" vertical="center" wrapText="1"/>
    </xf>
    <xf numFmtId="176" fontId="3" fillId="5" borderId="16" xfId="0" applyNumberFormat="1" applyFont="1" applyFill="1" applyBorder="1">
      <alignment vertical="center"/>
    </xf>
    <xf numFmtId="177" fontId="0" fillId="0" borderId="17" xfId="0" applyNumberFormat="1" applyBorder="1">
      <alignment vertical="center"/>
    </xf>
    <xf numFmtId="0" fontId="0" fillId="4" borderId="11" xfId="0" applyFill="1" applyBorder="1" applyAlignment="1">
      <alignment horizontal="center" vertical="center" wrapText="1"/>
    </xf>
    <xf numFmtId="176" fontId="0" fillId="0" borderId="2" xfId="0" applyNumberFormat="1" applyBorder="1">
      <alignment vertical="center"/>
    </xf>
    <xf numFmtId="0" fontId="0" fillId="4" borderId="13" xfId="0" applyFill="1" applyBorder="1" applyAlignment="1">
      <alignment horizontal="center" vertical="center" wrapText="1"/>
    </xf>
    <xf numFmtId="176" fontId="0" fillId="0" borderId="3" xfId="0" applyNumberFormat="1" applyBorder="1">
      <alignment vertical="center"/>
    </xf>
    <xf numFmtId="0" fontId="11" fillId="4" borderId="15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77" fontId="8" fillId="0" borderId="2" xfId="0" applyNumberFormat="1" applyFont="1" applyFill="1" applyBorder="1">
      <alignment vertical="center"/>
    </xf>
    <xf numFmtId="0" fontId="0" fillId="2" borderId="13" xfId="0" applyFill="1" applyBorder="1" applyAlignment="1">
      <alignment horizontal="center" vertical="center" wrapText="1"/>
    </xf>
    <xf numFmtId="177" fontId="8" fillId="0" borderId="3" xfId="0" applyNumberFormat="1" applyFont="1" applyFill="1" applyBorder="1">
      <alignment vertical="center"/>
    </xf>
    <xf numFmtId="0" fontId="11" fillId="2" borderId="15" xfId="0" applyFont="1" applyFill="1" applyBorder="1" applyAlignment="1">
      <alignment horizontal="center" vertical="center" wrapText="1"/>
    </xf>
    <xf numFmtId="176" fontId="8" fillId="0" borderId="18" xfId="0" applyNumberFormat="1" applyFont="1" applyBorder="1">
      <alignment vertical="center"/>
    </xf>
    <xf numFmtId="177" fontId="8" fillId="0" borderId="19" xfId="0" applyNumberFormat="1" applyFont="1" applyFill="1" applyBorder="1">
      <alignment vertical="center"/>
    </xf>
    <xf numFmtId="0" fontId="0" fillId="3" borderId="1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>
      <alignment vertical="center"/>
    </xf>
    <xf numFmtId="176" fontId="8" fillId="0" borderId="3" xfId="0" applyNumberFormat="1" applyFont="1" applyFill="1" applyBorder="1">
      <alignment vertical="center"/>
    </xf>
    <xf numFmtId="0" fontId="0" fillId="4" borderId="1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176" fontId="3" fillId="5" borderId="21" xfId="0" applyNumberFormat="1" applyFont="1" applyFill="1" applyBorder="1">
      <alignment vertical="center"/>
    </xf>
    <xf numFmtId="176" fontId="3" fillId="5" borderId="22" xfId="0" applyNumberFormat="1" applyFont="1" applyFill="1" applyBorder="1">
      <alignment vertical="center"/>
    </xf>
    <xf numFmtId="176" fontId="12" fillId="5" borderId="16" xfId="0" applyNumberFormat="1" applyFont="1" applyFill="1" applyBorder="1">
      <alignment vertical="center"/>
    </xf>
    <xf numFmtId="177" fontId="11" fillId="0" borderId="17" xfId="0" applyNumberFormat="1" applyFont="1" applyBorder="1">
      <alignment vertical="center"/>
    </xf>
    <xf numFmtId="177" fontId="13" fillId="0" borderId="19" xfId="0" applyNumberFormat="1" applyFont="1" applyFill="1" applyBorder="1">
      <alignment vertical="center"/>
    </xf>
    <xf numFmtId="176" fontId="11" fillId="0" borderId="18" xfId="0" applyNumberFormat="1" applyFont="1" applyBorder="1">
      <alignment vertical="center"/>
    </xf>
    <xf numFmtId="176" fontId="13" fillId="0" borderId="18" xfId="0" applyNumberFormat="1" applyFont="1" applyBorder="1">
      <alignment vertical="center"/>
    </xf>
    <xf numFmtId="177" fontId="8" fillId="0" borderId="2" xfId="0" applyNumberFormat="1" applyFont="1" applyBorder="1">
      <alignment vertical="center"/>
    </xf>
    <xf numFmtId="177" fontId="8" fillId="0" borderId="3" xfId="0" applyNumberFormat="1" applyFont="1" applyBorder="1">
      <alignment vertical="center"/>
    </xf>
    <xf numFmtId="177" fontId="8" fillId="0" borderId="19" xfId="0" applyNumberFormat="1" applyFont="1" applyBorder="1">
      <alignment vertical="center"/>
    </xf>
    <xf numFmtId="177" fontId="13" fillId="0" borderId="19" xfId="0" applyNumberFormat="1" applyFont="1" applyBorder="1">
      <alignment vertical="center"/>
    </xf>
    <xf numFmtId="176" fontId="10" fillId="0" borderId="2" xfId="0" applyNumberFormat="1" applyFont="1" applyFill="1" applyBorder="1">
      <alignment vertical="center"/>
    </xf>
    <xf numFmtId="177" fontId="10" fillId="0" borderId="2" xfId="0" applyNumberFormat="1" applyFont="1" applyFill="1" applyBorder="1">
      <alignment vertical="center"/>
    </xf>
    <xf numFmtId="176" fontId="10" fillId="0" borderId="3" xfId="0" applyNumberFormat="1" applyFont="1" applyFill="1" applyBorder="1">
      <alignment vertical="center"/>
    </xf>
    <xf numFmtId="177" fontId="10" fillId="0" borderId="3" xfId="0" applyNumberFormat="1" applyFont="1" applyFill="1" applyBorder="1">
      <alignment vertical="center"/>
    </xf>
    <xf numFmtId="176" fontId="10" fillId="0" borderId="18" xfId="0" applyNumberFormat="1" applyFont="1" applyFill="1" applyBorder="1">
      <alignment vertical="center"/>
    </xf>
    <xf numFmtId="177" fontId="10" fillId="0" borderId="19" xfId="0" applyNumberFormat="1" applyFont="1" applyFill="1" applyBorder="1">
      <alignment vertical="center"/>
    </xf>
    <xf numFmtId="176" fontId="11" fillId="0" borderId="18" xfId="0" applyNumberFormat="1" applyFont="1" applyFill="1" applyBorder="1">
      <alignment vertical="center"/>
    </xf>
    <xf numFmtId="177" fontId="11" fillId="0" borderId="19" xfId="0" applyNumberFormat="1" applyFont="1" applyFill="1" applyBorder="1">
      <alignment vertical="center"/>
    </xf>
    <xf numFmtId="177" fontId="13" fillId="0" borderId="20" xfId="0" applyNumberFormat="1" applyFont="1" applyBorder="1">
      <alignment vertical="center"/>
    </xf>
    <xf numFmtId="0" fontId="11" fillId="0" borderId="24" xfId="0" applyFont="1" applyBorder="1">
      <alignment vertical="center"/>
    </xf>
    <xf numFmtId="0" fontId="6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7" borderId="5" xfId="0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23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224117</xdr:colOff>
      <xdr:row>1</xdr:row>
      <xdr:rowOff>335154</xdr:rowOff>
    </xdr:from>
    <xdr:to>
      <xdr:col>9</xdr:col>
      <xdr:colOff>10405</xdr:colOff>
      <xdr:row>31</xdr:row>
      <xdr:rowOff>117101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8FB0313-6583-EBD3-7ACB-7B7599DD2D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305"/>
        <a:stretch/>
      </xdr:blipFill>
      <xdr:spPr>
        <a:xfrm>
          <a:off x="224117" y="738566"/>
          <a:ext cx="5971935" cy="8024434"/>
        </a:xfrm>
        <a:prstGeom prst="rect">
          <a:avLst/>
        </a:prstGeom>
      </xdr:spPr>
    </xdr:pic>
    <xdr:clientData/>
  </xdr:twoCellAnchor>
  <xdr:twoCellAnchor>
    <xdr:from>
      <xdr:col>3</xdr:col>
      <xdr:colOff>266700</xdr:colOff>
      <xdr:row>22</xdr:row>
      <xdr:rowOff>81642</xdr:rowOff>
    </xdr:from>
    <xdr:to>
      <xdr:col>5</xdr:col>
      <xdr:colOff>598715</xdr:colOff>
      <xdr:row>29</xdr:row>
      <xdr:rowOff>27215</xdr:rowOff>
    </xdr:to>
    <xdr:sp macro="" textlink="">
      <xdr:nvSpPr>
        <xdr:cNvPr id="28" name="フリーフォーム: 図形 27">
          <a:extLst>
            <a:ext uri="{FF2B5EF4-FFF2-40B4-BE49-F238E27FC236}">
              <a16:creationId xmlns:a16="http://schemas.microsoft.com/office/drawing/2014/main" id="{A48A2B1C-34B7-5AF6-6BE0-EB398D2AE820}"/>
            </a:ext>
          </a:extLst>
        </xdr:cNvPr>
        <xdr:cNvSpPr/>
      </xdr:nvSpPr>
      <xdr:spPr>
        <a:xfrm>
          <a:off x="2351314" y="6613071"/>
          <a:ext cx="1703615" cy="1665515"/>
        </a:xfrm>
        <a:custGeom>
          <a:avLst/>
          <a:gdLst>
            <a:gd name="connsiteX0" fmla="*/ 0 w 1703615"/>
            <a:gd name="connsiteY0" fmla="*/ 1665515 h 1665515"/>
            <a:gd name="connsiteX1" fmla="*/ 1703615 w 1703615"/>
            <a:gd name="connsiteY1" fmla="*/ 1023258 h 1665515"/>
            <a:gd name="connsiteX2" fmla="*/ 1703615 w 1703615"/>
            <a:gd name="connsiteY2" fmla="*/ 0 h 166551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03615" h="1665515">
              <a:moveTo>
                <a:pt x="0" y="1665515"/>
              </a:moveTo>
              <a:lnTo>
                <a:pt x="1703615" y="1023258"/>
              </a:lnTo>
              <a:lnTo>
                <a:pt x="1703615" y="0"/>
              </a:lnTo>
            </a:path>
          </a:pathLst>
        </a:cu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495300</xdr:colOff>
      <xdr:row>8</xdr:row>
      <xdr:rowOff>163286</xdr:rowOff>
    </xdr:from>
    <xdr:to>
      <xdr:col>7</xdr:col>
      <xdr:colOff>419100</xdr:colOff>
      <xdr:row>10</xdr:row>
      <xdr:rowOff>54429</xdr:rowOff>
    </xdr:to>
    <xdr:sp macro="" textlink="">
      <xdr:nvSpPr>
        <xdr:cNvPr id="23" name="フリーフォーム: 図形 22">
          <a:extLst>
            <a:ext uri="{FF2B5EF4-FFF2-40B4-BE49-F238E27FC236}">
              <a16:creationId xmlns:a16="http://schemas.microsoft.com/office/drawing/2014/main" id="{E1295B72-8843-03BA-B6D6-F47AA4A6E607}"/>
            </a:ext>
          </a:extLst>
        </xdr:cNvPr>
        <xdr:cNvSpPr/>
      </xdr:nvSpPr>
      <xdr:spPr>
        <a:xfrm>
          <a:off x="1181100" y="2585357"/>
          <a:ext cx="4065814" cy="386443"/>
        </a:xfrm>
        <a:custGeom>
          <a:avLst/>
          <a:gdLst>
            <a:gd name="connsiteX0" fmla="*/ 0 w 4065814"/>
            <a:gd name="connsiteY0" fmla="*/ 5443 h 386443"/>
            <a:gd name="connsiteX1" fmla="*/ 0 w 4065814"/>
            <a:gd name="connsiteY1" fmla="*/ 244929 h 386443"/>
            <a:gd name="connsiteX2" fmla="*/ 397329 w 4065814"/>
            <a:gd name="connsiteY2" fmla="*/ 370114 h 386443"/>
            <a:gd name="connsiteX3" fmla="*/ 2024743 w 4065814"/>
            <a:gd name="connsiteY3" fmla="*/ 386443 h 386443"/>
            <a:gd name="connsiteX4" fmla="*/ 3717471 w 4065814"/>
            <a:gd name="connsiteY4" fmla="*/ 353786 h 386443"/>
            <a:gd name="connsiteX5" fmla="*/ 4065814 w 4065814"/>
            <a:gd name="connsiteY5" fmla="*/ 228600 h 386443"/>
            <a:gd name="connsiteX6" fmla="*/ 4065814 w 4065814"/>
            <a:gd name="connsiteY6" fmla="*/ 0 h 3864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065814" h="386443">
              <a:moveTo>
                <a:pt x="0" y="5443"/>
              </a:moveTo>
              <a:lnTo>
                <a:pt x="0" y="244929"/>
              </a:lnTo>
              <a:lnTo>
                <a:pt x="397329" y="370114"/>
              </a:lnTo>
              <a:lnTo>
                <a:pt x="2024743" y="386443"/>
              </a:lnTo>
              <a:lnTo>
                <a:pt x="3717471" y="353786"/>
              </a:lnTo>
              <a:lnTo>
                <a:pt x="4065814" y="228600"/>
              </a:lnTo>
              <a:lnTo>
                <a:pt x="4065814" y="0"/>
              </a:lnTo>
            </a:path>
          </a:pathLst>
        </a:cu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529104</xdr:colOff>
      <xdr:row>22</xdr:row>
      <xdr:rowOff>8216</xdr:rowOff>
    </xdr:from>
    <xdr:to>
      <xdr:col>5</xdr:col>
      <xdr:colOff>655104</xdr:colOff>
      <xdr:row>22</xdr:row>
      <xdr:rowOff>134216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20C50048-6850-45F1-9675-B3C31343AD4D}"/>
            </a:ext>
          </a:extLst>
        </xdr:cNvPr>
        <xdr:cNvSpPr/>
      </xdr:nvSpPr>
      <xdr:spPr>
        <a:xfrm>
          <a:off x="3993196" y="6535348"/>
          <a:ext cx="126000" cy="126000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560064</xdr:colOff>
      <xdr:row>20</xdr:row>
      <xdr:rowOff>467559</xdr:rowOff>
    </xdr:from>
    <xdr:ext cx="579069" cy="34977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81B061A-F91D-4770-8E5D-51BFB04FECD3}"/>
            </a:ext>
          </a:extLst>
        </xdr:cNvPr>
        <xdr:cNvSpPr txBox="1"/>
      </xdr:nvSpPr>
      <xdr:spPr>
        <a:xfrm>
          <a:off x="4008771" y="6261387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ysClr val="windowText" lastClr="000000"/>
              </a:solidFill>
            </a:rPr>
            <a:t>R</a:t>
          </a:r>
          <a:r>
            <a:rPr kumimoji="1" lang="ja-JP" altLang="en-US" sz="1200" b="1">
              <a:solidFill>
                <a:sysClr val="windowText" lastClr="00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531597</xdr:colOff>
      <xdr:row>25</xdr:row>
      <xdr:rowOff>221803</xdr:rowOff>
    </xdr:from>
    <xdr:to>
      <xdr:col>5</xdr:col>
      <xdr:colOff>657597</xdr:colOff>
      <xdr:row>26</xdr:row>
      <xdr:rowOff>107171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19F5F68-D04C-45E7-9329-10311EB23120}"/>
            </a:ext>
          </a:extLst>
        </xdr:cNvPr>
        <xdr:cNvSpPr/>
      </xdr:nvSpPr>
      <xdr:spPr>
        <a:xfrm>
          <a:off x="3995689" y="7475842"/>
          <a:ext cx="126000" cy="1260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oneCellAnchor>
    <xdr:from>
      <xdr:col>5</xdr:col>
      <xdr:colOff>38328</xdr:colOff>
      <xdr:row>25</xdr:row>
      <xdr:rowOff>24868</xdr:rowOff>
    </xdr:from>
    <xdr:ext cx="579069" cy="34977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E8C873-832D-496A-8EC2-1AF3BFD3539E}"/>
            </a:ext>
          </a:extLst>
        </xdr:cNvPr>
        <xdr:cNvSpPr txBox="1"/>
      </xdr:nvSpPr>
      <xdr:spPr>
        <a:xfrm>
          <a:off x="3511290" y="7315156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70C0"/>
              </a:solidFill>
            </a:rPr>
            <a:t>R</a:t>
          </a:r>
          <a:r>
            <a:rPr kumimoji="1" lang="ja-JP" altLang="en-US" sz="1200" b="1">
              <a:solidFill>
                <a:srgbClr val="0070C0"/>
              </a:solidFill>
            </a:rPr>
            <a:t>端部</a:t>
          </a:r>
        </a:p>
      </xdr:txBody>
    </xdr:sp>
    <xdr:clientData/>
  </xdr:oneCellAnchor>
  <xdr:twoCellAnchor>
    <xdr:from>
      <xdr:col>3</xdr:col>
      <xdr:colOff>212899</xdr:colOff>
      <xdr:row>28</xdr:row>
      <xdr:rowOff>225584</xdr:rowOff>
    </xdr:from>
    <xdr:to>
      <xdr:col>3</xdr:col>
      <xdr:colOff>338899</xdr:colOff>
      <xdr:row>29</xdr:row>
      <xdr:rowOff>111388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735D40F7-4D45-446E-8A45-0352BD336C54}"/>
            </a:ext>
          </a:extLst>
        </xdr:cNvPr>
        <xdr:cNvSpPr/>
      </xdr:nvSpPr>
      <xdr:spPr>
        <a:xfrm>
          <a:off x="2300116" y="8218301"/>
          <a:ext cx="126000" cy="1260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3</xdr:col>
      <xdr:colOff>306102</xdr:colOff>
      <xdr:row>28</xdr:row>
      <xdr:rowOff>133036</xdr:rowOff>
    </xdr:from>
    <xdr:ext cx="1040734" cy="34977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FD10964-7009-48BC-A1D5-4DC43A66338E}"/>
            </a:ext>
          </a:extLst>
        </xdr:cNvPr>
        <xdr:cNvSpPr txBox="1"/>
      </xdr:nvSpPr>
      <xdr:spPr>
        <a:xfrm>
          <a:off x="2393319" y="8125753"/>
          <a:ext cx="1040734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施設帯</a:t>
          </a:r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524835</xdr:colOff>
      <xdr:row>26</xdr:row>
      <xdr:rowOff>91971</xdr:rowOff>
    </xdr:from>
    <xdr:to>
      <xdr:col>5</xdr:col>
      <xdr:colOff>650835</xdr:colOff>
      <xdr:row>26</xdr:row>
      <xdr:rowOff>217971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9A12832-87D0-4A17-BC4A-6B5A9F9E5846}"/>
            </a:ext>
          </a:extLst>
        </xdr:cNvPr>
        <xdr:cNvSpPr/>
      </xdr:nvSpPr>
      <xdr:spPr>
        <a:xfrm>
          <a:off x="3973542" y="7560885"/>
          <a:ext cx="126000" cy="1260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5</xdr:col>
      <xdr:colOff>508657</xdr:colOff>
      <xdr:row>26</xdr:row>
      <xdr:rowOff>145006</xdr:rowOff>
    </xdr:from>
    <xdr:ext cx="579069" cy="34977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D409198-A6A1-4B51-AAB9-8679447F05E7}"/>
            </a:ext>
          </a:extLst>
        </xdr:cNvPr>
        <xdr:cNvSpPr txBox="1"/>
      </xdr:nvSpPr>
      <xdr:spPr>
        <a:xfrm>
          <a:off x="3981619" y="7677083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7</xdr:col>
      <xdr:colOff>373372</xdr:colOff>
      <xdr:row>8</xdr:row>
      <xdr:rowOff>127409</xdr:rowOff>
    </xdr:from>
    <xdr:to>
      <xdr:col>7</xdr:col>
      <xdr:colOff>456172</xdr:colOff>
      <xdr:row>8</xdr:row>
      <xdr:rowOff>210557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BBD2BCEF-D0BC-4DFC-9064-0D58B2E2EE54}"/>
            </a:ext>
          </a:extLst>
        </xdr:cNvPr>
        <xdr:cNvSpPr/>
      </xdr:nvSpPr>
      <xdr:spPr>
        <a:xfrm>
          <a:off x="5201186" y="2549480"/>
          <a:ext cx="82800" cy="83148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371576</xdr:colOff>
      <xdr:row>9</xdr:row>
      <xdr:rowOff>68541</xdr:rowOff>
    </xdr:from>
    <xdr:to>
      <xdr:col>7</xdr:col>
      <xdr:colOff>454376</xdr:colOff>
      <xdr:row>9</xdr:row>
      <xdr:rowOff>151341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C389BFD-8251-427A-B459-F62BD0229405}"/>
            </a:ext>
          </a:extLst>
        </xdr:cNvPr>
        <xdr:cNvSpPr/>
      </xdr:nvSpPr>
      <xdr:spPr>
        <a:xfrm>
          <a:off x="5186628" y="2715834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26264</xdr:colOff>
      <xdr:row>9</xdr:row>
      <xdr:rowOff>235923</xdr:rowOff>
    </xdr:from>
    <xdr:to>
      <xdr:col>7</xdr:col>
      <xdr:colOff>109064</xdr:colOff>
      <xdr:row>10</xdr:row>
      <xdr:rowOff>68338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56D5547-69ED-42C7-866B-C5A81AE000CC}"/>
            </a:ext>
          </a:extLst>
        </xdr:cNvPr>
        <xdr:cNvSpPr/>
      </xdr:nvSpPr>
      <xdr:spPr>
        <a:xfrm>
          <a:off x="4841316" y="2883216"/>
          <a:ext cx="82800" cy="8203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370644</xdr:colOff>
      <xdr:row>9</xdr:row>
      <xdr:rowOff>122995</xdr:rowOff>
    </xdr:from>
    <xdr:to>
      <xdr:col>7</xdr:col>
      <xdr:colOff>453444</xdr:colOff>
      <xdr:row>9</xdr:row>
      <xdr:rowOff>202655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E8BFB307-20EE-4F8A-9C89-491982C62D71}"/>
            </a:ext>
          </a:extLst>
        </xdr:cNvPr>
        <xdr:cNvSpPr/>
      </xdr:nvSpPr>
      <xdr:spPr>
        <a:xfrm>
          <a:off x="5193942" y="2777835"/>
          <a:ext cx="82800" cy="7966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388417</xdr:colOff>
      <xdr:row>9</xdr:row>
      <xdr:rowOff>126223</xdr:rowOff>
    </xdr:from>
    <xdr:to>
      <xdr:col>4</xdr:col>
      <xdr:colOff>471217</xdr:colOff>
      <xdr:row>9</xdr:row>
      <xdr:rowOff>209023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C5FAC250-1104-4F23-A517-EDD5465ED8B2}"/>
            </a:ext>
          </a:extLst>
        </xdr:cNvPr>
        <xdr:cNvSpPr/>
      </xdr:nvSpPr>
      <xdr:spPr>
        <a:xfrm>
          <a:off x="3156620" y="2775364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457484</xdr:colOff>
      <xdr:row>9</xdr:row>
      <xdr:rowOff>64315</xdr:rowOff>
    </xdr:from>
    <xdr:to>
      <xdr:col>1</xdr:col>
      <xdr:colOff>540284</xdr:colOff>
      <xdr:row>9</xdr:row>
      <xdr:rowOff>147115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233B2DD5-48C5-4DAD-9669-8D420E335CE0}"/>
            </a:ext>
          </a:extLst>
        </xdr:cNvPr>
        <xdr:cNvSpPr/>
      </xdr:nvSpPr>
      <xdr:spPr>
        <a:xfrm>
          <a:off x="1142093" y="2713456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394340</xdr:colOff>
      <xdr:row>10</xdr:row>
      <xdr:rowOff>13809</xdr:rowOff>
    </xdr:from>
    <xdr:to>
      <xdr:col>4</xdr:col>
      <xdr:colOff>477140</xdr:colOff>
      <xdr:row>10</xdr:row>
      <xdr:rowOff>96255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EF15361E-71D2-4967-8740-F5B1728BD8F9}"/>
            </a:ext>
          </a:extLst>
        </xdr:cNvPr>
        <xdr:cNvSpPr/>
      </xdr:nvSpPr>
      <xdr:spPr>
        <a:xfrm>
          <a:off x="3162543" y="2912981"/>
          <a:ext cx="82800" cy="8244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2</xdr:col>
      <xdr:colOff>141932</xdr:colOff>
      <xdr:row>9</xdr:row>
      <xdr:rowOff>243602</xdr:rowOff>
    </xdr:from>
    <xdr:to>
      <xdr:col>2</xdr:col>
      <xdr:colOff>224732</xdr:colOff>
      <xdr:row>10</xdr:row>
      <xdr:rowOff>76017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3507A7E6-2E96-4A0F-B366-001D3BBE82D2}"/>
            </a:ext>
          </a:extLst>
        </xdr:cNvPr>
        <xdr:cNvSpPr/>
      </xdr:nvSpPr>
      <xdr:spPr>
        <a:xfrm>
          <a:off x="1511151" y="2892743"/>
          <a:ext cx="82800" cy="8244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461022</xdr:colOff>
      <xdr:row>9</xdr:row>
      <xdr:rowOff>128114</xdr:rowOff>
    </xdr:from>
    <xdr:to>
      <xdr:col>1</xdr:col>
      <xdr:colOff>543822</xdr:colOff>
      <xdr:row>9</xdr:row>
      <xdr:rowOff>210560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5C391584-C993-49E0-AE8D-07FB1012C09C}"/>
            </a:ext>
          </a:extLst>
        </xdr:cNvPr>
        <xdr:cNvSpPr/>
      </xdr:nvSpPr>
      <xdr:spPr>
        <a:xfrm>
          <a:off x="1145631" y="2777255"/>
          <a:ext cx="82800" cy="8244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390329</xdr:colOff>
      <xdr:row>8</xdr:row>
      <xdr:rowOff>169905</xdr:rowOff>
    </xdr:from>
    <xdr:to>
      <xdr:col>4</xdr:col>
      <xdr:colOff>473129</xdr:colOff>
      <xdr:row>9</xdr:row>
      <xdr:rowOff>11264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DD681525-CD30-4739-9C67-FF9F372F0E8E}"/>
            </a:ext>
          </a:extLst>
        </xdr:cNvPr>
        <xdr:cNvSpPr/>
      </xdr:nvSpPr>
      <xdr:spPr>
        <a:xfrm>
          <a:off x="3160743" y="2591976"/>
          <a:ext cx="82800" cy="80845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458368</xdr:colOff>
      <xdr:row>8</xdr:row>
      <xdr:rowOff>135363</xdr:rowOff>
    </xdr:from>
    <xdr:to>
      <xdr:col>1</xdr:col>
      <xdr:colOff>541168</xdr:colOff>
      <xdr:row>8</xdr:row>
      <xdr:rowOff>218511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6A1097D6-7E6B-40AC-9531-078027FD4914}"/>
            </a:ext>
          </a:extLst>
        </xdr:cNvPr>
        <xdr:cNvSpPr/>
      </xdr:nvSpPr>
      <xdr:spPr>
        <a:xfrm>
          <a:off x="1144168" y="2557434"/>
          <a:ext cx="82800" cy="83148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526673</xdr:colOff>
      <xdr:row>23</xdr:row>
      <xdr:rowOff>22415</xdr:rowOff>
    </xdr:from>
    <xdr:to>
      <xdr:col>5</xdr:col>
      <xdr:colOff>652673</xdr:colOff>
      <xdr:row>23</xdr:row>
      <xdr:rowOff>160489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D0237B96-F4DA-49EA-B316-8513C328390E}"/>
            </a:ext>
          </a:extLst>
        </xdr:cNvPr>
        <xdr:cNvSpPr/>
      </xdr:nvSpPr>
      <xdr:spPr>
        <a:xfrm>
          <a:off x="3978085" y="6745944"/>
          <a:ext cx="126000" cy="13807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43710</xdr:colOff>
      <xdr:row>23</xdr:row>
      <xdr:rowOff>50084</xdr:rowOff>
    </xdr:from>
    <xdr:ext cx="579069" cy="349776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9F03728-6A77-437B-8F77-13249B9433D3}"/>
            </a:ext>
          </a:extLst>
        </xdr:cNvPr>
        <xdr:cNvSpPr txBox="1"/>
      </xdr:nvSpPr>
      <xdr:spPr>
        <a:xfrm>
          <a:off x="3507802" y="6817847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chemeClr val="accent2">
                  <a:lumMod val="75000"/>
                </a:schemeClr>
              </a:solidFill>
            </a:rPr>
            <a:t>R</a:t>
          </a:r>
          <a:r>
            <a:rPr kumimoji="1" lang="ja-JP" altLang="en-US" sz="1200" b="1">
              <a:solidFill>
                <a:schemeClr val="accent2">
                  <a:lumMod val="75000"/>
                </a:schemeClr>
              </a:solidFill>
            </a:rPr>
            <a:t>端部</a:t>
          </a:r>
        </a:p>
      </xdr:txBody>
    </xdr:sp>
    <xdr:clientData/>
  </xdr:oneCellAnchor>
  <xdr:twoCellAnchor>
    <xdr:from>
      <xdr:col>7</xdr:col>
      <xdr:colOff>375555</xdr:colOff>
      <xdr:row>8</xdr:row>
      <xdr:rowOff>201389</xdr:rowOff>
    </xdr:from>
    <xdr:to>
      <xdr:col>7</xdr:col>
      <xdr:colOff>458355</xdr:colOff>
      <xdr:row>9</xdr:row>
      <xdr:rowOff>44703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DFBBC3D8-2F0C-42C6-8029-EEBCC2F0531A}"/>
            </a:ext>
          </a:extLst>
        </xdr:cNvPr>
        <xdr:cNvSpPr/>
      </xdr:nvSpPr>
      <xdr:spPr>
        <a:xfrm>
          <a:off x="5203369" y="2623460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391870</xdr:colOff>
      <xdr:row>9</xdr:row>
      <xdr:rowOff>5443</xdr:rowOff>
    </xdr:from>
    <xdr:to>
      <xdr:col>4</xdr:col>
      <xdr:colOff>474670</xdr:colOff>
      <xdr:row>9</xdr:row>
      <xdr:rowOff>88243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99A5E202-F459-481E-AB9E-C546B0887A1C}"/>
            </a:ext>
          </a:extLst>
        </xdr:cNvPr>
        <xdr:cNvSpPr/>
      </xdr:nvSpPr>
      <xdr:spPr>
        <a:xfrm>
          <a:off x="3162284" y="2667000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457173</xdr:colOff>
      <xdr:row>8</xdr:row>
      <xdr:rowOff>206825</xdr:rowOff>
    </xdr:from>
    <xdr:to>
      <xdr:col>1</xdr:col>
      <xdr:colOff>539973</xdr:colOff>
      <xdr:row>9</xdr:row>
      <xdr:rowOff>50139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9E3DD599-42C2-448F-95AF-91C8CF3D399C}"/>
            </a:ext>
          </a:extLst>
        </xdr:cNvPr>
        <xdr:cNvSpPr/>
      </xdr:nvSpPr>
      <xdr:spPr>
        <a:xfrm>
          <a:off x="1142973" y="2628896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417420</xdr:colOff>
      <xdr:row>2</xdr:row>
      <xdr:rowOff>22412</xdr:rowOff>
    </xdr:from>
    <xdr:to>
      <xdr:col>8</xdr:col>
      <xdr:colOff>100853</xdr:colOff>
      <xdr:row>31</xdr:row>
      <xdr:rowOff>188258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0FBE7F6-3397-9E65-5BB1-F1C4E8EEA1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45"/>
        <a:stretch/>
      </xdr:blipFill>
      <xdr:spPr>
        <a:xfrm>
          <a:off x="417420" y="762000"/>
          <a:ext cx="5185521" cy="8107455"/>
        </a:xfrm>
        <a:prstGeom prst="rect">
          <a:avLst/>
        </a:prstGeom>
      </xdr:spPr>
    </xdr:pic>
    <xdr:clientData/>
  </xdr:twoCellAnchor>
  <xdr:twoCellAnchor>
    <xdr:from>
      <xdr:col>3</xdr:col>
      <xdr:colOff>164224</xdr:colOff>
      <xdr:row>20</xdr:row>
      <xdr:rowOff>459828</xdr:rowOff>
    </xdr:from>
    <xdr:to>
      <xdr:col>5</xdr:col>
      <xdr:colOff>394138</xdr:colOff>
      <xdr:row>27</xdr:row>
      <xdr:rowOff>137949</xdr:rowOff>
    </xdr:to>
    <xdr:sp macro="" textlink="">
      <xdr:nvSpPr>
        <xdr:cNvPr id="28" name="フリーフォーム: 図形 27">
          <a:extLst>
            <a:ext uri="{FF2B5EF4-FFF2-40B4-BE49-F238E27FC236}">
              <a16:creationId xmlns:a16="http://schemas.microsoft.com/office/drawing/2014/main" id="{D73B8F8C-253A-EBFB-6669-05705C53F2EC}"/>
            </a:ext>
          </a:extLst>
        </xdr:cNvPr>
        <xdr:cNvSpPr/>
      </xdr:nvSpPr>
      <xdr:spPr>
        <a:xfrm>
          <a:off x="2246586" y="6286500"/>
          <a:ext cx="1596259" cy="1609397"/>
        </a:xfrm>
        <a:custGeom>
          <a:avLst/>
          <a:gdLst>
            <a:gd name="connsiteX0" fmla="*/ 0 w 1596259"/>
            <a:gd name="connsiteY0" fmla="*/ 1609397 h 1609397"/>
            <a:gd name="connsiteX1" fmla="*/ 1596259 w 1596259"/>
            <a:gd name="connsiteY1" fmla="*/ 959069 h 1609397"/>
            <a:gd name="connsiteX2" fmla="*/ 1596259 w 1596259"/>
            <a:gd name="connsiteY2" fmla="*/ 0 h 16093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596259" h="1609397">
              <a:moveTo>
                <a:pt x="0" y="1609397"/>
              </a:moveTo>
              <a:lnTo>
                <a:pt x="1596259" y="959069"/>
              </a:lnTo>
              <a:lnTo>
                <a:pt x="1596259" y="0"/>
              </a:lnTo>
            </a:path>
          </a:pathLst>
        </a:cu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446690</xdr:colOff>
      <xdr:row>8</xdr:row>
      <xdr:rowOff>124811</xdr:rowOff>
    </xdr:from>
    <xdr:to>
      <xdr:col>7</xdr:col>
      <xdr:colOff>164224</xdr:colOff>
      <xdr:row>9</xdr:row>
      <xdr:rowOff>236483</xdr:rowOff>
    </xdr:to>
    <xdr:sp macro="" textlink="">
      <xdr:nvSpPr>
        <xdr:cNvPr id="27" name="フリーフォーム: 図形 26">
          <a:extLst>
            <a:ext uri="{FF2B5EF4-FFF2-40B4-BE49-F238E27FC236}">
              <a16:creationId xmlns:a16="http://schemas.microsoft.com/office/drawing/2014/main" id="{9075CE0C-262A-A126-6B34-37E2DDD92B2F}"/>
            </a:ext>
          </a:extLst>
        </xdr:cNvPr>
        <xdr:cNvSpPr/>
      </xdr:nvSpPr>
      <xdr:spPr>
        <a:xfrm>
          <a:off x="1129862" y="2535621"/>
          <a:ext cx="3849414" cy="348155"/>
        </a:xfrm>
        <a:custGeom>
          <a:avLst/>
          <a:gdLst>
            <a:gd name="connsiteX0" fmla="*/ 0 w 3849414"/>
            <a:gd name="connsiteY0" fmla="*/ 0 h 348155"/>
            <a:gd name="connsiteX1" fmla="*/ 0 w 3849414"/>
            <a:gd name="connsiteY1" fmla="*/ 203638 h 348155"/>
            <a:gd name="connsiteX2" fmla="*/ 335017 w 3849414"/>
            <a:gd name="connsiteY2" fmla="*/ 321879 h 348155"/>
            <a:gd name="connsiteX3" fmla="*/ 1911569 w 3849414"/>
            <a:gd name="connsiteY3" fmla="*/ 348155 h 348155"/>
            <a:gd name="connsiteX4" fmla="*/ 3514397 w 3849414"/>
            <a:gd name="connsiteY4" fmla="*/ 321879 h 348155"/>
            <a:gd name="connsiteX5" fmla="*/ 3849414 w 3849414"/>
            <a:gd name="connsiteY5" fmla="*/ 183931 h 348155"/>
            <a:gd name="connsiteX6" fmla="*/ 3849414 w 3849414"/>
            <a:gd name="connsiteY6" fmla="*/ 0 h 3481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3849414" h="348155">
              <a:moveTo>
                <a:pt x="0" y="0"/>
              </a:moveTo>
              <a:lnTo>
                <a:pt x="0" y="203638"/>
              </a:lnTo>
              <a:lnTo>
                <a:pt x="335017" y="321879"/>
              </a:lnTo>
              <a:lnTo>
                <a:pt x="1911569" y="348155"/>
              </a:lnTo>
              <a:lnTo>
                <a:pt x="3514397" y="321879"/>
              </a:lnTo>
              <a:lnTo>
                <a:pt x="3849414" y="183931"/>
              </a:lnTo>
              <a:lnTo>
                <a:pt x="3849414" y="0"/>
              </a:lnTo>
            </a:path>
          </a:pathLst>
        </a:cu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104775</xdr:colOff>
      <xdr:row>27</xdr:row>
      <xdr:rowOff>83023</xdr:rowOff>
    </xdr:from>
    <xdr:to>
      <xdr:col>3</xdr:col>
      <xdr:colOff>230775</xdr:colOff>
      <xdr:row>27</xdr:row>
      <xdr:rowOff>206952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85B984D-8B25-4311-B98B-60768CE86B5B}"/>
            </a:ext>
          </a:extLst>
        </xdr:cNvPr>
        <xdr:cNvSpPr/>
      </xdr:nvSpPr>
      <xdr:spPr>
        <a:xfrm>
          <a:off x="2190750" y="7788748"/>
          <a:ext cx="126000" cy="123929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3</xdr:col>
      <xdr:colOff>197978</xdr:colOff>
      <xdr:row>26</xdr:row>
      <xdr:rowOff>228600</xdr:rowOff>
    </xdr:from>
    <xdr:ext cx="1040734" cy="34977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DDCDEF-6A61-44F4-B9DC-31CCA4266875}"/>
            </a:ext>
          </a:extLst>
        </xdr:cNvPr>
        <xdr:cNvSpPr txBox="1"/>
      </xdr:nvSpPr>
      <xdr:spPr>
        <a:xfrm>
          <a:off x="2283953" y="7696200"/>
          <a:ext cx="1040734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施設帯</a:t>
          </a:r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330503</xdr:colOff>
      <xdr:row>24</xdr:row>
      <xdr:rowOff>167180</xdr:rowOff>
    </xdr:from>
    <xdr:to>
      <xdr:col>5</xdr:col>
      <xdr:colOff>456503</xdr:colOff>
      <xdr:row>25</xdr:row>
      <xdr:rowOff>45530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D1CB06F-42B9-4F79-ABA5-154A38FCB758}"/>
            </a:ext>
          </a:extLst>
        </xdr:cNvPr>
        <xdr:cNvSpPr/>
      </xdr:nvSpPr>
      <xdr:spPr>
        <a:xfrm>
          <a:off x="3779210" y="7195973"/>
          <a:ext cx="126000" cy="13454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5</xdr:col>
      <xdr:colOff>353739</xdr:colOff>
      <xdr:row>24</xdr:row>
      <xdr:rowOff>241893</xdr:rowOff>
    </xdr:from>
    <xdr:ext cx="579069" cy="34977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2CAFDA8-BFDD-4F07-93FA-083CE4FFC3FE}"/>
            </a:ext>
          </a:extLst>
        </xdr:cNvPr>
        <xdr:cNvSpPr txBox="1"/>
      </xdr:nvSpPr>
      <xdr:spPr>
        <a:xfrm>
          <a:off x="3802446" y="7270686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74169</xdr:colOff>
      <xdr:row>25</xdr:row>
      <xdr:rowOff>10376</xdr:rowOff>
    </xdr:from>
    <xdr:to>
      <xdr:col>5</xdr:col>
      <xdr:colOff>200169</xdr:colOff>
      <xdr:row>25</xdr:row>
      <xdr:rowOff>141389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DBC2E835-0988-4657-BA75-3FBE26CDB8F2}"/>
            </a:ext>
          </a:extLst>
        </xdr:cNvPr>
        <xdr:cNvSpPr/>
      </xdr:nvSpPr>
      <xdr:spPr>
        <a:xfrm>
          <a:off x="3522876" y="7295359"/>
          <a:ext cx="126000" cy="131013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oneCellAnchor>
    <xdr:from>
      <xdr:col>4</xdr:col>
      <xdr:colOff>266700</xdr:colOff>
      <xdr:row>24</xdr:row>
      <xdr:rowOff>87367</xdr:rowOff>
    </xdr:from>
    <xdr:ext cx="579069" cy="34977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57EB99C-DE87-49C0-95CA-5A767C215EDD}"/>
            </a:ext>
          </a:extLst>
        </xdr:cNvPr>
        <xdr:cNvSpPr txBox="1"/>
      </xdr:nvSpPr>
      <xdr:spPr>
        <a:xfrm>
          <a:off x="3032234" y="7116160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70C0"/>
              </a:solidFill>
            </a:rPr>
            <a:t>R</a:t>
          </a:r>
          <a:r>
            <a:rPr kumimoji="1" lang="ja-JP" altLang="en-US" sz="1200" b="1">
              <a:solidFill>
                <a:srgbClr val="0070C0"/>
              </a:solidFill>
            </a:rPr>
            <a:t>端部</a:t>
          </a:r>
        </a:p>
      </xdr:txBody>
    </xdr:sp>
    <xdr:clientData/>
  </xdr:oneCellAnchor>
  <xdr:twoCellAnchor>
    <xdr:from>
      <xdr:col>5</xdr:col>
      <xdr:colOff>336331</xdr:colOff>
      <xdr:row>20</xdr:row>
      <xdr:rowOff>427675</xdr:rowOff>
    </xdr:from>
    <xdr:to>
      <xdr:col>5</xdr:col>
      <xdr:colOff>462331</xdr:colOff>
      <xdr:row>21</xdr:row>
      <xdr:rowOff>77425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995088C-23A2-47D0-8B34-69807B3ACCE0}"/>
            </a:ext>
          </a:extLst>
        </xdr:cNvPr>
        <xdr:cNvSpPr/>
      </xdr:nvSpPr>
      <xdr:spPr>
        <a:xfrm>
          <a:off x="3785038" y="6254347"/>
          <a:ext cx="126000" cy="129285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373860</xdr:colOff>
      <xdr:row>20</xdr:row>
      <xdr:rowOff>209550</xdr:rowOff>
    </xdr:from>
    <xdr:ext cx="579069" cy="34977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49B715C-CAB3-40C6-B922-C51ADCE9460C}"/>
            </a:ext>
          </a:extLst>
        </xdr:cNvPr>
        <xdr:cNvSpPr txBox="1"/>
      </xdr:nvSpPr>
      <xdr:spPr>
        <a:xfrm>
          <a:off x="3831435" y="6000750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ysClr val="windowText" lastClr="000000"/>
              </a:solidFill>
            </a:rPr>
            <a:t>R</a:t>
          </a:r>
          <a:r>
            <a:rPr kumimoji="1" lang="ja-JP" altLang="en-US" sz="1200" b="1">
              <a:solidFill>
                <a:sysClr val="windowText" lastClr="00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325296</xdr:colOff>
      <xdr:row>21</xdr:row>
      <xdr:rowOff>197069</xdr:rowOff>
    </xdr:from>
    <xdr:to>
      <xdr:col>5</xdr:col>
      <xdr:colOff>451296</xdr:colOff>
      <xdr:row>22</xdr:row>
      <xdr:rowOff>98660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CAFF9AE-D4A9-4AEB-8345-09A1A5BFEEFC}"/>
            </a:ext>
          </a:extLst>
        </xdr:cNvPr>
        <xdr:cNvSpPr/>
      </xdr:nvSpPr>
      <xdr:spPr>
        <a:xfrm>
          <a:off x="3774003" y="6503276"/>
          <a:ext cx="126000" cy="13807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525506</xdr:colOff>
      <xdr:row>22</xdr:row>
      <xdr:rowOff>14531</xdr:rowOff>
    </xdr:from>
    <xdr:ext cx="579069" cy="3497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FE386649-538E-4FEB-858E-A42AB6254DC9}"/>
            </a:ext>
          </a:extLst>
        </xdr:cNvPr>
        <xdr:cNvSpPr txBox="1"/>
      </xdr:nvSpPr>
      <xdr:spPr>
        <a:xfrm>
          <a:off x="3291040" y="6524376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chemeClr val="accent2">
                  <a:lumMod val="75000"/>
                </a:schemeClr>
              </a:solidFill>
            </a:rPr>
            <a:t>R</a:t>
          </a:r>
          <a:r>
            <a:rPr kumimoji="1" lang="ja-JP" altLang="en-US" sz="1200" b="1">
              <a:solidFill>
                <a:schemeClr val="accent2">
                  <a:lumMod val="75000"/>
                </a:schemeClr>
              </a:solidFill>
            </a:rPr>
            <a:t>端部</a:t>
          </a:r>
        </a:p>
      </xdr:txBody>
    </xdr:sp>
    <xdr:clientData/>
  </xdr:oneCellAnchor>
  <xdr:twoCellAnchor>
    <xdr:from>
      <xdr:col>7</xdr:col>
      <xdr:colOff>119743</xdr:colOff>
      <xdr:row>8</xdr:row>
      <xdr:rowOff>76701</xdr:rowOff>
    </xdr:from>
    <xdr:to>
      <xdr:col>7</xdr:col>
      <xdr:colOff>202543</xdr:colOff>
      <xdr:row>8</xdr:row>
      <xdr:rowOff>159849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2444185-0E6D-4659-A612-ABDB3BD82FD0}"/>
            </a:ext>
          </a:extLst>
        </xdr:cNvPr>
        <xdr:cNvSpPr/>
      </xdr:nvSpPr>
      <xdr:spPr>
        <a:xfrm>
          <a:off x="4947557" y="2498772"/>
          <a:ext cx="82800" cy="83148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241628</xdr:colOff>
      <xdr:row>8</xdr:row>
      <xdr:rowOff>113802</xdr:rowOff>
    </xdr:from>
    <xdr:to>
      <xdr:col>4</xdr:col>
      <xdr:colOff>324428</xdr:colOff>
      <xdr:row>8</xdr:row>
      <xdr:rowOff>196950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0E4B33D-9277-4E85-A345-AD3C1936A793}"/>
            </a:ext>
          </a:extLst>
        </xdr:cNvPr>
        <xdr:cNvSpPr/>
      </xdr:nvSpPr>
      <xdr:spPr>
        <a:xfrm>
          <a:off x="3018917" y="2535157"/>
          <a:ext cx="82800" cy="83148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409063</xdr:colOff>
      <xdr:row>8</xdr:row>
      <xdr:rowOff>90745</xdr:rowOff>
    </xdr:from>
    <xdr:to>
      <xdr:col>1</xdr:col>
      <xdr:colOff>491863</xdr:colOff>
      <xdr:row>8</xdr:row>
      <xdr:rowOff>173893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D3E227ED-CF44-4720-8F94-ED844EA7C306}"/>
            </a:ext>
          </a:extLst>
        </xdr:cNvPr>
        <xdr:cNvSpPr/>
      </xdr:nvSpPr>
      <xdr:spPr>
        <a:xfrm>
          <a:off x="1095866" y="2512100"/>
          <a:ext cx="82800" cy="83148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51961</xdr:colOff>
      <xdr:row>9</xdr:row>
      <xdr:rowOff>56287</xdr:rowOff>
    </xdr:from>
    <xdr:to>
      <xdr:col>7</xdr:col>
      <xdr:colOff>134761</xdr:colOff>
      <xdr:row>9</xdr:row>
      <xdr:rowOff>139087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ABF25B84-A8CD-4692-B515-E13B19DAA283}"/>
            </a:ext>
          </a:extLst>
        </xdr:cNvPr>
        <xdr:cNvSpPr/>
      </xdr:nvSpPr>
      <xdr:spPr>
        <a:xfrm>
          <a:off x="4870745" y="2701639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243335</xdr:colOff>
      <xdr:row>9</xdr:row>
      <xdr:rowOff>100443</xdr:rowOff>
    </xdr:from>
    <xdr:to>
      <xdr:col>4</xdr:col>
      <xdr:colOff>326135</xdr:colOff>
      <xdr:row>9</xdr:row>
      <xdr:rowOff>183243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C0EF1E58-BC3C-4157-8962-A381243BEB80}"/>
            </a:ext>
          </a:extLst>
        </xdr:cNvPr>
        <xdr:cNvSpPr/>
      </xdr:nvSpPr>
      <xdr:spPr>
        <a:xfrm>
          <a:off x="3009915" y="2745795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469348</xdr:colOff>
      <xdr:row>9</xdr:row>
      <xdr:rowOff>70997</xdr:rowOff>
    </xdr:from>
    <xdr:to>
      <xdr:col>1</xdr:col>
      <xdr:colOff>552148</xdr:colOff>
      <xdr:row>9</xdr:row>
      <xdr:rowOff>153797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757B0B4-D46D-4EE9-9D2D-1D3268ECAB38}"/>
            </a:ext>
          </a:extLst>
        </xdr:cNvPr>
        <xdr:cNvSpPr/>
      </xdr:nvSpPr>
      <xdr:spPr>
        <a:xfrm>
          <a:off x="1153416" y="2716349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112571</xdr:colOff>
      <xdr:row>9</xdr:row>
      <xdr:rowOff>21650</xdr:rowOff>
    </xdr:from>
    <xdr:to>
      <xdr:col>7</xdr:col>
      <xdr:colOff>195371</xdr:colOff>
      <xdr:row>9</xdr:row>
      <xdr:rowOff>103180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429AB137-CB2D-47AD-B53A-02462246AA76}"/>
            </a:ext>
          </a:extLst>
        </xdr:cNvPr>
        <xdr:cNvSpPr/>
      </xdr:nvSpPr>
      <xdr:spPr>
        <a:xfrm>
          <a:off x="4931355" y="2667002"/>
          <a:ext cx="82800" cy="8153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6</xdr:col>
      <xdr:colOff>468457</xdr:colOff>
      <xdr:row>9</xdr:row>
      <xdr:rowOff>165390</xdr:rowOff>
    </xdr:from>
    <xdr:to>
      <xdr:col>6</xdr:col>
      <xdr:colOff>551257</xdr:colOff>
      <xdr:row>10</xdr:row>
      <xdr:rowOff>136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4E44BAA8-B38A-486B-AEB8-01CC2356C19E}"/>
            </a:ext>
          </a:extLst>
        </xdr:cNvPr>
        <xdr:cNvSpPr/>
      </xdr:nvSpPr>
      <xdr:spPr>
        <a:xfrm>
          <a:off x="4603173" y="2810742"/>
          <a:ext cx="82800" cy="8153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239868</xdr:colOff>
      <xdr:row>9</xdr:row>
      <xdr:rowOff>205217</xdr:rowOff>
    </xdr:from>
    <xdr:to>
      <xdr:col>4</xdr:col>
      <xdr:colOff>322668</xdr:colOff>
      <xdr:row>10</xdr:row>
      <xdr:rowOff>39963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4A3FDE7B-5570-48D5-8B17-85ECC0CD6E96}"/>
            </a:ext>
          </a:extLst>
        </xdr:cNvPr>
        <xdr:cNvSpPr/>
      </xdr:nvSpPr>
      <xdr:spPr>
        <a:xfrm>
          <a:off x="3006448" y="2850569"/>
          <a:ext cx="82800" cy="8153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2</xdr:col>
      <xdr:colOff>37261</xdr:colOff>
      <xdr:row>9</xdr:row>
      <xdr:rowOff>171440</xdr:rowOff>
    </xdr:from>
    <xdr:to>
      <xdr:col>2</xdr:col>
      <xdr:colOff>120061</xdr:colOff>
      <xdr:row>10</xdr:row>
      <xdr:rowOff>6186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40A01414-4494-4BC5-9D4C-831973BAA651}"/>
            </a:ext>
          </a:extLst>
        </xdr:cNvPr>
        <xdr:cNvSpPr/>
      </xdr:nvSpPr>
      <xdr:spPr>
        <a:xfrm>
          <a:off x="1405397" y="2816792"/>
          <a:ext cx="82800" cy="8153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406137</xdr:colOff>
      <xdr:row>9</xdr:row>
      <xdr:rowOff>42415</xdr:rowOff>
    </xdr:from>
    <xdr:to>
      <xdr:col>1</xdr:col>
      <xdr:colOff>488937</xdr:colOff>
      <xdr:row>9</xdr:row>
      <xdr:rowOff>123945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A5566117-1A3F-4DE8-8378-060D5FC63910}"/>
            </a:ext>
          </a:extLst>
        </xdr:cNvPr>
        <xdr:cNvSpPr/>
      </xdr:nvSpPr>
      <xdr:spPr>
        <a:xfrm>
          <a:off x="1090205" y="2687767"/>
          <a:ext cx="82800" cy="8153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119736</xdr:colOff>
      <xdr:row>8</xdr:row>
      <xdr:rowOff>146960</xdr:rowOff>
    </xdr:from>
    <xdr:to>
      <xdr:col>7</xdr:col>
      <xdr:colOff>202536</xdr:colOff>
      <xdr:row>8</xdr:row>
      <xdr:rowOff>229760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806FB032-580E-4919-8E6A-D7F09D5D4CD6}"/>
            </a:ext>
          </a:extLst>
        </xdr:cNvPr>
        <xdr:cNvSpPr/>
      </xdr:nvSpPr>
      <xdr:spPr>
        <a:xfrm>
          <a:off x="4947550" y="2569031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244908</xdr:colOff>
      <xdr:row>8</xdr:row>
      <xdr:rowOff>185058</xdr:rowOff>
    </xdr:from>
    <xdr:to>
      <xdr:col>4</xdr:col>
      <xdr:colOff>327708</xdr:colOff>
      <xdr:row>9</xdr:row>
      <xdr:rowOff>28372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DC2E5094-C620-4AD8-B841-07B852EE9FB6}"/>
            </a:ext>
          </a:extLst>
        </xdr:cNvPr>
        <xdr:cNvSpPr/>
      </xdr:nvSpPr>
      <xdr:spPr>
        <a:xfrm>
          <a:off x="3015322" y="2607129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408181</xdr:colOff>
      <xdr:row>8</xdr:row>
      <xdr:rowOff>146956</xdr:rowOff>
    </xdr:from>
    <xdr:to>
      <xdr:col>1</xdr:col>
      <xdr:colOff>490981</xdr:colOff>
      <xdr:row>8</xdr:row>
      <xdr:rowOff>229756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BB23FE07-701D-4845-A8D0-76B680AE43F9}"/>
            </a:ext>
          </a:extLst>
        </xdr:cNvPr>
        <xdr:cNvSpPr/>
      </xdr:nvSpPr>
      <xdr:spPr>
        <a:xfrm>
          <a:off x="1093981" y="2569027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326425</xdr:colOff>
      <xdr:row>2</xdr:row>
      <xdr:rowOff>86589</xdr:rowOff>
    </xdr:from>
    <xdr:to>
      <xdr:col>8</xdr:col>
      <xdr:colOff>652096</xdr:colOff>
      <xdr:row>32</xdr:row>
      <xdr:rowOff>241435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8B5D2A6-490F-04A6-8A9F-3703EF4DE1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642"/>
        <a:stretch/>
      </xdr:blipFill>
      <xdr:spPr>
        <a:xfrm>
          <a:off x="326425" y="820711"/>
          <a:ext cx="5854817" cy="8769163"/>
        </a:xfrm>
        <a:prstGeom prst="rect">
          <a:avLst/>
        </a:prstGeom>
      </xdr:spPr>
    </xdr:pic>
    <xdr:clientData/>
  </xdr:twoCellAnchor>
  <xdr:twoCellAnchor>
    <xdr:from>
      <xdr:col>3</xdr:col>
      <xdr:colOff>359229</xdr:colOff>
      <xdr:row>23</xdr:row>
      <xdr:rowOff>70757</xdr:rowOff>
    </xdr:from>
    <xdr:to>
      <xdr:col>6</xdr:col>
      <xdr:colOff>48986</xdr:colOff>
      <xdr:row>30</xdr:row>
      <xdr:rowOff>364672</xdr:rowOff>
    </xdr:to>
    <xdr:sp macro="" textlink="">
      <xdr:nvSpPr>
        <xdr:cNvPr id="33" name="フリーフォーム: 図形 32">
          <a:extLst>
            <a:ext uri="{FF2B5EF4-FFF2-40B4-BE49-F238E27FC236}">
              <a16:creationId xmlns:a16="http://schemas.microsoft.com/office/drawing/2014/main" id="{DCDB5D8D-59F8-5ECF-0A67-92586ED6766B}"/>
            </a:ext>
          </a:extLst>
        </xdr:cNvPr>
        <xdr:cNvSpPr/>
      </xdr:nvSpPr>
      <xdr:spPr>
        <a:xfrm>
          <a:off x="2443843" y="6852557"/>
          <a:ext cx="1747157" cy="2231572"/>
        </a:xfrm>
        <a:custGeom>
          <a:avLst/>
          <a:gdLst>
            <a:gd name="connsiteX0" fmla="*/ 0 w 1747157"/>
            <a:gd name="connsiteY0" fmla="*/ 2231572 h 2231572"/>
            <a:gd name="connsiteX1" fmla="*/ 1747157 w 1747157"/>
            <a:gd name="connsiteY1" fmla="*/ 1045029 h 2231572"/>
            <a:gd name="connsiteX2" fmla="*/ 1747157 w 1747157"/>
            <a:gd name="connsiteY2" fmla="*/ 0 h 22315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47157" h="2231572">
              <a:moveTo>
                <a:pt x="0" y="2231572"/>
              </a:moveTo>
              <a:lnTo>
                <a:pt x="1747157" y="1045029"/>
              </a:lnTo>
              <a:lnTo>
                <a:pt x="1747157" y="0"/>
              </a:lnTo>
            </a:path>
          </a:pathLst>
        </a:cu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538369</xdr:colOff>
      <xdr:row>9</xdr:row>
      <xdr:rowOff>49696</xdr:rowOff>
    </xdr:from>
    <xdr:to>
      <xdr:col>7</xdr:col>
      <xdr:colOff>596348</xdr:colOff>
      <xdr:row>10</xdr:row>
      <xdr:rowOff>289892</xdr:rowOff>
    </xdr:to>
    <xdr:sp macro="" textlink="">
      <xdr:nvSpPr>
        <xdr:cNvPr id="32" name="フリーフォーム: 図形 31">
          <a:extLst>
            <a:ext uri="{FF2B5EF4-FFF2-40B4-BE49-F238E27FC236}">
              <a16:creationId xmlns:a16="http://schemas.microsoft.com/office/drawing/2014/main" id="{8B2DF071-845E-E8D0-BF1E-553805AEE6CB}"/>
            </a:ext>
          </a:extLst>
        </xdr:cNvPr>
        <xdr:cNvSpPr/>
      </xdr:nvSpPr>
      <xdr:spPr>
        <a:xfrm>
          <a:off x="1225826" y="2708413"/>
          <a:ext cx="4207565" cy="496957"/>
        </a:xfrm>
        <a:custGeom>
          <a:avLst/>
          <a:gdLst>
            <a:gd name="connsiteX0" fmla="*/ 0 w 4207565"/>
            <a:gd name="connsiteY0" fmla="*/ 0 h 496957"/>
            <a:gd name="connsiteX1" fmla="*/ 0 w 4207565"/>
            <a:gd name="connsiteY1" fmla="*/ 240196 h 496957"/>
            <a:gd name="connsiteX2" fmla="*/ 364435 w 4207565"/>
            <a:gd name="connsiteY2" fmla="*/ 463826 h 496957"/>
            <a:gd name="connsiteX3" fmla="*/ 2120348 w 4207565"/>
            <a:gd name="connsiteY3" fmla="*/ 496957 h 496957"/>
            <a:gd name="connsiteX4" fmla="*/ 3876261 w 4207565"/>
            <a:gd name="connsiteY4" fmla="*/ 463826 h 496957"/>
            <a:gd name="connsiteX5" fmla="*/ 4207565 w 4207565"/>
            <a:gd name="connsiteY5" fmla="*/ 223630 h 496957"/>
            <a:gd name="connsiteX6" fmla="*/ 4207565 w 4207565"/>
            <a:gd name="connsiteY6" fmla="*/ 16565 h 4969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4207565" h="496957">
              <a:moveTo>
                <a:pt x="0" y="0"/>
              </a:moveTo>
              <a:lnTo>
                <a:pt x="0" y="240196"/>
              </a:lnTo>
              <a:lnTo>
                <a:pt x="364435" y="463826"/>
              </a:lnTo>
              <a:lnTo>
                <a:pt x="2120348" y="496957"/>
              </a:lnTo>
              <a:lnTo>
                <a:pt x="3876261" y="463826"/>
              </a:lnTo>
              <a:lnTo>
                <a:pt x="4207565" y="223630"/>
              </a:lnTo>
              <a:lnTo>
                <a:pt x="4207565" y="16565"/>
              </a:lnTo>
            </a:path>
          </a:pathLst>
        </a:cu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521690</xdr:colOff>
      <xdr:row>26</xdr:row>
      <xdr:rowOff>211134</xdr:rowOff>
    </xdr:from>
    <xdr:to>
      <xdr:col>5</xdr:col>
      <xdr:colOff>647690</xdr:colOff>
      <xdr:row>27</xdr:row>
      <xdr:rowOff>97219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E57B110-8923-4F46-A597-2C03CEF9D634}"/>
            </a:ext>
          </a:extLst>
        </xdr:cNvPr>
        <xdr:cNvSpPr/>
      </xdr:nvSpPr>
      <xdr:spPr>
        <a:xfrm>
          <a:off x="3983820" y="7963656"/>
          <a:ext cx="126000" cy="12628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oneCellAnchor>
    <xdr:from>
      <xdr:col>5</xdr:col>
      <xdr:colOff>21322</xdr:colOff>
      <xdr:row>26</xdr:row>
      <xdr:rowOff>10057</xdr:rowOff>
    </xdr:from>
    <xdr:ext cx="579069" cy="34977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2DC609-26A3-4AA2-A0CF-CD52756A8446}"/>
            </a:ext>
          </a:extLst>
        </xdr:cNvPr>
        <xdr:cNvSpPr txBox="1"/>
      </xdr:nvSpPr>
      <xdr:spPr>
        <a:xfrm>
          <a:off x="3483452" y="7762579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70C0"/>
              </a:solidFill>
            </a:rPr>
            <a:t>R</a:t>
          </a:r>
          <a:r>
            <a:rPr kumimoji="1" lang="ja-JP" altLang="en-US" sz="1200" b="1">
              <a:solidFill>
                <a:srgbClr val="0070C0"/>
              </a:solidFill>
            </a:rPr>
            <a:t>端部</a:t>
          </a:r>
        </a:p>
      </xdr:txBody>
    </xdr:sp>
    <xdr:clientData/>
  </xdr:oneCellAnchor>
  <xdr:twoCellAnchor>
    <xdr:from>
      <xdr:col>5</xdr:col>
      <xdr:colOff>673064</xdr:colOff>
      <xdr:row>26</xdr:row>
      <xdr:rowOff>98537</xdr:rowOff>
    </xdr:from>
    <xdr:to>
      <xdr:col>6</xdr:col>
      <xdr:colOff>115892</xdr:colOff>
      <xdr:row>26</xdr:row>
      <xdr:rowOff>224537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46284F02-E95E-4AC1-BE2A-73A5EF21B372}"/>
            </a:ext>
          </a:extLst>
        </xdr:cNvPr>
        <xdr:cNvSpPr/>
      </xdr:nvSpPr>
      <xdr:spPr>
        <a:xfrm>
          <a:off x="4121771" y="7810503"/>
          <a:ext cx="126000" cy="1260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5</xdr:col>
      <xdr:colOff>656886</xdr:colOff>
      <xdr:row>26</xdr:row>
      <xdr:rowOff>151572</xdr:rowOff>
    </xdr:from>
    <xdr:ext cx="579069" cy="34977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70948DC-815B-4E04-A5B7-B47B1DD3778D}"/>
            </a:ext>
          </a:extLst>
        </xdr:cNvPr>
        <xdr:cNvSpPr txBox="1"/>
      </xdr:nvSpPr>
      <xdr:spPr>
        <a:xfrm>
          <a:off x="4105593" y="7863538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3</xdr:col>
      <xdr:colOff>302153</xdr:colOff>
      <xdr:row>30</xdr:row>
      <xdr:rowOff>329040</xdr:rowOff>
    </xdr:from>
    <xdr:to>
      <xdr:col>3</xdr:col>
      <xdr:colOff>428153</xdr:colOff>
      <xdr:row>30</xdr:row>
      <xdr:rowOff>452969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51054A8F-CF54-4A39-A52B-88132021960B}"/>
            </a:ext>
          </a:extLst>
        </xdr:cNvPr>
        <xdr:cNvSpPr/>
      </xdr:nvSpPr>
      <xdr:spPr>
        <a:xfrm>
          <a:off x="2384515" y="9000074"/>
          <a:ext cx="126000" cy="123929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2</xdr:col>
      <xdr:colOff>90556</xdr:colOff>
      <xdr:row>30</xdr:row>
      <xdr:rowOff>350792</xdr:rowOff>
    </xdr:from>
    <xdr:ext cx="1040734" cy="34977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069755D-4EC7-4F3A-B63E-64D050575C70}"/>
            </a:ext>
          </a:extLst>
        </xdr:cNvPr>
        <xdr:cNvSpPr txBox="1"/>
      </xdr:nvSpPr>
      <xdr:spPr>
        <a:xfrm>
          <a:off x="1462156" y="9018542"/>
          <a:ext cx="1040734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施設帯</a:t>
          </a:r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676593</xdr:colOff>
      <xdr:row>23</xdr:row>
      <xdr:rowOff>27624</xdr:rowOff>
    </xdr:from>
    <xdr:to>
      <xdr:col>6</xdr:col>
      <xdr:colOff>119421</xdr:colOff>
      <xdr:row>23</xdr:row>
      <xdr:rowOff>153624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EB6D33E8-DC72-4A58-B7A6-188B7AA306C8}"/>
            </a:ext>
          </a:extLst>
        </xdr:cNvPr>
        <xdr:cNvSpPr/>
      </xdr:nvSpPr>
      <xdr:spPr>
        <a:xfrm>
          <a:off x="4125300" y="6773952"/>
          <a:ext cx="126000" cy="126000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24381</xdr:colOff>
      <xdr:row>22</xdr:row>
      <xdr:rowOff>6568</xdr:rowOff>
    </xdr:from>
    <xdr:ext cx="579069" cy="34977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38146B8-3720-47C0-8C93-C2368969BD48}"/>
            </a:ext>
          </a:extLst>
        </xdr:cNvPr>
        <xdr:cNvSpPr txBox="1"/>
      </xdr:nvSpPr>
      <xdr:spPr>
        <a:xfrm>
          <a:off x="4156260" y="6516413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ysClr val="windowText" lastClr="000000"/>
              </a:solidFill>
            </a:rPr>
            <a:t>R</a:t>
          </a:r>
          <a:r>
            <a:rPr kumimoji="1" lang="ja-JP" altLang="en-US" sz="1200" b="1">
              <a:solidFill>
                <a:sysClr val="windowText" lastClr="000000"/>
              </a:solidFill>
            </a:rPr>
            <a:t>端部</a:t>
          </a:r>
        </a:p>
      </xdr:txBody>
    </xdr:sp>
    <xdr:clientData/>
  </xdr:oneCellAnchor>
  <xdr:twoCellAnchor>
    <xdr:from>
      <xdr:col>4</xdr:col>
      <xdr:colOff>419100</xdr:colOff>
      <xdr:row>29</xdr:row>
      <xdr:rowOff>25880</xdr:rowOff>
    </xdr:from>
    <xdr:to>
      <xdr:col>4</xdr:col>
      <xdr:colOff>550059</xdr:colOff>
      <xdr:row>29</xdr:row>
      <xdr:rowOff>161881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D0266D77-A717-4943-A8AE-1128FB1EEBA5}"/>
            </a:ext>
          </a:extLst>
        </xdr:cNvPr>
        <xdr:cNvSpPr/>
      </xdr:nvSpPr>
      <xdr:spPr>
        <a:xfrm>
          <a:off x="3190875" y="8445980"/>
          <a:ext cx="130959" cy="136001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4</xdr:col>
      <xdr:colOff>466117</xdr:colOff>
      <xdr:row>29</xdr:row>
      <xdr:rowOff>0</xdr:rowOff>
    </xdr:from>
    <xdr:ext cx="579069" cy="3497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126ECB0-DDBF-4F3B-8185-3C6C1F67524E}"/>
            </a:ext>
          </a:extLst>
        </xdr:cNvPr>
        <xdr:cNvSpPr txBox="1"/>
      </xdr:nvSpPr>
      <xdr:spPr>
        <a:xfrm>
          <a:off x="3237892" y="8420100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B050"/>
              </a:solidFill>
            </a:rPr>
            <a:t>R</a:t>
          </a:r>
          <a:r>
            <a:rPr kumimoji="1" lang="ja-JP" altLang="en-US" sz="1200" b="1">
              <a:solidFill>
                <a:srgbClr val="00B050"/>
              </a:solidFill>
            </a:rPr>
            <a:t>端部</a:t>
          </a:r>
        </a:p>
      </xdr:txBody>
    </xdr:sp>
    <xdr:clientData/>
  </xdr:oneCellAnchor>
  <xdr:twoCellAnchor>
    <xdr:from>
      <xdr:col>5</xdr:col>
      <xdr:colOff>663938</xdr:colOff>
      <xdr:row>24</xdr:row>
      <xdr:rowOff>57150</xdr:rowOff>
    </xdr:from>
    <xdr:to>
      <xdr:col>6</xdr:col>
      <xdr:colOff>104138</xdr:colOff>
      <xdr:row>24</xdr:row>
      <xdr:rowOff>195224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D0503D31-E4EB-482B-A9D0-2596C644D4EC}"/>
            </a:ext>
          </a:extLst>
        </xdr:cNvPr>
        <xdr:cNvSpPr/>
      </xdr:nvSpPr>
      <xdr:spPr>
        <a:xfrm>
          <a:off x="4121513" y="7038975"/>
          <a:ext cx="126000" cy="13807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180975</xdr:colOff>
      <xdr:row>24</xdr:row>
      <xdr:rowOff>84819</xdr:rowOff>
    </xdr:from>
    <xdr:ext cx="579069" cy="349776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B6AB6B75-B8C5-4DE5-958A-23937671C76C}"/>
            </a:ext>
          </a:extLst>
        </xdr:cNvPr>
        <xdr:cNvSpPr txBox="1"/>
      </xdr:nvSpPr>
      <xdr:spPr>
        <a:xfrm>
          <a:off x="3638550" y="7066644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chemeClr val="accent2">
                  <a:lumMod val="75000"/>
                </a:schemeClr>
              </a:solidFill>
            </a:rPr>
            <a:t>R</a:t>
          </a:r>
          <a:r>
            <a:rPr kumimoji="1" lang="ja-JP" altLang="en-US" sz="1200" b="1">
              <a:solidFill>
                <a:schemeClr val="accent2">
                  <a:lumMod val="75000"/>
                </a:schemeClr>
              </a:solidFill>
            </a:rPr>
            <a:t>端部</a:t>
          </a:r>
        </a:p>
      </xdr:txBody>
    </xdr:sp>
    <xdr:clientData/>
  </xdr:oneCellAnchor>
  <xdr:twoCellAnchor>
    <xdr:from>
      <xdr:col>7</xdr:col>
      <xdr:colOff>552217</xdr:colOff>
      <xdr:row>9</xdr:row>
      <xdr:rowOff>9758</xdr:rowOff>
    </xdr:from>
    <xdr:to>
      <xdr:col>7</xdr:col>
      <xdr:colOff>635017</xdr:colOff>
      <xdr:row>9</xdr:row>
      <xdr:rowOff>92906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B5E1CEBE-8B58-4319-8309-B0F037B7A087}"/>
            </a:ext>
          </a:extLst>
        </xdr:cNvPr>
        <xdr:cNvSpPr/>
      </xdr:nvSpPr>
      <xdr:spPr>
        <a:xfrm>
          <a:off x="5393705" y="2653526"/>
          <a:ext cx="82800" cy="83148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515711</xdr:colOff>
      <xdr:row>9</xdr:row>
      <xdr:rowOff>57150</xdr:rowOff>
    </xdr:from>
    <xdr:to>
      <xdr:col>4</xdr:col>
      <xdr:colOff>598511</xdr:colOff>
      <xdr:row>9</xdr:row>
      <xdr:rowOff>140298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3FE138BA-2537-4603-9790-6161B1357075}"/>
            </a:ext>
          </a:extLst>
        </xdr:cNvPr>
        <xdr:cNvSpPr/>
      </xdr:nvSpPr>
      <xdr:spPr>
        <a:xfrm>
          <a:off x="3286125" y="2718707"/>
          <a:ext cx="82800" cy="83148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504825</xdr:colOff>
      <xdr:row>9</xdr:row>
      <xdr:rowOff>28575</xdr:rowOff>
    </xdr:from>
    <xdr:to>
      <xdr:col>1</xdr:col>
      <xdr:colOff>587625</xdr:colOff>
      <xdr:row>9</xdr:row>
      <xdr:rowOff>111723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4957F1F2-9FE6-42CD-88BA-EB1D8322C6D5}"/>
            </a:ext>
          </a:extLst>
        </xdr:cNvPr>
        <xdr:cNvSpPr/>
      </xdr:nvSpPr>
      <xdr:spPr>
        <a:xfrm>
          <a:off x="1190625" y="2676525"/>
          <a:ext cx="82800" cy="83148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477554</xdr:colOff>
      <xdr:row>10</xdr:row>
      <xdr:rowOff>27450</xdr:rowOff>
    </xdr:from>
    <xdr:to>
      <xdr:col>7</xdr:col>
      <xdr:colOff>560354</xdr:colOff>
      <xdr:row>10</xdr:row>
      <xdr:rowOff>110250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21E0B21D-DFF4-4417-8D15-EA1E67EE6BC2}"/>
            </a:ext>
          </a:extLst>
        </xdr:cNvPr>
        <xdr:cNvSpPr/>
      </xdr:nvSpPr>
      <xdr:spPr>
        <a:xfrm>
          <a:off x="5305368" y="2939379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574818</xdr:colOff>
      <xdr:row>10</xdr:row>
      <xdr:rowOff>28157</xdr:rowOff>
    </xdr:from>
    <xdr:to>
      <xdr:col>1</xdr:col>
      <xdr:colOff>657618</xdr:colOff>
      <xdr:row>10</xdr:row>
      <xdr:rowOff>110957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38ECD8A6-43CD-4FE1-A63A-72BF57882AB5}"/>
            </a:ext>
          </a:extLst>
        </xdr:cNvPr>
        <xdr:cNvSpPr/>
      </xdr:nvSpPr>
      <xdr:spPr>
        <a:xfrm>
          <a:off x="1262275" y="2935353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518969</xdr:colOff>
      <xdr:row>10</xdr:row>
      <xdr:rowOff>41410</xdr:rowOff>
    </xdr:from>
    <xdr:to>
      <xdr:col>4</xdr:col>
      <xdr:colOff>601769</xdr:colOff>
      <xdr:row>10</xdr:row>
      <xdr:rowOff>124210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DEB31D43-F29D-48AA-BB63-462D7C546E2B}"/>
            </a:ext>
          </a:extLst>
        </xdr:cNvPr>
        <xdr:cNvSpPr/>
      </xdr:nvSpPr>
      <xdr:spPr>
        <a:xfrm>
          <a:off x="3289383" y="2953339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348340</xdr:colOff>
      <xdr:row>10</xdr:row>
      <xdr:rowOff>130632</xdr:rowOff>
    </xdr:from>
    <xdr:to>
      <xdr:col>7</xdr:col>
      <xdr:colOff>434740</xdr:colOff>
      <xdr:row>10</xdr:row>
      <xdr:rowOff>215112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ADD91B1A-99E9-4681-A165-FCC2D7505EFF}"/>
            </a:ext>
          </a:extLst>
        </xdr:cNvPr>
        <xdr:cNvSpPr/>
      </xdr:nvSpPr>
      <xdr:spPr>
        <a:xfrm>
          <a:off x="5176154" y="3042561"/>
          <a:ext cx="86400" cy="8448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517057</xdr:colOff>
      <xdr:row>10</xdr:row>
      <xdr:rowOff>142375</xdr:rowOff>
    </xdr:from>
    <xdr:to>
      <xdr:col>4</xdr:col>
      <xdr:colOff>603457</xdr:colOff>
      <xdr:row>10</xdr:row>
      <xdr:rowOff>226855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45568ED8-87CD-4BDD-8C89-8744925489F4}"/>
            </a:ext>
          </a:extLst>
        </xdr:cNvPr>
        <xdr:cNvSpPr/>
      </xdr:nvSpPr>
      <xdr:spPr>
        <a:xfrm>
          <a:off x="3294346" y="3060033"/>
          <a:ext cx="86400" cy="8448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2</xdr:col>
      <xdr:colOff>10857</xdr:colOff>
      <xdr:row>10</xdr:row>
      <xdr:rowOff>125184</xdr:rowOff>
    </xdr:from>
    <xdr:to>
      <xdr:col>2</xdr:col>
      <xdr:colOff>97257</xdr:colOff>
      <xdr:row>10</xdr:row>
      <xdr:rowOff>209664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A43482CC-C891-44C6-BDB6-BDC6BF13591B}"/>
            </a:ext>
          </a:extLst>
        </xdr:cNvPr>
        <xdr:cNvSpPr/>
      </xdr:nvSpPr>
      <xdr:spPr>
        <a:xfrm>
          <a:off x="1382457" y="3037113"/>
          <a:ext cx="86400" cy="8448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555170</xdr:colOff>
      <xdr:row>9</xdr:row>
      <xdr:rowOff>229460</xdr:rowOff>
    </xdr:from>
    <xdr:to>
      <xdr:col>7</xdr:col>
      <xdr:colOff>637970</xdr:colOff>
      <xdr:row>10</xdr:row>
      <xdr:rowOff>60618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6248F188-417D-4C5C-B693-D4C458DC5672}"/>
            </a:ext>
          </a:extLst>
        </xdr:cNvPr>
        <xdr:cNvSpPr/>
      </xdr:nvSpPr>
      <xdr:spPr>
        <a:xfrm>
          <a:off x="5392867" y="2891447"/>
          <a:ext cx="82800" cy="86829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195940</xdr:colOff>
      <xdr:row>10</xdr:row>
      <xdr:rowOff>223156</xdr:rowOff>
    </xdr:from>
    <xdr:to>
      <xdr:col>7</xdr:col>
      <xdr:colOff>278740</xdr:colOff>
      <xdr:row>10</xdr:row>
      <xdr:rowOff>304686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21C9EDF5-321E-4832-9E4A-7F2689A5F814}"/>
            </a:ext>
          </a:extLst>
        </xdr:cNvPr>
        <xdr:cNvSpPr/>
      </xdr:nvSpPr>
      <xdr:spPr>
        <a:xfrm>
          <a:off x="5023754" y="3135085"/>
          <a:ext cx="82800" cy="8153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522500</xdr:colOff>
      <xdr:row>10</xdr:row>
      <xdr:rowOff>252087</xdr:rowOff>
    </xdr:from>
    <xdr:to>
      <xdr:col>4</xdr:col>
      <xdr:colOff>605300</xdr:colOff>
      <xdr:row>10</xdr:row>
      <xdr:rowOff>333617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7933397F-29EF-43B1-ADBA-0B13D0966525}"/>
            </a:ext>
          </a:extLst>
        </xdr:cNvPr>
        <xdr:cNvSpPr/>
      </xdr:nvSpPr>
      <xdr:spPr>
        <a:xfrm>
          <a:off x="3299789" y="3169745"/>
          <a:ext cx="82800" cy="8153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2</xdr:col>
      <xdr:colOff>168703</xdr:colOff>
      <xdr:row>10</xdr:row>
      <xdr:rowOff>218997</xdr:rowOff>
    </xdr:from>
    <xdr:to>
      <xdr:col>2</xdr:col>
      <xdr:colOff>251503</xdr:colOff>
      <xdr:row>10</xdr:row>
      <xdr:rowOff>300527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EF16D5AB-397B-4B52-B36B-569E7C3B47D2}"/>
            </a:ext>
          </a:extLst>
        </xdr:cNvPr>
        <xdr:cNvSpPr/>
      </xdr:nvSpPr>
      <xdr:spPr>
        <a:xfrm>
          <a:off x="1542308" y="3136655"/>
          <a:ext cx="82800" cy="8153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506159</xdr:colOff>
      <xdr:row>9</xdr:row>
      <xdr:rowOff>244922</xdr:rowOff>
    </xdr:from>
    <xdr:to>
      <xdr:col>1</xdr:col>
      <xdr:colOff>588959</xdr:colOff>
      <xdr:row>10</xdr:row>
      <xdr:rowOff>76080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590A8F3B-189A-4700-8F5D-3B265923B85B}"/>
            </a:ext>
          </a:extLst>
        </xdr:cNvPr>
        <xdr:cNvSpPr/>
      </xdr:nvSpPr>
      <xdr:spPr>
        <a:xfrm>
          <a:off x="1191959" y="2906479"/>
          <a:ext cx="82800" cy="8153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553576</xdr:colOff>
      <xdr:row>9</xdr:row>
      <xdr:rowOff>103417</xdr:rowOff>
    </xdr:from>
    <xdr:to>
      <xdr:col>7</xdr:col>
      <xdr:colOff>636376</xdr:colOff>
      <xdr:row>9</xdr:row>
      <xdr:rowOff>186217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D39FF82-B901-4E13-AFC7-59F2087E24DD}"/>
            </a:ext>
          </a:extLst>
        </xdr:cNvPr>
        <xdr:cNvSpPr/>
      </xdr:nvSpPr>
      <xdr:spPr>
        <a:xfrm>
          <a:off x="5395064" y="2747185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517056</xdr:colOff>
      <xdr:row>9</xdr:row>
      <xdr:rowOff>141515</xdr:rowOff>
    </xdr:from>
    <xdr:to>
      <xdr:col>4</xdr:col>
      <xdr:colOff>599856</xdr:colOff>
      <xdr:row>9</xdr:row>
      <xdr:rowOff>224315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742B7A56-C693-4F3A-B5D4-A546A106E676}"/>
            </a:ext>
          </a:extLst>
        </xdr:cNvPr>
        <xdr:cNvSpPr/>
      </xdr:nvSpPr>
      <xdr:spPr>
        <a:xfrm>
          <a:off x="3287470" y="2803072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506156</xdr:colOff>
      <xdr:row>9</xdr:row>
      <xdr:rowOff>108856</xdr:rowOff>
    </xdr:from>
    <xdr:to>
      <xdr:col>1</xdr:col>
      <xdr:colOff>588956</xdr:colOff>
      <xdr:row>9</xdr:row>
      <xdr:rowOff>191656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AECC8AAB-6A88-406A-B71F-9DDA2119944A}"/>
            </a:ext>
          </a:extLst>
        </xdr:cNvPr>
        <xdr:cNvSpPr/>
      </xdr:nvSpPr>
      <xdr:spPr>
        <a:xfrm>
          <a:off x="1191956" y="2770413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285240</xdr:colOff>
      <xdr:row>2</xdr:row>
      <xdr:rowOff>69271</xdr:rowOff>
    </xdr:from>
    <xdr:to>
      <xdr:col>8</xdr:col>
      <xdr:colOff>573596</xdr:colOff>
      <xdr:row>32</xdr:row>
      <xdr:rowOff>213931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2B6FBB0-1976-4DEF-B7D7-4C4CD265B1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515"/>
        <a:stretch/>
      </xdr:blipFill>
      <xdr:spPr>
        <a:xfrm>
          <a:off x="285240" y="796635"/>
          <a:ext cx="5847492" cy="8884229"/>
        </a:xfrm>
        <a:prstGeom prst="rect">
          <a:avLst/>
        </a:prstGeom>
      </xdr:spPr>
    </xdr:pic>
    <xdr:clientData/>
  </xdr:twoCellAnchor>
  <xdr:twoCellAnchor>
    <xdr:from>
      <xdr:col>3</xdr:col>
      <xdr:colOff>302172</xdr:colOff>
      <xdr:row>23</xdr:row>
      <xdr:rowOff>65689</xdr:rowOff>
    </xdr:from>
    <xdr:to>
      <xdr:col>5</xdr:col>
      <xdr:colOff>663465</xdr:colOff>
      <xdr:row>30</xdr:row>
      <xdr:rowOff>341587</xdr:rowOff>
    </xdr:to>
    <xdr:sp macro="" textlink="">
      <xdr:nvSpPr>
        <xdr:cNvPr id="36" name="フリーフォーム: 図形 35">
          <a:extLst>
            <a:ext uri="{FF2B5EF4-FFF2-40B4-BE49-F238E27FC236}">
              <a16:creationId xmlns:a16="http://schemas.microsoft.com/office/drawing/2014/main" id="{29395B8D-7098-C703-4569-7CC7D157F781}"/>
            </a:ext>
          </a:extLst>
        </xdr:cNvPr>
        <xdr:cNvSpPr/>
      </xdr:nvSpPr>
      <xdr:spPr>
        <a:xfrm>
          <a:off x="2384534" y="6818586"/>
          <a:ext cx="1727638" cy="2207173"/>
        </a:xfrm>
        <a:custGeom>
          <a:avLst/>
          <a:gdLst>
            <a:gd name="connsiteX0" fmla="*/ 0 w 1727638"/>
            <a:gd name="connsiteY0" fmla="*/ 2207173 h 2207173"/>
            <a:gd name="connsiteX1" fmla="*/ 1727638 w 1727638"/>
            <a:gd name="connsiteY1" fmla="*/ 1024759 h 2207173"/>
            <a:gd name="connsiteX2" fmla="*/ 1727638 w 1727638"/>
            <a:gd name="connsiteY2" fmla="*/ 0 h 22071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727638" h="2207173">
              <a:moveTo>
                <a:pt x="0" y="2207173"/>
              </a:moveTo>
              <a:lnTo>
                <a:pt x="1727638" y="1024759"/>
              </a:lnTo>
              <a:lnTo>
                <a:pt x="1727638" y="0"/>
              </a:lnTo>
            </a:path>
          </a:pathLst>
        </a:cu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492673</xdr:colOff>
      <xdr:row>9</xdr:row>
      <xdr:rowOff>26276</xdr:rowOff>
    </xdr:from>
    <xdr:to>
      <xdr:col>7</xdr:col>
      <xdr:colOff>525517</xdr:colOff>
      <xdr:row>10</xdr:row>
      <xdr:rowOff>400707</xdr:rowOff>
    </xdr:to>
    <xdr:sp macro="" textlink="">
      <xdr:nvSpPr>
        <xdr:cNvPr id="4" name="フリーフォーム: 図形 3">
          <a:extLst>
            <a:ext uri="{FF2B5EF4-FFF2-40B4-BE49-F238E27FC236}">
              <a16:creationId xmlns:a16="http://schemas.microsoft.com/office/drawing/2014/main" id="{88D943D6-BADE-F856-1FE8-8405A258C2C1}"/>
            </a:ext>
          </a:extLst>
        </xdr:cNvPr>
        <xdr:cNvSpPr/>
      </xdr:nvSpPr>
      <xdr:spPr>
        <a:xfrm>
          <a:off x="1175845" y="2673569"/>
          <a:ext cx="4164724" cy="630621"/>
        </a:xfrm>
        <a:custGeom>
          <a:avLst/>
          <a:gdLst>
            <a:gd name="connsiteX0" fmla="*/ 0 w 4164724"/>
            <a:gd name="connsiteY0" fmla="*/ 6569 h 630621"/>
            <a:gd name="connsiteX1" fmla="*/ 0 w 4164724"/>
            <a:gd name="connsiteY1" fmla="*/ 249621 h 630621"/>
            <a:gd name="connsiteX2" fmla="*/ 367862 w 4164724"/>
            <a:gd name="connsiteY2" fmla="*/ 499241 h 630621"/>
            <a:gd name="connsiteX3" fmla="*/ 367862 w 4164724"/>
            <a:gd name="connsiteY3" fmla="*/ 604345 h 630621"/>
            <a:gd name="connsiteX4" fmla="*/ 2082362 w 4164724"/>
            <a:gd name="connsiteY4" fmla="*/ 630621 h 630621"/>
            <a:gd name="connsiteX5" fmla="*/ 3816569 w 4164724"/>
            <a:gd name="connsiteY5" fmla="*/ 597776 h 630621"/>
            <a:gd name="connsiteX6" fmla="*/ 3816569 w 4164724"/>
            <a:gd name="connsiteY6" fmla="*/ 486103 h 630621"/>
            <a:gd name="connsiteX7" fmla="*/ 4164724 w 4164724"/>
            <a:gd name="connsiteY7" fmla="*/ 229914 h 630621"/>
            <a:gd name="connsiteX8" fmla="*/ 4164724 w 4164724"/>
            <a:gd name="connsiteY8" fmla="*/ 0 h 63062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4164724" h="630621">
              <a:moveTo>
                <a:pt x="0" y="6569"/>
              </a:moveTo>
              <a:lnTo>
                <a:pt x="0" y="249621"/>
              </a:lnTo>
              <a:lnTo>
                <a:pt x="367862" y="499241"/>
              </a:lnTo>
              <a:lnTo>
                <a:pt x="367862" y="604345"/>
              </a:lnTo>
              <a:lnTo>
                <a:pt x="2082362" y="630621"/>
              </a:lnTo>
              <a:lnTo>
                <a:pt x="3816569" y="597776"/>
              </a:lnTo>
              <a:lnTo>
                <a:pt x="3816569" y="486103"/>
              </a:lnTo>
              <a:lnTo>
                <a:pt x="4164724" y="229914"/>
              </a:lnTo>
              <a:lnTo>
                <a:pt x="4164724" y="0"/>
              </a:lnTo>
            </a:path>
          </a:pathLst>
        </a:cu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452743</xdr:colOff>
      <xdr:row>26</xdr:row>
      <xdr:rowOff>191552</xdr:rowOff>
    </xdr:from>
    <xdr:to>
      <xdr:col>5</xdr:col>
      <xdr:colOff>578743</xdr:colOff>
      <xdr:row>27</xdr:row>
      <xdr:rowOff>75994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362996F-93D6-4956-B923-17B50F048334}"/>
            </a:ext>
          </a:extLst>
        </xdr:cNvPr>
        <xdr:cNvSpPr/>
      </xdr:nvSpPr>
      <xdr:spPr>
        <a:xfrm>
          <a:off x="3910318" y="7897277"/>
          <a:ext cx="126000" cy="122567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oneCellAnchor>
    <xdr:from>
      <xdr:col>4</xdr:col>
      <xdr:colOff>638175</xdr:colOff>
      <xdr:row>25</xdr:row>
      <xdr:rowOff>466725</xdr:rowOff>
    </xdr:from>
    <xdr:ext cx="579069" cy="349776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7B0100A-3FE9-4DD1-B974-CE6F36220A55}"/>
            </a:ext>
          </a:extLst>
        </xdr:cNvPr>
        <xdr:cNvSpPr txBox="1"/>
      </xdr:nvSpPr>
      <xdr:spPr>
        <a:xfrm>
          <a:off x="3409950" y="7696200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70C0"/>
              </a:solidFill>
            </a:rPr>
            <a:t>R</a:t>
          </a:r>
          <a:r>
            <a:rPr kumimoji="1" lang="ja-JP" altLang="en-US" sz="1200" b="1">
              <a:solidFill>
                <a:srgbClr val="0070C0"/>
              </a:solidFill>
            </a:rPr>
            <a:t>端部</a:t>
          </a:r>
        </a:p>
      </xdr:txBody>
    </xdr:sp>
    <xdr:clientData/>
  </xdr:oneCellAnchor>
  <xdr:twoCellAnchor>
    <xdr:from>
      <xdr:col>5</xdr:col>
      <xdr:colOff>606728</xdr:colOff>
      <xdr:row>26</xdr:row>
      <xdr:rowOff>76200</xdr:rowOff>
    </xdr:from>
    <xdr:to>
      <xdr:col>6</xdr:col>
      <xdr:colOff>46928</xdr:colOff>
      <xdr:row>26</xdr:row>
      <xdr:rowOff>202200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ACF39BB-B18C-4138-A1D3-F0591F66A88E}"/>
            </a:ext>
          </a:extLst>
        </xdr:cNvPr>
        <xdr:cNvSpPr/>
      </xdr:nvSpPr>
      <xdr:spPr>
        <a:xfrm>
          <a:off x="4064303" y="7781925"/>
          <a:ext cx="126000" cy="126000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5</xdr:col>
      <xdr:colOff>590550</xdr:colOff>
      <xdr:row>26</xdr:row>
      <xdr:rowOff>129235</xdr:rowOff>
    </xdr:from>
    <xdr:ext cx="579069" cy="349776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9B10F93-E3C8-4A4D-8ACC-71049EBF3D28}"/>
            </a:ext>
          </a:extLst>
        </xdr:cNvPr>
        <xdr:cNvSpPr txBox="1"/>
      </xdr:nvSpPr>
      <xdr:spPr>
        <a:xfrm>
          <a:off x="4048125" y="7834960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609600</xdr:colOff>
      <xdr:row>23</xdr:row>
      <xdr:rowOff>364</xdr:rowOff>
    </xdr:from>
    <xdr:to>
      <xdr:col>6</xdr:col>
      <xdr:colOff>49800</xdr:colOff>
      <xdr:row>23</xdr:row>
      <xdr:rowOff>126364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37C59A26-2730-482A-9E64-D94B81FAA099}"/>
            </a:ext>
          </a:extLst>
        </xdr:cNvPr>
        <xdr:cNvSpPr/>
      </xdr:nvSpPr>
      <xdr:spPr>
        <a:xfrm>
          <a:off x="4067175" y="6744064"/>
          <a:ext cx="126000" cy="126000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640560</xdr:colOff>
      <xdr:row>21</xdr:row>
      <xdr:rowOff>219075</xdr:rowOff>
    </xdr:from>
    <xdr:ext cx="579069" cy="349776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C30B2FD-392D-4775-930D-D29AB83F5901}"/>
            </a:ext>
          </a:extLst>
        </xdr:cNvPr>
        <xdr:cNvSpPr txBox="1"/>
      </xdr:nvSpPr>
      <xdr:spPr>
        <a:xfrm>
          <a:off x="4098135" y="6486525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ysClr val="windowText" lastClr="000000"/>
              </a:solidFill>
            </a:rPr>
            <a:t>R</a:t>
          </a:r>
          <a:r>
            <a:rPr kumimoji="1" lang="ja-JP" altLang="en-US" sz="1200" b="1">
              <a:solidFill>
                <a:sysClr val="windowText" lastClr="000000"/>
              </a:solidFill>
            </a:rPr>
            <a:t>端部</a:t>
          </a:r>
        </a:p>
      </xdr:txBody>
    </xdr:sp>
    <xdr:clientData/>
  </xdr:oneCellAnchor>
  <xdr:twoCellAnchor>
    <xdr:from>
      <xdr:col>4</xdr:col>
      <xdr:colOff>364437</xdr:colOff>
      <xdr:row>29</xdr:row>
      <xdr:rowOff>1032</xdr:rowOff>
    </xdr:from>
    <xdr:to>
      <xdr:col>4</xdr:col>
      <xdr:colOff>495396</xdr:colOff>
      <xdr:row>29</xdr:row>
      <xdr:rowOff>137033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85B63FC-3EB6-4F55-9D87-C4F8D8450F37}"/>
            </a:ext>
          </a:extLst>
        </xdr:cNvPr>
        <xdr:cNvSpPr/>
      </xdr:nvSpPr>
      <xdr:spPr>
        <a:xfrm>
          <a:off x="3139111" y="8474141"/>
          <a:ext cx="130959" cy="136001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4</xdr:col>
      <xdr:colOff>411454</xdr:colOff>
      <xdr:row>28</xdr:row>
      <xdr:rowOff>215348</xdr:rowOff>
    </xdr:from>
    <xdr:ext cx="579069" cy="3497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2776076-D31F-458D-AF29-8732C0A8B835}"/>
            </a:ext>
          </a:extLst>
        </xdr:cNvPr>
        <xdr:cNvSpPr txBox="1"/>
      </xdr:nvSpPr>
      <xdr:spPr>
        <a:xfrm>
          <a:off x="3186128" y="8448261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rgbClr val="00B050"/>
              </a:solidFill>
            </a:rPr>
            <a:t>R</a:t>
          </a:r>
          <a:r>
            <a:rPr kumimoji="1" lang="ja-JP" altLang="en-US" sz="1200" b="1">
              <a:solidFill>
                <a:srgbClr val="00B050"/>
              </a:solidFill>
            </a:rPr>
            <a:t>端部</a:t>
          </a:r>
        </a:p>
      </xdr:txBody>
    </xdr:sp>
    <xdr:clientData/>
  </xdr:oneCellAnchor>
  <xdr:twoCellAnchor>
    <xdr:from>
      <xdr:col>3</xdr:col>
      <xdr:colOff>246802</xdr:colOff>
      <xdr:row>30</xdr:row>
      <xdr:rowOff>289895</xdr:rowOff>
    </xdr:from>
    <xdr:to>
      <xdr:col>3</xdr:col>
      <xdr:colOff>372802</xdr:colOff>
      <xdr:row>30</xdr:row>
      <xdr:rowOff>413824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0B8DFDE-3186-47F8-80E0-930EC05784D0}"/>
            </a:ext>
          </a:extLst>
        </xdr:cNvPr>
        <xdr:cNvSpPr/>
      </xdr:nvSpPr>
      <xdr:spPr>
        <a:xfrm>
          <a:off x="2334019" y="9011482"/>
          <a:ext cx="126000" cy="123929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oneCellAnchor>
    <xdr:from>
      <xdr:col>2</xdr:col>
      <xdr:colOff>33134</xdr:colOff>
      <xdr:row>30</xdr:row>
      <xdr:rowOff>311647</xdr:rowOff>
    </xdr:from>
    <xdr:ext cx="1040734" cy="349776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4B030B9-A447-49C2-A9CF-B6BF448F2E28}"/>
            </a:ext>
          </a:extLst>
        </xdr:cNvPr>
        <xdr:cNvSpPr txBox="1"/>
      </xdr:nvSpPr>
      <xdr:spPr>
        <a:xfrm>
          <a:off x="1408047" y="9033234"/>
          <a:ext cx="1040734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 b="1">
              <a:solidFill>
                <a:srgbClr val="FF0000"/>
              </a:solidFill>
            </a:rPr>
            <a:t>施設帯</a:t>
          </a:r>
          <a:r>
            <a:rPr kumimoji="1" lang="en-US" altLang="ja-JP" sz="1200" b="1">
              <a:solidFill>
                <a:srgbClr val="FF0000"/>
              </a:solidFill>
            </a:rPr>
            <a:t>R</a:t>
          </a:r>
          <a:r>
            <a:rPr kumimoji="1" lang="ja-JP" altLang="en-US" sz="1200" b="1">
              <a:solidFill>
                <a:srgbClr val="FF0000"/>
              </a:solidFill>
            </a:rPr>
            <a:t>端部</a:t>
          </a:r>
        </a:p>
      </xdr:txBody>
    </xdr:sp>
    <xdr:clientData/>
  </xdr:oneCellAnchor>
  <xdr:twoCellAnchor>
    <xdr:from>
      <xdr:col>5</xdr:col>
      <xdr:colOff>607204</xdr:colOff>
      <xdr:row>24</xdr:row>
      <xdr:rowOff>24849</xdr:rowOff>
    </xdr:from>
    <xdr:to>
      <xdr:col>6</xdr:col>
      <xdr:colOff>45747</xdr:colOff>
      <xdr:row>24</xdr:row>
      <xdr:rowOff>162923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4681BF00-16DC-43C9-9346-0A80830700C3}"/>
            </a:ext>
          </a:extLst>
        </xdr:cNvPr>
        <xdr:cNvSpPr/>
      </xdr:nvSpPr>
      <xdr:spPr>
        <a:xfrm>
          <a:off x="4069334" y="7048501"/>
          <a:ext cx="126000" cy="138074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124241</xdr:colOff>
      <xdr:row>24</xdr:row>
      <xdr:rowOff>52518</xdr:rowOff>
    </xdr:from>
    <xdr:ext cx="579069" cy="349776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49AA04B-F700-4B16-9802-39D2DA0FD7A9}"/>
            </a:ext>
          </a:extLst>
        </xdr:cNvPr>
        <xdr:cNvSpPr txBox="1"/>
      </xdr:nvSpPr>
      <xdr:spPr>
        <a:xfrm>
          <a:off x="3586371" y="7076170"/>
          <a:ext cx="579069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solidFill>
                <a:schemeClr val="accent2">
                  <a:lumMod val="75000"/>
                </a:schemeClr>
              </a:solidFill>
            </a:rPr>
            <a:t>R</a:t>
          </a:r>
          <a:r>
            <a:rPr kumimoji="1" lang="ja-JP" altLang="en-US" sz="1200" b="1">
              <a:solidFill>
                <a:schemeClr val="accent2">
                  <a:lumMod val="75000"/>
                </a:schemeClr>
              </a:solidFill>
            </a:rPr>
            <a:t>端部</a:t>
          </a:r>
        </a:p>
      </xdr:txBody>
    </xdr:sp>
    <xdr:clientData/>
  </xdr:oneCellAnchor>
  <xdr:twoCellAnchor>
    <xdr:from>
      <xdr:col>7</xdr:col>
      <xdr:colOff>479863</xdr:colOff>
      <xdr:row>8</xdr:row>
      <xdr:rowOff>229914</xdr:rowOff>
    </xdr:from>
    <xdr:to>
      <xdr:col>7</xdr:col>
      <xdr:colOff>562663</xdr:colOff>
      <xdr:row>9</xdr:row>
      <xdr:rowOff>76579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E538451-E0AC-4AA7-8608-B03789AF60C4}"/>
            </a:ext>
          </a:extLst>
        </xdr:cNvPr>
        <xdr:cNvSpPr/>
      </xdr:nvSpPr>
      <xdr:spPr>
        <a:xfrm>
          <a:off x="5294915" y="2640724"/>
          <a:ext cx="82800" cy="83148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463011</xdr:colOff>
      <xdr:row>9</xdr:row>
      <xdr:rowOff>33729</xdr:rowOff>
    </xdr:from>
    <xdr:to>
      <xdr:col>4</xdr:col>
      <xdr:colOff>545811</xdr:colOff>
      <xdr:row>9</xdr:row>
      <xdr:rowOff>116877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CE0D94A0-4A8B-487B-AC8D-6AC6BDEF83F6}"/>
            </a:ext>
          </a:extLst>
        </xdr:cNvPr>
        <xdr:cNvSpPr/>
      </xdr:nvSpPr>
      <xdr:spPr>
        <a:xfrm>
          <a:off x="3228545" y="2681022"/>
          <a:ext cx="82800" cy="83148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457200</xdr:colOff>
      <xdr:row>9</xdr:row>
      <xdr:rowOff>9525</xdr:rowOff>
    </xdr:from>
    <xdr:to>
      <xdr:col>1</xdr:col>
      <xdr:colOff>540000</xdr:colOff>
      <xdr:row>9</xdr:row>
      <xdr:rowOff>92673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E9D97CA3-B11E-4F6F-9294-185D04D19DD8}"/>
            </a:ext>
          </a:extLst>
        </xdr:cNvPr>
        <xdr:cNvSpPr/>
      </xdr:nvSpPr>
      <xdr:spPr>
        <a:xfrm>
          <a:off x="1143000" y="2657475"/>
          <a:ext cx="82800" cy="83148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430699</xdr:colOff>
      <xdr:row>10</xdr:row>
      <xdr:rowOff>3</xdr:rowOff>
    </xdr:from>
    <xdr:to>
      <xdr:col>7</xdr:col>
      <xdr:colOff>513499</xdr:colOff>
      <xdr:row>10</xdr:row>
      <xdr:rowOff>82803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9A40674C-F71B-44FC-89F5-EFAE116F88CA}"/>
            </a:ext>
          </a:extLst>
        </xdr:cNvPr>
        <xdr:cNvSpPr/>
      </xdr:nvSpPr>
      <xdr:spPr>
        <a:xfrm>
          <a:off x="5267742" y="2907199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458858</xdr:colOff>
      <xdr:row>10</xdr:row>
      <xdr:rowOff>36446</xdr:rowOff>
    </xdr:from>
    <xdr:to>
      <xdr:col>4</xdr:col>
      <xdr:colOff>541658</xdr:colOff>
      <xdr:row>10</xdr:row>
      <xdr:rowOff>119246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28DCC3BF-2441-4CD6-9FDD-C3E0A5B03C8A}"/>
            </a:ext>
          </a:extLst>
        </xdr:cNvPr>
        <xdr:cNvSpPr/>
      </xdr:nvSpPr>
      <xdr:spPr>
        <a:xfrm>
          <a:off x="3233532" y="2943642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528435</xdr:colOff>
      <xdr:row>10</xdr:row>
      <xdr:rowOff>6628</xdr:rowOff>
    </xdr:from>
    <xdr:to>
      <xdr:col>1</xdr:col>
      <xdr:colOff>611235</xdr:colOff>
      <xdr:row>10</xdr:row>
      <xdr:rowOff>89428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E295F7EE-F592-433B-8873-FB13B5934921}"/>
            </a:ext>
          </a:extLst>
        </xdr:cNvPr>
        <xdr:cNvSpPr/>
      </xdr:nvSpPr>
      <xdr:spPr>
        <a:xfrm>
          <a:off x="1215892" y="2913824"/>
          <a:ext cx="82800" cy="82800"/>
        </a:xfrm>
        <a:prstGeom prst="ellipse">
          <a:avLst/>
        </a:prstGeom>
        <a:solidFill>
          <a:schemeClr val="accent5">
            <a:lumMod val="20000"/>
            <a:lumOff val="80000"/>
          </a:schemeClr>
        </a:solidFill>
        <a:ln w="635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476249</xdr:colOff>
      <xdr:row>9</xdr:row>
      <xdr:rowOff>210554</xdr:rowOff>
    </xdr:from>
    <xdr:to>
      <xdr:col>7</xdr:col>
      <xdr:colOff>559049</xdr:colOff>
      <xdr:row>10</xdr:row>
      <xdr:rowOff>47305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535BD303-6A0D-4C3D-B673-7D248BAE914E}"/>
            </a:ext>
          </a:extLst>
        </xdr:cNvPr>
        <xdr:cNvSpPr/>
      </xdr:nvSpPr>
      <xdr:spPr>
        <a:xfrm>
          <a:off x="5313946" y="2872541"/>
          <a:ext cx="82800" cy="8239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127336</xdr:colOff>
      <xdr:row>10</xdr:row>
      <xdr:rowOff>222582</xdr:rowOff>
    </xdr:from>
    <xdr:to>
      <xdr:col>7</xdr:col>
      <xdr:colOff>210136</xdr:colOff>
      <xdr:row>10</xdr:row>
      <xdr:rowOff>304978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783D82A1-F258-4503-B21F-20E969469597}"/>
            </a:ext>
          </a:extLst>
        </xdr:cNvPr>
        <xdr:cNvSpPr/>
      </xdr:nvSpPr>
      <xdr:spPr>
        <a:xfrm>
          <a:off x="4965033" y="3130214"/>
          <a:ext cx="82800" cy="8239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123392</xdr:colOff>
      <xdr:row>10</xdr:row>
      <xdr:rowOff>324851</xdr:rowOff>
    </xdr:from>
    <xdr:to>
      <xdr:col>7</xdr:col>
      <xdr:colOff>206192</xdr:colOff>
      <xdr:row>10</xdr:row>
      <xdr:rowOff>407247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D7DCC408-4B62-47C6-86AC-1D514E723BA5}"/>
            </a:ext>
          </a:extLst>
        </xdr:cNvPr>
        <xdr:cNvSpPr/>
      </xdr:nvSpPr>
      <xdr:spPr>
        <a:xfrm>
          <a:off x="4945423" y="3224023"/>
          <a:ext cx="82800" cy="8239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454391</xdr:colOff>
      <xdr:row>10</xdr:row>
      <xdr:rowOff>358190</xdr:rowOff>
    </xdr:from>
    <xdr:to>
      <xdr:col>4</xdr:col>
      <xdr:colOff>537191</xdr:colOff>
      <xdr:row>10</xdr:row>
      <xdr:rowOff>442466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DC1321F3-97F9-4C6C-B166-4233B37D7FCE}"/>
            </a:ext>
          </a:extLst>
        </xdr:cNvPr>
        <xdr:cNvSpPr/>
      </xdr:nvSpPr>
      <xdr:spPr>
        <a:xfrm>
          <a:off x="3222594" y="3257362"/>
          <a:ext cx="82800" cy="8427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2</xdr:col>
      <xdr:colOff>124596</xdr:colOff>
      <xdr:row>10</xdr:row>
      <xdr:rowOff>337952</xdr:rowOff>
    </xdr:from>
    <xdr:to>
      <xdr:col>2</xdr:col>
      <xdr:colOff>207396</xdr:colOff>
      <xdr:row>10</xdr:row>
      <xdr:rowOff>422228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C7E569C7-19FE-4A44-AC54-A25F44E90D74}"/>
            </a:ext>
          </a:extLst>
        </xdr:cNvPr>
        <xdr:cNvSpPr/>
      </xdr:nvSpPr>
      <xdr:spPr>
        <a:xfrm>
          <a:off x="1493815" y="3237124"/>
          <a:ext cx="82800" cy="8427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2</xdr:col>
      <xdr:colOff>128170</xdr:colOff>
      <xdr:row>10</xdr:row>
      <xdr:rowOff>228418</xdr:rowOff>
    </xdr:from>
    <xdr:to>
      <xdr:col>2</xdr:col>
      <xdr:colOff>210970</xdr:colOff>
      <xdr:row>10</xdr:row>
      <xdr:rowOff>312694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BB6C49DA-060E-441D-9589-E7DDDA0EA313}"/>
            </a:ext>
          </a:extLst>
        </xdr:cNvPr>
        <xdr:cNvSpPr/>
      </xdr:nvSpPr>
      <xdr:spPr>
        <a:xfrm>
          <a:off x="1497389" y="3127590"/>
          <a:ext cx="82800" cy="8427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285754</xdr:colOff>
      <xdr:row>10</xdr:row>
      <xdr:rowOff>119060</xdr:rowOff>
    </xdr:from>
    <xdr:to>
      <xdr:col>7</xdr:col>
      <xdr:colOff>372154</xdr:colOff>
      <xdr:row>10</xdr:row>
      <xdr:rowOff>203540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C72BFC6-2F1F-4DEE-A187-BBCEE1BC9315}"/>
            </a:ext>
          </a:extLst>
        </xdr:cNvPr>
        <xdr:cNvSpPr/>
      </xdr:nvSpPr>
      <xdr:spPr>
        <a:xfrm>
          <a:off x="5107785" y="3018232"/>
          <a:ext cx="86400" cy="8448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4</xdr:col>
      <xdr:colOff>456022</xdr:colOff>
      <xdr:row>10</xdr:row>
      <xdr:rowOff>146446</xdr:rowOff>
    </xdr:from>
    <xdr:to>
      <xdr:col>4</xdr:col>
      <xdr:colOff>542422</xdr:colOff>
      <xdr:row>10</xdr:row>
      <xdr:rowOff>230926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DD55A531-E214-498C-9F23-998FFBE80BEE}"/>
            </a:ext>
          </a:extLst>
        </xdr:cNvPr>
        <xdr:cNvSpPr/>
      </xdr:nvSpPr>
      <xdr:spPr>
        <a:xfrm>
          <a:off x="3224225" y="3045618"/>
          <a:ext cx="86400" cy="8448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656057</xdr:colOff>
      <xdr:row>10</xdr:row>
      <xdr:rowOff>126208</xdr:rowOff>
    </xdr:from>
    <xdr:to>
      <xdr:col>2</xdr:col>
      <xdr:colOff>57847</xdr:colOff>
      <xdr:row>10</xdr:row>
      <xdr:rowOff>210688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552D33B-3DAB-4040-A429-4200B010BA88}"/>
            </a:ext>
          </a:extLst>
        </xdr:cNvPr>
        <xdr:cNvSpPr/>
      </xdr:nvSpPr>
      <xdr:spPr>
        <a:xfrm>
          <a:off x="1340666" y="3025380"/>
          <a:ext cx="86400" cy="84480"/>
        </a:xfrm>
        <a:prstGeom prst="ellipse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1</xdr:col>
      <xdr:colOff>455591</xdr:colOff>
      <xdr:row>9</xdr:row>
      <xdr:rowOff>222466</xdr:rowOff>
    </xdr:from>
    <xdr:to>
      <xdr:col>1</xdr:col>
      <xdr:colOff>538391</xdr:colOff>
      <xdr:row>10</xdr:row>
      <xdr:rowOff>56711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8E63614-6930-4667-9BA7-4AC7274DF443}"/>
            </a:ext>
          </a:extLst>
        </xdr:cNvPr>
        <xdr:cNvSpPr/>
      </xdr:nvSpPr>
      <xdr:spPr>
        <a:xfrm>
          <a:off x="1140200" y="2871607"/>
          <a:ext cx="82800" cy="84276"/>
        </a:xfrm>
        <a:prstGeom prst="ellipse">
          <a:avLst/>
        </a:prstGeom>
        <a:solidFill>
          <a:srgbClr val="FFCCCC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CCC"/>
            </a:solidFill>
          </a:endParaRPr>
        </a:p>
      </xdr:txBody>
    </xdr:sp>
    <xdr:clientData/>
  </xdr:twoCellAnchor>
  <xdr:twoCellAnchor>
    <xdr:from>
      <xdr:col>7</xdr:col>
      <xdr:colOff>479530</xdr:colOff>
      <xdr:row>9</xdr:row>
      <xdr:rowOff>85397</xdr:rowOff>
    </xdr:from>
    <xdr:to>
      <xdr:col>7</xdr:col>
      <xdr:colOff>562330</xdr:colOff>
      <xdr:row>9</xdr:row>
      <xdr:rowOff>168197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8372AE52-8D1B-4BC5-918D-021B60717EE1}"/>
            </a:ext>
          </a:extLst>
        </xdr:cNvPr>
        <xdr:cNvSpPr/>
      </xdr:nvSpPr>
      <xdr:spPr>
        <a:xfrm>
          <a:off x="5294582" y="2732690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461126</xdr:colOff>
      <xdr:row>9</xdr:row>
      <xdr:rowOff>132693</xdr:rowOff>
    </xdr:from>
    <xdr:to>
      <xdr:col>4</xdr:col>
      <xdr:colOff>543926</xdr:colOff>
      <xdr:row>9</xdr:row>
      <xdr:rowOff>215493</xdr:rowOff>
    </xdr:to>
    <xdr:sp macro="" textlink="">
      <xdr:nvSpPr>
        <xdr:cNvPr id="34" name="楕円 33">
          <a:extLst>
            <a:ext uri="{FF2B5EF4-FFF2-40B4-BE49-F238E27FC236}">
              <a16:creationId xmlns:a16="http://schemas.microsoft.com/office/drawing/2014/main" id="{2EAAA3C1-8A02-4C94-BE42-E52908E282F6}"/>
            </a:ext>
          </a:extLst>
        </xdr:cNvPr>
        <xdr:cNvSpPr/>
      </xdr:nvSpPr>
      <xdr:spPr>
        <a:xfrm>
          <a:off x="3226660" y="2779986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462428</xdr:colOff>
      <xdr:row>9</xdr:row>
      <xdr:rowOff>94592</xdr:rowOff>
    </xdr:from>
    <xdr:to>
      <xdr:col>1</xdr:col>
      <xdr:colOff>545228</xdr:colOff>
      <xdr:row>9</xdr:row>
      <xdr:rowOff>177392</xdr:rowOff>
    </xdr:to>
    <xdr:sp macro="" textlink="">
      <xdr:nvSpPr>
        <xdr:cNvPr id="35" name="楕円 34">
          <a:extLst>
            <a:ext uri="{FF2B5EF4-FFF2-40B4-BE49-F238E27FC236}">
              <a16:creationId xmlns:a16="http://schemas.microsoft.com/office/drawing/2014/main" id="{EBDF6E1A-5AEC-436F-B659-401215303913}"/>
            </a:ext>
          </a:extLst>
        </xdr:cNvPr>
        <xdr:cNvSpPr/>
      </xdr:nvSpPr>
      <xdr:spPr>
        <a:xfrm>
          <a:off x="1145600" y="2741885"/>
          <a:ext cx="82800" cy="82800"/>
        </a:xfrm>
        <a:prstGeom prst="ellipse">
          <a:avLst/>
        </a:prstGeom>
        <a:solidFill>
          <a:schemeClr val="accent4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DAAC-866E-4F3B-BCA2-1822B8BF47CE}">
  <sheetPr>
    <pageSetUpPr fitToPage="1"/>
  </sheetPr>
  <dimension ref="A1:U29"/>
  <sheetViews>
    <sheetView showGridLines="0" tabSelected="1" view="pageBreakPreview" zoomScale="115" zoomScaleNormal="70" zoomScaleSheetLayoutView="115" workbookViewId="0">
      <selection activeCell="M12" sqref="M12:O12"/>
    </sheetView>
  </sheetViews>
  <sheetFormatPr defaultRowHeight="18.75" x14ac:dyDescent="0.4"/>
  <cols>
    <col min="3" max="3" width="9.375" bestFit="1" customWidth="1"/>
    <col min="10" max="10" width="3.375" customWidth="1"/>
    <col min="12" max="12" width="9.375" customWidth="1"/>
  </cols>
  <sheetData>
    <row r="1" spans="1:21" ht="31.5" customHeight="1" thickBot="1" x14ac:dyDescent="0.45">
      <c r="A1" s="10" t="s">
        <v>3</v>
      </c>
    </row>
    <row r="2" spans="1:21" ht="26.25" thickBot="1" x14ac:dyDescent="0.45">
      <c r="A2" s="11" t="s">
        <v>17</v>
      </c>
      <c r="K2" s="33"/>
      <c r="L2" s="11" t="s">
        <v>29</v>
      </c>
    </row>
    <row r="3" spans="1:21" x14ac:dyDescent="0.4">
      <c r="K3" t="s">
        <v>31</v>
      </c>
    </row>
    <row r="5" spans="1:21" ht="19.5" x14ac:dyDescent="0.4">
      <c r="K5" s="18" t="s">
        <v>10</v>
      </c>
      <c r="L5" s="17"/>
      <c r="M5" s="17"/>
      <c r="N5" s="17"/>
      <c r="O5" s="17"/>
      <c r="P5" s="17"/>
      <c r="Q5" s="17"/>
      <c r="R5" s="16"/>
    </row>
    <row r="6" spans="1:21" ht="37.5" x14ac:dyDescent="0.4">
      <c r="K6" s="26" t="s">
        <v>8</v>
      </c>
      <c r="L6" s="27" t="s">
        <v>5</v>
      </c>
      <c r="M6" s="27" t="s">
        <v>4</v>
      </c>
      <c r="N6" s="27" t="s">
        <v>12</v>
      </c>
      <c r="O6" s="27" t="s">
        <v>6</v>
      </c>
      <c r="P6" s="27" t="s">
        <v>9</v>
      </c>
      <c r="Q6" s="27" t="s">
        <v>7</v>
      </c>
      <c r="R6" s="31" t="s">
        <v>18</v>
      </c>
      <c r="T6" s="12"/>
    </row>
    <row r="7" spans="1:21" x14ac:dyDescent="0.4">
      <c r="K7" s="21">
        <f>L7+M7+N7+O7+P7+Q7</f>
        <v>0.48000000000000004</v>
      </c>
      <c r="L7" s="30">
        <v>0.03</v>
      </c>
      <c r="M7" s="30">
        <v>0.05</v>
      </c>
      <c r="N7" s="30">
        <v>0.2</v>
      </c>
      <c r="O7" s="30">
        <v>0.2</v>
      </c>
      <c r="P7" s="30"/>
      <c r="Q7" s="30"/>
      <c r="R7" s="30">
        <v>0.3</v>
      </c>
      <c r="U7" s="13"/>
    </row>
    <row r="8" spans="1:21" x14ac:dyDescent="0.4">
      <c r="K8" s="22"/>
      <c r="L8" s="23"/>
      <c r="M8" s="23"/>
      <c r="N8" s="23"/>
      <c r="O8" s="23"/>
      <c r="P8" s="23"/>
      <c r="Q8" s="23"/>
      <c r="R8" s="14"/>
      <c r="U8" s="14"/>
    </row>
    <row r="10" spans="1:21" ht="20.25" thickBot="1" x14ac:dyDescent="0.45">
      <c r="K10" s="18" t="s">
        <v>11</v>
      </c>
      <c r="L10" s="17"/>
      <c r="M10" s="17"/>
      <c r="N10" s="16"/>
      <c r="O10" s="16"/>
      <c r="P10" s="16"/>
      <c r="Q10" s="16"/>
      <c r="R10" s="16"/>
    </row>
    <row r="11" spans="1:21" ht="36.75" thickBot="1" x14ac:dyDescent="0.45">
      <c r="K11" s="43"/>
      <c r="L11" s="8"/>
      <c r="M11" s="44" t="s">
        <v>13</v>
      </c>
      <c r="N11" s="48" t="s">
        <v>0</v>
      </c>
      <c r="O11" s="46" t="s">
        <v>14</v>
      </c>
      <c r="P11" s="28"/>
      <c r="Q11" s="29"/>
      <c r="R11" s="29"/>
      <c r="S11" s="29"/>
    </row>
    <row r="12" spans="1:21" ht="19.5" thickBot="1" x14ac:dyDescent="0.45">
      <c r="L12" s="32" t="s">
        <v>2</v>
      </c>
      <c r="M12" s="74"/>
      <c r="N12" s="76"/>
      <c r="O12" s="75"/>
    </row>
    <row r="13" spans="1:21" ht="18.75" customHeight="1" thickBot="1" x14ac:dyDescent="0.45">
      <c r="L13" s="5" t="s">
        <v>1</v>
      </c>
      <c r="M13" s="45">
        <v>3</v>
      </c>
      <c r="N13" s="77">
        <v>0</v>
      </c>
      <c r="O13" s="47">
        <v>3</v>
      </c>
    </row>
    <row r="15" spans="1:21" ht="20.25" thickBot="1" x14ac:dyDescent="0.45">
      <c r="K15" s="20" t="s">
        <v>26</v>
      </c>
      <c r="L15" s="19"/>
      <c r="M15" s="19"/>
      <c r="N15" s="15"/>
      <c r="O15" s="19"/>
      <c r="P15" s="19"/>
    </row>
    <row r="16" spans="1:21" ht="37.5" x14ac:dyDescent="0.4">
      <c r="K16" s="7"/>
      <c r="L16" s="7" t="s">
        <v>13</v>
      </c>
      <c r="M16" s="51" t="s">
        <v>15</v>
      </c>
      <c r="N16" s="55" t="s">
        <v>0</v>
      </c>
      <c r="O16" s="53" t="s">
        <v>16</v>
      </c>
      <c r="P16" s="7" t="s">
        <v>14</v>
      </c>
    </row>
    <row r="17" spans="11:17" x14ac:dyDescent="0.4">
      <c r="K17" s="4" t="s">
        <v>2</v>
      </c>
      <c r="L17" s="1">
        <f>M12-R7</f>
        <v>-0.3</v>
      </c>
      <c r="M17" s="69">
        <f>N17+(M12-N12)/M13*M18</f>
        <v>-0.48000000000000004</v>
      </c>
      <c r="N17" s="80">
        <f>N12-K7</f>
        <v>-0.48000000000000004</v>
      </c>
      <c r="O17" s="70">
        <f>N17+(O12-N12)/O13*O18</f>
        <v>-0.48000000000000004</v>
      </c>
      <c r="P17" s="1">
        <f>O12-R7</f>
        <v>-0.3</v>
      </c>
    </row>
    <row r="18" spans="11:17" ht="19.5" thickBot="1" x14ac:dyDescent="0.45">
      <c r="K18" s="5" t="s">
        <v>1</v>
      </c>
      <c r="L18" s="2">
        <v>3</v>
      </c>
      <c r="M18" s="81">
        <v>2.5</v>
      </c>
      <c r="N18" s="84">
        <v>0</v>
      </c>
      <c r="O18" s="82">
        <v>2.5</v>
      </c>
      <c r="P18" s="2">
        <v>3</v>
      </c>
    </row>
    <row r="20" spans="11:17" ht="20.25" thickBot="1" x14ac:dyDescent="0.45">
      <c r="K20" s="42" t="s">
        <v>27</v>
      </c>
      <c r="L20" s="19"/>
      <c r="M20" s="19"/>
      <c r="N20" s="15"/>
      <c r="O20" s="15"/>
      <c r="P20" s="15"/>
    </row>
    <row r="21" spans="11:17" ht="36" x14ac:dyDescent="0.4">
      <c r="K21" s="43"/>
      <c r="L21" s="3"/>
      <c r="M21" s="63" t="s">
        <v>13</v>
      </c>
      <c r="N21" s="65" t="s">
        <v>0</v>
      </c>
      <c r="O21" s="64" t="s">
        <v>14</v>
      </c>
      <c r="P21" s="28"/>
      <c r="Q21" s="29"/>
    </row>
    <row r="22" spans="11:17" x14ac:dyDescent="0.4">
      <c r="L22" s="4" t="s">
        <v>2</v>
      </c>
      <c r="M22" s="52">
        <f>L17+0.02</f>
        <v>-0.27999999999999997</v>
      </c>
      <c r="N22" s="79">
        <f>N17+O7</f>
        <v>-0.28000000000000003</v>
      </c>
      <c r="O22" s="54">
        <f>P17+0.02</f>
        <v>-0.27999999999999997</v>
      </c>
    </row>
    <row r="23" spans="11:17" ht="19.5" thickBot="1" x14ac:dyDescent="0.45">
      <c r="L23" s="5" t="s">
        <v>1</v>
      </c>
      <c r="M23" s="57">
        <v>3</v>
      </c>
      <c r="N23" s="78">
        <v>0</v>
      </c>
      <c r="O23" s="59">
        <v>3</v>
      </c>
    </row>
    <row r="24" spans="11:17" x14ac:dyDescent="0.4">
      <c r="K24" s="35"/>
      <c r="L24" s="38"/>
      <c r="M24" s="38"/>
      <c r="N24" s="38"/>
    </row>
    <row r="25" spans="11:17" ht="19.5" customHeight="1" thickBot="1" x14ac:dyDescent="0.45">
      <c r="K25" s="42" t="s">
        <v>30</v>
      </c>
      <c r="O25" s="15"/>
      <c r="P25" s="15"/>
    </row>
    <row r="26" spans="11:17" ht="19.5" customHeight="1" x14ac:dyDescent="0.4">
      <c r="K26" s="43"/>
      <c r="L26" s="97"/>
      <c r="M26" s="99" t="s">
        <v>13</v>
      </c>
      <c r="N26" s="101" t="s">
        <v>0</v>
      </c>
      <c r="O26" s="103" t="s">
        <v>14</v>
      </c>
    </row>
    <row r="27" spans="11:17" x14ac:dyDescent="0.4">
      <c r="L27" s="98"/>
      <c r="M27" s="100"/>
      <c r="N27" s="102"/>
      <c r="O27" s="104"/>
    </row>
    <row r="28" spans="11:17" x14ac:dyDescent="0.4">
      <c r="L28" s="36" t="s">
        <v>2</v>
      </c>
      <c r="M28" s="85">
        <f>M12-0.08</f>
        <v>-0.08</v>
      </c>
      <c r="N28" s="91">
        <f t="shared" ref="N28:O28" si="0">N12-0.08</f>
        <v>-0.08</v>
      </c>
      <c r="O28" s="87">
        <f t="shared" si="0"/>
        <v>-0.08</v>
      </c>
    </row>
    <row r="29" spans="11:17" ht="19.5" thickBot="1" x14ac:dyDescent="0.45">
      <c r="L29" s="37" t="s">
        <v>1</v>
      </c>
      <c r="M29" s="86">
        <f>M13</f>
        <v>3</v>
      </c>
      <c r="N29" s="92">
        <f t="shared" ref="N29:O29" si="1">N13</f>
        <v>0</v>
      </c>
      <c r="O29" s="88">
        <f t="shared" si="1"/>
        <v>3</v>
      </c>
    </row>
  </sheetData>
  <mergeCells count="4">
    <mergeCell ref="L26:L27"/>
    <mergeCell ref="M26:M27"/>
    <mergeCell ref="N26:N27"/>
    <mergeCell ref="O26:O27"/>
  </mergeCells>
  <phoneticPr fontId="1"/>
  <pageMargins left="0.7" right="0.7" top="0.75" bottom="0.75" header="0.3" footer="0.3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337BF-AF62-413F-859B-40734D87B952}">
  <sheetPr>
    <pageSetUpPr fitToPage="1"/>
  </sheetPr>
  <dimension ref="A1:U29"/>
  <sheetViews>
    <sheetView showGridLines="0" view="pageBreakPreview" topLeftCell="A2" zoomScale="115" zoomScaleNormal="70" zoomScaleSheetLayoutView="115" workbookViewId="0">
      <selection activeCell="M12" sqref="M12:O12"/>
    </sheetView>
  </sheetViews>
  <sheetFormatPr defaultRowHeight="18.75" x14ac:dyDescent="0.4"/>
  <cols>
    <col min="3" max="3" width="9.375" bestFit="1" customWidth="1"/>
    <col min="10" max="10" width="3.375" customWidth="1"/>
    <col min="12" max="12" width="9.375" customWidth="1"/>
  </cols>
  <sheetData>
    <row r="1" spans="1:21" ht="31.5" customHeight="1" thickBot="1" x14ac:dyDescent="0.45">
      <c r="A1" s="10" t="s">
        <v>3</v>
      </c>
    </row>
    <row r="2" spans="1:21" ht="26.25" thickBot="1" x14ac:dyDescent="0.45">
      <c r="A2" s="11" t="s">
        <v>23</v>
      </c>
      <c r="K2" s="33"/>
      <c r="L2" s="11" t="s">
        <v>29</v>
      </c>
    </row>
    <row r="3" spans="1:21" x14ac:dyDescent="0.4">
      <c r="K3" t="s">
        <v>31</v>
      </c>
    </row>
    <row r="5" spans="1:21" ht="19.5" x14ac:dyDescent="0.4">
      <c r="K5" s="18" t="s">
        <v>10</v>
      </c>
      <c r="L5" s="17"/>
      <c r="M5" s="17"/>
      <c r="N5" s="17"/>
      <c r="O5" s="17"/>
      <c r="P5" s="17"/>
      <c r="Q5" s="17"/>
      <c r="R5" s="16"/>
    </row>
    <row r="6" spans="1:21" ht="37.5" x14ac:dyDescent="0.4">
      <c r="K6" s="26" t="s">
        <v>8</v>
      </c>
      <c r="L6" s="27" t="s">
        <v>5</v>
      </c>
      <c r="M6" s="27" t="s">
        <v>4</v>
      </c>
      <c r="N6" s="27" t="s">
        <v>12</v>
      </c>
      <c r="O6" s="27" t="s">
        <v>6</v>
      </c>
      <c r="P6" s="27" t="s">
        <v>9</v>
      </c>
      <c r="Q6" s="27" t="s">
        <v>7</v>
      </c>
      <c r="R6" s="31" t="s">
        <v>18</v>
      </c>
      <c r="T6" s="12"/>
    </row>
    <row r="7" spans="1:21" x14ac:dyDescent="0.4">
      <c r="K7" s="21">
        <f>L7+M7+N7+O7+P7+Q7</f>
        <v>0.48</v>
      </c>
      <c r="L7" s="30">
        <v>0.03</v>
      </c>
      <c r="M7" s="30">
        <v>0.05</v>
      </c>
      <c r="N7" s="30">
        <v>0.25</v>
      </c>
      <c r="O7" s="30">
        <v>0.15</v>
      </c>
      <c r="P7" s="30"/>
      <c r="Q7" s="30"/>
      <c r="R7" s="30">
        <v>0.3</v>
      </c>
      <c r="U7" s="13"/>
    </row>
    <row r="8" spans="1:21" x14ac:dyDescent="0.4">
      <c r="K8" s="22"/>
      <c r="L8" s="23"/>
      <c r="M8" s="23"/>
      <c r="N8" s="23"/>
      <c r="O8" s="23"/>
      <c r="P8" s="23"/>
      <c r="Q8" s="23"/>
      <c r="R8" s="14"/>
      <c r="U8" s="14"/>
    </row>
    <row r="10" spans="1:21" ht="20.25" thickBot="1" x14ac:dyDescent="0.45">
      <c r="K10" s="18" t="s">
        <v>11</v>
      </c>
      <c r="L10" s="17"/>
      <c r="M10" s="17"/>
      <c r="N10" s="16"/>
      <c r="O10" s="16"/>
      <c r="P10" s="16"/>
      <c r="Q10" s="16"/>
      <c r="R10" s="16"/>
    </row>
    <row r="11" spans="1:21" ht="38.25" thickBot="1" x14ac:dyDescent="0.45">
      <c r="K11" s="43"/>
      <c r="L11" s="8"/>
      <c r="M11" s="44" t="s">
        <v>13</v>
      </c>
      <c r="N11" s="73" t="s">
        <v>0</v>
      </c>
      <c r="O11" s="46" t="s">
        <v>14</v>
      </c>
      <c r="P11" s="28"/>
      <c r="Q11" s="29"/>
      <c r="R11" s="29"/>
      <c r="S11" s="29"/>
    </row>
    <row r="12" spans="1:21" ht="19.5" thickBot="1" x14ac:dyDescent="0.45">
      <c r="K12" s="43"/>
      <c r="L12" s="32" t="s">
        <v>2</v>
      </c>
      <c r="M12" s="74"/>
      <c r="N12" s="49"/>
      <c r="O12" s="75"/>
    </row>
    <row r="13" spans="1:21" ht="18.75" customHeight="1" thickBot="1" x14ac:dyDescent="0.45">
      <c r="K13" s="43"/>
      <c r="L13" s="5" t="s">
        <v>1</v>
      </c>
      <c r="M13" s="45">
        <v>3</v>
      </c>
      <c r="N13" s="50">
        <v>0</v>
      </c>
      <c r="O13" s="47">
        <v>3</v>
      </c>
    </row>
    <row r="15" spans="1:21" ht="20.25" thickBot="1" x14ac:dyDescent="0.45">
      <c r="K15" s="20" t="s">
        <v>26</v>
      </c>
      <c r="L15" s="19"/>
      <c r="M15" s="19"/>
      <c r="N15" s="15"/>
      <c r="O15" s="19"/>
      <c r="P15" s="19"/>
    </row>
    <row r="16" spans="1:21" ht="37.5" x14ac:dyDescent="0.4">
      <c r="K16" s="7"/>
      <c r="L16" s="7" t="s">
        <v>13</v>
      </c>
      <c r="M16" s="51" t="s">
        <v>15</v>
      </c>
      <c r="N16" s="71" t="s">
        <v>0</v>
      </c>
      <c r="O16" s="53" t="s">
        <v>16</v>
      </c>
      <c r="P16" s="7" t="s">
        <v>14</v>
      </c>
    </row>
    <row r="17" spans="11:17" x14ac:dyDescent="0.4">
      <c r="K17" s="4" t="s">
        <v>2</v>
      </c>
      <c r="L17" s="40">
        <f>M12-R7</f>
        <v>-0.3</v>
      </c>
      <c r="M17" s="69">
        <f>N17+(M12-N12)/M13*M18</f>
        <v>-0.48</v>
      </c>
      <c r="N17" s="61">
        <f>N12-K7</f>
        <v>-0.48</v>
      </c>
      <c r="O17" s="70">
        <f>N17+(O12-N12)/O13*O18</f>
        <v>-0.48</v>
      </c>
      <c r="P17" s="40">
        <f>O12-R7</f>
        <v>-0.3</v>
      </c>
    </row>
    <row r="18" spans="11:17" ht="19.5" thickBot="1" x14ac:dyDescent="0.45">
      <c r="K18" s="5" t="s">
        <v>1</v>
      </c>
      <c r="L18" s="41">
        <v>3</v>
      </c>
      <c r="M18" s="81">
        <v>2.5</v>
      </c>
      <c r="N18" s="83">
        <v>0</v>
      </c>
      <c r="O18" s="82">
        <v>2.5</v>
      </c>
      <c r="P18" s="41">
        <v>3</v>
      </c>
    </row>
    <row r="20" spans="11:17" ht="20.25" thickBot="1" x14ac:dyDescent="0.45">
      <c r="K20" s="42" t="s">
        <v>27</v>
      </c>
      <c r="L20" s="19"/>
      <c r="M20" s="19"/>
      <c r="N20" s="15"/>
      <c r="O20" s="15"/>
      <c r="P20" s="15"/>
    </row>
    <row r="21" spans="11:17" ht="37.5" x14ac:dyDescent="0.4">
      <c r="K21" s="43"/>
      <c r="L21" s="3"/>
      <c r="M21" s="63" t="s">
        <v>13</v>
      </c>
      <c r="N21" s="72" t="s">
        <v>0</v>
      </c>
      <c r="O21" s="64" t="s">
        <v>14</v>
      </c>
      <c r="P21" s="28"/>
      <c r="Q21" s="29"/>
    </row>
    <row r="22" spans="11:17" x14ac:dyDescent="0.4">
      <c r="K22" s="43"/>
      <c r="L22" s="4" t="s">
        <v>2</v>
      </c>
      <c r="M22" s="69">
        <f>N22+(M12-N12)/M13*M23</f>
        <v>-0.32999999999999996</v>
      </c>
      <c r="N22" s="61">
        <f>N17+O7</f>
        <v>-0.32999999999999996</v>
      </c>
      <c r="O22" s="70">
        <f>N22+(O12-N12)/O13*O23</f>
        <v>-0.32999999999999996</v>
      </c>
    </row>
    <row r="23" spans="11:17" ht="19.5" thickBot="1" x14ac:dyDescent="0.45">
      <c r="K23" s="43"/>
      <c r="L23" s="5" t="s">
        <v>1</v>
      </c>
      <c r="M23" s="57">
        <f>M18+0.417</f>
        <v>2.9169999999999998</v>
      </c>
      <c r="N23" s="62">
        <v>0</v>
      </c>
      <c r="O23" s="59">
        <f>O18+0.417</f>
        <v>2.9169999999999998</v>
      </c>
    </row>
    <row r="25" spans="11:17" ht="20.25" thickBot="1" x14ac:dyDescent="0.45">
      <c r="K25" s="42" t="s">
        <v>30</v>
      </c>
      <c r="O25" s="15"/>
      <c r="P25" s="15"/>
    </row>
    <row r="26" spans="11:17" x14ac:dyDescent="0.4">
      <c r="K26" s="43"/>
      <c r="L26" s="97"/>
      <c r="M26" s="99" t="s">
        <v>13</v>
      </c>
      <c r="N26" s="105" t="s">
        <v>0</v>
      </c>
      <c r="O26" s="103" t="s">
        <v>14</v>
      </c>
      <c r="P26" s="24"/>
      <c r="Q26" s="24"/>
    </row>
    <row r="27" spans="11:17" x14ac:dyDescent="0.4">
      <c r="K27" s="43"/>
      <c r="L27" s="98"/>
      <c r="M27" s="100"/>
      <c r="N27" s="106"/>
      <c r="O27" s="104"/>
      <c r="P27" s="13"/>
      <c r="Q27" s="13"/>
    </row>
    <row r="28" spans="11:17" x14ac:dyDescent="0.4">
      <c r="K28" s="43"/>
      <c r="L28" s="36" t="s">
        <v>2</v>
      </c>
      <c r="M28" s="85">
        <f>M12-0.08</f>
        <v>-0.08</v>
      </c>
      <c r="N28" s="89">
        <f t="shared" ref="N28:O28" si="0">N12-0.08</f>
        <v>-0.08</v>
      </c>
      <c r="O28" s="87">
        <f t="shared" si="0"/>
        <v>-0.08</v>
      </c>
      <c r="P28" s="14"/>
      <c r="Q28" s="25"/>
    </row>
    <row r="29" spans="11:17" ht="19.5" thickBot="1" x14ac:dyDescent="0.45">
      <c r="K29" s="43"/>
      <c r="L29" s="37" t="s">
        <v>1</v>
      </c>
      <c r="M29" s="86">
        <f>M13</f>
        <v>3</v>
      </c>
      <c r="N29" s="90">
        <f t="shared" ref="N29:O29" si="1">N13</f>
        <v>0</v>
      </c>
      <c r="O29" s="88">
        <f t="shared" si="1"/>
        <v>3</v>
      </c>
    </row>
  </sheetData>
  <mergeCells count="4">
    <mergeCell ref="L26:L27"/>
    <mergeCell ref="M26:M27"/>
    <mergeCell ref="N26:N27"/>
    <mergeCell ref="O26:O27"/>
  </mergeCells>
  <phoneticPr fontId="1"/>
  <pageMargins left="0.7" right="0.7" top="0.75" bottom="0.75" header="0.3" footer="0.3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BE022-BECA-4361-ACF5-D8614A983E6E}">
  <sheetPr>
    <pageSetUpPr fitToPage="1"/>
  </sheetPr>
  <dimension ref="A1:U33"/>
  <sheetViews>
    <sheetView showGridLines="0" view="pageBreakPreview" zoomScale="115" zoomScaleNormal="70" zoomScaleSheetLayoutView="115" workbookViewId="0">
      <selection activeCell="M12" sqref="M12:O12"/>
    </sheetView>
  </sheetViews>
  <sheetFormatPr defaultRowHeight="18.75" x14ac:dyDescent="0.4"/>
  <cols>
    <col min="3" max="3" width="9.375" bestFit="1" customWidth="1"/>
    <col min="10" max="10" width="3.375" customWidth="1"/>
    <col min="12" max="12" width="9.375" customWidth="1"/>
  </cols>
  <sheetData>
    <row r="1" spans="1:21" ht="31.5" customHeight="1" thickBot="1" x14ac:dyDescent="0.45">
      <c r="A1" s="10" t="s">
        <v>3</v>
      </c>
    </row>
    <row r="2" spans="1:21" ht="26.25" thickBot="1" x14ac:dyDescent="0.45">
      <c r="A2" s="11" t="s">
        <v>25</v>
      </c>
      <c r="K2" s="33"/>
      <c r="L2" s="11" t="s">
        <v>29</v>
      </c>
    </row>
    <row r="3" spans="1:21" x14ac:dyDescent="0.4">
      <c r="K3" t="s">
        <v>31</v>
      </c>
    </row>
    <row r="5" spans="1:21" ht="19.5" x14ac:dyDescent="0.4">
      <c r="K5" s="18" t="s">
        <v>10</v>
      </c>
      <c r="L5" s="17"/>
      <c r="M5" s="17"/>
      <c r="N5" s="17"/>
      <c r="O5" s="17"/>
      <c r="P5" s="17"/>
      <c r="Q5" s="17"/>
      <c r="R5" s="16"/>
    </row>
    <row r="6" spans="1:21" ht="37.5" x14ac:dyDescent="0.4">
      <c r="K6" s="26" t="s">
        <v>8</v>
      </c>
      <c r="L6" s="27" t="s">
        <v>5</v>
      </c>
      <c r="M6" s="27" t="s">
        <v>4</v>
      </c>
      <c r="N6" s="27" t="s">
        <v>12</v>
      </c>
      <c r="O6" s="27" t="s">
        <v>6</v>
      </c>
      <c r="P6" s="27" t="s">
        <v>9</v>
      </c>
      <c r="Q6" s="27" t="s">
        <v>7</v>
      </c>
      <c r="R6" s="31" t="s">
        <v>18</v>
      </c>
      <c r="T6" s="12"/>
    </row>
    <row r="7" spans="1:21" x14ac:dyDescent="0.4">
      <c r="K7" s="21">
        <f>L7+M7+N7+O7+P7+Q7</f>
        <v>0.63</v>
      </c>
      <c r="L7" s="30">
        <v>0.03</v>
      </c>
      <c r="M7" s="30">
        <v>0.05</v>
      </c>
      <c r="N7" s="30">
        <v>0.25</v>
      </c>
      <c r="O7" s="30">
        <v>0.15</v>
      </c>
      <c r="P7" s="30">
        <v>0.15</v>
      </c>
      <c r="Q7" s="30"/>
      <c r="R7" s="30">
        <v>0.3</v>
      </c>
      <c r="U7" s="13"/>
    </row>
    <row r="8" spans="1:21" x14ac:dyDescent="0.4">
      <c r="K8" s="22"/>
      <c r="L8" s="23"/>
      <c r="M8" s="23"/>
      <c r="N8" s="23"/>
      <c r="O8" s="23"/>
      <c r="P8" s="23"/>
      <c r="Q8" s="23"/>
      <c r="R8" s="14"/>
      <c r="U8" s="14"/>
    </row>
    <row r="10" spans="1:21" ht="20.25" thickBot="1" x14ac:dyDescent="0.45">
      <c r="K10" s="18" t="s">
        <v>11</v>
      </c>
      <c r="L10" s="17"/>
      <c r="M10" s="17"/>
      <c r="N10" s="16"/>
      <c r="O10" s="16"/>
      <c r="P10" s="16"/>
      <c r="Q10" s="16"/>
      <c r="R10" s="16"/>
    </row>
    <row r="11" spans="1:21" ht="36.75" thickBot="1" x14ac:dyDescent="0.45">
      <c r="K11" s="43"/>
      <c r="L11" s="8"/>
      <c r="M11" s="44" t="s">
        <v>13</v>
      </c>
      <c r="N11" s="48" t="s">
        <v>0</v>
      </c>
      <c r="O11" s="46" t="s">
        <v>14</v>
      </c>
      <c r="P11" s="28"/>
      <c r="Q11" s="29"/>
      <c r="R11" s="29"/>
      <c r="S11" s="29"/>
    </row>
    <row r="12" spans="1:21" ht="19.5" thickBot="1" x14ac:dyDescent="0.45">
      <c r="K12" s="43"/>
      <c r="L12" s="32" t="s">
        <v>2</v>
      </c>
      <c r="M12" s="74"/>
      <c r="N12" s="76"/>
      <c r="O12" s="75"/>
    </row>
    <row r="13" spans="1:21" ht="18.75" customHeight="1" thickBot="1" x14ac:dyDescent="0.45">
      <c r="K13" s="43"/>
      <c r="L13" s="5" t="s">
        <v>1</v>
      </c>
      <c r="M13" s="45">
        <v>3</v>
      </c>
      <c r="N13" s="77">
        <v>0</v>
      </c>
      <c r="O13" s="47">
        <v>3</v>
      </c>
    </row>
    <row r="15" spans="1:21" ht="20.25" thickBot="1" x14ac:dyDescent="0.45">
      <c r="K15" s="20" t="s">
        <v>26</v>
      </c>
      <c r="L15" s="19"/>
      <c r="M15" s="19"/>
      <c r="N15" s="15"/>
      <c r="O15" s="19"/>
      <c r="P15" s="19"/>
    </row>
    <row r="16" spans="1:21" ht="37.5" x14ac:dyDescent="0.4">
      <c r="K16" s="7"/>
      <c r="L16" s="7" t="s">
        <v>13</v>
      </c>
      <c r="M16" s="51" t="s">
        <v>15</v>
      </c>
      <c r="N16" s="55" t="s">
        <v>0</v>
      </c>
      <c r="O16" s="53" t="s">
        <v>16</v>
      </c>
      <c r="P16" s="7" t="s">
        <v>14</v>
      </c>
    </row>
    <row r="17" spans="11:17" x14ac:dyDescent="0.4">
      <c r="K17" s="4" t="s">
        <v>2</v>
      </c>
      <c r="L17" s="40">
        <f>M12-R7</f>
        <v>-0.3</v>
      </c>
      <c r="M17" s="69">
        <f>N17+(M12-N12)/M13*M18</f>
        <v>-0.63</v>
      </c>
      <c r="N17" s="80">
        <f>N12-K7</f>
        <v>-0.63</v>
      </c>
      <c r="O17" s="70">
        <f>N17+(O12-N12)/O13*O18</f>
        <v>-0.63</v>
      </c>
      <c r="P17" s="40">
        <f>O12-R7</f>
        <v>-0.3</v>
      </c>
    </row>
    <row r="18" spans="11:17" ht="19.5" thickBot="1" x14ac:dyDescent="0.45">
      <c r="K18" s="5" t="s">
        <v>1</v>
      </c>
      <c r="L18" s="41">
        <v>3</v>
      </c>
      <c r="M18" s="81">
        <v>2.5</v>
      </c>
      <c r="N18" s="84">
        <v>0</v>
      </c>
      <c r="O18" s="82">
        <v>2.5</v>
      </c>
      <c r="P18" s="41">
        <v>3</v>
      </c>
    </row>
    <row r="20" spans="11:17" ht="20.25" thickBot="1" x14ac:dyDescent="0.45">
      <c r="K20" s="42" t="s">
        <v>28</v>
      </c>
      <c r="L20" s="19"/>
      <c r="M20" s="19"/>
      <c r="N20" s="15"/>
      <c r="O20" s="15"/>
      <c r="P20" s="15"/>
    </row>
    <row r="21" spans="11:17" ht="36" x14ac:dyDescent="0.4">
      <c r="K21" s="43"/>
      <c r="L21" s="6"/>
      <c r="M21" s="56" t="s">
        <v>13</v>
      </c>
      <c r="N21" s="60" t="s">
        <v>0</v>
      </c>
      <c r="O21" s="58" t="s">
        <v>14</v>
      </c>
      <c r="P21" s="28"/>
      <c r="Q21" s="29"/>
    </row>
    <row r="22" spans="11:17" x14ac:dyDescent="0.4">
      <c r="K22" s="43"/>
      <c r="L22" s="4" t="s">
        <v>2</v>
      </c>
      <c r="M22" s="69">
        <f>N22+(M12-N12)/M13*M23</f>
        <v>-0.48</v>
      </c>
      <c r="N22" s="80">
        <f>N17+P7</f>
        <v>-0.48</v>
      </c>
      <c r="O22" s="70">
        <f>N22+(O12-N12)/O13*O23</f>
        <v>-0.48</v>
      </c>
      <c r="P22" s="28"/>
      <c r="Q22" s="29"/>
    </row>
    <row r="23" spans="11:17" ht="19.5" thickBot="1" x14ac:dyDescent="0.45">
      <c r="K23" s="43"/>
      <c r="L23" s="5" t="s">
        <v>1</v>
      </c>
      <c r="M23" s="57">
        <f>M18+0.227</f>
        <v>2.7269999999999999</v>
      </c>
      <c r="N23" s="93">
        <v>0</v>
      </c>
      <c r="O23" s="59">
        <f>O18+0.227</f>
        <v>2.7269999999999999</v>
      </c>
      <c r="P23" s="28"/>
      <c r="Q23" s="29"/>
    </row>
    <row r="24" spans="11:17" x14ac:dyDescent="0.4">
      <c r="N24" s="94"/>
    </row>
    <row r="25" spans="11:17" ht="20.25" thickBot="1" x14ac:dyDescent="0.45">
      <c r="K25" s="42" t="s">
        <v>27</v>
      </c>
      <c r="L25" s="19"/>
      <c r="M25" s="19"/>
      <c r="N25" s="15"/>
      <c r="O25" s="15"/>
      <c r="P25" s="15"/>
    </row>
    <row r="26" spans="11:17" ht="36" x14ac:dyDescent="0.4">
      <c r="K26" s="43"/>
      <c r="L26" s="3"/>
      <c r="M26" s="63" t="s">
        <v>13</v>
      </c>
      <c r="N26" s="65" t="s">
        <v>0</v>
      </c>
      <c r="O26" s="64" t="s">
        <v>14</v>
      </c>
      <c r="P26" s="28"/>
      <c r="Q26" s="29"/>
    </row>
    <row r="27" spans="11:17" x14ac:dyDescent="0.4">
      <c r="K27" s="43"/>
      <c r="L27" s="4" t="s">
        <v>2</v>
      </c>
      <c r="M27" s="69">
        <f>N27+(M12-N12)/M13*M28</f>
        <v>-0.32999999999999996</v>
      </c>
      <c r="N27" s="80">
        <f>N22+O7</f>
        <v>-0.32999999999999996</v>
      </c>
      <c r="O27" s="70">
        <f>N27+(O12-N12)/O13*O28</f>
        <v>-0.32999999999999996</v>
      </c>
    </row>
    <row r="28" spans="11:17" ht="19.5" thickBot="1" x14ac:dyDescent="0.45">
      <c r="K28" s="43"/>
      <c r="L28" s="5" t="s">
        <v>1</v>
      </c>
      <c r="M28" s="57">
        <f>M18+0.455</f>
        <v>2.9550000000000001</v>
      </c>
      <c r="N28" s="84">
        <v>0</v>
      </c>
      <c r="O28" s="59">
        <f>O18+0.455</f>
        <v>2.9550000000000001</v>
      </c>
    </row>
    <row r="30" spans="11:17" ht="20.25" thickBot="1" x14ac:dyDescent="0.45">
      <c r="K30" s="42" t="s">
        <v>30</v>
      </c>
    </row>
    <row r="31" spans="11:17" ht="36" x14ac:dyDescent="0.4">
      <c r="K31" s="43"/>
      <c r="L31" s="9"/>
      <c r="M31" s="66" t="s">
        <v>13</v>
      </c>
      <c r="N31" s="68" t="s">
        <v>0</v>
      </c>
      <c r="O31" s="67" t="s">
        <v>14</v>
      </c>
    </row>
    <row r="32" spans="11:17" x14ac:dyDescent="0.4">
      <c r="K32" s="43"/>
      <c r="L32" s="36" t="s">
        <v>2</v>
      </c>
      <c r="M32" s="85">
        <f>M12-0.08</f>
        <v>-0.08</v>
      </c>
      <c r="N32" s="91">
        <f t="shared" ref="N32:O32" si="0">N12-0.08</f>
        <v>-0.08</v>
      </c>
      <c r="O32" s="87">
        <f t="shared" si="0"/>
        <v>-0.08</v>
      </c>
    </row>
    <row r="33" spans="11:15" ht="19.5" thickBot="1" x14ac:dyDescent="0.45">
      <c r="K33" s="43"/>
      <c r="L33" s="37" t="s">
        <v>1</v>
      </c>
      <c r="M33" s="86">
        <f>M13</f>
        <v>3</v>
      </c>
      <c r="N33" s="92">
        <f t="shared" ref="N33:O33" si="1">N13</f>
        <v>0</v>
      </c>
      <c r="O33" s="88">
        <f t="shared" si="1"/>
        <v>3</v>
      </c>
    </row>
  </sheetData>
  <phoneticPr fontId="1"/>
  <pageMargins left="0.7" right="0.7" top="0.75" bottom="0.75" header="0.3" footer="0.3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45983-2D7F-41D9-AA2A-127DC5CF1B1C}">
  <sheetPr>
    <pageSetUpPr fitToPage="1"/>
  </sheetPr>
  <dimension ref="A1:U33"/>
  <sheetViews>
    <sheetView showGridLines="0" view="pageBreakPreview" zoomScale="115" zoomScaleNormal="70" zoomScaleSheetLayoutView="115" workbookViewId="0">
      <selection activeCell="N9" sqref="N9"/>
    </sheetView>
  </sheetViews>
  <sheetFormatPr defaultRowHeight="18.75" x14ac:dyDescent="0.4"/>
  <cols>
    <col min="3" max="3" width="9.375" bestFit="1" customWidth="1"/>
    <col min="10" max="10" width="3.375" customWidth="1"/>
    <col min="12" max="12" width="9.375" customWidth="1"/>
  </cols>
  <sheetData>
    <row r="1" spans="1:21" ht="31.5" customHeight="1" thickBot="1" x14ac:dyDescent="0.45">
      <c r="A1" s="10" t="s">
        <v>3</v>
      </c>
    </row>
    <row r="2" spans="1:21" ht="26.25" thickBot="1" x14ac:dyDescent="0.45">
      <c r="A2" s="11" t="s">
        <v>24</v>
      </c>
      <c r="K2" s="33"/>
      <c r="L2" s="11" t="s">
        <v>29</v>
      </c>
      <c r="P2" s="96"/>
      <c r="Q2" s="95"/>
      <c r="R2" s="34"/>
    </row>
    <row r="3" spans="1:21" x14ac:dyDescent="0.4">
      <c r="K3" t="s">
        <v>31</v>
      </c>
    </row>
    <row r="5" spans="1:21" ht="19.5" x14ac:dyDescent="0.4">
      <c r="K5" s="18" t="s">
        <v>10</v>
      </c>
      <c r="L5" s="17"/>
      <c r="M5" s="17"/>
      <c r="N5" s="17"/>
      <c r="O5" s="17"/>
      <c r="P5" s="17"/>
      <c r="Q5" s="17"/>
      <c r="R5" s="16"/>
    </row>
    <row r="6" spans="1:21" ht="37.5" x14ac:dyDescent="0.4">
      <c r="K6" s="26" t="s">
        <v>8</v>
      </c>
      <c r="L6" s="27" t="s">
        <v>5</v>
      </c>
      <c r="M6" s="27" t="s">
        <v>4</v>
      </c>
      <c r="N6" s="27" t="s">
        <v>12</v>
      </c>
      <c r="O6" s="27" t="s">
        <v>6</v>
      </c>
      <c r="P6" s="27" t="s">
        <v>9</v>
      </c>
      <c r="Q6" s="27" t="s">
        <v>7</v>
      </c>
      <c r="R6" s="31" t="s">
        <v>18</v>
      </c>
      <c r="T6" s="12"/>
    </row>
    <row r="7" spans="1:21" x14ac:dyDescent="0.4">
      <c r="K7" s="21">
        <f>L7+M7+N7+O7+P7+Q7</f>
        <v>0.78</v>
      </c>
      <c r="L7" s="30">
        <v>0.03</v>
      </c>
      <c r="M7" s="30">
        <v>0.05</v>
      </c>
      <c r="N7" s="30">
        <v>0.25</v>
      </c>
      <c r="O7" s="30">
        <v>0.15</v>
      </c>
      <c r="P7" s="30">
        <v>0.15</v>
      </c>
      <c r="Q7" s="30">
        <v>0.15</v>
      </c>
      <c r="R7" s="30">
        <v>0.3</v>
      </c>
      <c r="U7" s="13"/>
    </row>
    <row r="8" spans="1:21" x14ac:dyDescent="0.4">
      <c r="K8" s="22"/>
      <c r="L8" s="23"/>
      <c r="M8" s="23"/>
      <c r="N8" s="23"/>
      <c r="O8" s="23"/>
      <c r="P8" s="23"/>
      <c r="Q8" s="23"/>
      <c r="R8" s="14"/>
      <c r="U8" s="14"/>
    </row>
    <row r="10" spans="1:21" ht="20.25" thickBot="1" x14ac:dyDescent="0.45">
      <c r="K10" s="18" t="s">
        <v>11</v>
      </c>
      <c r="L10" s="16"/>
      <c r="M10" s="17"/>
      <c r="N10" s="17"/>
      <c r="O10" s="16"/>
      <c r="P10" s="16"/>
      <c r="Q10" s="16"/>
      <c r="R10" s="16"/>
    </row>
    <row r="11" spans="1:21" ht="36.75" thickBot="1" x14ac:dyDescent="0.45">
      <c r="K11" s="29"/>
      <c r="L11" s="43"/>
      <c r="M11" s="8"/>
      <c r="N11" s="44" t="s">
        <v>13</v>
      </c>
      <c r="O11" s="48" t="s">
        <v>0</v>
      </c>
      <c r="P11" s="46" t="s">
        <v>14</v>
      </c>
      <c r="Q11" s="28"/>
      <c r="R11" s="29"/>
      <c r="S11" s="29"/>
      <c r="T11" s="29"/>
    </row>
    <row r="12" spans="1:21" ht="19.5" thickBot="1" x14ac:dyDescent="0.45">
      <c r="K12" s="29"/>
      <c r="L12" s="43"/>
      <c r="M12" s="32" t="s">
        <v>2</v>
      </c>
      <c r="N12" s="74"/>
      <c r="O12" s="76"/>
      <c r="P12" s="75"/>
    </row>
    <row r="13" spans="1:21" ht="18.75" customHeight="1" thickBot="1" x14ac:dyDescent="0.45">
      <c r="K13" s="29"/>
      <c r="L13" s="43"/>
      <c r="M13" s="5" t="s">
        <v>1</v>
      </c>
      <c r="N13" s="45">
        <v>3</v>
      </c>
      <c r="O13" s="77">
        <v>0</v>
      </c>
      <c r="P13" s="47">
        <v>3</v>
      </c>
    </row>
    <row r="15" spans="1:21" ht="20.25" thickBot="1" x14ac:dyDescent="0.45">
      <c r="K15" s="20" t="s">
        <v>26</v>
      </c>
      <c r="L15" s="19"/>
      <c r="M15" s="19"/>
      <c r="N15" s="19"/>
      <c r="O15" s="15"/>
      <c r="P15" s="19"/>
    </row>
    <row r="16" spans="1:21" ht="37.5" x14ac:dyDescent="0.4">
      <c r="K16" s="7"/>
      <c r="L16" s="7" t="s">
        <v>13</v>
      </c>
      <c r="M16" s="7" t="s">
        <v>21</v>
      </c>
      <c r="N16" s="51" t="s">
        <v>19</v>
      </c>
      <c r="O16" s="55" t="s">
        <v>0</v>
      </c>
      <c r="P16" s="53" t="s">
        <v>20</v>
      </c>
      <c r="Q16" s="7" t="s">
        <v>22</v>
      </c>
      <c r="R16" s="7" t="s">
        <v>14</v>
      </c>
    </row>
    <row r="17" spans="11:18" x14ac:dyDescent="0.4">
      <c r="K17" s="4" t="s">
        <v>2</v>
      </c>
      <c r="L17" s="40">
        <f>N12-R7</f>
        <v>-0.3</v>
      </c>
      <c r="M17" s="40">
        <f>N17+0.15</f>
        <v>-0.63</v>
      </c>
      <c r="N17" s="69">
        <f>O17+(N12-O12)/N13*N18</f>
        <v>-0.78</v>
      </c>
      <c r="O17" s="80">
        <f>O12-K7</f>
        <v>-0.78</v>
      </c>
      <c r="P17" s="70">
        <f>O17+(P12-O12)/P13*P18</f>
        <v>-0.78</v>
      </c>
      <c r="Q17" s="39">
        <f>P17+0.15</f>
        <v>-0.63</v>
      </c>
      <c r="R17" s="40">
        <f>P12-R7</f>
        <v>-0.3</v>
      </c>
    </row>
    <row r="18" spans="11:18" ht="19.5" thickBot="1" x14ac:dyDescent="0.45">
      <c r="K18" s="5" t="s">
        <v>1</v>
      </c>
      <c r="L18" s="41">
        <v>3</v>
      </c>
      <c r="M18" s="41">
        <v>2.5</v>
      </c>
      <c r="N18" s="81">
        <v>2.5</v>
      </c>
      <c r="O18" s="84">
        <v>0</v>
      </c>
      <c r="P18" s="82">
        <v>2.5</v>
      </c>
      <c r="Q18" s="41">
        <v>2.5</v>
      </c>
      <c r="R18" s="41">
        <v>3</v>
      </c>
    </row>
    <row r="20" spans="11:18" ht="20.25" thickBot="1" x14ac:dyDescent="0.45">
      <c r="K20" s="42" t="s">
        <v>28</v>
      </c>
      <c r="L20" s="15"/>
      <c r="M20" s="19"/>
      <c r="N20" s="19"/>
      <c r="O20" s="15"/>
      <c r="P20" s="15"/>
    </row>
    <row r="21" spans="11:18" ht="36" x14ac:dyDescent="0.4">
      <c r="K21" s="29"/>
      <c r="L21" s="43"/>
      <c r="M21" s="6"/>
      <c r="N21" s="56" t="s">
        <v>13</v>
      </c>
      <c r="O21" s="60" t="s">
        <v>0</v>
      </c>
      <c r="P21" s="58" t="s">
        <v>14</v>
      </c>
      <c r="Q21" s="28"/>
      <c r="R21" s="29"/>
    </row>
    <row r="22" spans="11:18" x14ac:dyDescent="0.4">
      <c r="K22" s="29"/>
      <c r="L22" s="43"/>
      <c r="M22" s="4" t="s">
        <v>2</v>
      </c>
      <c r="N22" s="69">
        <f>O22+(N12-O12)/N13*N23</f>
        <v>-0.48</v>
      </c>
      <c r="O22" s="80">
        <f>O17+P7+Q7</f>
        <v>-0.48</v>
      </c>
      <c r="P22" s="70">
        <f>O22+(P12-O12)/P13*P23</f>
        <v>-0.48</v>
      </c>
      <c r="Q22" s="28"/>
      <c r="R22" s="29"/>
    </row>
    <row r="23" spans="11:18" ht="19.5" thickBot="1" x14ac:dyDescent="0.45">
      <c r="K23" s="29"/>
      <c r="L23" s="43"/>
      <c r="M23" s="5" t="s">
        <v>1</v>
      </c>
      <c r="N23" s="57">
        <f>N18+0.227</f>
        <v>2.7269999999999999</v>
      </c>
      <c r="O23" s="84">
        <v>0</v>
      </c>
      <c r="P23" s="59">
        <f>P18+0.227</f>
        <v>2.7269999999999999</v>
      </c>
      <c r="Q23" s="28"/>
      <c r="R23" s="29"/>
    </row>
    <row r="25" spans="11:18" ht="20.25" thickBot="1" x14ac:dyDescent="0.45">
      <c r="K25" s="42" t="s">
        <v>27</v>
      </c>
      <c r="L25" s="15"/>
      <c r="M25" s="19"/>
      <c r="N25" s="19"/>
      <c r="O25" s="15"/>
      <c r="P25" s="15"/>
    </row>
    <row r="26" spans="11:18" ht="36" x14ac:dyDescent="0.4">
      <c r="K26" s="29"/>
      <c r="L26" s="43"/>
      <c r="M26" s="3"/>
      <c r="N26" s="63" t="s">
        <v>13</v>
      </c>
      <c r="O26" s="65" t="s">
        <v>0</v>
      </c>
      <c r="P26" s="64" t="s">
        <v>14</v>
      </c>
      <c r="Q26" s="28"/>
      <c r="R26" s="29"/>
    </row>
    <row r="27" spans="11:18" x14ac:dyDescent="0.4">
      <c r="K27" s="29"/>
      <c r="L27" s="43"/>
      <c r="M27" s="4" t="s">
        <v>2</v>
      </c>
      <c r="N27" s="69">
        <f>O27+(N12-O12)/N13*N28</f>
        <v>-0.32999999999999996</v>
      </c>
      <c r="O27" s="80">
        <f>O22+O7</f>
        <v>-0.32999999999999996</v>
      </c>
      <c r="P27" s="70">
        <f>O27+(P12-O12)/P13*P28</f>
        <v>-0.32999999999999996</v>
      </c>
    </row>
    <row r="28" spans="11:18" ht="19.5" thickBot="1" x14ac:dyDescent="0.45">
      <c r="K28" s="29"/>
      <c r="L28" s="43"/>
      <c r="M28" s="5" t="s">
        <v>1</v>
      </c>
      <c r="N28" s="57">
        <f>N18+0.455</f>
        <v>2.9550000000000001</v>
      </c>
      <c r="O28" s="84">
        <v>0</v>
      </c>
      <c r="P28" s="59">
        <f>P18+0.455</f>
        <v>2.9550000000000001</v>
      </c>
    </row>
    <row r="30" spans="11:18" ht="20.25" thickBot="1" x14ac:dyDescent="0.45">
      <c r="K30" s="42" t="s">
        <v>30</v>
      </c>
    </row>
    <row r="31" spans="11:18" ht="36" x14ac:dyDescent="0.4">
      <c r="K31" s="29"/>
      <c r="L31" s="43"/>
      <c r="M31" s="9"/>
      <c r="N31" s="66" t="s">
        <v>13</v>
      </c>
      <c r="O31" s="68" t="s">
        <v>0</v>
      </c>
      <c r="P31" s="67" t="s">
        <v>14</v>
      </c>
    </row>
    <row r="32" spans="11:18" x14ac:dyDescent="0.4">
      <c r="K32" s="29"/>
      <c r="L32" s="43"/>
      <c r="M32" s="36" t="s">
        <v>2</v>
      </c>
      <c r="N32" s="85">
        <f>N12-0.08</f>
        <v>-0.08</v>
      </c>
      <c r="O32" s="91">
        <f t="shared" ref="O32:P32" si="0">O12-0.08</f>
        <v>-0.08</v>
      </c>
      <c r="P32" s="87">
        <f t="shared" si="0"/>
        <v>-0.08</v>
      </c>
    </row>
    <row r="33" spans="11:16" ht="19.5" thickBot="1" x14ac:dyDescent="0.45">
      <c r="K33" s="29"/>
      <c r="L33" s="43"/>
      <c r="M33" s="37" t="s">
        <v>1</v>
      </c>
      <c r="N33" s="86">
        <f>N13</f>
        <v>3</v>
      </c>
      <c r="O33" s="92">
        <f t="shared" ref="O33:P33" si="1">O13</f>
        <v>0</v>
      </c>
      <c r="P33" s="88">
        <f t="shared" si="1"/>
        <v>3</v>
      </c>
    </row>
  </sheetData>
  <phoneticPr fontId="1"/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ΣT＝48㎝ CBR≧3</vt:lpstr>
      <vt:lpstr>ΣT＝48㎝ CBR＜3</vt:lpstr>
      <vt:lpstr>ΣT＝63㎝ CBR＜3</vt:lpstr>
      <vt:lpstr>ΣT＝78㎝ CBR＜3</vt:lpstr>
      <vt:lpstr>'ΣT＝48㎝ CBR＜3'!Print_Area</vt:lpstr>
      <vt:lpstr>'ΣT＝48㎝ CBR≧3'!Print_Area</vt:lpstr>
      <vt:lpstr>'ΣT＝63㎝ CBR＜3'!Print_Area</vt:lpstr>
      <vt:lpstr>'ΣT＝78㎝ CBR＜3'!Print_Area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正純</dc:creator>
  <cp:lastModifiedBy>小林 克行</cp:lastModifiedBy>
  <cp:lastPrinted>2025-04-25T01:46:08Z</cp:lastPrinted>
  <dcterms:created xsi:type="dcterms:W3CDTF">2024-08-09T00:54:18Z</dcterms:created>
  <dcterms:modified xsi:type="dcterms:W3CDTF">2025-04-25T04:16:17Z</dcterms:modified>
</cp:coreProperties>
</file>