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81364\Desktop\新しいフォルダー\最終\"/>
    </mc:Choice>
  </mc:AlternateContent>
  <xr:revisionPtr revIDLastSave="0" documentId="13_ncr:1_{973DA955-B182-414C-B4AA-E820619212F0}" xr6:coauthVersionLast="47" xr6:coauthVersionMax="47" xr10:uidLastSave="{00000000-0000-0000-0000-000000000000}"/>
  <bookViews>
    <workbookView xWindow="-120" yWindow="-120" windowWidth="29040" windowHeight="15720" xr2:uid="{43524EB4-6FA8-492B-A0FC-2CFFB465F1C1}"/>
  </bookViews>
  <sheets>
    <sheet name="ΣT＝48㎝ CBR≧3" sheetId="5" r:id="rId1"/>
    <sheet name="ΣT＝48㎝ CBR＜3" sheetId="7" r:id="rId2"/>
    <sheet name="ΣT＝63㎝ CBR＜3" sheetId="8" r:id="rId3"/>
    <sheet name="ΣT＝78㎝ CBR＜3" sheetId="13" r:id="rId4"/>
  </sheets>
  <definedNames>
    <definedName name="_xlnm.Print_Area" localSheetId="1">'ΣT＝48㎝ CBR＜3'!$A$1:$S$30</definedName>
    <definedName name="_xlnm.Print_Area" localSheetId="0">'ΣT＝48㎝ CBR≧3'!$A$1:$S$30</definedName>
    <definedName name="_xlnm.Print_Area" localSheetId="2">'ΣT＝63㎝ CBR＜3'!$A$1:$S$33</definedName>
    <definedName name="_xlnm.Print_Area" localSheetId="3">'ΣT＝78㎝ CBR＜3'!$A$1:$S$33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3" l="1"/>
  <c r="N23" i="13"/>
  <c r="M28" i="8"/>
  <c r="M23" i="8"/>
  <c r="M18" i="7"/>
  <c r="M23" i="7" s="1"/>
  <c r="M18" i="5"/>
  <c r="P33" i="13"/>
  <c r="O33" i="13"/>
  <c r="N33" i="13"/>
  <c r="P32" i="13"/>
  <c r="O32" i="13"/>
  <c r="N32" i="13"/>
  <c r="N32" i="8"/>
  <c r="O32" i="8"/>
  <c r="N33" i="8"/>
  <c r="O33" i="8"/>
  <c r="M33" i="8"/>
  <c r="M32" i="8"/>
  <c r="O28" i="7"/>
  <c r="N28" i="7"/>
  <c r="M28" i="7"/>
  <c r="O27" i="7"/>
  <c r="N27" i="7"/>
  <c r="M27" i="7"/>
  <c r="N27" i="5"/>
  <c r="O27" i="5"/>
  <c r="N28" i="5"/>
  <c r="O28" i="5"/>
  <c r="M28" i="5"/>
  <c r="M27" i="5"/>
  <c r="K7" i="13"/>
  <c r="O17" i="13" s="1"/>
  <c r="O22" i="13" s="1"/>
  <c r="O27" i="13" s="1"/>
  <c r="P27" i="13" s="1"/>
  <c r="K7" i="8"/>
  <c r="N17" i="8" s="1"/>
  <c r="N22" i="8" s="1"/>
  <c r="N27" i="8" s="1"/>
  <c r="K7" i="7"/>
  <c r="K7" i="5"/>
  <c r="N17" i="5" s="1"/>
  <c r="P28" i="13"/>
  <c r="P23" i="13"/>
  <c r="R17" i="13"/>
  <c r="L17" i="13"/>
  <c r="O28" i="8"/>
  <c r="O23" i="8"/>
  <c r="P17" i="8"/>
  <c r="L17" i="8"/>
  <c r="O18" i="7"/>
  <c r="O23" i="7" s="1"/>
  <c r="P17" i="7"/>
  <c r="L17" i="7"/>
  <c r="O18" i="5"/>
  <c r="L17" i="5"/>
  <c r="M22" i="5"/>
  <c r="P17" i="5"/>
  <c r="O22" i="5" s="1"/>
  <c r="O27" i="8" l="1"/>
  <c r="N17" i="13"/>
  <c r="M17" i="13" s="1"/>
  <c r="M27" i="8"/>
  <c r="N22" i="5"/>
  <c r="M17" i="5"/>
  <c r="O17" i="5"/>
  <c r="P17" i="13"/>
  <c r="Q17" i="13" s="1"/>
  <c r="M22" i="8"/>
  <c r="O22" i="8"/>
  <c r="O17" i="8"/>
  <c r="M17" i="8"/>
  <c r="N17" i="7"/>
  <c r="N22" i="13" l="1"/>
  <c r="P22" i="13"/>
  <c r="N22" i="7"/>
  <c r="O17" i="7"/>
  <c r="M17" i="7"/>
  <c r="N27" i="13"/>
  <c r="M22" i="7" l="1"/>
  <c r="O22" i="7"/>
</calcChain>
</file>

<file path=xl/sharedStrings.xml><?xml version="1.0" encoding="utf-8"?>
<sst xmlns="http://schemas.openxmlformats.org/spreadsheetml/2006/main" count="170" uniqueCount="33">
  <si>
    <t>センター
計画高</t>
    <rPh sb="5" eb="7">
      <t>ケイカク</t>
    </rPh>
    <rPh sb="7" eb="8">
      <t>タカ</t>
    </rPh>
    <phoneticPr fontId="2"/>
  </si>
  <si>
    <t>センター離れ</t>
    <rPh sb="4" eb="5">
      <t>ハナ</t>
    </rPh>
    <phoneticPr fontId="1"/>
  </si>
  <si>
    <t>計画高</t>
    <rPh sb="0" eb="2">
      <t>ケイカク</t>
    </rPh>
    <rPh sb="2" eb="3">
      <t>タカ</t>
    </rPh>
    <phoneticPr fontId="1"/>
  </si>
  <si>
    <t xml:space="preserve">  3次元設計データ作成入力情報</t>
    <rPh sb="3" eb="5">
      <t>ジゲン</t>
    </rPh>
    <rPh sb="5" eb="7">
      <t>セッケイ</t>
    </rPh>
    <rPh sb="10" eb="12">
      <t>サクセイ</t>
    </rPh>
    <rPh sb="12" eb="14">
      <t>ニュウリョク</t>
    </rPh>
    <rPh sb="14" eb="16">
      <t>ジョウホウ</t>
    </rPh>
    <phoneticPr fontId="1"/>
  </si>
  <si>
    <t>上層路盤</t>
    <rPh sb="0" eb="4">
      <t>ジョウソウロバン</t>
    </rPh>
    <phoneticPr fontId="2"/>
  </si>
  <si>
    <t>表層</t>
    <rPh sb="0" eb="2">
      <t>ヒョウソウ</t>
    </rPh>
    <phoneticPr fontId="2"/>
  </si>
  <si>
    <t>凍上抑制層</t>
    <rPh sb="0" eb="5">
      <t>トウジョウヨクセイソウ</t>
    </rPh>
    <phoneticPr fontId="2"/>
  </si>
  <si>
    <t>置換層②</t>
    <rPh sb="0" eb="3">
      <t>チカンソウ</t>
    </rPh>
    <phoneticPr fontId="2"/>
  </si>
  <si>
    <t>総厚</t>
    <rPh sb="0" eb="2">
      <t>ソウアツ</t>
    </rPh>
    <phoneticPr fontId="2"/>
  </si>
  <si>
    <t>置換層①</t>
    <rPh sb="0" eb="3">
      <t>チカンソウ</t>
    </rPh>
    <phoneticPr fontId="1"/>
  </si>
  <si>
    <t>【基本情報】</t>
    <rPh sb="1" eb="3">
      <t>キホン</t>
    </rPh>
    <rPh sb="3" eb="5">
      <t>ジョウホウ</t>
    </rPh>
    <phoneticPr fontId="1"/>
  </si>
  <si>
    <t>【表層情報】</t>
    <rPh sb="3" eb="5">
      <t>ジョウホウ</t>
    </rPh>
    <phoneticPr fontId="1"/>
  </si>
  <si>
    <t>下層路盤</t>
    <rPh sb="0" eb="4">
      <t>カソウロバン</t>
    </rPh>
    <phoneticPr fontId="1"/>
  </si>
  <si>
    <t>　 ●生活道路（幅員7.27ｍ、総厚48㎝、CBR3以上）</t>
    <rPh sb="3" eb="7">
      <t>セイカツドウロ</t>
    </rPh>
    <rPh sb="8" eb="10">
      <t>フクイン</t>
    </rPh>
    <rPh sb="16" eb="17">
      <t>ソウ</t>
    </rPh>
    <rPh sb="17" eb="18">
      <t>アツ</t>
    </rPh>
    <rPh sb="26" eb="28">
      <t>イジョウ</t>
    </rPh>
    <phoneticPr fontId="2"/>
  </si>
  <si>
    <t>L端部</t>
    <rPh sb="1" eb="3">
      <t>タンブ</t>
    </rPh>
    <phoneticPr fontId="2"/>
  </si>
  <si>
    <t>R端部</t>
    <rPh sb="1" eb="3">
      <t>タンブ</t>
    </rPh>
    <phoneticPr fontId="2"/>
  </si>
  <si>
    <t>施設帯
L端部</t>
    <rPh sb="0" eb="2">
      <t>シセツ</t>
    </rPh>
    <rPh sb="2" eb="3">
      <t>タイ</t>
    </rPh>
    <rPh sb="5" eb="7">
      <t>タンブ</t>
    </rPh>
    <phoneticPr fontId="1"/>
  </si>
  <si>
    <t>施設帯
R端部</t>
    <rPh sb="0" eb="2">
      <t>シセツ</t>
    </rPh>
    <rPh sb="2" eb="3">
      <t>タイ</t>
    </rPh>
    <rPh sb="5" eb="7">
      <t>タンブ</t>
    </rPh>
    <phoneticPr fontId="1"/>
  </si>
  <si>
    <t>　 ●生活道路（幅員7.27ｍ、総厚48㎝、CBR3未満）</t>
    <rPh sb="3" eb="7">
      <t>セイカツドウロ</t>
    </rPh>
    <rPh sb="8" eb="10">
      <t>フクイン</t>
    </rPh>
    <rPh sb="16" eb="17">
      <t>ソウ</t>
    </rPh>
    <rPh sb="17" eb="18">
      <t>アツ</t>
    </rPh>
    <rPh sb="26" eb="28">
      <t>ミマン</t>
    </rPh>
    <phoneticPr fontId="2"/>
  </si>
  <si>
    <t>施設帯
総厚</t>
    <rPh sb="0" eb="3">
      <t>シセツタイ</t>
    </rPh>
    <rPh sb="4" eb="5">
      <t>ソウ</t>
    </rPh>
    <rPh sb="5" eb="6">
      <t>アツ</t>
    </rPh>
    <phoneticPr fontId="2"/>
  </si>
  <si>
    <t>　 ●生活道路（幅員7.27ｍ、総厚78㎝、CBR3未満）</t>
    <rPh sb="3" eb="7">
      <t>セイカツドウロ</t>
    </rPh>
    <rPh sb="8" eb="10">
      <t>フクイン</t>
    </rPh>
    <rPh sb="16" eb="17">
      <t>ソウ</t>
    </rPh>
    <rPh sb="17" eb="18">
      <t>アツ</t>
    </rPh>
    <rPh sb="26" eb="28">
      <t>ミマン</t>
    </rPh>
    <phoneticPr fontId="2"/>
  </si>
  <si>
    <t>施設帯L
端部(下)</t>
    <rPh sb="0" eb="2">
      <t>シセツ</t>
    </rPh>
    <rPh sb="2" eb="3">
      <t>タイ</t>
    </rPh>
    <rPh sb="5" eb="7">
      <t>タンブ</t>
    </rPh>
    <rPh sb="8" eb="9">
      <t>シタ</t>
    </rPh>
    <phoneticPr fontId="1"/>
  </si>
  <si>
    <t>施設帯R
端部(下)</t>
    <rPh sb="0" eb="2">
      <t>シセツ</t>
    </rPh>
    <rPh sb="2" eb="3">
      <t>タイ</t>
    </rPh>
    <rPh sb="5" eb="7">
      <t>タンブ</t>
    </rPh>
    <phoneticPr fontId="1"/>
  </si>
  <si>
    <t>施設帯L
端部(上)</t>
    <rPh sb="0" eb="2">
      <t>シセツ</t>
    </rPh>
    <rPh sb="2" eb="3">
      <t>タイ</t>
    </rPh>
    <rPh sb="5" eb="7">
      <t>タンブ</t>
    </rPh>
    <rPh sb="8" eb="9">
      <t>ウエ</t>
    </rPh>
    <phoneticPr fontId="1"/>
  </si>
  <si>
    <t>施設帯R
端部(上)</t>
    <rPh sb="0" eb="2">
      <t>シセツ</t>
    </rPh>
    <rPh sb="2" eb="3">
      <t>タイ</t>
    </rPh>
    <rPh sb="5" eb="7">
      <t>タンブ</t>
    </rPh>
    <rPh sb="8" eb="9">
      <t>ウエ</t>
    </rPh>
    <phoneticPr fontId="1"/>
  </si>
  <si>
    <t>　 ●生活道路（幅員7.27ｍ、総厚63㎝、CBR3未満）</t>
    <rPh sb="3" eb="7">
      <t>セイカツドウロ</t>
    </rPh>
    <rPh sb="8" eb="10">
      <t>フクイン</t>
    </rPh>
    <rPh sb="16" eb="17">
      <t>ソウ</t>
    </rPh>
    <rPh sb="17" eb="18">
      <t>アツ</t>
    </rPh>
    <rPh sb="26" eb="28">
      <t>ミマン</t>
    </rPh>
    <phoneticPr fontId="2"/>
  </si>
  <si>
    <r>
      <t>【路床情報】</t>
    </r>
    <r>
      <rPr>
        <b/>
        <sz val="10"/>
        <color theme="1"/>
        <rFont val="游ゴシック"/>
        <family val="3"/>
        <charset val="128"/>
        <scheme val="minor"/>
      </rPr>
      <t>（仕上がり面は表層の勾配と同一にしている。）</t>
    </r>
    <rPh sb="1" eb="3">
      <t>ロショウ</t>
    </rPh>
    <rPh sb="3" eb="5">
      <t>ジョウホウ</t>
    </rPh>
    <rPh sb="7" eb="9">
      <t>シア</t>
    </rPh>
    <rPh sb="11" eb="12">
      <t>メン</t>
    </rPh>
    <rPh sb="13" eb="15">
      <t>ヒョウソウ</t>
    </rPh>
    <rPh sb="16" eb="18">
      <t>コウバイ</t>
    </rPh>
    <rPh sb="19" eb="21">
      <t>ドウイツ</t>
    </rPh>
    <phoneticPr fontId="1"/>
  </si>
  <si>
    <r>
      <t>【凍上抑制層情報】</t>
    </r>
    <r>
      <rPr>
        <b/>
        <sz val="10"/>
        <color theme="1"/>
        <rFont val="游ゴシック"/>
        <family val="3"/>
        <charset val="128"/>
        <scheme val="minor"/>
      </rPr>
      <t>（仕上がり面は表層の勾配と同一にしている。）</t>
    </r>
    <rPh sb="1" eb="5">
      <t>トウジョウヨクセイ</t>
    </rPh>
    <rPh sb="5" eb="6">
      <t>ソウ</t>
    </rPh>
    <rPh sb="6" eb="8">
      <t>ジョウホウ</t>
    </rPh>
    <phoneticPr fontId="1"/>
  </si>
  <si>
    <r>
      <t>【置換層情報】</t>
    </r>
    <r>
      <rPr>
        <b/>
        <sz val="10"/>
        <color theme="1"/>
        <rFont val="游ゴシック"/>
        <family val="3"/>
        <charset val="128"/>
        <scheme val="minor"/>
      </rPr>
      <t>（仕上がり面は表層の勾配と同一にしている。）</t>
    </r>
    <rPh sb="1" eb="4">
      <t>チカンソウ</t>
    </rPh>
    <rPh sb="4" eb="6">
      <t>ジョウホウ</t>
    </rPh>
    <rPh sb="8" eb="10">
      <t>シア</t>
    </rPh>
    <rPh sb="12" eb="13">
      <t>メン</t>
    </rPh>
    <rPh sb="14" eb="16">
      <t>ヒョウソウ</t>
    </rPh>
    <rPh sb="17" eb="19">
      <t>コウバイ</t>
    </rPh>
    <rPh sb="20" eb="22">
      <t>ドウイツ</t>
    </rPh>
    <phoneticPr fontId="1"/>
  </si>
  <si>
    <t>：直接入力箇所</t>
    <rPh sb="1" eb="3">
      <t>チョクセツ</t>
    </rPh>
    <rPh sb="3" eb="5">
      <t>ニュウリョク</t>
    </rPh>
    <rPh sb="5" eb="7">
      <t>カショ</t>
    </rPh>
    <phoneticPr fontId="1"/>
  </si>
  <si>
    <t>【下層路盤情報】</t>
    <rPh sb="1" eb="5">
      <t>カソウロバン</t>
    </rPh>
    <rPh sb="5" eb="7">
      <t>ジョウホウ</t>
    </rPh>
    <phoneticPr fontId="1"/>
  </si>
  <si>
    <t>※縦横断設計を行い、計画した【表層情報】を黄色セルに入力</t>
    <rPh sb="1" eb="4">
      <t>ジュウオウダン</t>
    </rPh>
    <rPh sb="4" eb="6">
      <t>セッケイ</t>
    </rPh>
    <rPh sb="7" eb="8">
      <t>オコナ</t>
    </rPh>
    <rPh sb="10" eb="12">
      <t>ケイカク</t>
    </rPh>
    <rPh sb="15" eb="17">
      <t>ヒョウソウ</t>
    </rPh>
    <rPh sb="17" eb="19">
      <t>ジョウホウ</t>
    </rPh>
    <rPh sb="21" eb="23">
      <t>キイロ</t>
    </rPh>
    <rPh sb="26" eb="28">
      <t>ニュウリョク</t>
    </rPh>
    <phoneticPr fontId="1"/>
  </si>
  <si>
    <t>※縦横断設計を行い、SP毎に計画した【表層情報】を黄色セルに入力</t>
    <rPh sb="1" eb="4">
      <t>ジュウオウダン</t>
    </rPh>
    <rPh sb="4" eb="6">
      <t>セッケイ</t>
    </rPh>
    <rPh sb="7" eb="8">
      <t>オコナ</t>
    </rPh>
    <rPh sb="12" eb="13">
      <t>マイ</t>
    </rPh>
    <rPh sb="14" eb="16">
      <t>ケイカク</t>
    </rPh>
    <rPh sb="19" eb="21">
      <t>ヒョウソウ</t>
    </rPh>
    <rPh sb="21" eb="23">
      <t>ジョウホウ</t>
    </rPh>
    <rPh sb="25" eb="27">
      <t>キイロ</t>
    </rPh>
    <rPh sb="30" eb="3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</si>
</sst>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00_ 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3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6" borderId="6" xfId="0" applyFill="1" applyBorder="1" applyAlignment="1">
      <alignment horizontal="center" vertical="center" wrapText="1"/>
    </xf>
    <xf numFmtId="176" fontId="0" fillId="0" borderId="0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8" borderId="4" xfId="0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177" fontId="0" fillId="0" borderId="7" xfId="0" applyNumberFormat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177" fontId="3" fillId="0" borderId="0" xfId="0" applyNumberFormat="1" applyFont="1" applyFill="1" applyBorder="1">
      <alignment vertical="center"/>
    </xf>
    <xf numFmtId="0" fontId="0" fillId="9" borderId="1" xfId="0" applyFill="1" applyBorder="1" applyAlignment="1">
      <alignment horizontal="center" vertical="center" shrinkToFit="1"/>
    </xf>
    <xf numFmtId="0" fontId="0" fillId="9" borderId="5" xfId="0" applyFill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0" borderId="1" xfId="0" applyNumberFormat="1" applyFont="1" applyFill="1" applyBorder="1">
      <alignment vertical="center"/>
    </xf>
    <xf numFmtId="2" fontId="8" fillId="0" borderId="1" xfId="0" applyNumberFormat="1" applyFont="1" applyFill="1" applyBorder="1">
      <alignment vertical="center"/>
    </xf>
    <xf numFmtId="0" fontId="0" fillId="9" borderId="5" xfId="0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5" borderId="8" xfId="0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0" fillId="7" borderId="5" xfId="0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176" fontId="11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>
      <alignment vertical="center"/>
    </xf>
    <xf numFmtId="176" fontId="8" fillId="0" borderId="1" xfId="0" applyNumberFormat="1" applyFont="1" applyFill="1" applyBorder="1">
      <alignment vertical="center"/>
    </xf>
    <xf numFmtId="176" fontId="8" fillId="0" borderId="1" xfId="0" applyNumberFormat="1" applyFont="1" applyBorder="1">
      <alignment vertical="center"/>
    </xf>
    <xf numFmtId="177" fontId="8" fillId="0" borderId="1" xfId="0" applyNumberFormat="1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9" xfId="0" applyBorder="1">
      <alignment vertical="center"/>
    </xf>
    <xf numFmtId="0" fontId="0" fillId="6" borderId="10" xfId="0" applyFill="1" applyBorder="1" applyAlignment="1">
      <alignment horizontal="center" vertical="center" wrapText="1"/>
    </xf>
    <xf numFmtId="177" fontId="0" fillId="0" borderId="11" xfId="0" applyNumberFormat="1" applyBorder="1">
      <alignment vertical="center"/>
    </xf>
    <xf numFmtId="0" fontId="0" fillId="6" borderId="12" xfId="0" applyFill="1" applyBorder="1" applyAlignment="1">
      <alignment horizontal="center" vertical="center" wrapText="1"/>
    </xf>
    <xf numFmtId="177" fontId="0" fillId="0" borderId="13" xfId="0" applyNumberFormat="1" applyBorder="1">
      <alignment vertical="center"/>
    </xf>
    <xf numFmtId="0" fontId="12" fillId="6" borderId="14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176" fontId="0" fillId="0" borderId="2" xfId="0" applyNumberFormat="1" applyBorder="1">
      <alignment vertical="center"/>
    </xf>
    <xf numFmtId="0" fontId="0" fillId="4" borderId="12" xfId="0" applyFill="1" applyBorder="1" applyAlignment="1">
      <alignment horizontal="center" vertical="center" wrapText="1"/>
    </xf>
    <xf numFmtId="176" fontId="0" fillId="0" borderId="3" xfId="0" applyNumberFormat="1" applyBorder="1">
      <alignment vertical="center"/>
    </xf>
    <xf numFmtId="0" fontId="12" fillId="4" borderId="14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77" fontId="8" fillId="0" borderId="2" xfId="0" applyNumberFormat="1" applyFont="1" applyFill="1" applyBorder="1">
      <alignment vertical="center"/>
    </xf>
    <xf numFmtId="0" fontId="0" fillId="2" borderId="12" xfId="0" applyFill="1" applyBorder="1" applyAlignment="1">
      <alignment horizontal="center" vertical="center" wrapText="1"/>
    </xf>
    <xf numFmtId="177" fontId="8" fillId="0" borderId="3" xfId="0" applyNumberFormat="1" applyFont="1" applyFill="1" applyBorder="1">
      <alignment vertical="center"/>
    </xf>
    <xf numFmtId="0" fontId="12" fillId="2" borderId="14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176" fontId="10" fillId="0" borderId="2" xfId="0" applyNumberFormat="1" applyFont="1" applyFill="1" applyBorder="1">
      <alignment vertical="center"/>
    </xf>
    <xf numFmtId="177" fontId="10" fillId="0" borderId="2" xfId="0" applyNumberFormat="1" applyFont="1" applyFill="1" applyBorder="1">
      <alignment vertical="center"/>
    </xf>
    <xf numFmtId="0" fontId="0" fillId="7" borderId="12" xfId="0" applyFill="1" applyBorder="1" applyAlignment="1">
      <alignment horizontal="center" vertical="center" wrapText="1"/>
    </xf>
    <xf numFmtId="176" fontId="10" fillId="0" borderId="3" xfId="0" applyNumberFormat="1" applyFont="1" applyFill="1" applyBorder="1">
      <alignment vertical="center"/>
    </xf>
    <xf numFmtId="177" fontId="10" fillId="0" borderId="3" xfId="0" applyNumberFormat="1" applyFont="1" applyFill="1" applyBorder="1">
      <alignment vertical="center"/>
    </xf>
    <xf numFmtId="0" fontId="12" fillId="7" borderId="14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>
      <alignment vertical="center"/>
    </xf>
    <xf numFmtId="176" fontId="8" fillId="0" borderId="3" xfId="0" applyNumberFormat="1" applyFont="1" applyFill="1" applyBorder="1">
      <alignment vertical="center"/>
    </xf>
    <xf numFmtId="176" fontId="3" fillId="5" borderId="19" xfId="0" applyNumberFormat="1" applyFont="1" applyFill="1" applyBorder="1">
      <alignment vertical="center"/>
    </xf>
    <xf numFmtId="176" fontId="3" fillId="5" borderId="20" xfId="0" applyNumberFormat="1" applyFont="1" applyFill="1" applyBorder="1">
      <alignment vertical="center"/>
    </xf>
    <xf numFmtId="176" fontId="13" fillId="5" borderId="15" xfId="0" applyNumberFormat="1" applyFont="1" applyFill="1" applyBorder="1">
      <alignment vertical="center"/>
    </xf>
    <xf numFmtId="177" fontId="12" fillId="0" borderId="16" xfId="0" applyNumberFormat="1" applyFont="1" applyBorder="1">
      <alignment vertical="center"/>
    </xf>
    <xf numFmtId="176" fontId="14" fillId="0" borderId="17" xfId="0" applyNumberFormat="1" applyFont="1" applyFill="1" applyBorder="1">
      <alignment vertical="center"/>
    </xf>
    <xf numFmtId="177" fontId="14" fillId="0" borderId="18" xfId="0" applyNumberFormat="1" applyFont="1" applyFill="1" applyBorder="1">
      <alignment vertical="center"/>
    </xf>
    <xf numFmtId="176" fontId="12" fillId="0" borderId="17" xfId="0" applyNumberFormat="1" applyFont="1" applyBorder="1">
      <alignment vertical="center"/>
    </xf>
    <xf numFmtId="176" fontId="14" fillId="0" borderId="17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177" fontId="8" fillId="0" borderId="3" xfId="0" applyNumberFormat="1" applyFont="1" applyBorder="1">
      <alignment vertical="center"/>
    </xf>
    <xf numFmtId="177" fontId="14" fillId="0" borderId="18" xfId="0" applyNumberFormat="1" applyFont="1" applyBorder="1">
      <alignment vertical="center"/>
    </xf>
    <xf numFmtId="176" fontId="11" fillId="0" borderId="2" xfId="0" applyNumberFormat="1" applyFont="1" applyFill="1" applyBorder="1">
      <alignment vertical="center"/>
    </xf>
    <xf numFmtId="177" fontId="11" fillId="0" borderId="2" xfId="0" applyNumberFormat="1" applyFont="1" applyFill="1" applyBorder="1">
      <alignment vertical="center"/>
    </xf>
    <xf numFmtId="176" fontId="11" fillId="0" borderId="3" xfId="0" applyNumberFormat="1" applyFont="1" applyFill="1" applyBorder="1">
      <alignment vertical="center"/>
    </xf>
    <xf numFmtId="177" fontId="11" fillId="0" borderId="3" xfId="0" applyNumberFormat="1" applyFont="1" applyFill="1" applyBorder="1">
      <alignment vertical="center"/>
    </xf>
    <xf numFmtId="176" fontId="12" fillId="0" borderId="17" xfId="0" applyNumberFormat="1" applyFont="1" applyFill="1" applyBorder="1">
      <alignment vertical="center"/>
    </xf>
    <xf numFmtId="177" fontId="12" fillId="0" borderId="18" xfId="0" applyNumberFormat="1" applyFont="1" applyFill="1" applyBorder="1">
      <alignment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2</xdr:row>
      <xdr:rowOff>7795</xdr:rowOff>
    </xdr:from>
    <xdr:to>
      <xdr:col>9</xdr:col>
      <xdr:colOff>149568</xdr:colOff>
      <xdr:row>30</xdr:row>
      <xdr:rowOff>102455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96766D4-8C53-1FB8-4B4D-4D42A24675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885"/>
        <a:stretch/>
      </xdr:blipFill>
      <xdr:spPr>
        <a:xfrm>
          <a:off x="95249" y="742581"/>
          <a:ext cx="6218355" cy="8170098"/>
        </a:xfrm>
        <a:prstGeom prst="rect">
          <a:avLst/>
        </a:prstGeom>
      </xdr:spPr>
    </xdr:pic>
    <xdr:clientData/>
  </xdr:twoCellAnchor>
  <xdr:twoCellAnchor>
    <xdr:from>
      <xdr:col>3</xdr:col>
      <xdr:colOff>215348</xdr:colOff>
      <xdr:row>22</xdr:row>
      <xdr:rowOff>0</xdr:rowOff>
    </xdr:from>
    <xdr:to>
      <xdr:col>5</xdr:col>
      <xdr:colOff>554935</xdr:colOff>
      <xdr:row>27</xdr:row>
      <xdr:rowOff>182217</xdr:rowOff>
    </xdr:to>
    <xdr:sp macro="" textlink="">
      <xdr:nvSpPr>
        <xdr:cNvPr id="27" name="フリーフォーム: 図形 26">
          <a:extLst>
            <a:ext uri="{FF2B5EF4-FFF2-40B4-BE49-F238E27FC236}">
              <a16:creationId xmlns:a16="http://schemas.microsoft.com/office/drawing/2014/main" id="{48B807D5-782F-5086-5665-0C9AA4BDF6BE}"/>
            </a:ext>
          </a:extLst>
        </xdr:cNvPr>
        <xdr:cNvSpPr/>
      </xdr:nvSpPr>
      <xdr:spPr>
        <a:xfrm>
          <a:off x="2302565" y="6526696"/>
          <a:ext cx="1714500" cy="1623391"/>
        </a:xfrm>
        <a:custGeom>
          <a:avLst/>
          <a:gdLst>
            <a:gd name="connsiteX0" fmla="*/ 0 w 1714500"/>
            <a:gd name="connsiteY0" fmla="*/ 1623391 h 1623391"/>
            <a:gd name="connsiteX1" fmla="*/ 1714500 w 1714500"/>
            <a:gd name="connsiteY1" fmla="*/ 1027043 h 1623391"/>
            <a:gd name="connsiteX2" fmla="*/ 1714500 w 1714500"/>
            <a:gd name="connsiteY2" fmla="*/ 0 h 162339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14500" h="1623391">
              <a:moveTo>
                <a:pt x="0" y="1623391"/>
              </a:moveTo>
              <a:lnTo>
                <a:pt x="1714500" y="1027043"/>
              </a:lnTo>
              <a:lnTo>
                <a:pt x="1714500" y="0"/>
              </a:lnTo>
            </a:path>
          </a:pathLst>
        </a:cu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8</xdr:row>
      <xdr:rowOff>182217</xdr:rowOff>
    </xdr:from>
    <xdr:to>
      <xdr:col>8</xdr:col>
      <xdr:colOff>133756</xdr:colOff>
      <xdr:row>10</xdr:row>
      <xdr:rowOff>66261</xdr:rowOff>
    </xdr:to>
    <xdr:sp macro="" textlink="">
      <xdr:nvSpPr>
        <xdr:cNvPr id="26" name="フリーフォーム: 図形 25">
          <a:extLst>
            <a:ext uri="{FF2B5EF4-FFF2-40B4-BE49-F238E27FC236}">
              <a16:creationId xmlns:a16="http://schemas.microsoft.com/office/drawing/2014/main" id="{11745F53-B584-92B1-205A-0FC0FD10FD5A}"/>
            </a:ext>
          </a:extLst>
        </xdr:cNvPr>
        <xdr:cNvSpPr/>
      </xdr:nvSpPr>
      <xdr:spPr>
        <a:xfrm>
          <a:off x="693271" y="2597919"/>
          <a:ext cx="4948772" cy="378533"/>
        </a:xfrm>
        <a:custGeom>
          <a:avLst/>
          <a:gdLst>
            <a:gd name="connsiteX0" fmla="*/ 0 w 4986131"/>
            <a:gd name="connsiteY0" fmla="*/ 8283 h 381000"/>
            <a:gd name="connsiteX1" fmla="*/ 0 w 4986131"/>
            <a:gd name="connsiteY1" fmla="*/ 223631 h 381000"/>
            <a:gd name="connsiteX2" fmla="*/ 356152 w 4986131"/>
            <a:gd name="connsiteY2" fmla="*/ 356152 h 381000"/>
            <a:gd name="connsiteX3" fmla="*/ 2476500 w 4986131"/>
            <a:gd name="connsiteY3" fmla="*/ 381000 h 381000"/>
            <a:gd name="connsiteX4" fmla="*/ 4638261 w 4986131"/>
            <a:gd name="connsiteY4" fmla="*/ 356152 h 381000"/>
            <a:gd name="connsiteX5" fmla="*/ 4986131 w 4986131"/>
            <a:gd name="connsiteY5" fmla="*/ 223631 h 381000"/>
            <a:gd name="connsiteX6" fmla="*/ 4986131 w 4986131"/>
            <a:gd name="connsiteY6" fmla="*/ 0 h 381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4986131" h="381000">
              <a:moveTo>
                <a:pt x="0" y="8283"/>
              </a:moveTo>
              <a:lnTo>
                <a:pt x="0" y="223631"/>
              </a:lnTo>
              <a:lnTo>
                <a:pt x="356152" y="356152"/>
              </a:lnTo>
              <a:lnTo>
                <a:pt x="2476500" y="381000"/>
              </a:lnTo>
              <a:lnTo>
                <a:pt x="4638261" y="356152"/>
              </a:lnTo>
              <a:lnTo>
                <a:pt x="4986131" y="223631"/>
              </a:lnTo>
              <a:lnTo>
                <a:pt x="4986131" y="0"/>
              </a:lnTo>
            </a:path>
          </a:pathLst>
        </a:cu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484237</xdr:colOff>
      <xdr:row>25</xdr:row>
      <xdr:rowOff>244810</xdr:rowOff>
    </xdr:from>
    <xdr:to>
      <xdr:col>5</xdr:col>
      <xdr:colOff>615196</xdr:colOff>
      <xdr:row>25</xdr:row>
      <xdr:rowOff>378010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E37E60E-7B40-49FB-8B7C-D75DA764DCD2}"/>
            </a:ext>
          </a:extLst>
        </xdr:cNvPr>
        <xdr:cNvSpPr/>
      </xdr:nvSpPr>
      <xdr:spPr>
        <a:xfrm>
          <a:off x="3957199" y="7535098"/>
          <a:ext cx="130959" cy="13320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5</xdr:col>
      <xdr:colOff>530594</xdr:colOff>
      <xdr:row>25</xdr:row>
      <xdr:rowOff>269726</xdr:rowOff>
    </xdr:from>
    <xdr:ext cx="579069" cy="34977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C79D289-F842-45E3-904F-CA6AB521F070}"/>
            </a:ext>
          </a:extLst>
        </xdr:cNvPr>
        <xdr:cNvSpPr txBox="1"/>
      </xdr:nvSpPr>
      <xdr:spPr>
        <a:xfrm>
          <a:off x="3992724" y="7541856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FF0000"/>
              </a:solidFill>
            </a:rPr>
            <a:t>R</a:t>
          </a:r>
          <a:r>
            <a:rPr kumimoji="1" lang="ja-JP" altLang="en-US" sz="1200" b="1">
              <a:solidFill>
                <a:srgbClr val="FF0000"/>
              </a:solidFill>
            </a:rPr>
            <a:t>端部</a:t>
          </a:r>
        </a:p>
      </xdr:txBody>
    </xdr:sp>
    <xdr:clientData/>
  </xdr:oneCellAnchor>
  <xdr:twoCellAnchor>
    <xdr:from>
      <xdr:col>5</xdr:col>
      <xdr:colOff>484658</xdr:colOff>
      <xdr:row>21</xdr:row>
      <xdr:rowOff>202380</xdr:rowOff>
    </xdr:from>
    <xdr:to>
      <xdr:col>5</xdr:col>
      <xdr:colOff>615617</xdr:colOff>
      <xdr:row>22</xdr:row>
      <xdr:rowOff>98919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82EFFBF-1B31-463D-B977-C457501A46CB}"/>
            </a:ext>
          </a:extLst>
        </xdr:cNvPr>
        <xdr:cNvSpPr/>
      </xdr:nvSpPr>
      <xdr:spPr>
        <a:xfrm>
          <a:off x="3937471" y="6482927"/>
          <a:ext cx="130959" cy="134664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555032</xdr:colOff>
      <xdr:row>20</xdr:row>
      <xdr:rowOff>456642</xdr:rowOff>
    </xdr:from>
    <xdr:ext cx="579069" cy="34977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B7F0E24-7A0B-48F9-AF3D-989451BF33DB}"/>
            </a:ext>
          </a:extLst>
        </xdr:cNvPr>
        <xdr:cNvSpPr txBox="1"/>
      </xdr:nvSpPr>
      <xdr:spPr>
        <a:xfrm>
          <a:off x="4017162" y="6279316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ysClr val="windowText" lastClr="000000"/>
              </a:solidFill>
            </a:rPr>
            <a:t>R</a:t>
          </a:r>
          <a:r>
            <a:rPr kumimoji="1" lang="ja-JP" altLang="en-US" sz="1200" b="1">
              <a:solidFill>
                <a:sysClr val="windowText" lastClr="000000"/>
              </a:solidFill>
            </a:rPr>
            <a:t>端部</a:t>
          </a:r>
        </a:p>
      </xdr:txBody>
    </xdr:sp>
    <xdr:clientData/>
  </xdr:oneCellAnchor>
  <xdr:twoCellAnchor>
    <xdr:from>
      <xdr:col>5</xdr:col>
      <xdr:colOff>485379</xdr:colOff>
      <xdr:row>25</xdr:row>
      <xdr:rowOff>137913</xdr:rowOff>
    </xdr:from>
    <xdr:to>
      <xdr:col>5</xdr:col>
      <xdr:colOff>618579</xdr:colOff>
      <xdr:row>25</xdr:row>
      <xdr:rowOff>267513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00FDBE3-ADA8-4742-A92E-A5A73966EFA9}"/>
            </a:ext>
          </a:extLst>
        </xdr:cNvPr>
        <xdr:cNvSpPr/>
      </xdr:nvSpPr>
      <xdr:spPr>
        <a:xfrm>
          <a:off x="3958341" y="7428201"/>
          <a:ext cx="133200" cy="1296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oneCellAnchor>
    <xdr:from>
      <xdr:col>4</xdr:col>
      <xdr:colOff>681806</xdr:colOff>
      <xdr:row>24</xdr:row>
      <xdr:rowOff>194454</xdr:rowOff>
    </xdr:from>
    <xdr:ext cx="579069" cy="34977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7AF078E-388A-400F-ACD3-A7B0473CCE71}"/>
            </a:ext>
          </a:extLst>
        </xdr:cNvPr>
        <xdr:cNvSpPr txBox="1"/>
      </xdr:nvSpPr>
      <xdr:spPr>
        <a:xfrm>
          <a:off x="3456480" y="7218106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0070C0"/>
              </a:solidFill>
            </a:rPr>
            <a:t>R</a:t>
          </a:r>
          <a:r>
            <a:rPr kumimoji="1" lang="ja-JP" altLang="en-US" sz="1200" b="1">
              <a:solidFill>
                <a:srgbClr val="0070C0"/>
              </a:solidFill>
            </a:rPr>
            <a:t>端部</a:t>
          </a:r>
        </a:p>
      </xdr:txBody>
    </xdr:sp>
    <xdr:clientData/>
  </xdr:oneCellAnchor>
  <xdr:twoCellAnchor>
    <xdr:from>
      <xdr:col>3</xdr:col>
      <xdr:colOff>156980</xdr:colOff>
      <xdr:row>27</xdr:row>
      <xdr:rowOff>118023</xdr:rowOff>
    </xdr:from>
    <xdr:to>
      <xdr:col>3</xdr:col>
      <xdr:colOff>287939</xdr:colOff>
      <xdr:row>28</xdr:row>
      <xdr:rowOff>11028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BD608B81-8D7E-469C-AA14-FBF2E4711B1C}"/>
            </a:ext>
          </a:extLst>
        </xdr:cNvPr>
        <xdr:cNvSpPr/>
      </xdr:nvSpPr>
      <xdr:spPr>
        <a:xfrm>
          <a:off x="2252480" y="8126350"/>
          <a:ext cx="130959" cy="134793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3</xdr:col>
      <xdr:colOff>324729</xdr:colOff>
      <xdr:row>27</xdr:row>
      <xdr:rowOff>19994</xdr:rowOff>
    </xdr:from>
    <xdr:ext cx="1040734" cy="349776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FD72FE5-DD4B-4ECD-9C61-36511C42137C}"/>
            </a:ext>
          </a:extLst>
        </xdr:cNvPr>
        <xdr:cNvSpPr txBox="1"/>
      </xdr:nvSpPr>
      <xdr:spPr>
        <a:xfrm>
          <a:off x="2420229" y="8028321"/>
          <a:ext cx="1040734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施設帯</a:t>
          </a:r>
          <a:r>
            <a:rPr kumimoji="1" lang="en-US" altLang="ja-JP" sz="1200" b="1">
              <a:solidFill>
                <a:srgbClr val="FF0000"/>
              </a:solidFill>
            </a:rPr>
            <a:t>R</a:t>
          </a:r>
          <a:r>
            <a:rPr kumimoji="1" lang="ja-JP" altLang="en-US" sz="1200" b="1">
              <a:solidFill>
                <a:srgbClr val="FF0000"/>
              </a:solidFill>
            </a:rPr>
            <a:t>端部</a:t>
          </a:r>
        </a:p>
      </xdr:txBody>
    </xdr:sp>
    <xdr:clientData/>
  </xdr:oneCellAnchor>
  <xdr:twoCellAnchor>
    <xdr:from>
      <xdr:col>8</xdr:col>
      <xdr:colOff>93588</xdr:colOff>
      <xdr:row>8</xdr:row>
      <xdr:rowOff>142563</xdr:rowOff>
    </xdr:from>
    <xdr:to>
      <xdr:col>8</xdr:col>
      <xdr:colOff>176388</xdr:colOff>
      <xdr:row>8</xdr:row>
      <xdr:rowOff>228014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C3BAB53D-592F-4BF5-8747-6DF37AF39728}"/>
            </a:ext>
          </a:extLst>
        </xdr:cNvPr>
        <xdr:cNvSpPr/>
      </xdr:nvSpPr>
      <xdr:spPr>
        <a:xfrm>
          <a:off x="5632742" y="2575101"/>
          <a:ext cx="82800" cy="85451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89908</xdr:colOff>
      <xdr:row>9</xdr:row>
      <xdr:rowOff>79017</xdr:rowOff>
    </xdr:from>
    <xdr:to>
      <xdr:col>8</xdr:col>
      <xdr:colOff>174525</xdr:colOff>
      <xdr:row>9</xdr:row>
      <xdr:rowOff>161817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BCAD2EE1-052B-4986-916D-76E707C363D8}"/>
            </a:ext>
          </a:extLst>
        </xdr:cNvPr>
        <xdr:cNvSpPr/>
      </xdr:nvSpPr>
      <xdr:spPr>
        <a:xfrm>
          <a:off x="5598195" y="2733857"/>
          <a:ext cx="84617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8</xdr:col>
      <xdr:colOff>91307</xdr:colOff>
      <xdr:row>9</xdr:row>
      <xdr:rowOff>147057</xdr:rowOff>
    </xdr:from>
    <xdr:to>
      <xdr:col>8</xdr:col>
      <xdr:colOff>174107</xdr:colOff>
      <xdr:row>9</xdr:row>
      <xdr:rowOff>229093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21903926-CCA5-4F52-87B7-E4D0E58DF8A8}"/>
            </a:ext>
          </a:extLst>
        </xdr:cNvPr>
        <xdr:cNvSpPr/>
      </xdr:nvSpPr>
      <xdr:spPr>
        <a:xfrm>
          <a:off x="5608187" y="2806437"/>
          <a:ext cx="82800" cy="8203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430396</xdr:colOff>
      <xdr:row>10</xdr:row>
      <xdr:rowOff>4848</xdr:rowOff>
    </xdr:from>
    <xdr:to>
      <xdr:col>7</xdr:col>
      <xdr:colOff>513196</xdr:colOff>
      <xdr:row>10</xdr:row>
      <xdr:rowOff>86884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2FAEC798-C6FF-472D-99BE-C36E1D2FD58D}"/>
            </a:ext>
          </a:extLst>
        </xdr:cNvPr>
        <xdr:cNvSpPr/>
      </xdr:nvSpPr>
      <xdr:spPr>
        <a:xfrm>
          <a:off x="5258210" y="2922219"/>
          <a:ext cx="82800" cy="8203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347712</xdr:colOff>
      <xdr:row>10</xdr:row>
      <xdr:rowOff>42369</xdr:rowOff>
    </xdr:from>
    <xdr:to>
      <xdr:col>4</xdr:col>
      <xdr:colOff>430512</xdr:colOff>
      <xdr:row>10</xdr:row>
      <xdr:rowOff>124405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399854F0-40AA-4E8D-B9B2-6F197D93658E}"/>
            </a:ext>
          </a:extLst>
        </xdr:cNvPr>
        <xdr:cNvSpPr/>
      </xdr:nvSpPr>
      <xdr:spPr>
        <a:xfrm>
          <a:off x="3118126" y="2959740"/>
          <a:ext cx="82800" cy="8203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0</xdr:col>
      <xdr:colOff>658141</xdr:colOff>
      <xdr:row>8</xdr:row>
      <xdr:rowOff>140128</xdr:rowOff>
    </xdr:from>
    <xdr:to>
      <xdr:col>1</xdr:col>
      <xdr:colOff>57769</xdr:colOff>
      <xdr:row>8</xdr:row>
      <xdr:rowOff>225579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5502D2B4-EDF4-42BD-9926-639C88637FC5}"/>
            </a:ext>
          </a:extLst>
        </xdr:cNvPr>
        <xdr:cNvSpPr/>
      </xdr:nvSpPr>
      <xdr:spPr>
        <a:xfrm>
          <a:off x="658141" y="2572666"/>
          <a:ext cx="88359" cy="85451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654461</xdr:colOff>
      <xdr:row>9</xdr:row>
      <xdr:rowOff>83909</xdr:rowOff>
    </xdr:from>
    <xdr:to>
      <xdr:col>1</xdr:col>
      <xdr:colOff>55906</xdr:colOff>
      <xdr:row>9</xdr:row>
      <xdr:rowOff>166709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7D440F60-B7EE-407E-B070-F6CD9A7A530B}"/>
            </a:ext>
          </a:extLst>
        </xdr:cNvPr>
        <xdr:cNvSpPr/>
      </xdr:nvSpPr>
      <xdr:spPr>
        <a:xfrm>
          <a:off x="654461" y="2727677"/>
          <a:ext cx="89104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0</xdr:col>
      <xdr:colOff>655860</xdr:colOff>
      <xdr:row>9</xdr:row>
      <xdr:rowOff>151949</xdr:rowOff>
    </xdr:from>
    <xdr:to>
      <xdr:col>1</xdr:col>
      <xdr:colOff>55488</xdr:colOff>
      <xdr:row>9</xdr:row>
      <xdr:rowOff>233985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A13B7BBF-0234-44AE-B4CB-DC079C64B905}"/>
            </a:ext>
          </a:extLst>
        </xdr:cNvPr>
        <xdr:cNvSpPr/>
      </xdr:nvSpPr>
      <xdr:spPr>
        <a:xfrm>
          <a:off x="655860" y="2811329"/>
          <a:ext cx="85428" cy="8203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300728</xdr:colOff>
      <xdr:row>10</xdr:row>
      <xdr:rowOff>1377</xdr:rowOff>
    </xdr:from>
    <xdr:to>
      <xdr:col>1</xdr:col>
      <xdr:colOff>383528</xdr:colOff>
      <xdr:row>10</xdr:row>
      <xdr:rowOff>83413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E68665E9-E78F-4690-B99D-F14D642F83B1}"/>
            </a:ext>
          </a:extLst>
        </xdr:cNvPr>
        <xdr:cNvSpPr/>
      </xdr:nvSpPr>
      <xdr:spPr>
        <a:xfrm>
          <a:off x="986528" y="2918748"/>
          <a:ext cx="82800" cy="8203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5</xdr:col>
      <xdr:colOff>488165</xdr:colOff>
      <xdr:row>22</xdr:row>
      <xdr:rowOff>220266</xdr:rowOff>
    </xdr:from>
    <xdr:to>
      <xdr:col>5</xdr:col>
      <xdr:colOff>614165</xdr:colOff>
      <xdr:row>23</xdr:row>
      <xdr:rowOff>118144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5C612D2-E498-4560-BC7C-0B875C441940}"/>
            </a:ext>
          </a:extLst>
        </xdr:cNvPr>
        <xdr:cNvSpPr/>
      </xdr:nvSpPr>
      <xdr:spPr>
        <a:xfrm>
          <a:off x="3940978" y="6738938"/>
          <a:ext cx="126000" cy="136003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8286</xdr:colOff>
      <xdr:row>23</xdr:row>
      <xdr:rowOff>0</xdr:rowOff>
    </xdr:from>
    <xdr:ext cx="579069" cy="34977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7D3CCE4-5BD6-493E-B354-0EC319C27D69}"/>
            </a:ext>
          </a:extLst>
        </xdr:cNvPr>
        <xdr:cNvSpPr txBox="1"/>
      </xdr:nvSpPr>
      <xdr:spPr>
        <a:xfrm>
          <a:off x="3470416" y="6783457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chemeClr val="accent2">
                  <a:lumMod val="75000"/>
                </a:schemeClr>
              </a:solidFill>
            </a:rPr>
            <a:t>R</a:t>
          </a:r>
          <a:r>
            <a:rPr kumimoji="1" lang="ja-JP" altLang="en-US" sz="1200" b="1">
              <a:solidFill>
                <a:schemeClr val="accent2">
                  <a:lumMod val="75000"/>
                </a:schemeClr>
              </a:solidFill>
            </a:rPr>
            <a:t>端部</a:t>
          </a:r>
        </a:p>
      </xdr:txBody>
    </xdr:sp>
    <xdr:clientData/>
  </xdr:oneCellAnchor>
  <xdr:twoCellAnchor>
    <xdr:from>
      <xdr:col>4</xdr:col>
      <xdr:colOff>348575</xdr:colOff>
      <xdr:row>8</xdr:row>
      <xdr:rowOff>192385</xdr:rowOff>
    </xdr:from>
    <xdr:to>
      <xdr:col>4</xdr:col>
      <xdr:colOff>431375</xdr:colOff>
      <xdr:row>9</xdr:row>
      <xdr:rowOff>36047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24349351-6AFC-4CC7-9D2F-086D18F8ABCE}"/>
            </a:ext>
          </a:extLst>
        </xdr:cNvPr>
        <xdr:cNvSpPr/>
      </xdr:nvSpPr>
      <xdr:spPr>
        <a:xfrm>
          <a:off x="3132806" y="2624923"/>
          <a:ext cx="82800" cy="85451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95248</xdr:colOff>
      <xdr:row>8</xdr:row>
      <xdr:rowOff>219808</xdr:rowOff>
    </xdr:from>
    <xdr:to>
      <xdr:col>8</xdr:col>
      <xdr:colOff>178048</xdr:colOff>
      <xdr:row>9</xdr:row>
      <xdr:rowOff>60819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932AFF56-FA0D-4BFE-AFDE-5AE632666E8A}"/>
            </a:ext>
          </a:extLst>
        </xdr:cNvPr>
        <xdr:cNvSpPr/>
      </xdr:nvSpPr>
      <xdr:spPr>
        <a:xfrm>
          <a:off x="5634402" y="2652346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350227</xdr:colOff>
      <xdr:row>9</xdr:row>
      <xdr:rowOff>27841</xdr:rowOff>
    </xdr:from>
    <xdr:to>
      <xdr:col>4</xdr:col>
      <xdr:colOff>433027</xdr:colOff>
      <xdr:row>9</xdr:row>
      <xdr:rowOff>110641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2680A72F-E910-4E29-A8FC-399F41ED4772}"/>
            </a:ext>
          </a:extLst>
        </xdr:cNvPr>
        <xdr:cNvSpPr/>
      </xdr:nvSpPr>
      <xdr:spPr>
        <a:xfrm>
          <a:off x="3134458" y="2702168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663821</xdr:colOff>
      <xdr:row>8</xdr:row>
      <xdr:rowOff>216875</xdr:rowOff>
    </xdr:from>
    <xdr:to>
      <xdr:col>1</xdr:col>
      <xdr:colOff>57890</xdr:colOff>
      <xdr:row>9</xdr:row>
      <xdr:rowOff>57886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4D3865E2-BA34-4B40-88F4-E30483499960}"/>
            </a:ext>
          </a:extLst>
        </xdr:cNvPr>
        <xdr:cNvSpPr/>
      </xdr:nvSpPr>
      <xdr:spPr>
        <a:xfrm>
          <a:off x="663821" y="2649413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347546</xdr:colOff>
      <xdr:row>9</xdr:row>
      <xdr:rowOff>156152</xdr:rowOff>
    </xdr:from>
    <xdr:to>
      <xdr:col>4</xdr:col>
      <xdr:colOff>432163</xdr:colOff>
      <xdr:row>9</xdr:row>
      <xdr:rowOff>238952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B4B03ECB-4275-4439-9417-D5CD3DB4DF43}"/>
            </a:ext>
          </a:extLst>
        </xdr:cNvPr>
        <xdr:cNvSpPr/>
      </xdr:nvSpPr>
      <xdr:spPr>
        <a:xfrm>
          <a:off x="3115749" y="2805293"/>
          <a:ext cx="84617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555171</xdr:colOff>
      <xdr:row>2</xdr:row>
      <xdr:rowOff>13608</xdr:rowOff>
    </xdr:from>
    <xdr:to>
      <xdr:col>8</xdr:col>
      <xdr:colOff>503464</xdr:colOff>
      <xdr:row>30</xdr:row>
      <xdr:rowOff>143404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133A5E0-F21C-8A7F-EF05-B2CFBB6B6D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211"/>
        <a:stretch/>
      </xdr:blipFill>
      <xdr:spPr>
        <a:xfrm>
          <a:off x="555171" y="753627"/>
          <a:ext cx="5487447" cy="8114231"/>
        </a:xfrm>
        <a:prstGeom prst="rect">
          <a:avLst/>
        </a:prstGeom>
      </xdr:spPr>
    </xdr:pic>
    <xdr:clientData/>
  </xdr:twoCellAnchor>
  <xdr:twoCellAnchor>
    <xdr:from>
      <xdr:col>3</xdr:col>
      <xdr:colOff>223345</xdr:colOff>
      <xdr:row>21</xdr:row>
      <xdr:rowOff>39414</xdr:rowOff>
    </xdr:from>
    <xdr:to>
      <xdr:col>5</xdr:col>
      <xdr:colOff>466396</xdr:colOff>
      <xdr:row>26</xdr:row>
      <xdr:rowOff>164224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118981CB-E7BA-9676-0F8A-7BFF5CAADBB1}"/>
            </a:ext>
          </a:extLst>
        </xdr:cNvPr>
        <xdr:cNvSpPr/>
      </xdr:nvSpPr>
      <xdr:spPr>
        <a:xfrm>
          <a:off x="2305707" y="6306207"/>
          <a:ext cx="1609396" cy="1563414"/>
        </a:xfrm>
        <a:custGeom>
          <a:avLst/>
          <a:gdLst>
            <a:gd name="connsiteX0" fmla="*/ 0 w 1609396"/>
            <a:gd name="connsiteY0" fmla="*/ 1550276 h 1550276"/>
            <a:gd name="connsiteX1" fmla="*/ 1609396 w 1609396"/>
            <a:gd name="connsiteY1" fmla="*/ 952500 h 1550276"/>
            <a:gd name="connsiteX2" fmla="*/ 1609396 w 1609396"/>
            <a:gd name="connsiteY2" fmla="*/ 0 h 15502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09396" h="1550276">
              <a:moveTo>
                <a:pt x="0" y="1550276"/>
              </a:moveTo>
              <a:lnTo>
                <a:pt x="1609396" y="952500"/>
              </a:lnTo>
              <a:lnTo>
                <a:pt x="1609396" y="0"/>
              </a:lnTo>
            </a:path>
          </a:pathLst>
        </a:cu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111673</xdr:colOff>
      <xdr:row>8</xdr:row>
      <xdr:rowOff>65690</xdr:rowOff>
    </xdr:from>
    <xdr:to>
      <xdr:col>7</xdr:col>
      <xdr:colOff>643758</xdr:colOff>
      <xdr:row>9</xdr:row>
      <xdr:rowOff>216776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7F7666A3-7B7B-AE85-3674-0BA9FFA582A8}"/>
            </a:ext>
          </a:extLst>
        </xdr:cNvPr>
        <xdr:cNvSpPr/>
      </xdr:nvSpPr>
      <xdr:spPr>
        <a:xfrm>
          <a:off x="794845" y="2476500"/>
          <a:ext cx="4663965" cy="387569"/>
        </a:xfrm>
        <a:custGeom>
          <a:avLst/>
          <a:gdLst>
            <a:gd name="connsiteX0" fmla="*/ 0 w 4663965"/>
            <a:gd name="connsiteY0" fmla="*/ 0 h 387569"/>
            <a:gd name="connsiteX1" fmla="*/ 0 w 4663965"/>
            <a:gd name="connsiteY1" fmla="*/ 210207 h 387569"/>
            <a:gd name="connsiteX2" fmla="*/ 289034 w 4663965"/>
            <a:gd name="connsiteY2" fmla="*/ 348155 h 387569"/>
            <a:gd name="connsiteX3" fmla="*/ 2318845 w 4663965"/>
            <a:gd name="connsiteY3" fmla="*/ 387569 h 387569"/>
            <a:gd name="connsiteX4" fmla="*/ 4348655 w 4663965"/>
            <a:gd name="connsiteY4" fmla="*/ 348155 h 387569"/>
            <a:gd name="connsiteX5" fmla="*/ 4663965 w 4663965"/>
            <a:gd name="connsiteY5" fmla="*/ 183931 h 387569"/>
            <a:gd name="connsiteX6" fmla="*/ 4663965 w 4663965"/>
            <a:gd name="connsiteY6" fmla="*/ 13138 h 3875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4663965" h="387569">
              <a:moveTo>
                <a:pt x="0" y="0"/>
              </a:moveTo>
              <a:lnTo>
                <a:pt x="0" y="210207"/>
              </a:lnTo>
              <a:lnTo>
                <a:pt x="289034" y="348155"/>
              </a:lnTo>
              <a:lnTo>
                <a:pt x="2318845" y="387569"/>
              </a:lnTo>
              <a:lnTo>
                <a:pt x="4348655" y="348155"/>
              </a:lnTo>
              <a:lnTo>
                <a:pt x="4663965" y="183931"/>
              </a:lnTo>
              <a:lnTo>
                <a:pt x="4663965" y="13138"/>
              </a:lnTo>
            </a:path>
          </a:pathLst>
        </a:cu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400547</xdr:colOff>
      <xdr:row>24</xdr:row>
      <xdr:rowOff>196476</xdr:rowOff>
    </xdr:from>
    <xdr:to>
      <xdr:col>5</xdr:col>
      <xdr:colOff>531506</xdr:colOff>
      <xdr:row>25</xdr:row>
      <xdr:rowOff>83147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A4E84522-B205-4E0F-9A12-871283148CB7}"/>
            </a:ext>
          </a:extLst>
        </xdr:cNvPr>
        <xdr:cNvSpPr/>
      </xdr:nvSpPr>
      <xdr:spPr>
        <a:xfrm>
          <a:off x="3873509" y="7237649"/>
          <a:ext cx="130959" cy="13578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5</xdr:col>
      <xdr:colOff>422379</xdr:colOff>
      <xdr:row>24</xdr:row>
      <xdr:rowOff>221106</xdr:rowOff>
    </xdr:from>
    <xdr:ext cx="579069" cy="34977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64C088B-89B0-421E-B275-98461246E6BB}"/>
            </a:ext>
          </a:extLst>
        </xdr:cNvPr>
        <xdr:cNvSpPr txBox="1"/>
      </xdr:nvSpPr>
      <xdr:spPr>
        <a:xfrm>
          <a:off x="3895341" y="7262279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FF0000"/>
              </a:solidFill>
            </a:rPr>
            <a:t>R</a:t>
          </a:r>
          <a:r>
            <a:rPr kumimoji="1" lang="ja-JP" altLang="en-US" sz="1200" b="1">
              <a:solidFill>
                <a:srgbClr val="FF0000"/>
              </a:solidFill>
            </a:rPr>
            <a:t>端部</a:t>
          </a:r>
        </a:p>
      </xdr:txBody>
    </xdr:sp>
    <xdr:clientData/>
  </xdr:oneCellAnchor>
  <xdr:twoCellAnchor>
    <xdr:from>
      <xdr:col>5</xdr:col>
      <xdr:colOff>400968</xdr:colOff>
      <xdr:row>20</xdr:row>
      <xdr:rowOff>454992</xdr:rowOff>
    </xdr:from>
    <xdr:to>
      <xdr:col>5</xdr:col>
      <xdr:colOff>531927</xdr:colOff>
      <xdr:row>21</xdr:row>
      <xdr:rowOff>115477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3B94E6FF-2DE3-42AF-85B2-E3998988CA73}"/>
            </a:ext>
          </a:extLst>
        </xdr:cNvPr>
        <xdr:cNvSpPr/>
      </xdr:nvSpPr>
      <xdr:spPr>
        <a:xfrm>
          <a:off x="3873930" y="6294550"/>
          <a:ext cx="130959" cy="136735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471342</xdr:colOff>
      <xdr:row>20</xdr:row>
      <xdr:rowOff>228863</xdr:rowOff>
    </xdr:from>
    <xdr:ext cx="579069" cy="349776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144D5C6-9736-48E2-AC5D-67ECC5D77020}"/>
            </a:ext>
          </a:extLst>
        </xdr:cNvPr>
        <xdr:cNvSpPr txBox="1"/>
      </xdr:nvSpPr>
      <xdr:spPr>
        <a:xfrm>
          <a:off x="3944304" y="6068421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ysClr val="windowText" lastClr="000000"/>
              </a:solidFill>
            </a:rPr>
            <a:t>R</a:t>
          </a:r>
          <a:r>
            <a:rPr kumimoji="1" lang="ja-JP" altLang="en-US" sz="1200" b="1">
              <a:solidFill>
                <a:sysClr val="windowText" lastClr="000000"/>
              </a:solidFill>
            </a:rPr>
            <a:t>端部</a:t>
          </a:r>
        </a:p>
      </xdr:txBody>
    </xdr:sp>
    <xdr:clientData/>
  </xdr:oneCellAnchor>
  <xdr:twoCellAnchor>
    <xdr:from>
      <xdr:col>5</xdr:col>
      <xdr:colOff>130593</xdr:colOff>
      <xdr:row>25</xdr:row>
      <xdr:rowOff>54536</xdr:rowOff>
    </xdr:from>
    <xdr:to>
      <xdr:col>5</xdr:col>
      <xdr:colOff>263793</xdr:colOff>
      <xdr:row>25</xdr:row>
      <xdr:rowOff>180282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54845A08-011F-4D9E-A1F1-744CC68D5BD2}"/>
            </a:ext>
          </a:extLst>
        </xdr:cNvPr>
        <xdr:cNvSpPr/>
      </xdr:nvSpPr>
      <xdr:spPr>
        <a:xfrm>
          <a:off x="3603555" y="7344824"/>
          <a:ext cx="133200" cy="125746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oneCellAnchor>
    <xdr:from>
      <xdr:col>4</xdr:col>
      <xdr:colOff>328296</xdr:colOff>
      <xdr:row>24</xdr:row>
      <xdr:rowOff>97924</xdr:rowOff>
    </xdr:from>
    <xdr:ext cx="579069" cy="34977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A693B86-FB63-40BF-B20B-6F0484F27756}"/>
            </a:ext>
          </a:extLst>
        </xdr:cNvPr>
        <xdr:cNvSpPr txBox="1"/>
      </xdr:nvSpPr>
      <xdr:spPr>
        <a:xfrm>
          <a:off x="3112527" y="7139097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0070C0"/>
              </a:solidFill>
            </a:rPr>
            <a:t>R</a:t>
          </a:r>
          <a:r>
            <a:rPr kumimoji="1" lang="ja-JP" altLang="en-US" sz="1200" b="1">
              <a:solidFill>
                <a:srgbClr val="0070C0"/>
              </a:solidFill>
            </a:rPr>
            <a:t>端部</a:t>
          </a:r>
        </a:p>
      </xdr:txBody>
    </xdr:sp>
    <xdr:clientData/>
  </xdr:oneCellAnchor>
  <xdr:twoCellAnchor>
    <xdr:from>
      <xdr:col>3</xdr:col>
      <xdr:colOff>168073</xdr:colOff>
      <xdr:row>26</xdr:row>
      <xdr:rowOff>81287</xdr:rowOff>
    </xdr:from>
    <xdr:to>
      <xdr:col>3</xdr:col>
      <xdr:colOff>299032</xdr:colOff>
      <xdr:row>26</xdr:row>
      <xdr:rowOff>214487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35AC3B4F-6ECF-4D72-B887-80D78FED52C7}"/>
            </a:ext>
          </a:extLst>
        </xdr:cNvPr>
        <xdr:cNvSpPr/>
      </xdr:nvSpPr>
      <xdr:spPr>
        <a:xfrm>
          <a:off x="2254048" y="7787012"/>
          <a:ext cx="130959" cy="13320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3</xdr:col>
      <xdr:colOff>335822</xdr:colOff>
      <xdr:row>25</xdr:row>
      <xdr:rowOff>456706</xdr:rowOff>
    </xdr:from>
    <xdr:ext cx="1040734" cy="349776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223FC5E-C490-4FF9-951A-C6E0D34D2A22}"/>
            </a:ext>
          </a:extLst>
        </xdr:cNvPr>
        <xdr:cNvSpPr txBox="1"/>
      </xdr:nvSpPr>
      <xdr:spPr>
        <a:xfrm>
          <a:off x="2421797" y="7686181"/>
          <a:ext cx="1040734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施設帯</a:t>
          </a:r>
          <a:r>
            <a:rPr kumimoji="1" lang="en-US" altLang="ja-JP" sz="1200" b="1">
              <a:solidFill>
                <a:srgbClr val="FF0000"/>
              </a:solidFill>
            </a:rPr>
            <a:t>R</a:t>
          </a:r>
          <a:r>
            <a:rPr kumimoji="1" lang="ja-JP" altLang="en-US" sz="1200" b="1">
              <a:solidFill>
                <a:srgbClr val="FF0000"/>
              </a:solidFill>
            </a:rPr>
            <a:t>端部</a:t>
          </a:r>
        </a:p>
      </xdr:txBody>
    </xdr:sp>
    <xdr:clientData/>
  </xdr:oneCellAnchor>
  <xdr:twoCellAnchor>
    <xdr:from>
      <xdr:col>7</xdr:col>
      <xdr:colOff>595491</xdr:colOff>
      <xdr:row>8</xdr:row>
      <xdr:rowOff>30553</xdr:rowOff>
    </xdr:from>
    <xdr:to>
      <xdr:col>7</xdr:col>
      <xdr:colOff>678291</xdr:colOff>
      <xdr:row>8</xdr:row>
      <xdr:rowOff>114714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5260CAA6-57AC-4226-A036-9A2BB68AB719}"/>
            </a:ext>
          </a:extLst>
        </xdr:cNvPr>
        <xdr:cNvSpPr/>
      </xdr:nvSpPr>
      <xdr:spPr>
        <a:xfrm>
          <a:off x="5417522" y="2441569"/>
          <a:ext cx="82800" cy="84161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539418</xdr:colOff>
      <xdr:row>9</xdr:row>
      <xdr:rowOff>27019</xdr:rowOff>
    </xdr:from>
    <xdr:to>
      <xdr:col>7</xdr:col>
      <xdr:colOff>622218</xdr:colOff>
      <xdr:row>9</xdr:row>
      <xdr:rowOff>109819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DA1FB913-505C-4736-8420-471EB0DF58F1}"/>
            </a:ext>
          </a:extLst>
        </xdr:cNvPr>
        <xdr:cNvSpPr/>
      </xdr:nvSpPr>
      <xdr:spPr>
        <a:xfrm>
          <a:off x="5367232" y="2688576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589142</xdr:colOff>
      <xdr:row>8</xdr:row>
      <xdr:rowOff>204071</xdr:rowOff>
    </xdr:from>
    <xdr:to>
      <xdr:col>7</xdr:col>
      <xdr:colOff>671942</xdr:colOff>
      <xdr:row>9</xdr:row>
      <xdr:rowOff>47385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F1F04352-28F4-4B18-91AD-BE66BA74DDAF}"/>
            </a:ext>
          </a:extLst>
        </xdr:cNvPr>
        <xdr:cNvSpPr/>
      </xdr:nvSpPr>
      <xdr:spPr>
        <a:xfrm>
          <a:off x="5416956" y="2626142"/>
          <a:ext cx="82800" cy="8280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273456</xdr:colOff>
      <xdr:row>9</xdr:row>
      <xdr:rowOff>116985</xdr:rowOff>
    </xdr:from>
    <xdr:to>
      <xdr:col>7</xdr:col>
      <xdr:colOff>356256</xdr:colOff>
      <xdr:row>9</xdr:row>
      <xdr:rowOff>199785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A3C50BF6-1C51-42B5-9016-2D5C1F0D0D21}"/>
            </a:ext>
          </a:extLst>
        </xdr:cNvPr>
        <xdr:cNvSpPr/>
      </xdr:nvSpPr>
      <xdr:spPr>
        <a:xfrm>
          <a:off x="5101270" y="2778542"/>
          <a:ext cx="82800" cy="8280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306099</xdr:colOff>
      <xdr:row>9</xdr:row>
      <xdr:rowOff>176854</xdr:rowOff>
    </xdr:from>
    <xdr:to>
      <xdr:col>4</xdr:col>
      <xdr:colOff>388899</xdr:colOff>
      <xdr:row>10</xdr:row>
      <xdr:rowOff>9282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FAC52C20-6205-475E-B055-FEB550264C93}"/>
            </a:ext>
          </a:extLst>
        </xdr:cNvPr>
        <xdr:cNvSpPr/>
      </xdr:nvSpPr>
      <xdr:spPr>
        <a:xfrm>
          <a:off x="3076513" y="2838411"/>
          <a:ext cx="82800" cy="8280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344187</xdr:colOff>
      <xdr:row>9</xdr:row>
      <xdr:rowOff>133308</xdr:rowOff>
    </xdr:from>
    <xdr:to>
      <xdr:col>1</xdr:col>
      <xdr:colOff>426987</xdr:colOff>
      <xdr:row>9</xdr:row>
      <xdr:rowOff>216108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778C2A70-923F-415A-9981-3BBE5BFCAFE3}"/>
            </a:ext>
          </a:extLst>
        </xdr:cNvPr>
        <xdr:cNvSpPr/>
      </xdr:nvSpPr>
      <xdr:spPr>
        <a:xfrm>
          <a:off x="1029987" y="2794865"/>
          <a:ext cx="82800" cy="8280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305361</xdr:colOff>
      <xdr:row>9</xdr:row>
      <xdr:rowOff>65116</xdr:rowOff>
    </xdr:from>
    <xdr:to>
      <xdr:col>4</xdr:col>
      <xdr:colOff>388161</xdr:colOff>
      <xdr:row>9</xdr:row>
      <xdr:rowOff>147916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E8F54FC8-79FA-474A-8969-10C8E6ABC1F8}"/>
            </a:ext>
          </a:extLst>
        </xdr:cNvPr>
        <xdr:cNvSpPr/>
      </xdr:nvSpPr>
      <xdr:spPr>
        <a:xfrm>
          <a:off x="3075775" y="2726673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131173</xdr:colOff>
      <xdr:row>9</xdr:row>
      <xdr:rowOff>32457</xdr:rowOff>
    </xdr:from>
    <xdr:to>
      <xdr:col>1</xdr:col>
      <xdr:colOff>213973</xdr:colOff>
      <xdr:row>9</xdr:row>
      <xdr:rowOff>115257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D7356C77-8819-45E1-8AB7-F5D902B8AF03}"/>
            </a:ext>
          </a:extLst>
        </xdr:cNvPr>
        <xdr:cNvSpPr/>
      </xdr:nvSpPr>
      <xdr:spPr>
        <a:xfrm>
          <a:off x="816973" y="2694014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66599</xdr:colOff>
      <xdr:row>8</xdr:row>
      <xdr:rowOff>236722</xdr:rowOff>
    </xdr:from>
    <xdr:to>
      <xdr:col>1</xdr:col>
      <xdr:colOff>149399</xdr:colOff>
      <xdr:row>9</xdr:row>
      <xdr:rowOff>80036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24FA2452-8742-4202-A476-85EC5C630A61}"/>
            </a:ext>
          </a:extLst>
        </xdr:cNvPr>
        <xdr:cNvSpPr/>
      </xdr:nvSpPr>
      <xdr:spPr>
        <a:xfrm>
          <a:off x="752399" y="2658793"/>
          <a:ext cx="82800" cy="8280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312447</xdr:colOff>
      <xdr:row>8</xdr:row>
      <xdr:rowOff>62698</xdr:rowOff>
    </xdr:from>
    <xdr:to>
      <xdr:col>4</xdr:col>
      <xdr:colOff>395247</xdr:colOff>
      <xdr:row>8</xdr:row>
      <xdr:rowOff>146859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C308ADD3-8C09-4D5B-A08B-03314EE9BC2B}"/>
            </a:ext>
          </a:extLst>
        </xdr:cNvPr>
        <xdr:cNvSpPr/>
      </xdr:nvSpPr>
      <xdr:spPr>
        <a:xfrm>
          <a:off x="3080650" y="2473714"/>
          <a:ext cx="82800" cy="84161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67001</xdr:colOff>
      <xdr:row>8</xdr:row>
      <xdr:rowOff>26127</xdr:rowOff>
    </xdr:from>
    <xdr:to>
      <xdr:col>1</xdr:col>
      <xdr:colOff>149801</xdr:colOff>
      <xdr:row>8</xdr:row>
      <xdr:rowOff>110288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63F3B675-AB6C-42E2-B226-5DBB38157F07}"/>
            </a:ext>
          </a:extLst>
        </xdr:cNvPr>
        <xdr:cNvSpPr/>
      </xdr:nvSpPr>
      <xdr:spPr>
        <a:xfrm>
          <a:off x="751610" y="2437143"/>
          <a:ext cx="82800" cy="84161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400050</xdr:colOff>
      <xdr:row>21</xdr:row>
      <xdr:rowOff>200025</xdr:rowOff>
    </xdr:from>
    <xdr:to>
      <xdr:col>5</xdr:col>
      <xdr:colOff>526050</xdr:colOff>
      <xdr:row>22</xdr:row>
      <xdr:rowOff>99974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82058E36-F75E-4679-A3BC-0E215F1C460D}"/>
            </a:ext>
          </a:extLst>
        </xdr:cNvPr>
        <xdr:cNvSpPr/>
      </xdr:nvSpPr>
      <xdr:spPr>
        <a:xfrm>
          <a:off x="3857625" y="6467475"/>
          <a:ext cx="126000" cy="138074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619125</xdr:colOff>
      <xdr:row>21</xdr:row>
      <xdr:rowOff>219075</xdr:rowOff>
    </xdr:from>
    <xdr:ext cx="579069" cy="349776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C0CF634-AB67-4783-AB4A-64CC03415A2A}"/>
            </a:ext>
          </a:extLst>
        </xdr:cNvPr>
        <xdr:cNvSpPr txBox="1"/>
      </xdr:nvSpPr>
      <xdr:spPr>
        <a:xfrm>
          <a:off x="3390900" y="6486525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chemeClr val="accent2">
                  <a:lumMod val="75000"/>
                </a:schemeClr>
              </a:solidFill>
            </a:rPr>
            <a:t>R</a:t>
          </a:r>
          <a:r>
            <a:rPr kumimoji="1" lang="ja-JP" altLang="en-US" sz="1200" b="1">
              <a:solidFill>
                <a:schemeClr val="accent2">
                  <a:lumMod val="75000"/>
                </a:schemeClr>
              </a:solidFill>
            </a:rPr>
            <a:t>端部</a:t>
          </a:r>
        </a:p>
      </xdr:txBody>
    </xdr:sp>
    <xdr:clientData/>
  </xdr:oneCellAnchor>
  <xdr:twoCellAnchor>
    <xdr:from>
      <xdr:col>7</xdr:col>
      <xdr:colOff>595315</xdr:colOff>
      <xdr:row>8</xdr:row>
      <xdr:rowOff>107154</xdr:rowOff>
    </xdr:from>
    <xdr:to>
      <xdr:col>7</xdr:col>
      <xdr:colOff>678115</xdr:colOff>
      <xdr:row>8</xdr:row>
      <xdr:rowOff>189954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F3AE30DC-26AA-453D-A058-A01421B10BDE}"/>
            </a:ext>
          </a:extLst>
        </xdr:cNvPr>
        <xdr:cNvSpPr/>
      </xdr:nvSpPr>
      <xdr:spPr>
        <a:xfrm>
          <a:off x="5417346" y="2518170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307194</xdr:colOff>
      <xdr:row>8</xdr:row>
      <xdr:rowOff>140493</xdr:rowOff>
    </xdr:from>
    <xdr:to>
      <xdr:col>4</xdr:col>
      <xdr:colOff>389994</xdr:colOff>
      <xdr:row>8</xdr:row>
      <xdr:rowOff>223293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1C084E1F-26C8-471E-A2EE-F7BCCE3B8E47}"/>
            </a:ext>
          </a:extLst>
        </xdr:cNvPr>
        <xdr:cNvSpPr/>
      </xdr:nvSpPr>
      <xdr:spPr>
        <a:xfrm>
          <a:off x="3075397" y="2551509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66697</xdr:colOff>
      <xdr:row>8</xdr:row>
      <xdr:rowOff>102397</xdr:rowOff>
    </xdr:from>
    <xdr:to>
      <xdr:col>1</xdr:col>
      <xdr:colOff>149497</xdr:colOff>
      <xdr:row>8</xdr:row>
      <xdr:rowOff>185197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2D23F1F6-BD0F-4BD5-ABCE-4DA170BA19B0}"/>
            </a:ext>
          </a:extLst>
        </xdr:cNvPr>
        <xdr:cNvSpPr/>
      </xdr:nvSpPr>
      <xdr:spPr>
        <a:xfrm>
          <a:off x="751306" y="2513413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442633</xdr:colOff>
      <xdr:row>2</xdr:row>
      <xdr:rowOff>2958</xdr:rowOff>
    </xdr:from>
    <xdr:to>
      <xdr:col>8</xdr:col>
      <xdr:colOff>367393</xdr:colOff>
      <xdr:row>30</xdr:row>
      <xdr:rowOff>88675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A6383CF-B69E-2E97-F67E-03CD240258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330"/>
        <a:stretch/>
      </xdr:blipFill>
      <xdr:spPr>
        <a:xfrm>
          <a:off x="442633" y="735192"/>
          <a:ext cx="5431401" cy="8047917"/>
        </a:xfrm>
        <a:prstGeom prst="rect">
          <a:avLst/>
        </a:prstGeom>
      </xdr:spPr>
    </xdr:pic>
    <xdr:clientData/>
  </xdr:twoCellAnchor>
  <xdr:twoCellAnchor>
    <xdr:from>
      <xdr:col>3</xdr:col>
      <xdr:colOff>263769</xdr:colOff>
      <xdr:row>20</xdr:row>
      <xdr:rowOff>402980</xdr:rowOff>
    </xdr:from>
    <xdr:to>
      <xdr:col>5</xdr:col>
      <xdr:colOff>505557</xdr:colOff>
      <xdr:row>28</xdr:row>
      <xdr:rowOff>29308</xdr:rowOff>
    </xdr:to>
    <xdr:sp macro="" textlink="">
      <xdr:nvSpPr>
        <xdr:cNvPr id="33" name="フリーフォーム: 図形 32">
          <a:extLst>
            <a:ext uri="{FF2B5EF4-FFF2-40B4-BE49-F238E27FC236}">
              <a16:creationId xmlns:a16="http://schemas.microsoft.com/office/drawing/2014/main" id="{F099C528-71CB-C364-D6FA-015EECE0E581}"/>
            </a:ext>
          </a:extLst>
        </xdr:cNvPr>
        <xdr:cNvSpPr/>
      </xdr:nvSpPr>
      <xdr:spPr>
        <a:xfrm>
          <a:off x="2359269" y="6257192"/>
          <a:ext cx="1619250" cy="2014904"/>
        </a:xfrm>
        <a:custGeom>
          <a:avLst/>
          <a:gdLst>
            <a:gd name="connsiteX0" fmla="*/ 0 w 1619250"/>
            <a:gd name="connsiteY0" fmla="*/ 2014904 h 2014904"/>
            <a:gd name="connsiteX1" fmla="*/ 1619250 w 1619250"/>
            <a:gd name="connsiteY1" fmla="*/ 959827 h 2014904"/>
            <a:gd name="connsiteX2" fmla="*/ 1619250 w 1619250"/>
            <a:gd name="connsiteY2" fmla="*/ 0 h 20149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0" h="2014904">
              <a:moveTo>
                <a:pt x="0" y="2014904"/>
              </a:moveTo>
              <a:lnTo>
                <a:pt x="1619250" y="959827"/>
              </a:lnTo>
              <a:lnTo>
                <a:pt x="1619250" y="0"/>
              </a:lnTo>
            </a:path>
          </a:pathLst>
        </a:cu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164225</xdr:colOff>
      <xdr:row>8</xdr:row>
      <xdr:rowOff>39414</xdr:rowOff>
    </xdr:from>
    <xdr:to>
      <xdr:col>7</xdr:col>
      <xdr:colOff>656896</xdr:colOff>
      <xdr:row>10</xdr:row>
      <xdr:rowOff>13138</xdr:rowOff>
    </xdr:to>
    <xdr:sp macro="" textlink="">
      <xdr:nvSpPr>
        <xdr:cNvPr id="32" name="フリーフォーム: 図形 31">
          <a:extLst>
            <a:ext uri="{FF2B5EF4-FFF2-40B4-BE49-F238E27FC236}">
              <a16:creationId xmlns:a16="http://schemas.microsoft.com/office/drawing/2014/main" id="{3D89B175-7906-AFF2-33A5-1E95DFF59E23}"/>
            </a:ext>
          </a:extLst>
        </xdr:cNvPr>
        <xdr:cNvSpPr/>
      </xdr:nvSpPr>
      <xdr:spPr>
        <a:xfrm>
          <a:off x="847397" y="2450224"/>
          <a:ext cx="4624551" cy="466397"/>
        </a:xfrm>
        <a:custGeom>
          <a:avLst/>
          <a:gdLst>
            <a:gd name="connsiteX0" fmla="*/ 0 w 4624551"/>
            <a:gd name="connsiteY0" fmla="*/ 0 h 466397"/>
            <a:gd name="connsiteX1" fmla="*/ 0 w 4624551"/>
            <a:gd name="connsiteY1" fmla="*/ 203638 h 466397"/>
            <a:gd name="connsiteX2" fmla="*/ 328448 w 4624551"/>
            <a:gd name="connsiteY2" fmla="*/ 433552 h 466397"/>
            <a:gd name="connsiteX3" fmla="*/ 2299137 w 4624551"/>
            <a:gd name="connsiteY3" fmla="*/ 466397 h 466397"/>
            <a:gd name="connsiteX4" fmla="*/ 4309241 w 4624551"/>
            <a:gd name="connsiteY4" fmla="*/ 426983 h 466397"/>
            <a:gd name="connsiteX5" fmla="*/ 4624551 w 4624551"/>
            <a:gd name="connsiteY5" fmla="*/ 190500 h 466397"/>
            <a:gd name="connsiteX6" fmla="*/ 4624551 w 4624551"/>
            <a:gd name="connsiteY6" fmla="*/ 13138 h 4663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4624551" h="466397">
              <a:moveTo>
                <a:pt x="0" y="0"/>
              </a:moveTo>
              <a:lnTo>
                <a:pt x="0" y="203638"/>
              </a:lnTo>
              <a:lnTo>
                <a:pt x="328448" y="433552"/>
              </a:lnTo>
              <a:lnTo>
                <a:pt x="2299137" y="466397"/>
              </a:lnTo>
              <a:lnTo>
                <a:pt x="4309241" y="426983"/>
              </a:lnTo>
              <a:lnTo>
                <a:pt x="4624551" y="190500"/>
              </a:lnTo>
              <a:lnTo>
                <a:pt x="4624551" y="13138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428030</xdr:colOff>
      <xdr:row>20</xdr:row>
      <xdr:rowOff>355327</xdr:rowOff>
    </xdr:from>
    <xdr:to>
      <xdr:col>5</xdr:col>
      <xdr:colOff>558989</xdr:colOff>
      <xdr:row>21</xdr:row>
      <xdr:rowOff>5336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7107214-C790-4FBF-8AD1-4702C68B595C}"/>
            </a:ext>
          </a:extLst>
        </xdr:cNvPr>
        <xdr:cNvSpPr/>
      </xdr:nvSpPr>
      <xdr:spPr>
        <a:xfrm>
          <a:off x="3880843" y="6159624"/>
          <a:ext cx="130959" cy="126259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426292</xdr:colOff>
      <xdr:row>24</xdr:row>
      <xdr:rowOff>102878</xdr:rowOff>
    </xdr:from>
    <xdr:to>
      <xdr:col>5</xdr:col>
      <xdr:colOff>557251</xdr:colOff>
      <xdr:row>24</xdr:row>
      <xdr:rowOff>230055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E8E98A6-AC63-4217-8015-F4BF093D34F6}"/>
            </a:ext>
          </a:extLst>
        </xdr:cNvPr>
        <xdr:cNvSpPr/>
      </xdr:nvSpPr>
      <xdr:spPr>
        <a:xfrm>
          <a:off x="3879105" y="7097800"/>
          <a:ext cx="130959" cy="127177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5</xdr:col>
      <xdr:colOff>274029</xdr:colOff>
      <xdr:row>24</xdr:row>
      <xdr:rowOff>208496</xdr:rowOff>
    </xdr:from>
    <xdr:to>
      <xdr:col>5</xdr:col>
      <xdr:colOff>408280</xdr:colOff>
      <xdr:row>25</xdr:row>
      <xdr:rowOff>91665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FFC2358-CBD3-459C-AD94-949E1317FF8D}"/>
            </a:ext>
          </a:extLst>
        </xdr:cNvPr>
        <xdr:cNvSpPr/>
      </xdr:nvSpPr>
      <xdr:spPr>
        <a:xfrm>
          <a:off x="3726842" y="7203418"/>
          <a:ext cx="134251" cy="1332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239859</xdr:colOff>
      <xdr:row>25</xdr:row>
      <xdr:rowOff>451823</xdr:rowOff>
    </xdr:from>
    <xdr:to>
      <xdr:col>4</xdr:col>
      <xdr:colOff>370818</xdr:colOff>
      <xdr:row>26</xdr:row>
      <xdr:rowOff>111574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0B4B32B-6407-4C1C-A0F7-B4BA195847E5}"/>
            </a:ext>
          </a:extLst>
        </xdr:cNvPr>
        <xdr:cNvSpPr/>
      </xdr:nvSpPr>
      <xdr:spPr>
        <a:xfrm>
          <a:off x="3008062" y="7696776"/>
          <a:ext cx="130959" cy="136001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4</xdr:col>
      <xdr:colOff>633875</xdr:colOff>
      <xdr:row>23</xdr:row>
      <xdr:rowOff>108641</xdr:rowOff>
    </xdr:from>
    <xdr:ext cx="579069" cy="34977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2C68D0D-9E8D-4C8F-941B-533DA2A684C3}"/>
            </a:ext>
          </a:extLst>
        </xdr:cNvPr>
        <xdr:cNvSpPr txBox="1"/>
      </xdr:nvSpPr>
      <xdr:spPr>
        <a:xfrm>
          <a:off x="3408549" y="6892098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FF0000"/>
              </a:solidFill>
            </a:rPr>
            <a:t>R</a:t>
          </a:r>
          <a:r>
            <a:rPr kumimoji="1" lang="ja-JP" altLang="en-US" sz="1200" b="1">
              <a:solidFill>
                <a:srgbClr val="FF0000"/>
              </a:solidFill>
            </a:rPr>
            <a:t>端部</a:t>
          </a:r>
        </a:p>
      </xdr:txBody>
    </xdr:sp>
    <xdr:clientData/>
  </xdr:oneCellAnchor>
  <xdr:oneCellAnchor>
    <xdr:from>
      <xdr:col>5</xdr:col>
      <xdr:colOff>333167</xdr:colOff>
      <xdr:row>24</xdr:row>
      <xdr:rowOff>213391</xdr:rowOff>
    </xdr:from>
    <xdr:ext cx="579069" cy="34977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41CDF1E-D76C-4B65-909B-8CEFB0B61C94}"/>
            </a:ext>
          </a:extLst>
        </xdr:cNvPr>
        <xdr:cNvSpPr txBox="1"/>
      </xdr:nvSpPr>
      <xdr:spPr>
        <a:xfrm>
          <a:off x="3795297" y="7237043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0070C0"/>
              </a:solidFill>
            </a:rPr>
            <a:t>R</a:t>
          </a:r>
          <a:r>
            <a:rPr kumimoji="1" lang="ja-JP" altLang="en-US" sz="1200" b="1">
              <a:solidFill>
                <a:srgbClr val="0070C0"/>
              </a:solidFill>
            </a:rPr>
            <a:t>端部</a:t>
          </a:r>
        </a:p>
      </xdr:txBody>
    </xdr:sp>
    <xdr:clientData/>
  </xdr:oneCellAnchor>
  <xdr:oneCellAnchor>
    <xdr:from>
      <xdr:col>5</xdr:col>
      <xdr:colOff>458990</xdr:colOff>
      <xdr:row>20</xdr:row>
      <xdr:rowOff>119587</xdr:rowOff>
    </xdr:from>
    <xdr:ext cx="579069" cy="34977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1A5DBE7-797D-41DF-A8E5-438103F80792}"/>
            </a:ext>
          </a:extLst>
        </xdr:cNvPr>
        <xdr:cNvSpPr txBox="1"/>
      </xdr:nvSpPr>
      <xdr:spPr>
        <a:xfrm>
          <a:off x="3901597" y="5970658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ysClr val="windowText" lastClr="000000"/>
              </a:solidFill>
            </a:rPr>
            <a:t>R</a:t>
          </a:r>
          <a:r>
            <a:rPr kumimoji="1" lang="ja-JP" altLang="en-US" sz="1200" b="1">
              <a:solidFill>
                <a:sysClr val="windowText" lastClr="000000"/>
              </a:solidFill>
            </a:rPr>
            <a:t>端部</a:t>
          </a:r>
        </a:p>
      </xdr:txBody>
    </xdr:sp>
    <xdr:clientData/>
  </xdr:oneCellAnchor>
  <xdr:oneCellAnchor>
    <xdr:from>
      <xdr:col>4</xdr:col>
      <xdr:colOff>286876</xdr:colOff>
      <xdr:row>25</xdr:row>
      <xdr:rowOff>425943</xdr:rowOff>
    </xdr:from>
    <xdr:ext cx="579069" cy="34977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936A031-924E-4B50-90BF-86214A310D29}"/>
            </a:ext>
          </a:extLst>
        </xdr:cNvPr>
        <xdr:cNvSpPr txBox="1"/>
      </xdr:nvSpPr>
      <xdr:spPr>
        <a:xfrm>
          <a:off x="3061550" y="7698073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00B050"/>
              </a:solidFill>
            </a:rPr>
            <a:t>R</a:t>
          </a:r>
          <a:r>
            <a:rPr kumimoji="1" lang="ja-JP" altLang="en-US" sz="1200" b="1">
              <a:solidFill>
                <a:srgbClr val="00B050"/>
              </a:solidFill>
            </a:rPr>
            <a:t>端部</a:t>
          </a:r>
        </a:p>
      </xdr:txBody>
    </xdr:sp>
    <xdr:clientData/>
  </xdr:oneCellAnchor>
  <xdr:twoCellAnchor>
    <xdr:from>
      <xdr:col>3</xdr:col>
      <xdr:colOff>203646</xdr:colOff>
      <xdr:row>27</xdr:row>
      <xdr:rowOff>207654</xdr:rowOff>
    </xdr:from>
    <xdr:to>
      <xdr:col>3</xdr:col>
      <xdr:colOff>334605</xdr:colOff>
      <xdr:row>28</xdr:row>
      <xdr:rowOff>96706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1FE3CD72-6EF8-4159-AF5F-803AE202E3D1}"/>
            </a:ext>
          </a:extLst>
        </xdr:cNvPr>
        <xdr:cNvSpPr/>
      </xdr:nvSpPr>
      <xdr:spPr>
        <a:xfrm>
          <a:off x="2287240" y="8166982"/>
          <a:ext cx="130959" cy="127177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2</xdr:col>
      <xdr:colOff>7446</xdr:colOff>
      <xdr:row>28</xdr:row>
      <xdr:rowOff>26538</xdr:rowOff>
    </xdr:from>
    <xdr:ext cx="1040734" cy="34977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8BBD8C6-12E5-4F7B-A9FA-0E12B3DCD98C}"/>
            </a:ext>
          </a:extLst>
        </xdr:cNvPr>
        <xdr:cNvSpPr txBox="1"/>
      </xdr:nvSpPr>
      <xdr:spPr>
        <a:xfrm>
          <a:off x="1382359" y="8259451"/>
          <a:ext cx="1040734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施設帯</a:t>
          </a:r>
          <a:r>
            <a:rPr kumimoji="1" lang="en-US" altLang="ja-JP" sz="1200" b="1">
              <a:solidFill>
                <a:srgbClr val="FF0000"/>
              </a:solidFill>
            </a:rPr>
            <a:t>R</a:t>
          </a:r>
          <a:r>
            <a:rPr kumimoji="1" lang="ja-JP" altLang="en-US" sz="1200" b="1">
              <a:solidFill>
                <a:srgbClr val="FF0000"/>
              </a:solidFill>
            </a:rPr>
            <a:t>端部</a:t>
          </a:r>
        </a:p>
      </xdr:txBody>
    </xdr:sp>
    <xdr:clientData/>
  </xdr:oneCellAnchor>
  <xdr:twoCellAnchor>
    <xdr:from>
      <xdr:col>7</xdr:col>
      <xdr:colOff>601224</xdr:colOff>
      <xdr:row>8</xdr:row>
      <xdr:rowOff>10891</xdr:rowOff>
    </xdr:from>
    <xdr:to>
      <xdr:col>7</xdr:col>
      <xdr:colOff>684024</xdr:colOff>
      <xdr:row>8</xdr:row>
      <xdr:rowOff>93691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DDD0A858-DFF6-429F-A939-A0EA85DFF7E0}"/>
            </a:ext>
          </a:extLst>
        </xdr:cNvPr>
        <xdr:cNvSpPr/>
      </xdr:nvSpPr>
      <xdr:spPr>
        <a:xfrm>
          <a:off x="5429038" y="2432962"/>
          <a:ext cx="82800" cy="82800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412066</xdr:colOff>
      <xdr:row>9</xdr:row>
      <xdr:rowOff>88304</xdr:rowOff>
    </xdr:from>
    <xdr:to>
      <xdr:col>7</xdr:col>
      <xdr:colOff>494866</xdr:colOff>
      <xdr:row>9</xdr:row>
      <xdr:rowOff>171452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CCA3C263-C42A-4123-A3A8-17C5B40070C8}"/>
            </a:ext>
          </a:extLst>
        </xdr:cNvPr>
        <xdr:cNvSpPr/>
      </xdr:nvSpPr>
      <xdr:spPr>
        <a:xfrm>
          <a:off x="5239880" y="2749861"/>
          <a:ext cx="82800" cy="83148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554039</xdr:colOff>
      <xdr:row>8</xdr:row>
      <xdr:rowOff>236204</xdr:rowOff>
    </xdr:from>
    <xdr:to>
      <xdr:col>7</xdr:col>
      <xdr:colOff>636839</xdr:colOff>
      <xdr:row>9</xdr:row>
      <xdr:rowOff>79518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48089833-3AF2-4121-99C6-8B89FC7A14A6}"/>
            </a:ext>
          </a:extLst>
        </xdr:cNvPr>
        <xdr:cNvSpPr/>
      </xdr:nvSpPr>
      <xdr:spPr>
        <a:xfrm>
          <a:off x="5381853" y="2658275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604151</xdr:colOff>
      <xdr:row>8</xdr:row>
      <xdr:rowOff>172881</xdr:rowOff>
    </xdr:from>
    <xdr:to>
      <xdr:col>8</xdr:col>
      <xdr:colOff>1151</xdr:colOff>
      <xdr:row>9</xdr:row>
      <xdr:rowOff>16195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E2FB50CC-6F65-46EF-895F-B0BB1699AFE5}"/>
            </a:ext>
          </a:extLst>
        </xdr:cNvPr>
        <xdr:cNvSpPr/>
      </xdr:nvSpPr>
      <xdr:spPr>
        <a:xfrm>
          <a:off x="5431965" y="2594952"/>
          <a:ext cx="82800" cy="8280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288466</xdr:colOff>
      <xdr:row>9</xdr:row>
      <xdr:rowOff>194655</xdr:rowOff>
    </xdr:from>
    <xdr:to>
      <xdr:col>7</xdr:col>
      <xdr:colOff>371266</xdr:colOff>
      <xdr:row>10</xdr:row>
      <xdr:rowOff>27083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EDFE1E71-ED39-4735-9076-119DA91C902E}"/>
            </a:ext>
          </a:extLst>
        </xdr:cNvPr>
        <xdr:cNvSpPr/>
      </xdr:nvSpPr>
      <xdr:spPr>
        <a:xfrm>
          <a:off x="5116280" y="2856212"/>
          <a:ext cx="82800" cy="8280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342883</xdr:colOff>
      <xdr:row>9</xdr:row>
      <xdr:rowOff>227309</xdr:rowOff>
    </xdr:from>
    <xdr:to>
      <xdr:col>4</xdr:col>
      <xdr:colOff>425683</xdr:colOff>
      <xdr:row>10</xdr:row>
      <xdr:rowOff>59737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731DC5B5-FE65-4675-8E43-834166A30D5C}"/>
            </a:ext>
          </a:extLst>
        </xdr:cNvPr>
        <xdr:cNvSpPr/>
      </xdr:nvSpPr>
      <xdr:spPr>
        <a:xfrm>
          <a:off x="3113297" y="2888866"/>
          <a:ext cx="82800" cy="8280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429957</xdr:colOff>
      <xdr:row>9</xdr:row>
      <xdr:rowOff>200093</xdr:rowOff>
    </xdr:from>
    <xdr:to>
      <xdr:col>1</xdr:col>
      <xdr:colOff>512757</xdr:colOff>
      <xdr:row>10</xdr:row>
      <xdr:rowOff>32521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21F0AE72-BC3A-43E3-A9A7-293E7A593A63}"/>
            </a:ext>
          </a:extLst>
        </xdr:cNvPr>
        <xdr:cNvSpPr/>
      </xdr:nvSpPr>
      <xdr:spPr>
        <a:xfrm>
          <a:off x="1115757" y="2861650"/>
          <a:ext cx="82800" cy="8280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341295</xdr:colOff>
      <xdr:row>9</xdr:row>
      <xdr:rowOff>137288</xdr:rowOff>
    </xdr:from>
    <xdr:to>
      <xdr:col>4</xdr:col>
      <xdr:colOff>424095</xdr:colOff>
      <xdr:row>9</xdr:row>
      <xdr:rowOff>220436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19FED87D-7ABB-44D2-88F2-72C338E510DF}"/>
            </a:ext>
          </a:extLst>
        </xdr:cNvPr>
        <xdr:cNvSpPr/>
      </xdr:nvSpPr>
      <xdr:spPr>
        <a:xfrm>
          <a:off x="3111709" y="2798845"/>
          <a:ext cx="82800" cy="83148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303184</xdr:colOff>
      <xdr:row>9</xdr:row>
      <xdr:rowOff>99187</xdr:rowOff>
    </xdr:from>
    <xdr:to>
      <xdr:col>1</xdr:col>
      <xdr:colOff>385984</xdr:colOff>
      <xdr:row>9</xdr:row>
      <xdr:rowOff>182335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2D71BB60-0108-4904-8231-0E5AC5084B01}"/>
            </a:ext>
          </a:extLst>
        </xdr:cNvPr>
        <xdr:cNvSpPr/>
      </xdr:nvSpPr>
      <xdr:spPr>
        <a:xfrm>
          <a:off x="988984" y="2760744"/>
          <a:ext cx="82800" cy="83148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178451</xdr:colOff>
      <xdr:row>9</xdr:row>
      <xdr:rowOff>18491</xdr:rowOff>
    </xdr:from>
    <xdr:to>
      <xdr:col>1</xdr:col>
      <xdr:colOff>261251</xdr:colOff>
      <xdr:row>9</xdr:row>
      <xdr:rowOff>101291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A46721E7-B238-4F26-B422-017360D8D48D}"/>
            </a:ext>
          </a:extLst>
        </xdr:cNvPr>
        <xdr:cNvSpPr/>
      </xdr:nvSpPr>
      <xdr:spPr>
        <a:xfrm>
          <a:off x="864251" y="2680048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125146</xdr:colOff>
      <xdr:row>8</xdr:row>
      <xdr:rowOff>194654</xdr:rowOff>
    </xdr:from>
    <xdr:to>
      <xdr:col>1</xdr:col>
      <xdr:colOff>207946</xdr:colOff>
      <xdr:row>9</xdr:row>
      <xdr:rowOff>37968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BBF9061D-1A83-4882-9662-7E2947EF5EBE}"/>
            </a:ext>
          </a:extLst>
        </xdr:cNvPr>
        <xdr:cNvSpPr/>
      </xdr:nvSpPr>
      <xdr:spPr>
        <a:xfrm>
          <a:off x="810946" y="2616725"/>
          <a:ext cx="82800" cy="8280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347195</xdr:colOff>
      <xdr:row>9</xdr:row>
      <xdr:rowOff>29373</xdr:rowOff>
    </xdr:from>
    <xdr:to>
      <xdr:col>4</xdr:col>
      <xdr:colOff>429995</xdr:colOff>
      <xdr:row>9</xdr:row>
      <xdr:rowOff>112173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85633106-677D-4FDE-8F55-27637B98CDFD}"/>
            </a:ext>
          </a:extLst>
        </xdr:cNvPr>
        <xdr:cNvSpPr/>
      </xdr:nvSpPr>
      <xdr:spPr>
        <a:xfrm>
          <a:off x="3117609" y="2690930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5</xdr:col>
      <xdr:colOff>438150</xdr:colOff>
      <xdr:row>21</xdr:row>
      <xdr:rowOff>142875</xdr:rowOff>
    </xdr:from>
    <xdr:to>
      <xdr:col>5</xdr:col>
      <xdr:colOff>564150</xdr:colOff>
      <xdr:row>22</xdr:row>
      <xdr:rowOff>42824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C242CE2B-419E-458A-9421-A12F2BA76E5F}"/>
            </a:ext>
          </a:extLst>
        </xdr:cNvPr>
        <xdr:cNvSpPr/>
      </xdr:nvSpPr>
      <xdr:spPr>
        <a:xfrm>
          <a:off x="3895725" y="6410325"/>
          <a:ext cx="126000" cy="138074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657225</xdr:colOff>
      <xdr:row>21</xdr:row>
      <xdr:rowOff>171450</xdr:rowOff>
    </xdr:from>
    <xdr:ext cx="579069" cy="349776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7F38C27-E3BB-48A8-AE57-4E50E33B3B7F}"/>
            </a:ext>
          </a:extLst>
        </xdr:cNvPr>
        <xdr:cNvSpPr txBox="1"/>
      </xdr:nvSpPr>
      <xdr:spPr>
        <a:xfrm>
          <a:off x="3429000" y="6438900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chemeClr val="accent2">
                  <a:lumMod val="75000"/>
                </a:schemeClr>
              </a:solidFill>
            </a:rPr>
            <a:t>R</a:t>
          </a:r>
          <a:r>
            <a:rPr kumimoji="1" lang="ja-JP" altLang="en-US" sz="1200" b="1">
              <a:solidFill>
                <a:schemeClr val="accent2">
                  <a:lumMod val="75000"/>
                </a:schemeClr>
              </a:solidFill>
            </a:rPr>
            <a:t>端部</a:t>
          </a:r>
        </a:p>
      </xdr:txBody>
    </xdr:sp>
    <xdr:clientData/>
  </xdr:oneCellAnchor>
  <xdr:twoCellAnchor>
    <xdr:from>
      <xdr:col>4</xdr:col>
      <xdr:colOff>344156</xdr:colOff>
      <xdr:row>8</xdr:row>
      <xdr:rowOff>51713</xdr:rowOff>
    </xdr:from>
    <xdr:to>
      <xdr:col>4</xdr:col>
      <xdr:colOff>426956</xdr:colOff>
      <xdr:row>8</xdr:row>
      <xdr:rowOff>134513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79F63E3C-9253-45EA-A58B-AAC89BEF8B6A}"/>
            </a:ext>
          </a:extLst>
        </xdr:cNvPr>
        <xdr:cNvSpPr/>
      </xdr:nvSpPr>
      <xdr:spPr>
        <a:xfrm>
          <a:off x="3128387" y="2484251"/>
          <a:ext cx="82800" cy="82800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130210</xdr:colOff>
      <xdr:row>7</xdr:row>
      <xdr:rowOff>233418</xdr:rowOff>
    </xdr:from>
    <xdr:to>
      <xdr:col>1</xdr:col>
      <xdr:colOff>213010</xdr:colOff>
      <xdr:row>8</xdr:row>
      <xdr:rowOff>74430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9FBD3EBF-BD61-484C-ADBD-77433A9B45E4}"/>
            </a:ext>
          </a:extLst>
        </xdr:cNvPr>
        <xdr:cNvSpPr/>
      </xdr:nvSpPr>
      <xdr:spPr>
        <a:xfrm>
          <a:off x="818941" y="2424168"/>
          <a:ext cx="82800" cy="82800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601580</xdr:colOff>
      <xdr:row>8</xdr:row>
      <xdr:rowOff>80208</xdr:rowOff>
    </xdr:from>
    <xdr:to>
      <xdr:col>7</xdr:col>
      <xdr:colOff>684380</xdr:colOff>
      <xdr:row>8</xdr:row>
      <xdr:rowOff>163008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940EEA01-FB80-4472-9EB5-0EC0D54F37AB}"/>
            </a:ext>
          </a:extLst>
        </xdr:cNvPr>
        <xdr:cNvSpPr/>
      </xdr:nvSpPr>
      <xdr:spPr>
        <a:xfrm>
          <a:off x="5439277" y="2501563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347911</xdr:colOff>
      <xdr:row>8</xdr:row>
      <xdr:rowOff>122320</xdr:rowOff>
    </xdr:from>
    <xdr:to>
      <xdr:col>4</xdr:col>
      <xdr:colOff>430711</xdr:colOff>
      <xdr:row>8</xdr:row>
      <xdr:rowOff>205120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A95E1239-4FBE-457A-AEA9-FF6E02E5E44D}"/>
            </a:ext>
          </a:extLst>
        </xdr:cNvPr>
        <xdr:cNvSpPr/>
      </xdr:nvSpPr>
      <xdr:spPr>
        <a:xfrm>
          <a:off x="3125200" y="2543675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129324</xdr:colOff>
      <xdr:row>8</xdr:row>
      <xdr:rowOff>79209</xdr:rowOff>
    </xdr:from>
    <xdr:to>
      <xdr:col>1</xdr:col>
      <xdr:colOff>212124</xdr:colOff>
      <xdr:row>8</xdr:row>
      <xdr:rowOff>162009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9BC3A7A5-FC7C-446E-A6D8-9A5217256A7F}"/>
            </a:ext>
          </a:extLst>
        </xdr:cNvPr>
        <xdr:cNvSpPr/>
      </xdr:nvSpPr>
      <xdr:spPr>
        <a:xfrm>
          <a:off x="816127" y="2500564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615043</xdr:colOff>
      <xdr:row>2</xdr:row>
      <xdr:rowOff>50346</xdr:rowOff>
    </xdr:from>
    <xdr:to>
      <xdr:col>8</xdr:col>
      <xdr:colOff>469460</xdr:colOff>
      <xdr:row>30</xdr:row>
      <xdr:rowOff>23212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6918C64-265F-4C8D-AE52-E34AB38E07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138"/>
        <a:stretch/>
      </xdr:blipFill>
      <xdr:spPr>
        <a:xfrm>
          <a:off x="615043" y="785132"/>
          <a:ext cx="5338096" cy="8045904"/>
        </a:xfrm>
        <a:prstGeom prst="rect">
          <a:avLst/>
        </a:prstGeom>
      </xdr:spPr>
    </xdr:pic>
    <xdr:clientData/>
  </xdr:twoCellAnchor>
  <xdr:twoCellAnchor>
    <xdr:from>
      <xdr:col>1</xdr:col>
      <xdr:colOff>340894</xdr:colOff>
      <xdr:row>8</xdr:row>
      <xdr:rowOff>80211</xdr:rowOff>
    </xdr:from>
    <xdr:to>
      <xdr:col>8</xdr:col>
      <xdr:colOff>70184</xdr:colOff>
      <xdr:row>10</xdr:row>
      <xdr:rowOff>140368</xdr:rowOff>
    </xdr:to>
    <xdr:sp macro="" textlink="">
      <xdr:nvSpPr>
        <xdr:cNvPr id="19" name="フリーフォーム: 図形 18">
          <a:extLst>
            <a:ext uri="{FF2B5EF4-FFF2-40B4-BE49-F238E27FC236}">
              <a16:creationId xmlns:a16="http://schemas.microsoft.com/office/drawing/2014/main" id="{884D7D03-FE4E-E1F6-9E51-339489B6FA6F}"/>
            </a:ext>
          </a:extLst>
        </xdr:cNvPr>
        <xdr:cNvSpPr/>
      </xdr:nvSpPr>
      <xdr:spPr>
        <a:xfrm>
          <a:off x="1027697" y="2501566"/>
          <a:ext cx="4566987" cy="556460"/>
        </a:xfrm>
        <a:custGeom>
          <a:avLst/>
          <a:gdLst>
            <a:gd name="connsiteX0" fmla="*/ 0 w 4566987"/>
            <a:gd name="connsiteY0" fmla="*/ 0 h 556460"/>
            <a:gd name="connsiteX1" fmla="*/ 0 w 4566987"/>
            <a:gd name="connsiteY1" fmla="*/ 190500 h 556460"/>
            <a:gd name="connsiteX2" fmla="*/ 310816 w 4566987"/>
            <a:gd name="connsiteY2" fmla="*/ 426118 h 556460"/>
            <a:gd name="connsiteX3" fmla="*/ 310816 w 4566987"/>
            <a:gd name="connsiteY3" fmla="*/ 521368 h 556460"/>
            <a:gd name="connsiteX4" fmla="*/ 2286000 w 4566987"/>
            <a:gd name="connsiteY4" fmla="*/ 556460 h 556460"/>
            <a:gd name="connsiteX5" fmla="*/ 4266198 w 4566987"/>
            <a:gd name="connsiteY5" fmla="*/ 521368 h 556460"/>
            <a:gd name="connsiteX6" fmla="*/ 4266198 w 4566987"/>
            <a:gd name="connsiteY6" fmla="*/ 416092 h 556460"/>
            <a:gd name="connsiteX7" fmla="*/ 4566987 w 4566987"/>
            <a:gd name="connsiteY7" fmla="*/ 175460 h 556460"/>
            <a:gd name="connsiteX8" fmla="*/ 4566987 w 4566987"/>
            <a:gd name="connsiteY8" fmla="*/ 5013 h 5564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4566987" h="556460">
              <a:moveTo>
                <a:pt x="0" y="0"/>
              </a:moveTo>
              <a:lnTo>
                <a:pt x="0" y="190500"/>
              </a:lnTo>
              <a:lnTo>
                <a:pt x="310816" y="426118"/>
              </a:lnTo>
              <a:lnTo>
                <a:pt x="310816" y="521368"/>
              </a:lnTo>
              <a:lnTo>
                <a:pt x="2286000" y="556460"/>
              </a:lnTo>
              <a:lnTo>
                <a:pt x="4266198" y="521368"/>
              </a:lnTo>
              <a:lnTo>
                <a:pt x="4266198" y="416092"/>
              </a:lnTo>
              <a:lnTo>
                <a:pt x="4566987" y="175460"/>
              </a:lnTo>
              <a:lnTo>
                <a:pt x="4566987" y="5013"/>
              </a:lnTo>
            </a:path>
          </a:pathLst>
        </a:cu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395654</xdr:colOff>
      <xdr:row>20</xdr:row>
      <xdr:rowOff>390525</xdr:rowOff>
    </xdr:from>
    <xdr:to>
      <xdr:col>5</xdr:col>
      <xdr:colOff>619125</xdr:colOff>
      <xdr:row>27</xdr:row>
      <xdr:rowOff>249115</xdr:rowOff>
    </xdr:to>
    <xdr:sp macro="" textlink="">
      <xdr:nvSpPr>
        <xdr:cNvPr id="18" name="フリーフォーム: 図形 17">
          <a:extLst>
            <a:ext uri="{FF2B5EF4-FFF2-40B4-BE49-F238E27FC236}">
              <a16:creationId xmlns:a16="http://schemas.microsoft.com/office/drawing/2014/main" id="{DADA6650-058B-F4C4-B604-B33E8E13E74A}"/>
            </a:ext>
          </a:extLst>
        </xdr:cNvPr>
        <xdr:cNvSpPr/>
      </xdr:nvSpPr>
      <xdr:spPr>
        <a:xfrm>
          <a:off x="2491154" y="6244737"/>
          <a:ext cx="1600933" cy="1998051"/>
        </a:xfrm>
        <a:custGeom>
          <a:avLst/>
          <a:gdLst>
            <a:gd name="connsiteX0" fmla="*/ 0 w 1590675"/>
            <a:gd name="connsiteY0" fmla="*/ 1981200 h 1981200"/>
            <a:gd name="connsiteX1" fmla="*/ 1590675 w 1590675"/>
            <a:gd name="connsiteY1" fmla="*/ 914400 h 1981200"/>
            <a:gd name="connsiteX2" fmla="*/ 1590675 w 1590675"/>
            <a:gd name="connsiteY2" fmla="*/ 0 h 1981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90675" h="1981200">
              <a:moveTo>
                <a:pt x="0" y="1981200"/>
              </a:moveTo>
              <a:lnTo>
                <a:pt x="1590675" y="914400"/>
              </a:lnTo>
              <a:lnTo>
                <a:pt x="1590675" y="0"/>
              </a:lnTo>
            </a:path>
          </a:pathLst>
        </a:cu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558099</xdr:colOff>
      <xdr:row>20</xdr:row>
      <xdr:rowOff>334004</xdr:rowOff>
    </xdr:from>
    <xdr:to>
      <xdr:col>6</xdr:col>
      <xdr:colOff>3631</xdr:colOff>
      <xdr:row>21</xdr:row>
      <xdr:rowOff>4672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D6D7933-74DD-4F9A-8373-37B88E417204}"/>
            </a:ext>
          </a:extLst>
        </xdr:cNvPr>
        <xdr:cNvSpPr/>
      </xdr:nvSpPr>
      <xdr:spPr>
        <a:xfrm>
          <a:off x="4008747" y="6135595"/>
          <a:ext cx="129600" cy="129600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560691</xdr:colOff>
      <xdr:row>24</xdr:row>
      <xdr:rowOff>59742</xdr:rowOff>
    </xdr:from>
    <xdr:to>
      <xdr:col>6</xdr:col>
      <xdr:colOff>4193</xdr:colOff>
      <xdr:row>24</xdr:row>
      <xdr:rowOff>186919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69FE38F-4BDF-491B-B805-246E16F0EEB2}"/>
            </a:ext>
          </a:extLst>
        </xdr:cNvPr>
        <xdr:cNvSpPr/>
      </xdr:nvSpPr>
      <xdr:spPr>
        <a:xfrm>
          <a:off x="4011339" y="7043299"/>
          <a:ext cx="127570" cy="127177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5</xdr:col>
      <xdr:colOff>412758</xdr:colOff>
      <xdr:row>24</xdr:row>
      <xdr:rowOff>200000</xdr:rowOff>
    </xdr:from>
    <xdr:to>
      <xdr:col>5</xdr:col>
      <xdr:colOff>547009</xdr:colOff>
      <xdr:row>25</xdr:row>
      <xdr:rowOff>81220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0F63C8C-6F51-45CE-90C7-97AB4DB2FBD4}"/>
            </a:ext>
          </a:extLst>
        </xdr:cNvPr>
        <xdr:cNvSpPr/>
      </xdr:nvSpPr>
      <xdr:spPr>
        <a:xfrm>
          <a:off x="3874888" y="7223652"/>
          <a:ext cx="134251" cy="129698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382485</xdr:colOff>
      <xdr:row>25</xdr:row>
      <xdr:rowOff>417060</xdr:rowOff>
    </xdr:from>
    <xdr:to>
      <xdr:col>4</xdr:col>
      <xdr:colOff>513444</xdr:colOff>
      <xdr:row>26</xdr:row>
      <xdr:rowOff>88650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8102BB9-7E6F-4CCB-A542-24D6C78637A0}"/>
            </a:ext>
          </a:extLst>
        </xdr:cNvPr>
        <xdr:cNvSpPr/>
      </xdr:nvSpPr>
      <xdr:spPr>
        <a:xfrm>
          <a:off x="3150815" y="7672273"/>
          <a:ext cx="130959" cy="12960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5</xdr:col>
      <xdr:colOff>84715</xdr:colOff>
      <xdr:row>23</xdr:row>
      <xdr:rowOff>70376</xdr:rowOff>
    </xdr:from>
    <xdr:ext cx="579069" cy="34977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549D929-A05B-49D4-90C0-D18F8188BEBE}"/>
            </a:ext>
          </a:extLst>
        </xdr:cNvPr>
        <xdr:cNvSpPr txBox="1"/>
      </xdr:nvSpPr>
      <xdr:spPr>
        <a:xfrm>
          <a:off x="3535363" y="6815808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FF0000"/>
              </a:solidFill>
            </a:rPr>
            <a:t>R</a:t>
          </a:r>
          <a:r>
            <a:rPr kumimoji="1" lang="ja-JP" altLang="en-US" sz="1200" b="1">
              <a:solidFill>
                <a:srgbClr val="FF0000"/>
              </a:solidFill>
            </a:rPr>
            <a:t>端部</a:t>
          </a:r>
        </a:p>
      </xdr:txBody>
    </xdr:sp>
    <xdr:clientData/>
  </xdr:oneCellAnchor>
  <xdr:oneCellAnchor>
    <xdr:from>
      <xdr:col>5</xdr:col>
      <xdr:colOff>471896</xdr:colOff>
      <xdr:row>24</xdr:row>
      <xdr:rowOff>204895</xdr:rowOff>
    </xdr:from>
    <xdr:ext cx="579069" cy="34977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F08E58F-3FD5-4CED-8E62-5C6DE75F05C5}"/>
            </a:ext>
          </a:extLst>
        </xdr:cNvPr>
        <xdr:cNvSpPr txBox="1"/>
      </xdr:nvSpPr>
      <xdr:spPr>
        <a:xfrm>
          <a:off x="3934026" y="7228547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0070C0"/>
              </a:solidFill>
            </a:rPr>
            <a:t>R</a:t>
          </a:r>
          <a:r>
            <a:rPr kumimoji="1" lang="ja-JP" altLang="en-US" sz="1200" b="1">
              <a:solidFill>
                <a:srgbClr val="0070C0"/>
              </a:solidFill>
            </a:rPr>
            <a:t>端部</a:t>
          </a:r>
        </a:p>
      </xdr:txBody>
    </xdr:sp>
    <xdr:clientData/>
  </xdr:oneCellAnchor>
  <xdr:oneCellAnchor>
    <xdr:from>
      <xdr:col>5</xdr:col>
      <xdr:colOff>597719</xdr:colOff>
      <xdr:row>20</xdr:row>
      <xdr:rowOff>124245</xdr:rowOff>
    </xdr:from>
    <xdr:ext cx="579069" cy="34977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1BB3A3C-8940-432D-8A76-11567B3D429D}"/>
            </a:ext>
          </a:extLst>
        </xdr:cNvPr>
        <xdr:cNvSpPr txBox="1"/>
      </xdr:nvSpPr>
      <xdr:spPr>
        <a:xfrm>
          <a:off x="4049131" y="5895274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ysClr val="windowText" lastClr="000000"/>
              </a:solidFill>
            </a:rPr>
            <a:t>R</a:t>
          </a:r>
          <a:r>
            <a:rPr kumimoji="1" lang="ja-JP" altLang="en-US" sz="1200" b="1">
              <a:solidFill>
                <a:sysClr val="windowText" lastClr="000000"/>
              </a:solidFill>
            </a:rPr>
            <a:t>端部</a:t>
          </a:r>
        </a:p>
      </xdr:txBody>
    </xdr:sp>
    <xdr:clientData/>
  </xdr:oneCellAnchor>
  <xdr:oneCellAnchor>
    <xdr:from>
      <xdr:col>4</xdr:col>
      <xdr:colOff>429502</xdr:colOff>
      <xdr:row>25</xdr:row>
      <xdr:rowOff>415498</xdr:rowOff>
    </xdr:from>
    <xdr:ext cx="579069" cy="34977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28129EA-A192-4D8E-A3FF-D6732CC08F30}"/>
            </a:ext>
          </a:extLst>
        </xdr:cNvPr>
        <xdr:cNvSpPr txBox="1"/>
      </xdr:nvSpPr>
      <xdr:spPr>
        <a:xfrm>
          <a:off x="3204176" y="7687628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00B050"/>
              </a:solidFill>
            </a:rPr>
            <a:t>R</a:t>
          </a:r>
          <a:r>
            <a:rPr kumimoji="1" lang="ja-JP" altLang="en-US" sz="1200" b="1">
              <a:solidFill>
                <a:srgbClr val="00B050"/>
              </a:solidFill>
            </a:rPr>
            <a:t>端部</a:t>
          </a:r>
        </a:p>
      </xdr:txBody>
    </xdr:sp>
    <xdr:clientData/>
  </xdr:oneCellAnchor>
  <xdr:twoCellAnchor>
    <xdr:from>
      <xdr:col>3</xdr:col>
      <xdr:colOff>350170</xdr:colOff>
      <xdr:row>27</xdr:row>
      <xdr:rowOff>193799</xdr:rowOff>
    </xdr:from>
    <xdr:to>
      <xdr:col>3</xdr:col>
      <xdr:colOff>481129</xdr:colOff>
      <xdr:row>28</xdr:row>
      <xdr:rowOff>77978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83FD269-3713-450E-8411-13CD6C0AC8A8}"/>
            </a:ext>
          </a:extLst>
        </xdr:cNvPr>
        <xdr:cNvSpPr/>
      </xdr:nvSpPr>
      <xdr:spPr>
        <a:xfrm>
          <a:off x="2437387" y="8186516"/>
          <a:ext cx="130959" cy="124375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2</xdr:col>
      <xdr:colOff>149098</xdr:colOff>
      <xdr:row>28</xdr:row>
      <xdr:rowOff>7810</xdr:rowOff>
    </xdr:from>
    <xdr:ext cx="1040734" cy="34977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0186995-4702-47BA-AA28-146C3475CD52}"/>
            </a:ext>
          </a:extLst>
        </xdr:cNvPr>
        <xdr:cNvSpPr txBox="1"/>
      </xdr:nvSpPr>
      <xdr:spPr>
        <a:xfrm>
          <a:off x="1524011" y="8240723"/>
          <a:ext cx="1040734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施設帯</a:t>
          </a:r>
          <a:r>
            <a:rPr kumimoji="1" lang="en-US" altLang="ja-JP" sz="1200" b="1">
              <a:solidFill>
                <a:srgbClr val="FF0000"/>
              </a:solidFill>
            </a:rPr>
            <a:t>R</a:t>
          </a:r>
          <a:r>
            <a:rPr kumimoji="1" lang="ja-JP" altLang="en-US" sz="1200" b="1">
              <a:solidFill>
                <a:srgbClr val="FF0000"/>
              </a:solidFill>
            </a:rPr>
            <a:t>端部</a:t>
          </a:r>
        </a:p>
      </xdr:txBody>
    </xdr:sp>
    <xdr:clientData/>
  </xdr:oneCellAnchor>
  <xdr:twoCellAnchor>
    <xdr:from>
      <xdr:col>8</xdr:col>
      <xdr:colOff>26306</xdr:colOff>
      <xdr:row>8</xdr:row>
      <xdr:rowOff>38955</xdr:rowOff>
    </xdr:from>
    <xdr:to>
      <xdr:col>8</xdr:col>
      <xdr:colOff>112037</xdr:colOff>
      <xdr:row>8</xdr:row>
      <xdr:rowOff>125355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EC42E5E7-ECF7-4229-84EC-D224E447BD71}"/>
            </a:ext>
          </a:extLst>
        </xdr:cNvPr>
        <xdr:cNvSpPr/>
      </xdr:nvSpPr>
      <xdr:spPr>
        <a:xfrm>
          <a:off x="5539920" y="2461026"/>
          <a:ext cx="85731" cy="86400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547442</xdr:colOff>
      <xdr:row>9</xdr:row>
      <xdr:rowOff>125404</xdr:rowOff>
    </xdr:from>
    <xdr:to>
      <xdr:col>7</xdr:col>
      <xdr:colOff>633842</xdr:colOff>
      <xdr:row>9</xdr:row>
      <xdr:rowOff>209884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B1CBA04-672D-4E68-8AB3-5B58E7109B9E}"/>
            </a:ext>
          </a:extLst>
        </xdr:cNvPr>
        <xdr:cNvSpPr/>
      </xdr:nvSpPr>
      <xdr:spPr>
        <a:xfrm>
          <a:off x="5375256" y="2786961"/>
          <a:ext cx="86400" cy="8448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663189</xdr:colOff>
      <xdr:row>9</xdr:row>
      <xdr:rowOff>48018</xdr:rowOff>
    </xdr:from>
    <xdr:to>
      <xdr:col>8</xdr:col>
      <xdr:colOff>61921</xdr:colOff>
      <xdr:row>9</xdr:row>
      <xdr:rowOff>134418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FEE6B9B2-BD6E-42CB-AAD2-C9A8DE1B4634}"/>
            </a:ext>
          </a:extLst>
        </xdr:cNvPr>
        <xdr:cNvSpPr/>
      </xdr:nvSpPr>
      <xdr:spPr>
        <a:xfrm>
          <a:off x="5491003" y="2709575"/>
          <a:ext cx="84532" cy="864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8</xdr:col>
      <xdr:colOff>24220</xdr:colOff>
      <xdr:row>8</xdr:row>
      <xdr:rowOff>222821</xdr:rowOff>
    </xdr:from>
    <xdr:to>
      <xdr:col>8</xdr:col>
      <xdr:colOff>109337</xdr:colOff>
      <xdr:row>9</xdr:row>
      <xdr:rowOff>67671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1C9949F7-101E-4ED7-A580-F063B1C2BAAE}"/>
            </a:ext>
          </a:extLst>
        </xdr:cNvPr>
        <xdr:cNvSpPr/>
      </xdr:nvSpPr>
      <xdr:spPr>
        <a:xfrm>
          <a:off x="5548720" y="2644176"/>
          <a:ext cx="85117" cy="85482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402279</xdr:colOff>
      <xdr:row>9</xdr:row>
      <xdr:rowOff>223530</xdr:rowOff>
    </xdr:from>
    <xdr:to>
      <xdr:col>7</xdr:col>
      <xdr:colOff>485079</xdr:colOff>
      <xdr:row>10</xdr:row>
      <xdr:rowOff>56828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11E8B8D7-0736-4275-A2B5-9538426845BD}"/>
            </a:ext>
          </a:extLst>
        </xdr:cNvPr>
        <xdr:cNvSpPr/>
      </xdr:nvSpPr>
      <xdr:spPr>
        <a:xfrm>
          <a:off x="5236666" y="2868964"/>
          <a:ext cx="82800" cy="81307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403721</xdr:colOff>
      <xdr:row>10</xdr:row>
      <xdr:rowOff>74008</xdr:rowOff>
    </xdr:from>
    <xdr:to>
      <xdr:col>7</xdr:col>
      <xdr:colOff>486521</xdr:colOff>
      <xdr:row>10</xdr:row>
      <xdr:rowOff>155315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D2ED42C2-A09B-409F-9494-DF31339E7930}"/>
            </a:ext>
          </a:extLst>
        </xdr:cNvPr>
        <xdr:cNvSpPr/>
      </xdr:nvSpPr>
      <xdr:spPr>
        <a:xfrm>
          <a:off x="5238108" y="2967451"/>
          <a:ext cx="82800" cy="81307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486484</xdr:colOff>
      <xdr:row>10</xdr:row>
      <xdr:rowOff>104509</xdr:rowOff>
    </xdr:from>
    <xdr:to>
      <xdr:col>4</xdr:col>
      <xdr:colOff>569284</xdr:colOff>
      <xdr:row>10</xdr:row>
      <xdr:rowOff>185816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AA051528-662D-4A98-B220-6106BB0DE13C}"/>
            </a:ext>
          </a:extLst>
        </xdr:cNvPr>
        <xdr:cNvSpPr/>
      </xdr:nvSpPr>
      <xdr:spPr>
        <a:xfrm>
          <a:off x="3256898" y="3016438"/>
          <a:ext cx="82800" cy="81307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606219</xdr:colOff>
      <xdr:row>10</xdr:row>
      <xdr:rowOff>77291</xdr:rowOff>
    </xdr:from>
    <xdr:to>
      <xdr:col>2</xdr:col>
      <xdr:colOff>3219</xdr:colOff>
      <xdr:row>10</xdr:row>
      <xdr:rowOff>158598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3037521E-8347-4A53-AD71-9FBA70C11290}"/>
            </a:ext>
          </a:extLst>
        </xdr:cNvPr>
        <xdr:cNvSpPr/>
      </xdr:nvSpPr>
      <xdr:spPr>
        <a:xfrm>
          <a:off x="1292019" y="2989220"/>
          <a:ext cx="82800" cy="81307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606216</xdr:colOff>
      <xdr:row>9</xdr:row>
      <xdr:rowOff>229692</xdr:rowOff>
    </xdr:from>
    <xdr:to>
      <xdr:col>2</xdr:col>
      <xdr:colOff>3216</xdr:colOff>
      <xdr:row>10</xdr:row>
      <xdr:rowOff>60627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130A31E9-BEBC-444A-BA7A-E4AB9440B233}"/>
            </a:ext>
          </a:extLst>
        </xdr:cNvPr>
        <xdr:cNvSpPr/>
      </xdr:nvSpPr>
      <xdr:spPr>
        <a:xfrm>
          <a:off x="1292016" y="2891249"/>
          <a:ext cx="82800" cy="81307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483247</xdr:colOff>
      <xdr:row>9</xdr:row>
      <xdr:rowOff>158268</xdr:rowOff>
    </xdr:from>
    <xdr:to>
      <xdr:col>4</xdr:col>
      <xdr:colOff>569647</xdr:colOff>
      <xdr:row>9</xdr:row>
      <xdr:rowOff>242748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E8EB120D-41F0-4480-A4A5-A753375DA746}"/>
            </a:ext>
          </a:extLst>
        </xdr:cNvPr>
        <xdr:cNvSpPr/>
      </xdr:nvSpPr>
      <xdr:spPr>
        <a:xfrm>
          <a:off x="3253661" y="2819825"/>
          <a:ext cx="86400" cy="8448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456018</xdr:colOff>
      <xdr:row>9</xdr:row>
      <xdr:rowOff>125607</xdr:rowOff>
    </xdr:from>
    <xdr:to>
      <xdr:col>1</xdr:col>
      <xdr:colOff>542418</xdr:colOff>
      <xdr:row>9</xdr:row>
      <xdr:rowOff>210087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E19175E-F78C-496F-BFA0-6A6331FFFA52}"/>
            </a:ext>
          </a:extLst>
        </xdr:cNvPr>
        <xdr:cNvSpPr/>
      </xdr:nvSpPr>
      <xdr:spPr>
        <a:xfrm>
          <a:off x="1141818" y="2787164"/>
          <a:ext cx="86400" cy="8448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484693</xdr:colOff>
      <xdr:row>9</xdr:row>
      <xdr:rowOff>53666</xdr:rowOff>
    </xdr:from>
    <xdr:to>
      <xdr:col>4</xdr:col>
      <xdr:colOff>569225</xdr:colOff>
      <xdr:row>9</xdr:row>
      <xdr:rowOff>140066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4F7DED6C-66CD-46B6-91BF-9A84E13DEF62}"/>
            </a:ext>
          </a:extLst>
        </xdr:cNvPr>
        <xdr:cNvSpPr/>
      </xdr:nvSpPr>
      <xdr:spPr>
        <a:xfrm>
          <a:off x="3255107" y="2715223"/>
          <a:ext cx="84532" cy="864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354049</xdr:colOff>
      <xdr:row>9</xdr:row>
      <xdr:rowOff>31894</xdr:rowOff>
    </xdr:from>
    <xdr:to>
      <xdr:col>1</xdr:col>
      <xdr:colOff>438581</xdr:colOff>
      <xdr:row>9</xdr:row>
      <xdr:rowOff>118294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1D320B88-60F2-4E37-9658-6177E3B37304}"/>
            </a:ext>
          </a:extLst>
        </xdr:cNvPr>
        <xdr:cNvSpPr/>
      </xdr:nvSpPr>
      <xdr:spPr>
        <a:xfrm>
          <a:off x="1039849" y="2693451"/>
          <a:ext cx="84532" cy="864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292307</xdr:colOff>
      <xdr:row>8</xdr:row>
      <xdr:rowOff>214401</xdr:rowOff>
    </xdr:from>
    <xdr:to>
      <xdr:col>1</xdr:col>
      <xdr:colOff>377424</xdr:colOff>
      <xdr:row>9</xdr:row>
      <xdr:rowOff>59251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61178A78-D186-4FF4-857C-AEE6D9655795}"/>
            </a:ext>
          </a:extLst>
        </xdr:cNvPr>
        <xdr:cNvSpPr/>
      </xdr:nvSpPr>
      <xdr:spPr>
        <a:xfrm>
          <a:off x="978107" y="2636472"/>
          <a:ext cx="85117" cy="8433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483492</xdr:colOff>
      <xdr:row>8</xdr:row>
      <xdr:rowOff>82496</xdr:rowOff>
    </xdr:from>
    <xdr:to>
      <xdr:col>4</xdr:col>
      <xdr:colOff>569223</xdr:colOff>
      <xdr:row>8</xdr:row>
      <xdr:rowOff>168896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2A77909D-A353-4388-8A2E-6F770791C39E}"/>
            </a:ext>
          </a:extLst>
        </xdr:cNvPr>
        <xdr:cNvSpPr/>
      </xdr:nvSpPr>
      <xdr:spPr>
        <a:xfrm>
          <a:off x="3253906" y="2504567"/>
          <a:ext cx="85731" cy="86400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297991</xdr:colOff>
      <xdr:row>8</xdr:row>
      <xdr:rowOff>40242</xdr:rowOff>
    </xdr:from>
    <xdr:to>
      <xdr:col>1</xdr:col>
      <xdr:colOff>383722</xdr:colOff>
      <xdr:row>8</xdr:row>
      <xdr:rowOff>126642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211029-2099-4894-AAA5-C71910E15A17}"/>
            </a:ext>
          </a:extLst>
        </xdr:cNvPr>
        <xdr:cNvSpPr/>
      </xdr:nvSpPr>
      <xdr:spPr>
        <a:xfrm>
          <a:off x="984794" y="2461597"/>
          <a:ext cx="85731" cy="86400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560292</xdr:colOff>
      <xdr:row>21</xdr:row>
      <xdr:rowOff>123266</xdr:rowOff>
    </xdr:from>
    <xdr:to>
      <xdr:col>6</xdr:col>
      <xdr:colOff>2733</xdr:colOff>
      <xdr:row>22</xdr:row>
      <xdr:rowOff>14741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3796677F-710B-4E4D-8A2A-CC1E05A25A81}"/>
            </a:ext>
          </a:extLst>
        </xdr:cNvPr>
        <xdr:cNvSpPr/>
      </xdr:nvSpPr>
      <xdr:spPr>
        <a:xfrm>
          <a:off x="4010940" y="6383789"/>
          <a:ext cx="126509" cy="1296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100850</xdr:colOff>
      <xdr:row>21</xdr:row>
      <xdr:rowOff>168090</xdr:rowOff>
    </xdr:from>
    <xdr:ext cx="579069" cy="349776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456D29-0B3F-40E9-99EA-1964AEF72A84}"/>
            </a:ext>
          </a:extLst>
        </xdr:cNvPr>
        <xdr:cNvSpPr txBox="1"/>
      </xdr:nvSpPr>
      <xdr:spPr>
        <a:xfrm>
          <a:off x="3552262" y="6420972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chemeClr val="accent2">
                  <a:lumMod val="75000"/>
                </a:schemeClr>
              </a:solidFill>
            </a:rPr>
            <a:t>R</a:t>
          </a:r>
          <a:r>
            <a:rPr kumimoji="1" lang="ja-JP" altLang="en-US" sz="1200" b="1">
              <a:solidFill>
                <a:schemeClr val="accent2">
                  <a:lumMod val="75000"/>
                </a:schemeClr>
              </a:solidFill>
            </a:rPr>
            <a:t>端部</a:t>
          </a:r>
        </a:p>
      </xdr:txBody>
    </xdr:sp>
    <xdr:clientData/>
  </xdr:oneCellAnchor>
  <xdr:twoCellAnchor>
    <xdr:from>
      <xdr:col>8</xdr:col>
      <xdr:colOff>27212</xdr:colOff>
      <xdr:row>8</xdr:row>
      <xdr:rowOff>108860</xdr:rowOff>
    </xdr:from>
    <xdr:to>
      <xdr:col>8</xdr:col>
      <xdr:colOff>110012</xdr:colOff>
      <xdr:row>8</xdr:row>
      <xdr:rowOff>191660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AC72B7EA-4CF1-4CE4-888E-3D2FD69706D5}"/>
            </a:ext>
          </a:extLst>
        </xdr:cNvPr>
        <xdr:cNvSpPr/>
      </xdr:nvSpPr>
      <xdr:spPr>
        <a:xfrm>
          <a:off x="5540826" y="2530931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489842</xdr:colOff>
      <xdr:row>8</xdr:row>
      <xdr:rowOff>157843</xdr:rowOff>
    </xdr:from>
    <xdr:to>
      <xdr:col>4</xdr:col>
      <xdr:colOff>572642</xdr:colOff>
      <xdr:row>9</xdr:row>
      <xdr:rowOff>1157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3E2FC99E-F21F-4D44-B0F9-7FC3F4BE53A0}"/>
            </a:ext>
          </a:extLst>
        </xdr:cNvPr>
        <xdr:cNvSpPr/>
      </xdr:nvSpPr>
      <xdr:spPr>
        <a:xfrm>
          <a:off x="3260256" y="2579914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294315</xdr:colOff>
      <xdr:row>8</xdr:row>
      <xdr:rowOff>119740</xdr:rowOff>
    </xdr:from>
    <xdr:to>
      <xdr:col>1</xdr:col>
      <xdr:colOff>377115</xdr:colOff>
      <xdr:row>8</xdr:row>
      <xdr:rowOff>202540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7D0ADA10-F2B5-405D-A8C9-A5435BF951D2}"/>
            </a:ext>
          </a:extLst>
        </xdr:cNvPr>
        <xdr:cNvSpPr/>
      </xdr:nvSpPr>
      <xdr:spPr>
        <a:xfrm>
          <a:off x="981118" y="2541095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3A90A-17CA-465C-94FC-523EF3156C7C}">
  <sheetPr>
    <pageSetUpPr fitToPage="1"/>
  </sheetPr>
  <dimension ref="A1:U28"/>
  <sheetViews>
    <sheetView showGridLines="0" tabSelected="1" view="pageBreakPreview" zoomScaleNormal="70" zoomScaleSheetLayoutView="100" workbookViewId="0">
      <selection activeCell="M12" sqref="M12:O12"/>
    </sheetView>
  </sheetViews>
  <sheetFormatPr defaultRowHeight="18.75"/>
  <cols>
    <col min="3" max="3" width="9.375" bestFit="1" customWidth="1"/>
    <col min="10" max="10" width="3.375" customWidth="1"/>
    <col min="12" max="12" width="9.375" customWidth="1"/>
  </cols>
  <sheetData>
    <row r="1" spans="1:21" ht="31.5" customHeight="1" thickBot="1">
      <c r="A1" s="8" t="s">
        <v>3</v>
      </c>
    </row>
    <row r="2" spans="1:21" ht="26.25" thickBot="1">
      <c r="A2" s="9" t="s">
        <v>13</v>
      </c>
      <c r="K2" s="32"/>
      <c r="L2" s="9" t="s">
        <v>29</v>
      </c>
    </row>
    <row r="3" spans="1:21">
      <c r="K3" s="89" t="s">
        <v>32</v>
      </c>
    </row>
    <row r="5" spans="1:21" ht="19.5">
      <c r="K5" s="16" t="s">
        <v>10</v>
      </c>
      <c r="L5" s="15"/>
      <c r="M5" s="15"/>
      <c r="N5" s="15"/>
      <c r="O5" s="15"/>
      <c r="P5" s="15"/>
      <c r="Q5" s="15"/>
      <c r="R5" s="14"/>
    </row>
    <row r="6" spans="1:21" ht="37.5">
      <c r="K6" s="24" t="s">
        <v>8</v>
      </c>
      <c r="L6" s="25" t="s">
        <v>5</v>
      </c>
      <c r="M6" s="25" t="s">
        <v>4</v>
      </c>
      <c r="N6" s="25" t="s">
        <v>12</v>
      </c>
      <c r="O6" s="25" t="s">
        <v>6</v>
      </c>
      <c r="P6" s="25" t="s">
        <v>9</v>
      </c>
      <c r="Q6" s="25" t="s">
        <v>7</v>
      </c>
      <c r="R6" s="30" t="s">
        <v>19</v>
      </c>
      <c r="T6" s="10"/>
    </row>
    <row r="7" spans="1:21">
      <c r="K7" s="19">
        <f>L7+M7+N7+O7+P7+Q7</f>
        <v>0.48000000000000004</v>
      </c>
      <c r="L7" s="29">
        <v>0.03</v>
      </c>
      <c r="M7" s="29">
        <v>0.05</v>
      </c>
      <c r="N7" s="29">
        <v>0.2</v>
      </c>
      <c r="O7" s="29">
        <v>0.2</v>
      </c>
      <c r="P7" s="29"/>
      <c r="Q7" s="29"/>
      <c r="R7" s="29">
        <v>0.3</v>
      </c>
      <c r="U7" s="11"/>
    </row>
    <row r="8" spans="1:21">
      <c r="K8" s="20"/>
      <c r="L8" s="21"/>
      <c r="M8" s="21"/>
      <c r="N8" s="21"/>
      <c r="O8" s="21"/>
      <c r="P8" s="21"/>
      <c r="Q8" s="21"/>
      <c r="R8" s="12"/>
      <c r="U8" s="12"/>
    </row>
    <row r="10" spans="1:21" ht="20.25" thickBot="1">
      <c r="K10" s="16" t="s">
        <v>11</v>
      </c>
      <c r="L10" s="15"/>
      <c r="M10" s="15"/>
      <c r="N10" s="14"/>
      <c r="O10" s="14"/>
      <c r="P10" s="14"/>
      <c r="Q10" s="14"/>
      <c r="R10" s="14"/>
    </row>
    <row r="11" spans="1:21" ht="36.75" thickBot="1">
      <c r="K11" s="44"/>
      <c r="L11" s="6"/>
      <c r="M11" s="45" t="s">
        <v>14</v>
      </c>
      <c r="N11" s="49" t="s">
        <v>0</v>
      </c>
      <c r="O11" s="47" t="s">
        <v>15</v>
      </c>
      <c r="P11" s="26"/>
      <c r="Q11" s="27"/>
      <c r="R11" s="27"/>
      <c r="S11" s="27"/>
    </row>
    <row r="12" spans="1:21" ht="19.5" thickBot="1">
      <c r="L12" s="31" t="s">
        <v>2</v>
      </c>
      <c r="M12" s="72"/>
      <c r="N12" s="74"/>
      <c r="O12" s="73"/>
    </row>
    <row r="13" spans="1:21" ht="18.75" customHeight="1" thickBot="1">
      <c r="L13" s="3" t="s">
        <v>1</v>
      </c>
      <c r="M13" s="46">
        <v>3.6349999999999998</v>
      </c>
      <c r="N13" s="75">
        <v>0</v>
      </c>
      <c r="O13" s="48">
        <v>3.6349999999999998</v>
      </c>
    </row>
    <row r="15" spans="1:21" ht="20.25" thickBot="1">
      <c r="K15" s="18" t="s">
        <v>26</v>
      </c>
      <c r="L15" s="17"/>
      <c r="M15" s="17"/>
      <c r="N15" s="13"/>
      <c r="O15" s="17"/>
      <c r="P15" s="17"/>
    </row>
    <row r="16" spans="1:21" ht="37.5">
      <c r="K16" s="5"/>
      <c r="L16" s="5" t="s">
        <v>14</v>
      </c>
      <c r="M16" s="50" t="s">
        <v>16</v>
      </c>
      <c r="N16" s="54" t="s">
        <v>0</v>
      </c>
      <c r="O16" s="52" t="s">
        <v>17</v>
      </c>
      <c r="P16" s="5" t="s">
        <v>15</v>
      </c>
    </row>
    <row r="17" spans="11:17">
      <c r="K17" s="2" t="s">
        <v>2</v>
      </c>
      <c r="L17" s="40">
        <f>M12-R7</f>
        <v>-0.3</v>
      </c>
      <c r="M17" s="70">
        <f>N17+(M12-N12)/M13*M18</f>
        <v>-0.48000000000000004</v>
      </c>
      <c r="N17" s="76">
        <f>N12-K7</f>
        <v>-0.48000000000000004</v>
      </c>
      <c r="O17" s="71">
        <f>N17+(O12-N12)/O13*O18</f>
        <v>-0.48000000000000004</v>
      </c>
      <c r="P17" s="40">
        <f>O12-R7</f>
        <v>-0.3</v>
      </c>
    </row>
    <row r="18" spans="11:17" ht="19.5" thickBot="1">
      <c r="K18" s="3" t="s">
        <v>1</v>
      </c>
      <c r="L18" s="28">
        <v>3.6349999999999998</v>
      </c>
      <c r="M18" s="56">
        <f>L18-0.5</f>
        <v>3.1349999999999998</v>
      </c>
      <c r="N18" s="77">
        <v>0</v>
      </c>
      <c r="O18" s="58">
        <f>P18-0.5</f>
        <v>3.1349999999999998</v>
      </c>
      <c r="P18" s="28">
        <v>3.6349999999999998</v>
      </c>
    </row>
    <row r="20" spans="11:17" ht="20.25" thickBot="1">
      <c r="K20" s="43" t="s">
        <v>27</v>
      </c>
      <c r="L20" s="17"/>
      <c r="M20" s="17"/>
      <c r="N20" s="13"/>
      <c r="O20" s="13"/>
      <c r="P20" s="13"/>
    </row>
    <row r="21" spans="11:17" ht="36">
      <c r="K21" s="44"/>
      <c r="L21" s="1"/>
      <c r="M21" s="60" t="s">
        <v>14</v>
      </c>
      <c r="N21" s="62" t="s">
        <v>0</v>
      </c>
      <c r="O21" s="61" t="s">
        <v>15</v>
      </c>
      <c r="P21" s="26"/>
      <c r="Q21" s="27"/>
    </row>
    <row r="22" spans="11:17">
      <c r="L22" s="2" t="s">
        <v>2</v>
      </c>
      <c r="M22" s="51">
        <f>L17+0.02</f>
        <v>-0.27999999999999997</v>
      </c>
      <c r="N22" s="78">
        <f>N17+O7</f>
        <v>-0.28000000000000003</v>
      </c>
      <c r="O22" s="53">
        <f>P17+0.02</f>
        <v>-0.27999999999999997</v>
      </c>
    </row>
    <row r="23" spans="11:17" ht="19.5" thickBot="1">
      <c r="L23" s="3" t="s">
        <v>1</v>
      </c>
      <c r="M23" s="56">
        <v>3.6349999999999998</v>
      </c>
      <c r="N23" s="77">
        <v>0</v>
      </c>
      <c r="O23" s="58">
        <v>3.6349999999999998</v>
      </c>
    </row>
    <row r="25" spans="11:17" ht="20.25" thickBot="1">
      <c r="K25" s="43" t="s">
        <v>30</v>
      </c>
      <c r="L25" s="13"/>
      <c r="M25" s="13"/>
      <c r="N25" s="13"/>
      <c r="O25" s="13"/>
      <c r="P25" s="13"/>
    </row>
    <row r="26" spans="11:17" ht="36">
      <c r="K26" s="44"/>
      <c r="L26" s="7"/>
      <c r="M26" s="63" t="s">
        <v>14</v>
      </c>
      <c r="N26" s="69" t="s">
        <v>0</v>
      </c>
      <c r="O26" s="66" t="s">
        <v>15</v>
      </c>
    </row>
    <row r="27" spans="11:17">
      <c r="L27" s="33" t="s">
        <v>2</v>
      </c>
      <c r="M27" s="64">
        <f>M12-0.08</f>
        <v>-0.08</v>
      </c>
      <c r="N27" s="76">
        <f t="shared" ref="N27:O27" si="0">N12-0.08</f>
        <v>-0.08</v>
      </c>
      <c r="O27" s="67">
        <f t="shared" si="0"/>
        <v>-0.08</v>
      </c>
    </row>
    <row r="28" spans="11:17" ht="19.5" thickBot="1">
      <c r="L28" s="34" t="s">
        <v>1</v>
      </c>
      <c r="M28" s="65">
        <f>M13</f>
        <v>3.6349999999999998</v>
      </c>
      <c r="N28" s="77">
        <f t="shared" ref="N28:O28" si="1">N13</f>
        <v>0</v>
      </c>
      <c r="O28" s="68">
        <f t="shared" si="1"/>
        <v>3.6349999999999998</v>
      </c>
    </row>
  </sheetData>
  <phoneticPr fontId="1"/>
  <pageMargins left="0.7" right="0.7" top="0.75" bottom="0.75" header="0.3" footer="0.3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F1065-A5B3-4FC5-BB08-C209FBF8C6F9}">
  <sheetPr>
    <pageSetUpPr fitToPage="1"/>
  </sheetPr>
  <dimension ref="A1:U28"/>
  <sheetViews>
    <sheetView showGridLines="0" view="pageBreakPreview" zoomScale="115" zoomScaleNormal="70" zoomScaleSheetLayoutView="115" workbookViewId="0">
      <selection activeCell="M12" sqref="M12:O12"/>
    </sheetView>
  </sheetViews>
  <sheetFormatPr defaultRowHeight="18.75"/>
  <cols>
    <col min="3" max="3" width="9.375" bestFit="1" customWidth="1"/>
    <col min="10" max="10" width="3.375" customWidth="1"/>
    <col min="12" max="12" width="9.375" customWidth="1"/>
  </cols>
  <sheetData>
    <row r="1" spans="1:21" ht="31.5" customHeight="1" thickBot="1">
      <c r="A1" s="8" t="s">
        <v>3</v>
      </c>
    </row>
    <row r="2" spans="1:21" ht="26.25" thickBot="1">
      <c r="A2" s="9" t="s">
        <v>18</v>
      </c>
      <c r="K2" s="32"/>
      <c r="L2" s="9" t="s">
        <v>29</v>
      </c>
    </row>
    <row r="3" spans="1:21">
      <c r="K3" s="89" t="s">
        <v>32</v>
      </c>
    </row>
    <row r="5" spans="1:21" ht="19.5">
      <c r="K5" s="16" t="s">
        <v>10</v>
      </c>
      <c r="L5" s="15"/>
      <c r="M5" s="15"/>
      <c r="N5" s="15"/>
      <c r="O5" s="15"/>
      <c r="P5" s="15"/>
      <c r="Q5" s="15"/>
      <c r="R5" s="14"/>
    </row>
    <row r="6" spans="1:21" ht="37.5">
      <c r="K6" s="24" t="s">
        <v>8</v>
      </c>
      <c r="L6" s="25" t="s">
        <v>5</v>
      </c>
      <c r="M6" s="25" t="s">
        <v>4</v>
      </c>
      <c r="N6" s="25" t="s">
        <v>12</v>
      </c>
      <c r="O6" s="25" t="s">
        <v>6</v>
      </c>
      <c r="P6" s="25" t="s">
        <v>9</v>
      </c>
      <c r="Q6" s="25" t="s">
        <v>7</v>
      </c>
      <c r="R6" s="30" t="s">
        <v>19</v>
      </c>
      <c r="T6" s="10"/>
    </row>
    <row r="7" spans="1:21">
      <c r="K7" s="19">
        <f>L7+M7+N7+O7+P7+Q7</f>
        <v>0.48</v>
      </c>
      <c r="L7" s="29">
        <v>0.03</v>
      </c>
      <c r="M7" s="29">
        <v>0.05</v>
      </c>
      <c r="N7" s="29">
        <v>0.25</v>
      </c>
      <c r="O7" s="29">
        <v>0.15</v>
      </c>
      <c r="P7" s="29"/>
      <c r="Q7" s="29"/>
      <c r="R7" s="29">
        <v>0.3</v>
      </c>
      <c r="U7" s="11"/>
    </row>
    <row r="8" spans="1:21">
      <c r="K8" s="20"/>
      <c r="L8" s="21"/>
      <c r="M8" s="21"/>
      <c r="N8" s="21"/>
      <c r="O8" s="21"/>
      <c r="P8" s="21"/>
      <c r="Q8" s="21"/>
      <c r="R8" s="12"/>
      <c r="U8" s="12"/>
    </row>
    <row r="10" spans="1:21" ht="20.25" thickBot="1">
      <c r="K10" s="16" t="s">
        <v>11</v>
      </c>
      <c r="L10" s="15"/>
      <c r="M10" s="15"/>
      <c r="N10" s="14"/>
      <c r="O10" s="14"/>
      <c r="P10" s="14"/>
      <c r="Q10" s="14"/>
      <c r="R10" s="14"/>
    </row>
    <row r="11" spans="1:21" ht="36.75" thickBot="1">
      <c r="K11" s="44"/>
      <c r="L11" s="6"/>
      <c r="M11" s="45" t="s">
        <v>14</v>
      </c>
      <c r="N11" s="49" t="s">
        <v>0</v>
      </c>
      <c r="O11" s="47" t="s">
        <v>15</v>
      </c>
      <c r="P11" s="26"/>
      <c r="Q11" s="27"/>
      <c r="R11" s="27"/>
      <c r="S11" s="27"/>
    </row>
    <row r="12" spans="1:21" ht="19.5" thickBot="1">
      <c r="K12" s="44"/>
      <c r="L12" s="31" t="s">
        <v>2</v>
      </c>
      <c r="M12" s="72"/>
      <c r="N12" s="74"/>
      <c r="O12" s="73"/>
    </row>
    <row r="13" spans="1:21" ht="18.75" customHeight="1" thickBot="1">
      <c r="K13" s="44"/>
      <c r="L13" s="3" t="s">
        <v>1</v>
      </c>
      <c r="M13" s="46">
        <v>3.6349999999999998</v>
      </c>
      <c r="N13" s="75">
        <v>0</v>
      </c>
      <c r="O13" s="48">
        <v>3.6349999999999998</v>
      </c>
    </row>
    <row r="15" spans="1:21" ht="20.25" thickBot="1">
      <c r="K15" s="18" t="s">
        <v>26</v>
      </c>
      <c r="L15" s="17"/>
      <c r="M15" s="17"/>
      <c r="N15" s="13"/>
      <c r="O15" s="17"/>
      <c r="P15" s="17"/>
    </row>
    <row r="16" spans="1:21" ht="37.5">
      <c r="K16" s="5"/>
      <c r="L16" s="5" t="s">
        <v>14</v>
      </c>
      <c r="M16" s="50" t="s">
        <v>16</v>
      </c>
      <c r="N16" s="54" t="s">
        <v>0</v>
      </c>
      <c r="O16" s="52" t="s">
        <v>17</v>
      </c>
      <c r="P16" s="5" t="s">
        <v>15</v>
      </c>
    </row>
    <row r="17" spans="11:17">
      <c r="K17" s="2" t="s">
        <v>2</v>
      </c>
      <c r="L17" s="40">
        <f>M12-R7</f>
        <v>-0.3</v>
      </c>
      <c r="M17" s="70">
        <f>N17+(M12-N12)/M13*M18</f>
        <v>-0.48</v>
      </c>
      <c r="N17" s="76">
        <f>N12-K7</f>
        <v>-0.48</v>
      </c>
      <c r="O17" s="71">
        <f>N17+(O12-N12)/O13*O18</f>
        <v>-0.48</v>
      </c>
      <c r="P17" s="40">
        <f>O12-R7</f>
        <v>-0.3</v>
      </c>
    </row>
    <row r="18" spans="11:17" ht="19.5" thickBot="1">
      <c r="K18" s="3" t="s">
        <v>1</v>
      </c>
      <c r="L18" s="28">
        <v>3.6349999999999998</v>
      </c>
      <c r="M18" s="56">
        <f>L18-0.5</f>
        <v>3.1349999999999998</v>
      </c>
      <c r="N18" s="77">
        <v>0</v>
      </c>
      <c r="O18" s="58">
        <f>P18-0.5</f>
        <v>3.1349999999999998</v>
      </c>
      <c r="P18" s="28">
        <v>3.6349999999999998</v>
      </c>
    </row>
    <row r="20" spans="11:17" ht="20.25" thickBot="1">
      <c r="K20" s="43" t="s">
        <v>27</v>
      </c>
      <c r="L20" s="17"/>
      <c r="M20" s="17"/>
      <c r="N20" s="13"/>
      <c r="O20" s="13"/>
      <c r="P20" s="13"/>
    </row>
    <row r="21" spans="11:17" ht="36">
      <c r="K21" s="44"/>
      <c r="L21" s="1"/>
      <c r="M21" s="60" t="s">
        <v>14</v>
      </c>
      <c r="N21" s="62" t="s">
        <v>0</v>
      </c>
      <c r="O21" s="61" t="s">
        <v>15</v>
      </c>
      <c r="P21" s="26"/>
      <c r="Q21" s="27"/>
    </row>
    <row r="22" spans="11:17">
      <c r="K22" s="44"/>
      <c r="L22" s="2" t="s">
        <v>2</v>
      </c>
      <c r="M22" s="64">
        <f>N22+(M12-N12)/M13*M23</f>
        <v>-0.32999999999999996</v>
      </c>
      <c r="N22" s="79">
        <f>N17+O7</f>
        <v>-0.32999999999999996</v>
      </c>
      <c r="O22" s="67">
        <f>N22+(O12-N12)/O13*O23</f>
        <v>-0.32999999999999996</v>
      </c>
    </row>
    <row r="23" spans="11:17" ht="19.5" thickBot="1">
      <c r="K23" s="44"/>
      <c r="L23" s="3" t="s">
        <v>1</v>
      </c>
      <c r="M23" s="65">
        <f>M18+0.417</f>
        <v>3.5519999999999996</v>
      </c>
      <c r="N23" s="77">
        <v>0</v>
      </c>
      <c r="O23" s="68">
        <f>O18+0.417</f>
        <v>3.5519999999999996</v>
      </c>
    </row>
    <row r="25" spans="11:17" ht="20.25" thickBot="1">
      <c r="K25" s="43" t="s">
        <v>30</v>
      </c>
      <c r="L25" s="13"/>
      <c r="M25" s="13"/>
      <c r="N25" s="13"/>
      <c r="O25" s="13"/>
      <c r="P25" s="13"/>
    </row>
    <row r="26" spans="11:17" ht="36">
      <c r="K26" s="44"/>
      <c r="L26" s="7"/>
      <c r="M26" s="63" t="s">
        <v>14</v>
      </c>
      <c r="N26" s="69" t="s">
        <v>0</v>
      </c>
      <c r="O26" s="66" t="s">
        <v>15</v>
      </c>
      <c r="P26" s="22"/>
      <c r="Q26" s="22"/>
    </row>
    <row r="27" spans="11:17">
      <c r="K27" s="44"/>
      <c r="L27" s="33" t="s">
        <v>2</v>
      </c>
      <c r="M27" s="64">
        <f>M12-0.08</f>
        <v>-0.08</v>
      </c>
      <c r="N27" s="76">
        <f t="shared" ref="N27:O27" si="0">N12-0.08</f>
        <v>-0.08</v>
      </c>
      <c r="O27" s="67">
        <f t="shared" si="0"/>
        <v>-0.08</v>
      </c>
      <c r="P27" s="11"/>
      <c r="Q27" s="11"/>
    </row>
    <row r="28" spans="11:17" ht="19.5" thickBot="1">
      <c r="K28" s="44"/>
      <c r="L28" s="34" t="s">
        <v>1</v>
      </c>
      <c r="M28" s="65">
        <f>M13</f>
        <v>3.6349999999999998</v>
      </c>
      <c r="N28" s="77">
        <f t="shared" ref="N28:O28" si="1">N13</f>
        <v>0</v>
      </c>
      <c r="O28" s="68">
        <f t="shared" si="1"/>
        <v>3.6349999999999998</v>
      </c>
      <c r="P28" s="12"/>
      <c r="Q28" s="23"/>
    </row>
  </sheetData>
  <phoneticPr fontId="1"/>
  <pageMargins left="0.7" right="0.7" top="0.75" bottom="0.75" header="0.3" footer="0.3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8ABD1-57D0-43A0-8559-EADAD973ADC7}">
  <sheetPr>
    <pageSetUpPr fitToPage="1"/>
  </sheetPr>
  <dimension ref="A1:U33"/>
  <sheetViews>
    <sheetView showGridLines="0" view="pageBreakPreview" zoomScale="115" zoomScaleNormal="70" zoomScaleSheetLayoutView="115" workbookViewId="0">
      <selection activeCell="M12" sqref="M12:O12"/>
    </sheetView>
  </sheetViews>
  <sheetFormatPr defaultRowHeight="18.75"/>
  <cols>
    <col min="3" max="3" width="9.375" bestFit="1" customWidth="1"/>
    <col min="10" max="10" width="3.375" customWidth="1"/>
    <col min="12" max="12" width="9.375" customWidth="1"/>
  </cols>
  <sheetData>
    <row r="1" spans="1:21" ht="31.5" customHeight="1" thickBot="1">
      <c r="A1" s="8" t="s">
        <v>3</v>
      </c>
    </row>
    <row r="2" spans="1:21" ht="26.25" thickBot="1">
      <c r="A2" s="9" t="s">
        <v>25</v>
      </c>
      <c r="K2" s="32"/>
      <c r="L2" s="9" t="s">
        <v>29</v>
      </c>
    </row>
    <row r="3" spans="1:21">
      <c r="K3" t="s">
        <v>31</v>
      </c>
    </row>
    <row r="5" spans="1:21" ht="19.5">
      <c r="K5" s="16" t="s">
        <v>10</v>
      </c>
      <c r="L5" s="15"/>
      <c r="M5" s="15"/>
      <c r="N5" s="15"/>
      <c r="O5" s="15"/>
      <c r="P5" s="15"/>
      <c r="Q5" s="15"/>
      <c r="R5" s="14"/>
    </row>
    <row r="6" spans="1:21" ht="37.5">
      <c r="K6" s="24" t="s">
        <v>8</v>
      </c>
      <c r="L6" s="25" t="s">
        <v>5</v>
      </c>
      <c r="M6" s="25" t="s">
        <v>4</v>
      </c>
      <c r="N6" s="25" t="s">
        <v>12</v>
      </c>
      <c r="O6" s="25" t="s">
        <v>6</v>
      </c>
      <c r="P6" s="25" t="s">
        <v>9</v>
      </c>
      <c r="Q6" s="25" t="s">
        <v>7</v>
      </c>
      <c r="R6" s="30" t="s">
        <v>19</v>
      </c>
      <c r="T6" s="10"/>
    </row>
    <row r="7" spans="1:21">
      <c r="K7" s="19">
        <f>L7+M7+N7+O7+P7+Q7</f>
        <v>0.63</v>
      </c>
      <c r="L7" s="29">
        <v>0.03</v>
      </c>
      <c r="M7" s="29">
        <v>0.05</v>
      </c>
      <c r="N7" s="29">
        <v>0.25</v>
      </c>
      <c r="O7" s="29">
        <v>0.15</v>
      </c>
      <c r="P7" s="29">
        <v>0.15</v>
      </c>
      <c r="Q7" s="29"/>
      <c r="R7" s="29">
        <v>0.3</v>
      </c>
      <c r="U7" s="11"/>
    </row>
    <row r="8" spans="1:21">
      <c r="K8" s="20"/>
      <c r="L8" s="21"/>
      <c r="M8" s="21"/>
      <c r="N8" s="21"/>
      <c r="O8" s="21"/>
      <c r="P8" s="21"/>
      <c r="Q8" s="21"/>
      <c r="R8" s="12"/>
      <c r="U8" s="12"/>
    </row>
    <row r="10" spans="1:21" ht="20.25" thickBot="1">
      <c r="K10" s="16" t="s">
        <v>11</v>
      </c>
      <c r="L10" s="15"/>
      <c r="M10" s="15"/>
      <c r="N10" s="14"/>
      <c r="O10" s="14"/>
      <c r="P10" s="14"/>
      <c r="Q10" s="14"/>
      <c r="R10" s="14"/>
    </row>
    <row r="11" spans="1:21" ht="36.75" thickBot="1">
      <c r="K11" s="44"/>
      <c r="L11" s="6"/>
      <c r="M11" s="45" t="s">
        <v>14</v>
      </c>
      <c r="N11" s="49" t="s">
        <v>0</v>
      </c>
      <c r="O11" s="47" t="s">
        <v>15</v>
      </c>
      <c r="P11" s="26"/>
      <c r="Q11" s="27"/>
      <c r="R11" s="27"/>
      <c r="S11" s="27"/>
    </row>
    <row r="12" spans="1:21" ht="19.5" thickBot="1">
      <c r="L12" s="31" t="s">
        <v>2</v>
      </c>
      <c r="M12" s="72"/>
      <c r="N12" s="74"/>
      <c r="O12" s="73"/>
    </row>
    <row r="13" spans="1:21" ht="18.75" customHeight="1" thickBot="1">
      <c r="L13" s="3" t="s">
        <v>1</v>
      </c>
      <c r="M13" s="46">
        <v>3.6349999999999998</v>
      </c>
      <c r="N13" s="75">
        <v>0</v>
      </c>
      <c r="O13" s="48">
        <v>3.6349999999999998</v>
      </c>
    </row>
    <row r="15" spans="1:21" ht="20.25" thickBot="1">
      <c r="K15" s="18" t="s">
        <v>26</v>
      </c>
      <c r="L15" s="17"/>
      <c r="M15" s="17"/>
      <c r="N15" s="13"/>
      <c r="O15" s="17"/>
      <c r="P15" s="17"/>
    </row>
    <row r="16" spans="1:21" ht="37.5">
      <c r="K16" s="5"/>
      <c r="L16" s="5" t="s">
        <v>14</v>
      </c>
      <c r="M16" s="50" t="s">
        <v>16</v>
      </c>
      <c r="N16" s="54" t="s">
        <v>0</v>
      </c>
      <c r="O16" s="52" t="s">
        <v>17</v>
      </c>
      <c r="P16" s="5" t="s">
        <v>15</v>
      </c>
    </row>
    <row r="17" spans="11:17">
      <c r="K17" s="2" t="s">
        <v>2</v>
      </c>
      <c r="L17" s="41">
        <f>M12-R7</f>
        <v>-0.3</v>
      </c>
      <c r="M17" s="70">
        <f>N17+(M12-N12)/M13*M18</f>
        <v>-0.63</v>
      </c>
      <c r="N17" s="79">
        <f>N12-K7</f>
        <v>-0.63</v>
      </c>
      <c r="O17" s="71">
        <f>N17+(O12-N12)/O13*O18</f>
        <v>-0.63</v>
      </c>
      <c r="P17" s="41">
        <f>O12-R7</f>
        <v>-0.3</v>
      </c>
    </row>
    <row r="18" spans="11:17" ht="19.5" thickBot="1">
      <c r="K18" s="3" t="s">
        <v>1</v>
      </c>
      <c r="L18" s="42">
        <v>3.6349999999999998</v>
      </c>
      <c r="M18" s="80">
        <v>3.1349999999999998</v>
      </c>
      <c r="N18" s="82">
        <v>0</v>
      </c>
      <c r="O18" s="81">
        <v>3.1349999999999998</v>
      </c>
      <c r="P18" s="42">
        <v>3.6349999999999998</v>
      </c>
    </row>
    <row r="20" spans="11:17" ht="20.25" thickBot="1">
      <c r="K20" s="43" t="s">
        <v>28</v>
      </c>
      <c r="L20" s="17"/>
      <c r="M20" s="17"/>
      <c r="N20" s="13"/>
      <c r="O20" s="13"/>
      <c r="P20" s="13"/>
    </row>
    <row r="21" spans="11:17" ht="36">
      <c r="K21" s="44"/>
      <c r="L21" s="4"/>
      <c r="M21" s="55" t="s">
        <v>14</v>
      </c>
      <c r="N21" s="59" t="s">
        <v>0</v>
      </c>
      <c r="O21" s="57" t="s">
        <v>15</v>
      </c>
      <c r="P21" s="26"/>
      <c r="Q21" s="27"/>
    </row>
    <row r="22" spans="11:17">
      <c r="K22" s="44"/>
      <c r="L22" s="2" t="s">
        <v>2</v>
      </c>
      <c r="M22" s="70">
        <f>N22+(M12-N12)/M13*M23</f>
        <v>-0.48</v>
      </c>
      <c r="N22" s="79">
        <f>N17+P7</f>
        <v>-0.48</v>
      </c>
      <c r="O22" s="71">
        <f>N22+(O12-N12)/O13*O23</f>
        <v>-0.48</v>
      </c>
      <c r="P22" s="26"/>
      <c r="Q22" s="27"/>
    </row>
    <row r="23" spans="11:17" ht="19.5" thickBot="1">
      <c r="K23" s="44"/>
      <c r="L23" s="3" t="s">
        <v>1</v>
      </c>
      <c r="M23" s="56">
        <f>M18+0.227</f>
        <v>3.3619999999999997</v>
      </c>
      <c r="N23" s="82">
        <v>0</v>
      </c>
      <c r="O23" s="58">
        <f>O18+0.227</f>
        <v>3.3619999999999997</v>
      </c>
      <c r="P23" s="26"/>
      <c r="Q23" s="27"/>
    </row>
    <row r="25" spans="11:17" ht="20.25" thickBot="1">
      <c r="K25" s="43" t="s">
        <v>27</v>
      </c>
      <c r="L25" s="17"/>
      <c r="M25" s="17"/>
      <c r="N25" s="13"/>
      <c r="O25" s="13"/>
      <c r="P25" s="13"/>
    </row>
    <row r="26" spans="11:17" ht="36">
      <c r="K26" s="44"/>
      <c r="L26" s="1"/>
      <c r="M26" s="60" t="s">
        <v>14</v>
      </c>
      <c r="N26" s="62" t="s">
        <v>0</v>
      </c>
      <c r="O26" s="61" t="s">
        <v>15</v>
      </c>
      <c r="P26" s="26"/>
      <c r="Q26" s="27"/>
    </row>
    <row r="27" spans="11:17">
      <c r="K27" s="44"/>
      <c r="L27" s="2" t="s">
        <v>2</v>
      </c>
      <c r="M27" s="70">
        <f>N27+(M12-N12)/M13*M28</f>
        <v>-0.32999999999999996</v>
      </c>
      <c r="N27" s="79">
        <f>N22+O7</f>
        <v>-0.32999999999999996</v>
      </c>
      <c r="O27" s="71">
        <f>N27+(O12-N12)/O13*O28</f>
        <v>-0.32999999999999996</v>
      </c>
    </row>
    <row r="28" spans="11:17" ht="19.5" thickBot="1">
      <c r="K28" s="44"/>
      <c r="L28" s="3" t="s">
        <v>1</v>
      </c>
      <c r="M28" s="56">
        <f>M18+0.455</f>
        <v>3.59</v>
      </c>
      <c r="N28" s="82">
        <v>0</v>
      </c>
      <c r="O28" s="58">
        <f>O18+0.455</f>
        <v>3.59</v>
      </c>
    </row>
    <row r="30" spans="11:17" ht="19.5">
      <c r="K30" s="43" t="s">
        <v>30</v>
      </c>
    </row>
    <row r="31" spans="11:17" ht="37.5">
      <c r="K31" s="44"/>
      <c r="L31" s="7"/>
      <c r="M31" s="35" t="s">
        <v>14</v>
      </c>
      <c r="N31" s="35" t="s">
        <v>0</v>
      </c>
      <c r="O31" s="35" t="s">
        <v>15</v>
      </c>
    </row>
    <row r="32" spans="11:17">
      <c r="K32" s="44"/>
      <c r="L32" s="36" t="s">
        <v>2</v>
      </c>
      <c r="M32" s="38">
        <f>M12-0.08</f>
        <v>-0.08</v>
      </c>
      <c r="N32" s="38">
        <f t="shared" ref="N32:O32" si="0">N12-0.08</f>
        <v>-0.08</v>
      </c>
      <c r="O32" s="38">
        <f t="shared" si="0"/>
        <v>-0.08</v>
      </c>
    </row>
    <row r="33" spans="11:15">
      <c r="K33" s="44"/>
      <c r="L33" s="37" t="s">
        <v>1</v>
      </c>
      <c r="M33" s="39">
        <f>M13</f>
        <v>3.6349999999999998</v>
      </c>
      <c r="N33" s="39">
        <f t="shared" ref="N33:O33" si="1">N13</f>
        <v>0</v>
      </c>
      <c r="O33" s="39">
        <f t="shared" si="1"/>
        <v>3.6349999999999998</v>
      </c>
    </row>
  </sheetData>
  <phoneticPr fontId="1"/>
  <pageMargins left="0.7" right="0.7" top="0.75" bottom="0.75" header="0.3" footer="0.3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9E34C-61B0-4DB6-BD10-6978F9EDCFDB}">
  <sheetPr>
    <pageSetUpPr fitToPage="1"/>
  </sheetPr>
  <dimension ref="A1:U33"/>
  <sheetViews>
    <sheetView showGridLines="0" view="pageBreakPreview" zoomScale="115" zoomScaleNormal="70" zoomScaleSheetLayoutView="115" workbookViewId="0">
      <selection activeCell="L18" sqref="L18"/>
    </sheetView>
  </sheetViews>
  <sheetFormatPr defaultRowHeight="18.75"/>
  <cols>
    <col min="3" max="3" width="9.375" bestFit="1" customWidth="1"/>
    <col min="10" max="10" width="3.375" customWidth="1"/>
    <col min="12" max="12" width="9.375" customWidth="1"/>
  </cols>
  <sheetData>
    <row r="1" spans="1:21" ht="31.5" customHeight="1" thickBot="1">
      <c r="A1" s="8" t="s">
        <v>3</v>
      </c>
    </row>
    <row r="2" spans="1:21" ht="26.25" thickBot="1">
      <c r="A2" s="9" t="s">
        <v>20</v>
      </c>
      <c r="K2" s="32"/>
      <c r="L2" s="9" t="s">
        <v>29</v>
      </c>
    </row>
    <row r="3" spans="1:21">
      <c r="K3" t="s">
        <v>31</v>
      </c>
    </row>
    <row r="5" spans="1:21" ht="19.5">
      <c r="K5" s="16" t="s">
        <v>10</v>
      </c>
      <c r="L5" s="15"/>
      <c r="M5" s="15"/>
      <c r="N5" s="15"/>
      <c r="O5" s="15"/>
      <c r="P5" s="15"/>
      <c r="Q5" s="15"/>
      <c r="R5" s="14"/>
    </row>
    <row r="6" spans="1:21" ht="37.5">
      <c r="K6" s="24" t="s">
        <v>8</v>
      </c>
      <c r="L6" s="25" t="s">
        <v>5</v>
      </c>
      <c r="M6" s="25" t="s">
        <v>4</v>
      </c>
      <c r="N6" s="25" t="s">
        <v>12</v>
      </c>
      <c r="O6" s="25" t="s">
        <v>6</v>
      </c>
      <c r="P6" s="25" t="s">
        <v>9</v>
      </c>
      <c r="Q6" s="25" t="s">
        <v>7</v>
      </c>
      <c r="R6" s="30" t="s">
        <v>19</v>
      </c>
      <c r="T6" s="10"/>
    </row>
    <row r="7" spans="1:21">
      <c r="K7" s="19">
        <f>L7+M7+N7+O7+P7+Q7</f>
        <v>0.78</v>
      </c>
      <c r="L7" s="29">
        <v>0.03</v>
      </c>
      <c r="M7" s="29">
        <v>0.05</v>
      </c>
      <c r="N7" s="29">
        <v>0.25</v>
      </c>
      <c r="O7" s="29">
        <v>0.15</v>
      </c>
      <c r="P7" s="29">
        <v>0.15</v>
      </c>
      <c r="Q7" s="29">
        <v>0.15</v>
      </c>
      <c r="R7" s="29">
        <v>0.3</v>
      </c>
      <c r="U7" s="11"/>
    </row>
    <row r="8" spans="1:21">
      <c r="K8" s="20"/>
      <c r="L8" s="21"/>
      <c r="M8" s="21"/>
      <c r="N8" s="21"/>
      <c r="O8" s="21"/>
      <c r="P8" s="21"/>
      <c r="Q8" s="21"/>
      <c r="R8" s="12"/>
      <c r="U8" s="12"/>
    </row>
    <row r="10" spans="1:21" ht="20.25" thickBot="1">
      <c r="K10" s="16" t="s">
        <v>11</v>
      </c>
      <c r="L10" s="14"/>
      <c r="M10" s="15"/>
      <c r="N10" s="15"/>
      <c r="O10" s="14"/>
      <c r="P10" s="14"/>
      <c r="Q10" s="14"/>
      <c r="R10" s="14"/>
    </row>
    <row r="11" spans="1:21" ht="36.75" thickBot="1">
      <c r="K11" s="27"/>
      <c r="L11" s="44"/>
      <c r="M11" s="6"/>
      <c r="N11" s="45" t="s">
        <v>14</v>
      </c>
      <c r="O11" s="49" t="s">
        <v>0</v>
      </c>
      <c r="P11" s="47" t="s">
        <v>15</v>
      </c>
      <c r="Q11" s="26"/>
      <c r="R11" s="27"/>
      <c r="S11" s="27"/>
      <c r="T11" s="27"/>
    </row>
    <row r="12" spans="1:21" ht="19.5" thickBot="1">
      <c r="K12" s="27"/>
      <c r="L12" s="44"/>
      <c r="M12" s="31" t="s">
        <v>2</v>
      </c>
      <c r="N12" s="72"/>
      <c r="O12" s="74"/>
      <c r="P12" s="73"/>
    </row>
    <row r="13" spans="1:21" ht="18.75" customHeight="1" thickBot="1">
      <c r="K13" s="27"/>
      <c r="L13" s="44"/>
      <c r="M13" s="3" t="s">
        <v>1</v>
      </c>
      <c r="N13" s="46">
        <v>3.6349999999999998</v>
      </c>
      <c r="O13" s="75">
        <v>0</v>
      </c>
      <c r="P13" s="48">
        <v>3.6349999999999998</v>
      </c>
    </row>
    <row r="15" spans="1:21" ht="20.25" thickBot="1">
      <c r="K15" s="18" t="s">
        <v>26</v>
      </c>
      <c r="L15" s="17"/>
      <c r="M15" s="17"/>
      <c r="N15" s="17"/>
      <c r="O15" s="13"/>
      <c r="P15" s="17"/>
    </row>
    <row r="16" spans="1:21" ht="37.5">
      <c r="K16" s="5"/>
      <c r="L16" s="5" t="s">
        <v>14</v>
      </c>
      <c r="M16" s="5" t="s">
        <v>23</v>
      </c>
      <c r="N16" s="50" t="s">
        <v>21</v>
      </c>
      <c r="O16" s="54" t="s">
        <v>0</v>
      </c>
      <c r="P16" s="52" t="s">
        <v>22</v>
      </c>
      <c r="Q16" s="5" t="s">
        <v>24</v>
      </c>
      <c r="R16" s="5" t="s">
        <v>15</v>
      </c>
    </row>
    <row r="17" spans="11:18">
      <c r="K17" s="2" t="s">
        <v>2</v>
      </c>
      <c r="L17" s="41">
        <f>N12-R7</f>
        <v>-0.3</v>
      </c>
      <c r="M17" s="41">
        <f>N17+0.15</f>
        <v>-0.63</v>
      </c>
      <c r="N17" s="70">
        <f>O17+(N12-O12)/N13*N18</f>
        <v>-0.78</v>
      </c>
      <c r="O17" s="79">
        <f>O12-K7</f>
        <v>-0.78</v>
      </c>
      <c r="P17" s="71">
        <f>O17+(P12-O12)/P13*P18</f>
        <v>-0.78</v>
      </c>
      <c r="Q17" s="40">
        <f>P17+0.15</f>
        <v>-0.63</v>
      </c>
      <c r="R17" s="41">
        <f>P12-R7</f>
        <v>-0.3</v>
      </c>
    </row>
    <row r="18" spans="11:18" ht="19.5" thickBot="1">
      <c r="K18" s="3" t="s">
        <v>1</v>
      </c>
      <c r="L18" s="42">
        <v>3.6349999999999998</v>
      </c>
      <c r="M18" s="42">
        <v>3.1349999999999998</v>
      </c>
      <c r="N18" s="80">
        <v>3.1349999999999998</v>
      </c>
      <c r="O18" s="82">
        <v>0</v>
      </c>
      <c r="P18" s="81">
        <v>3.1349999999999998</v>
      </c>
      <c r="Q18" s="42">
        <v>3.1349999999999998</v>
      </c>
      <c r="R18" s="42">
        <v>3.6349999999999998</v>
      </c>
    </row>
    <row r="20" spans="11:18" ht="20.25" thickBot="1">
      <c r="K20" s="43" t="s">
        <v>28</v>
      </c>
      <c r="L20" s="13"/>
      <c r="M20" s="17"/>
      <c r="N20" s="17"/>
      <c r="O20" s="13"/>
      <c r="P20" s="13"/>
    </row>
    <row r="21" spans="11:18" ht="36">
      <c r="K21" s="27"/>
      <c r="L21" s="44"/>
      <c r="M21" s="4"/>
      <c r="N21" s="55" t="s">
        <v>14</v>
      </c>
      <c r="O21" s="59" t="s">
        <v>0</v>
      </c>
      <c r="P21" s="57" t="s">
        <v>15</v>
      </c>
      <c r="Q21" s="26"/>
      <c r="R21" s="27"/>
    </row>
    <row r="22" spans="11:18">
      <c r="K22" s="27"/>
      <c r="L22" s="44"/>
      <c r="M22" s="2" t="s">
        <v>2</v>
      </c>
      <c r="N22" s="70">
        <f>O22+(N12-O12)/N13*N23</f>
        <v>-0.48</v>
      </c>
      <c r="O22" s="79">
        <f>O17+P7+Q7</f>
        <v>-0.48</v>
      </c>
      <c r="P22" s="71">
        <f>O22+(P12-O12)/P13*P23</f>
        <v>-0.48</v>
      </c>
      <c r="Q22" s="26"/>
      <c r="R22" s="27"/>
    </row>
    <row r="23" spans="11:18" ht="19.5" thickBot="1">
      <c r="K23" s="27"/>
      <c r="L23" s="44"/>
      <c r="M23" s="3" t="s">
        <v>1</v>
      </c>
      <c r="N23" s="56">
        <f>N18+0.227</f>
        <v>3.3619999999999997</v>
      </c>
      <c r="O23" s="82">
        <v>0</v>
      </c>
      <c r="P23" s="58">
        <f>P18+0.227</f>
        <v>3.3619999999999997</v>
      </c>
      <c r="Q23" s="26"/>
      <c r="R23" s="27"/>
    </row>
    <row r="25" spans="11:18" ht="20.25" thickBot="1">
      <c r="K25" s="43" t="s">
        <v>27</v>
      </c>
      <c r="L25" s="13"/>
      <c r="M25" s="17"/>
      <c r="N25" s="17"/>
      <c r="O25" s="13"/>
      <c r="P25" s="13"/>
    </row>
    <row r="26" spans="11:18" ht="36">
      <c r="K26" s="27"/>
      <c r="L26" s="44"/>
      <c r="M26" s="1"/>
      <c r="N26" s="60" t="s">
        <v>14</v>
      </c>
      <c r="O26" s="62" t="s">
        <v>0</v>
      </c>
      <c r="P26" s="61" t="s">
        <v>15</v>
      </c>
      <c r="Q26" s="26"/>
      <c r="R26" s="27"/>
    </row>
    <row r="27" spans="11:18">
      <c r="K27" s="27"/>
      <c r="L27" s="44"/>
      <c r="M27" s="2" t="s">
        <v>2</v>
      </c>
      <c r="N27" s="70">
        <f>O27+(N12-O12)/N13*N28</f>
        <v>-0.32999999999999996</v>
      </c>
      <c r="O27" s="79">
        <f>O22+O7</f>
        <v>-0.32999999999999996</v>
      </c>
      <c r="P27" s="71">
        <f>O27+(P12-O12)/P13*P28</f>
        <v>-0.32999999999999996</v>
      </c>
    </row>
    <row r="28" spans="11:18" ht="19.5" thickBot="1">
      <c r="K28" s="27"/>
      <c r="L28" s="44"/>
      <c r="M28" s="3" t="s">
        <v>1</v>
      </c>
      <c r="N28" s="56">
        <f>N18+0.455</f>
        <v>3.59</v>
      </c>
      <c r="O28" s="82">
        <v>0</v>
      </c>
      <c r="P28" s="58">
        <f>P18+0.455</f>
        <v>3.59</v>
      </c>
    </row>
    <row r="30" spans="11:18" ht="20.25" thickBot="1">
      <c r="K30" s="43" t="s">
        <v>30</v>
      </c>
    </row>
    <row r="31" spans="11:18" ht="36">
      <c r="K31" s="27"/>
      <c r="L31" s="44"/>
      <c r="M31" s="7"/>
      <c r="N31" s="63" t="s">
        <v>14</v>
      </c>
      <c r="O31" s="69" t="s">
        <v>0</v>
      </c>
      <c r="P31" s="66" t="s">
        <v>15</v>
      </c>
    </row>
    <row r="32" spans="11:18">
      <c r="K32" s="27"/>
      <c r="L32" s="44"/>
      <c r="M32" s="36" t="s">
        <v>2</v>
      </c>
      <c r="N32" s="83">
        <f>N12-0.08</f>
        <v>-0.08</v>
      </c>
      <c r="O32" s="87">
        <f t="shared" ref="O32:P32" si="0">O12-0.08</f>
        <v>-0.08</v>
      </c>
      <c r="P32" s="85">
        <f t="shared" si="0"/>
        <v>-0.08</v>
      </c>
    </row>
    <row r="33" spans="11:16" ht="19.5" thickBot="1">
      <c r="K33" s="27"/>
      <c r="L33" s="44"/>
      <c r="M33" s="37" t="s">
        <v>1</v>
      </c>
      <c r="N33" s="84">
        <f>N13</f>
        <v>3.6349999999999998</v>
      </c>
      <c r="O33" s="88">
        <f t="shared" ref="O33:P33" si="1">O13</f>
        <v>0</v>
      </c>
      <c r="P33" s="86">
        <f t="shared" si="1"/>
        <v>3.6349999999999998</v>
      </c>
    </row>
  </sheetData>
  <phoneticPr fontId="1"/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ΣT＝48㎝ CBR≧3</vt:lpstr>
      <vt:lpstr>ΣT＝48㎝ CBR＜3</vt:lpstr>
      <vt:lpstr>ΣT＝63㎝ CBR＜3</vt:lpstr>
      <vt:lpstr>ΣT＝78㎝ CBR＜3</vt:lpstr>
      <vt:lpstr>'ΣT＝48㎝ CBR＜3'!Print_Area</vt:lpstr>
      <vt:lpstr>'ΣT＝48㎝ CBR≧3'!Print_Area</vt:lpstr>
      <vt:lpstr>'ΣT＝63㎝ CBR＜3'!Print_Area</vt:lpstr>
      <vt:lpstr>'ΣT＝78㎝ CBR＜3'!Print_Area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正純</dc:creator>
  <cp:lastModifiedBy>小林 克行</cp:lastModifiedBy>
  <cp:lastPrinted>2025-04-25T01:46:08Z</cp:lastPrinted>
  <dcterms:created xsi:type="dcterms:W3CDTF">2024-08-09T00:54:18Z</dcterms:created>
  <dcterms:modified xsi:type="dcterms:W3CDTF">2025-04-25T04:16:31Z</dcterms:modified>
</cp:coreProperties>
</file>