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建）維持担当部\01維持担当部共有\10道路維持課\01　契約事務\01　役務契約\R7\道路設備課\R7.06.04　①～④一般　電気式ロードヒーティング設備修繕業務（4区域）\1 中央・北・東区\"/>
    </mc:Choice>
  </mc:AlternateContent>
  <xr:revisionPtr revIDLastSave="0" documentId="13_ncr:1_{55DC11DF-9FF9-466F-858B-C6F015BC8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後単価" sheetId="8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k" localSheetId="0">#REF!</definedName>
    <definedName name="\k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①">#REF!</definedName>
    <definedName name="②">#REF!</definedName>
    <definedName name="③">#REF!</definedName>
    <definedName name="_xlnm.Print_Area" localSheetId="0">契約後単価!$A$1:$M$52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#REF!</definedName>
    <definedName name="計算">#REF!</definedName>
    <definedName name="告示Flag" localSheetId="0">#REF!</definedName>
    <definedName name="告示Flag">#REF!</definedName>
    <definedName name="試し打ち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 localSheetId="0">#REF!</definedName>
    <definedName name="複写">#REF!</definedName>
    <definedName name="平成22年度ロードヒーティング台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8" l="1"/>
  <c r="H49" i="8" s="1"/>
  <c r="I49" i="8" s="1"/>
  <c r="G48" i="8"/>
  <c r="H48" i="8" s="1"/>
  <c r="I48" i="8" s="1"/>
  <c r="H3" i="8" l="1"/>
  <c r="I3" i="8" s="1"/>
  <c r="G4" i="8"/>
  <c r="H4" i="8" s="1"/>
  <c r="I4" i="8" s="1"/>
  <c r="G5" i="8"/>
  <c r="H5" i="8" s="1"/>
  <c r="I5" i="8" s="1"/>
  <c r="G36" i="8" l="1"/>
  <c r="H36" i="8" s="1"/>
  <c r="I36" i="8" s="1"/>
  <c r="G9" i="8"/>
  <c r="H9" i="8" s="1"/>
  <c r="I9" i="8" s="1"/>
  <c r="G12" i="8"/>
  <c r="H12" i="8" s="1"/>
  <c r="I12" i="8" s="1"/>
  <c r="G39" i="8"/>
  <c r="H39" i="8" s="1"/>
  <c r="I39" i="8" s="1"/>
  <c r="G19" i="8"/>
  <c r="H19" i="8" s="1"/>
  <c r="I19" i="8" s="1"/>
  <c r="G40" i="8"/>
  <c r="H40" i="8" s="1"/>
  <c r="I40" i="8" s="1"/>
  <c r="G11" i="8"/>
  <c r="H11" i="8" s="1"/>
  <c r="I11" i="8" s="1"/>
  <c r="G27" i="8"/>
  <c r="H27" i="8" s="1"/>
  <c r="I27" i="8" s="1"/>
  <c r="G7" i="8"/>
  <c r="H7" i="8" s="1"/>
  <c r="I7" i="8" s="1"/>
  <c r="G21" i="8"/>
  <c r="H21" i="8" s="1"/>
  <c r="I21" i="8" s="1"/>
  <c r="G30" i="8"/>
  <c r="H30" i="8" s="1"/>
  <c r="I30" i="8" s="1"/>
  <c r="G10" i="8"/>
  <c r="H10" i="8" s="1"/>
  <c r="I10" i="8" s="1"/>
  <c r="G47" i="8"/>
  <c r="H47" i="8" s="1"/>
  <c r="I47" i="8" s="1"/>
  <c r="G37" i="8"/>
  <c r="H37" i="8" s="1"/>
  <c r="I37" i="8" s="1"/>
  <c r="G28" i="8"/>
  <c r="H28" i="8" s="1"/>
  <c r="I28" i="8" s="1"/>
  <c r="G20" i="8"/>
  <c r="H20" i="8" s="1"/>
  <c r="I20" i="8" s="1"/>
  <c r="G35" i="8"/>
  <c r="H35" i="8" s="1"/>
  <c r="I35" i="8" s="1"/>
  <c r="G33" i="8"/>
  <c r="H33" i="8" s="1"/>
  <c r="I33" i="8" s="1"/>
  <c r="G14" i="8"/>
  <c r="H14" i="8" s="1"/>
  <c r="I14" i="8" s="1"/>
  <c r="G43" i="8"/>
  <c r="H43" i="8" s="1"/>
  <c r="I43" i="8" s="1"/>
  <c r="G46" i="8"/>
  <c r="H46" i="8" s="1"/>
  <c r="I46" i="8" s="1"/>
  <c r="G26" i="8"/>
  <c r="H26" i="8" s="1"/>
  <c r="I26" i="8" s="1"/>
  <c r="G24" i="8"/>
  <c r="H24" i="8" s="1"/>
  <c r="I24" i="8" s="1"/>
  <c r="G51" i="8"/>
  <c r="H51" i="8" s="1"/>
  <c r="I51" i="8" s="1"/>
  <c r="G32" i="8"/>
  <c r="H32" i="8" s="1"/>
  <c r="I32" i="8" s="1"/>
  <c r="G6" i="8"/>
  <c r="H6" i="8" s="1"/>
  <c r="I6" i="8" s="1"/>
  <c r="G13" i="8"/>
  <c r="H13" i="8" s="1"/>
  <c r="I13" i="8" s="1"/>
  <c r="G22" i="8"/>
  <c r="H22" i="8" s="1"/>
  <c r="I22" i="8" s="1"/>
  <c r="G34" i="8"/>
  <c r="H34" i="8" s="1"/>
  <c r="I34" i="8" s="1"/>
  <c r="G17" i="8"/>
  <c r="H17" i="8" s="1"/>
  <c r="I17" i="8" s="1"/>
  <c r="G31" i="8"/>
  <c r="H31" i="8" s="1"/>
  <c r="I31" i="8" s="1"/>
  <c r="G50" i="8"/>
  <c r="H50" i="8" s="1"/>
  <c r="I50" i="8" s="1"/>
  <c r="G38" i="8"/>
  <c r="H38" i="8" s="1"/>
  <c r="I38" i="8" s="1"/>
  <c r="G18" i="8"/>
  <c r="H18" i="8" s="1"/>
  <c r="I18" i="8" s="1"/>
  <c r="G42" i="8"/>
  <c r="H42" i="8" s="1"/>
  <c r="I42" i="8" s="1"/>
  <c r="G45" i="8"/>
  <c r="H45" i="8" s="1"/>
  <c r="I45" i="8" s="1"/>
  <c r="G25" i="8"/>
  <c r="H25" i="8" s="1"/>
  <c r="I25" i="8" s="1"/>
  <c r="G8" i="8"/>
  <c r="H8" i="8" s="1"/>
  <c r="I8" i="8" s="1"/>
  <c r="G16" i="8"/>
  <c r="H16" i="8" s="1"/>
  <c r="I16" i="8" s="1"/>
  <c r="G23" i="8"/>
  <c r="H23" i="8" s="1"/>
  <c r="I23" i="8" s="1"/>
  <c r="G44" i="8"/>
  <c r="H44" i="8" s="1"/>
  <c r="I44" i="8" s="1"/>
  <c r="G41" i="8"/>
  <c r="H41" i="8" s="1"/>
  <c r="I41" i="8" s="1"/>
  <c r="G15" i="8"/>
  <c r="H15" i="8" s="1"/>
  <c r="I15" i="8" s="1"/>
  <c r="G29" i="8"/>
  <c r="H29" i="8" s="1"/>
  <c r="I29" i="8" s="1"/>
  <c r="I52" i="8" l="1"/>
</calcChain>
</file>

<file path=xl/sharedStrings.xml><?xml version="1.0" encoding="utf-8"?>
<sst xmlns="http://schemas.openxmlformats.org/spreadsheetml/2006/main" count="231" uniqueCount="94">
  <si>
    <t>単価No.</t>
    <rPh sb="0" eb="2">
      <t>タンカ</t>
    </rPh>
    <phoneticPr fontId="4"/>
  </si>
  <si>
    <t>単位</t>
    <rPh sb="0" eb="1">
      <t>タン</t>
    </rPh>
    <rPh sb="1" eb="2">
      <t>クライ</t>
    </rPh>
    <phoneticPr fontId="4"/>
  </si>
  <si>
    <t>数量</t>
    <rPh sb="0" eb="1">
      <t>カズ</t>
    </rPh>
    <rPh sb="1" eb="2">
      <t>リョウ</t>
    </rPh>
    <phoneticPr fontId="4"/>
  </si>
  <si>
    <t>絶縁不良修繕</t>
  </si>
  <si>
    <t>路面温度センサー交換</t>
  </si>
  <si>
    <t>路面水分センサー交換</t>
  </si>
  <si>
    <t>GZ82　CET100　IE14</t>
  </si>
  <si>
    <t>CET100　IE14</t>
  </si>
  <si>
    <t>m</t>
  </si>
  <si>
    <t>GZ70　CET60　IE8</t>
  </si>
  <si>
    <t>CET60　IE8</t>
  </si>
  <si>
    <t>GZ54　CET38　IE5.5</t>
  </si>
  <si>
    <t>CET38　IE5.5</t>
  </si>
  <si>
    <t>SSC交換</t>
  </si>
  <si>
    <t>ELCB交換</t>
  </si>
  <si>
    <t>3P　225AF</t>
  </si>
  <si>
    <t>ヒーティングユニット敷設</t>
  </si>
  <si>
    <t>㎡</t>
  </si>
  <si>
    <t>ユニット間溝はつり</t>
  </si>
  <si>
    <t xml:space="preserve">リードケーブル敷設 </t>
  </si>
  <si>
    <t>HVV8　（路面サドル留め）</t>
  </si>
  <si>
    <t>HVV5.5　（路面サドル留め）</t>
  </si>
  <si>
    <t>高所作業車運転</t>
  </si>
  <si>
    <t>ｔ</t>
  </si>
  <si>
    <t>計</t>
    <rPh sb="0" eb="1">
      <t>ケイ</t>
    </rPh>
    <phoneticPr fontId="2"/>
  </si>
  <si>
    <t>　円</t>
    <rPh sb="1" eb="2">
      <t>エン</t>
    </rPh>
    <phoneticPr fontId="2"/>
  </si>
  <si>
    <t>MC交換</t>
  </si>
  <si>
    <t>名称</t>
    <rPh sb="0" eb="2">
      <t>メイショウ</t>
    </rPh>
    <phoneticPr fontId="4"/>
  </si>
  <si>
    <t>型式</t>
    <rPh sb="0" eb="1">
      <t>カタ</t>
    </rPh>
    <rPh sb="1" eb="2">
      <t>シキ</t>
    </rPh>
    <phoneticPr fontId="4"/>
  </si>
  <si>
    <t>金額</t>
    <rPh sb="0" eb="1">
      <t>キン</t>
    </rPh>
    <rPh sb="1" eb="2">
      <t>ガク</t>
    </rPh>
    <phoneticPr fontId="4"/>
  </si>
  <si>
    <t>適用</t>
    <rPh sb="0" eb="1">
      <t>テキ</t>
    </rPh>
    <rPh sb="1" eb="2">
      <t>ヨウ</t>
    </rPh>
    <phoneticPr fontId="4"/>
  </si>
  <si>
    <t>備考</t>
    <rPh sb="0" eb="1">
      <t>ソナエ</t>
    </rPh>
    <rPh sb="1" eb="2">
      <t>コウ</t>
    </rPh>
    <phoneticPr fontId="4"/>
  </si>
  <si>
    <t>トラック架装　ブーム型　標準デッキ　高さ12ｍ</t>
  </si>
  <si>
    <t>日</t>
  </si>
  <si>
    <t>諸経費込み</t>
  </si>
  <si>
    <t>係数</t>
    <rPh sb="0" eb="2">
      <t>ケイスウ</t>
    </rPh>
    <phoneticPr fontId="2"/>
  </si>
  <si>
    <t>3P　150A</t>
  </si>
  <si>
    <t>3P　50A</t>
  </si>
  <si>
    <t>安全費（交通管理工）は別途</t>
  </si>
  <si>
    <t>税抜単価</t>
    <rPh sb="0" eb="2">
      <t>ゼイヌ</t>
    </rPh>
    <rPh sb="2" eb="3">
      <t>タン</t>
    </rPh>
    <rPh sb="3" eb="4">
      <t>アタイ</t>
    </rPh>
    <phoneticPr fontId="4"/>
  </si>
  <si>
    <t>税込単価</t>
    <rPh sb="0" eb="2">
      <t>ゼイコ</t>
    </rPh>
    <rPh sb="2" eb="4">
      <t>タンカ</t>
    </rPh>
    <phoneticPr fontId="2"/>
  </si>
  <si>
    <t>（別表）契約単価内訳書</t>
    <rPh sb="1" eb="3">
      <t>ベッピョウ</t>
    </rPh>
    <rPh sb="4" eb="8">
      <t>ケイヤクタンカ</t>
    </rPh>
    <rPh sb="8" eb="11">
      <t>ウチワケショ</t>
    </rPh>
    <phoneticPr fontId="2"/>
  </si>
  <si>
    <t>箇所</t>
    <rPh sb="0" eb="2">
      <t>カショ</t>
    </rPh>
    <phoneticPr fontId="3"/>
  </si>
  <si>
    <t>表面型</t>
    <rPh sb="0" eb="2">
      <t>ヒョウメン</t>
    </rPh>
    <rPh sb="2" eb="3">
      <t>ガタ</t>
    </rPh>
    <phoneticPr fontId="3"/>
  </si>
  <si>
    <t>台</t>
    <rPh sb="0" eb="1">
      <t>ダイ</t>
    </rPh>
    <phoneticPr fontId="5"/>
  </si>
  <si>
    <t>路面温度センサー交換</t>
    <rPh sb="2" eb="4">
      <t>オンド</t>
    </rPh>
    <phoneticPr fontId="5"/>
  </si>
  <si>
    <t>埋設型</t>
    <rPh sb="0" eb="3">
      <t>マイセツガタ</t>
    </rPh>
    <phoneticPr fontId="3"/>
  </si>
  <si>
    <t>事故点調査費</t>
    <rPh sb="0" eb="2">
      <t>ジコ</t>
    </rPh>
    <rPh sb="2" eb="3">
      <t>テン</t>
    </rPh>
    <rPh sb="3" eb="6">
      <t>チョウサヒ</t>
    </rPh>
    <phoneticPr fontId="3"/>
  </si>
  <si>
    <t>回</t>
    <rPh sb="0" eb="1">
      <t>カイ</t>
    </rPh>
    <phoneticPr fontId="3"/>
  </si>
  <si>
    <t>路面はつり・復旧費</t>
    <rPh sb="0" eb="2">
      <t>ロメン</t>
    </rPh>
    <rPh sb="6" eb="9">
      <t>フッキュウヒ</t>
    </rPh>
    <phoneticPr fontId="3"/>
  </si>
  <si>
    <t>歩道部　1㎡以下　（立上配管新設・撤去等）</t>
    <rPh sb="0" eb="2">
      <t>ホドウ</t>
    </rPh>
    <rPh sb="2" eb="3">
      <t>ブ</t>
    </rPh>
    <rPh sb="6" eb="8">
      <t>イカ</t>
    </rPh>
    <rPh sb="10" eb="12">
      <t>タチアゲ</t>
    </rPh>
    <rPh sb="12" eb="13">
      <t>ハイ</t>
    </rPh>
    <rPh sb="13" eb="14">
      <t>カン</t>
    </rPh>
    <rPh sb="14" eb="16">
      <t>シンセツ</t>
    </rPh>
    <rPh sb="17" eb="19">
      <t>テッキョ</t>
    </rPh>
    <rPh sb="19" eb="20">
      <t>トウ</t>
    </rPh>
    <phoneticPr fontId="3"/>
  </si>
  <si>
    <t>車道部　1㎡以下　（ﾕﾆｯﾄ敷設等）</t>
    <rPh sb="0" eb="2">
      <t>シャドウ</t>
    </rPh>
    <rPh sb="2" eb="3">
      <t>ブ</t>
    </rPh>
    <rPh sb="6" eb="8">
      <t>イカ</t>
    </rPh>
    <rPh sb="14" eb="16">
      <t>フセツ</t>
    </rPh>
    <rPh sb="16" eb="17">
      <t>トウ</t>
    </rPh>
    <phoneticPr fontId="3"/>
  </si>
  <si>
    <t>立上配管配線新設</t>
    <rPh sb="4" eb="6">
      <t>ハイセン</t>
    </rPh>
    <rPh sb="6" eb="7">
      <t>シン</t>
    </rPh>
    <rPh sb="7" eb="8">
      <t>セツ</t>
    </rPh>
    <phoneticPr fontId="5"/>
  </si>
  <si>
    <t>地中管内配線新設</t>
    <rPh sb="0" eb="2">
      <t>チチュウ</t>
    </rPh>
    <rPh sb="2" eb="4">
      <t>カンナイ</t>
    </rPh>
    <rPh sb="4" eb="5">
      <t>ハイ</t>
    </rPh>
    <rPh sb="5" eb="6">
      <t>セン</t>
    </rPh>
    <rPh sb="6" eb="8">
      <t>シンセツ</t>
    </rPh>
    <phoneticPr fontId="3"/>
  </si>
  <si>
    <t>立上配管配線撤去</t>
    <rPh sb="4" eb="6">
      <t>ハイセン</t>
    </rPh>
    <rPh sb="6" eb="8">
      <t>テッキョ</t>
    </rPh>
    <phoneticPr fontId="5"/>
  </si>
  <si>
    <t>地中管内配線撤去</t>
    <rPh sb="0" eb="2">
      <t>チチュウ</t>
    </rPh>
    <rPh sb="2" eb="4">
      <t>カンナイ</t>
    </rPh>
    <rPh sb="4" eb="5">
      <t>ハイ</t>
    </rPh>
    <rPh sb="5" eb="6">
      <t>セン</t>
    </rPh>
    <rPh sb="6" eb="8">
      <t>テッキョ</t>
    </rPh>
    <phoneticPr fontId="3"/>
  </si>
  <si>
    <t>1P　200Ａ</t>
  </si>
  <si>
    <t>個</t>
    <rPh sb="0" eb="1">
      <t>コ</t>
    </rPh>
    <phoneticPr fontId="5"/>
  </si>
  <si>
    <t>SSC交換</t>
    <rPh sb="3" eb="5">
      <t>コウカン</t>
    </rPh>
    <phoneticPr fontId="5"/>
  </si>
  <si>
    <t>3P　120Ａ</t>
  </si>
  <si>
    <t>3P　80Ａ</t>
  </si>
  <si>
    <t>3P　50Ａ</t>
  </si>
  <si>
    <t>2P　50AF　AL付</t>
    <rPh sb="10" eb="11">
      <t>ツ</t>
    </rPh>
    <phoneticPr fontId="3"/>
  </si>
  <si>
    <t>主幹MCB交換</t>
    <rPh sb="0" eb="2">
      <t>シュカン</t>
    </rPh>
    <rPh sb="5" eb="7">
      <t>コウカン</t>
    </rPh>
    <phoneticPr fontId="3"/>
  </si>
  <si>
    <t>個</t>
    <rPh sb="0" eb="1">
      <t>コ</t>
    </rPh>
    <phoneticPr fontId="3"/>
  </si>
  <si>
    <t>1P交換労務のみ</t>
    <rPh sb="2" eb="4">
      <t>コウカン</t>
    </rPh>
    <rPh sb="4" eb="6">
      <t>ロウム</t>
    </rPh>
    <phoneticPr fontId="3"/>
  </si>
  <si>
    <t>3P交換労務のみ</t>
    <rPh sb="2" eb="4">
      <t>コウカン</t>
    </rPh>
    <rPh sb="4" eb="6">
      <t>ロウム</t>
    </rPh>
    <phoneticPr fontId="3"/>
  </si>
  <si>
    <t>温度調節器交換</t>
    <rPh sb="0" eb="2">
      <t>オンド</t>
    </rPh>
    <rPh sb="2" eb="4">
      <t>チョウセツ</t>
    </rPh>
    <rPh sb="4" eb="5">
      <t>キ</t>
    </rPh>
    <rPh sb="5" eb="7">
      <t>コウカン</t>
    </rPh>
    <phoneticPr fontId="3"/>
  </si>
  <si>
    <t>材料・労務込み</t>
  </si>
  <si>
    <t>台</t>
    <rPh sb="0" eb="1">
      <t>ダイ</t>
    </rPh>
    <phoneticPr fontId="3"/>
  </si>
  <si>
    <t>自動制御装置交換</t>
    <rPh sb="0" eb="8">
      <t>ジドウセイギョソウチコウカン</t>
    </rPh>
    <phoneticPr fontId="3"/>
  </si>
  <si>
    <t>機器交換労務のみ</t>
    <rPh sb="0" eb="2">
      <t>キキ</t>
    </rPh>
    <rPh sb="2" eb="4">
      <t>コウカン</t>
    </rPh>
    <rPh sb="4" eb="6">
      <t>ロウム</t>
    </rPh>
    <phoneticPr fontId="3"/>
  </si>
  <si>
    <t>車道部　70mm（耐圧用）　（敷設幅3.2～3.5m）</t>
    <rPh sb="0" eb="2">
      <t>シャドウ</t>
    </rPh>
    <rPh sb="2" eb="3">
      <t>ブ</t>
    </rPh>
    <phoneticPr fontId="3"/>
  </si>
  <si>
    <t>歩道部　70mm（一般用）　（敷設幅1.5～1.8m）　</t>
    <rPh sb="0" eb="2">
      <t>ホドウ</t>
    </rPh>
    <rPh sb="2" eb="3">
      <t>ブ</t>
    </rPh>
    <rPh sb="9" eb="11">
      <t>イッパン</t>
    </rPh>
    <rPh sb="11" eb="12">
      <t>ヨウ</t>
    </rPh>
    <phoneticPr fontId="3"/>
  </si>
  <si>
    <t>歩道橋発熱線敷設</t>
  </si>
  <si>
    <t>階段部　70mm（歩道橋用）　（敷設幅1.4m）</t>
  </si>
  <si>
    <t>段</t>
    <rPh sb="0" eb="1">
      <t>ダン</t>
    </rPh>
    <phoneticPr fontId="3"/>
  </si>
  <si>
    <t>主桁部　70mm（歩道橋用）　（敷設幅1.4m）</t>
  </si>
  <si>
    <t>リードケーブル接続</t>
    <rPh sb="7" eb="9">
      <t>セツゾク</t>
    </rPh>
    <phoneticPr fontId="3"/>
  </si>
  <si>
    <t>スリーブ接続</t>
    <rPh sb="4" eb="6">
      <t>セツゾク</t>
    </rPh>
    <phoneticPr fontId="3"/>
  </si>
  <si>
    <t>現場発生品運搬</t>
    <rPh sb="0" eb="2">
      <t>ゲンバ</t>
    </rPh>
    <rPh sb="2" eb="4">
      <t>ハッセイ</t>
    </rPh>
    <rPh sb="4" eb="5">
      <t>ヒン</t>
    </rPh>
    <rPh sb="5" eb="7">
      <t>ウンパン</t>
    </rPh>
    <phoneticPr fontId="3"/>
  </si>
  <si>
    <t>トラック　2t級2t吊　5km以下　（1t以下）</t>
    <rPh sb="7" eb="8">
      <t>キュウ</t>
    </rPh>
    <rPh sb="21" eb="23">
      <t>イカ</t>
    </rPh>
    <phoneticPr fontId="3"/>
  </si>
  <si>
    <t>トラック　2t級2t吊　9km以下　（1t以下）</t>
    <rPh sb="7" eb="8">
      <t>キュウ</t>
    </rPh>
    <phoneticPr fontId="3"/>
  </si>
  <si>
    <t>トラック　2t級2t吊　14km以下　（1t以下）</t>
    <rPh sb="7" eb="8">
      <t>キュウ</t>
    </rPh>
    <phoneticPr fontId="3"/>
  </si>
  <si>
    <t>トラック　2t級2t吊　20km以下　（1t以下）</t>
    <rPh sb="7" eb="8">
      <t>キュウ</t>
    </rPh>
    <phoneticPr fontId="3"/>
  </si>
  <si>
    <t>トラック　2t級2t吊　27.5km以下　（1t以下）</t>
    <rPh sb="7" eb="8">
      <t>キュウ</t>
    </rPh>
    <phoneticPr fontId="3"/>
  </si>
  <si>
    <t>建設副産物処理費</t>
    <rPh sb="0" eb="2">
      <t>ケンセツ</t>
    </rPh>
    <rPh sb="2" eb="5">
      <t>フクサンブツ</t>
    </rPh>
    <rPh sb="5" eb="7">
      <t>ショリ</t>
    </rPh>
    <rPh sb="7" eb="8">
      <t>ヒ</t>
    </rPh>
    <phoneticPr fontId="3"/>
  </si>
  <si>
    <t>金属くず（盤類）</t>
    <rPh sb="0" eb="2">
      <t>キンゾク</t>
    </rPh>
    <rPh sb="5" eb="6">
      <t>バン</t>
    </rPh>
    <rPh sb="6" eb="7">
      <t>ルイ</t>
    </rPh>
    <phoneticPr fontId="3"/>
  </si>
  <si>
    <t>ｱｽﾌｧﾙﾄ塊　再生　昼間</t>
    <rPh sb="6" eb="7">
      <t>カタマリ</t>
    </rPh>
    <rPh sb="8" eb="10">
      <t>サイセイ</t>
    </rPh>
    <rPh sb="11" eb="13">
      <t>ヒルマ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</si>
  <si>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5"/>
  </si>
  <si>
    <t>交通誘導警備員　B</t>
    <rPh sb="0" eb="2">
      <t>コウツウ</t>
    </rPh>
    <rPh sb="2" eb="4">
      <t>ユウドウ</t>
    </rPh>
    <rPh sb="4" eb="7">
      <t>ケイビイン</t>
    </rPh>
    <phoneticPr fontId="3"/>
  </si>
  <si>
    <t>人日</t>
    <rPh sb="0" eb="1">
      <t>ニン</t>
    </rPh>
    <rPh sb="1" eb="2">
      <t>ニチ</t>
    </rPh>
    <phoneticPr fontId="5"/>
  </si>
  <si>
    <t>材料費・諸経費込み</t>
    <rPh sb="0" eb="3">
      <t>ザイリョウヒ</t>
    </rPh>
    <rPh sb="4" eb="7">
      <t>ショケイヒ</t>
    </rPh>
    <rPh sb="7" eb="8">
      <t>コ</t>
    </rPh>
    <phoneticPr fontId="5"/>
  </si>
  <si>
    <t>諸経費込み</t>
    <rPh sb="0" eb="3">
      <t>ショケイヒ</t>
    </rPh>
    <rPh sb="3" eb="4">
      <t>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</si>
</sst>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0_ "/>
    <numFmt numFmtId="178" formatCode="#,##0.00000_);[Red]\(#,##0.00000\)"/>
    <numFmt numFmtId="179" formatCode="#;\-#;;@"/>
    <numFmt numFmtId="180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/>
  </cellStyleXfs>
  <cellXfs count="47">
    <xf numFmtId="0" fontId="0" fillId="0" borderId="0" xfId="0">
      <alignment vertical="center"/>
    </xf>
    <xf numFmtId="176" fontId="6" fillId="0" borderId="1" xfId="1" applyNumberFormat="1" applyFont="1" applyBorder="1" applyAlignment="1">
      <alignment horizontal="right" vertical="center" shrinkToFit="1"/>
    </xf>
    <xf numFmtId="180" fontId="6" fillId="0" borderId="9" xfId="1" applyNumberFormat="1" applyFont="1" applyFill="1" applyBorder="1" applyAlignment="1">
      <alignment horizontal="right" vertical="center" shrinkToFit="1"/>
    </xf>
    <xf numFmtId="179" fontId="6" fillId="0" borderId="9" xfId="0" applyNumberFormat="1" applyFont="1" applyBorder="1" applyAlignment="1">
      <alignment horizontal="center" vertical="center" shrinkToFit="1"/>
    </xf>
    <xf numFmtId="179" fontId="6" fillId="0" borderId="9" xfId="0" applyNumberFormat="1" applyFont="1" applyBorder="1" applyAlignment="1">
      <alignment horizontal="left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179" fontId="6" fillId="0" borderId="13" xfId="0" applyNumberFormat="1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/>
    <xf numFmtId="176" fontId="7" fillId="0" borderId="0" xfId="0" applyNumberFormat="1" applyFont="1" applyAlignment="1"/>
    <xf numFmtId="176" fontId="7" fillId="0" borderId="0" xfId="1" applyNumberFormat="1" applyFont="1" applyAlignment="1"/>
    <xf numFmtId="0" fontId="7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6" fillId="0" borderId="4" xfId="0" applyFont="1" applyBorder="1" applyAlignment="1">
      <alignment horizontal="distributed" vertical="center" justifyLastLine="1" shrinkToFit="1"/>
    </xf>
    <xf numFmtId="176" fontId="6" fillId="0" borderId="3" xfId="0" applyNumberFormat="1" applyFont="1" applyBorder="1" applyAlignment="1">
      <alignment horizontal="distributed" vertical="center" justifyLastLine="1" shrinkToFit="1"/>
    </xf>
    <xf numFmtId="176" fontId="6" fillId="0" borderId="3" xfId="1" applyNumberFormat="1" applyFont="1" applyBorder="1" applyAlignment="1">
      <alignment horizontal="distributed" vertical="center" justifyLastLine="1" shrinkToFit="1"/>
    </xf>
    <xf numFmtId="176" fontId="6" fillId="0" borderId="4" xfId="0" applyNumberFormat="1" applyFont="1" applyBorder="1" applyAlignment="1">
      <alignment horizontal="distributed" vertical="center" justifyLastLine="1" shrinkToFit="1"/>
    </xf>
    <xf numFmtId="0" fontId="6" fillId="0" borderId="14" xfId="0" applyFont="1" applyBorder="1" applyAlignment="1">
      <alignment horizontal="distributed" vertical="center" justifyLastLine="1" shrinkToFit="1"/>
    </xf>
    <xf numFmtId="179" fontId="6" fillId="0" borderId="5" xfId="0" applyNumberFormat="1" applyFont="1" applyBorder="1" applyAlignment="1">
      <alignment horizontal="center" vertical="center" shrinkToFit="1"/>
    </xf>
    <xf numFmtId="179" fontId="6" fillId="0" borderId="6" xfId="0" applyNumberFormat="1" applyFont="1" applyBorder="1" applyAlignment="1">
      <alignment horizontal="center" vertical="center" shrinkToFit="1"/>
    </xf>
    <xf numFmtId="179" fontId="6" fillId="0" borderId="15" xfId="0" applyNumberFormat="1" applyFont="1" applyBorder="1" applyAlignment="1">
      <alignment vertical="center" shrinkToFit="1"/>
    </xf>
    <xf numFmtId="176" fontId="6" fillId="0" borderId="6" xfId="1" applyNumberFormat="1" applyFont="1" applyBorder="1" applyAlignment="1">
      <alignment horizontal="right" vertical="center" shrinkToFit="1"/>
    </xf>
    <xf numFmtId="178" fontId="6" fillId="0" borderId="6" xfId="1" applyNumberFormat="1" applyFont="1" applyBorder="1" applyAlignment="1">
      <alignment horizontal="right" vertical="center" shrinkToFit="1"/>
    </xf>
    <xf numFmtId="179" fontId="6" fillId="0" borderId="15" xfId="0" applyNumberFormat="1" applyFont="1" applyBorder="1" applyAlignment="1">
      <alignment horizontal="center" vertical="center" shrinkToFit="1"/>
    </xf>
    <xf numFmtId="179" fontId="6" fillId="0" borderId="12" xfId="0" applyNumberFormat="1" applyFont="1" applyBorder="1" applyAlignment="1">
      <alignment horizontal="left" vertical="center" shrinkToFit="1"/>
    </xf>
    <xf numFmtId="179" fontId="6" fillId="0" borderId="7" xfId="0" applyNumberFormat="1" applyFont="1" applyBorder="1" applyAlignment="1">
      <alignment horizontal="center" vertical="center" shrinkToFit="1"/>
    </xf>
    <xf numFmtId="178" fontId="6" fillId="0" borderId="1" xfId="1" applyNumberFormat="1" applyFont="1" applyBorder="1" applyAlignment="1">
      <alignment horizontal="right" vertical="center" shrinkToFit="1"/>
    </xf>
    <xf numFmtId="179" fontId="6" fillId="0" borderId="10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lef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9" fontId="6" fillId="0" borderId="1" xfId="0" applyNumberFormat="1" applyFont="1" applyBorder="1" applyAlignment="1">
      <alignment shrinkToFit="1"/>
    </xf>
    <xf numFmtId="179" fontId="6" fillId="0" borderId="11" xfId="0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178" fontId="6" fillId="0" borderId="8" xfId="1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distributed" vertical="center" justifyLastLine="1" shrinkToFit="1"/>
    </xf>
    <xf numFmtId="176" fontId="6" fillId="0" borderId="6" xfId="1" applyNumberFormat="1" applyFont="1" applyFill="1" applyBorder="1" applyAlignment="1" applyProtection="1">
      <alignment horizontal="right" vertical="center" shrinkToFit="1"/>
    </xf>
    <xf numFmtId="176" fontId="6" fillId="0" borderId="18" xfId="0" applyNumberFormat="1" applyFont="1" applyBorder="1" applyAlignment="1">
      <alignment vertical="center" shrinkToFit="1"/>
    </xf>
    <xf numFmtId="176" fontId="6" fillId="0" borderId="19" xfId="0" applyNumberFormat="1" applyFont="1" applyBorder="1" applyAlignment="1">
      <alignment vertical="center" shrinkToFit="1"/>
    </xf>
    <xf numFmtId="176" fontId="6" fillId="0" borderId="19" xfId="1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177" fontId="6" fillId="0" borderId="18" xfId="0" applyNumberFormat="1" applyFont="1" applyBorder="1" applyAlignment="1">
      <alignment vertical="center" shrinkToFit="1"/>
    </xf>
    <xf numFmtId="177" fontId="6" fillId="0" borderId="21" xfId="0" applyNumberFormat="1" applyFont="1" applyBorder="1" applyAlignment="1">
      <alignment vertical="center" shrinkToFit="1"/>
    </xf>
    <xf numFmtId="176" fontId="6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1">
    <dxf>
      <numFmt numFmtId="181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0E45-CA64-40C7-AEB8-037FA1B21F65}">
  <sheetPr>
    <pageSetUpPr fitToPage="1"/>
  </sheetPr>
  <dimension ref="B1:L52"/>
  <sheetViews>
    <sheetView tabSelected="1" view="pageBreakPreview" topLeftCell="C1" zoomScale="90" zoomScaleNormal="100" zoomScaleSheetLayoutView="90" workbookViewId="0">
      <selection activeCell="G3" sqref="G3"/>
    </sheetView>
  </sheetViews>
  <sheetFormatPr defaultColWidth="9" defaultRowHeight="18" customHeight="1" x14ac:dyDescent="0.4"/>
  <cols>
    <col min="1" max="1" width="3.625" style="7" customWidth="1"/>
    <col min="2" max="2" width="7.875" style="8" bestFit="1" customWidth="1"/>
    <col min="3" max="3" width="21.75" style="8" bestFit="1" customWidth="1"/>
    <col min="4" max="4" width="45.125" style="8" bestFit="1" customWidth="1"/>
    <col min="5" max="5" width="5.25" style="8" bestFit="1" customWidth="1"/>
    <col min="6" max="6" width="5.5" style="9" bestFit="1" customWidth="1"/>
    <col min="7" max="8" width="10.625" style="10" customWidth="1"/>
    <col min="9" max="10" width="12.625" style="9" customWidth="1"/>
    <col min="11" max="11" width="20.5" style="8" bestFit="1" customWidth="1"/>
    <col min="12" max="12" width="29.375" style="7" bestFit="1" customWidth="1"/>
    <col min="13" max="13" width="3.625" style="7" customWidth="1"/>
    <col min="14" max="16384" width="9" style="7"/>
  </cols>
  <sheetData>
    <row r="1" spans="2:12" ht="19.5" thickBot="1" x14ac:dyDescent="0.45">
      <c r="B1" s="8" t="s">
        <v>41</v>
      </c>
      <c r="K1" s="11"/>
    </row>
    <row r="2" spans="2:12" ht="18" customHeight="1" thickBot="1" x14ac:dyDescent="0.45">
      <c r="B2" s="12" t="s">
        <v>0</v>
      </c>
      <c r="C2" s="13" t="s">
        <v>27</v>
      </c>
      <c r="D2" s="13" t="s">
        <v>28</v>
      </c>
      <c r="E2" s="14" t="s">
        <v>1</v>
      </c>
      <c r="F2" s="15" t="s">
        <v>2</v>
      </c>
      <c r="G2" s="16" t="s">
        <v>39</v>
      </c>
      <c r="H2" s="36" t="s">
        <v>40</v>
      </c>
      <c r="I2" s="17" t="s">
        <v>29</v>
      </c>
      <c r="J2" s="17" t="s">
        <v>35</v>
      </c>
      <c r="K2" s="14" t="s">
        <v>30</v>
      </c>
      <c r="L2" s="18" t="s">
        <v>31</v>
      </c>
    </row>
    <row r="3" spans="2:12" ht="18" customHeight="1" thickTop="1" x14ac:dyDescent="0.4">
      <c r="B3" s="19">
        <v>1</v>
      </c>
      <c r="C3" s="20" t="s">
        <v>3</v>
      </c>
      <c r="D3" s="21"/>
      <c r="E3" s="20" t="s">
        <v>42</v>
      </c>
      <c r="F3" s="2">
        <v>15</v>
      </c>
      <c r="G3" s="44"/>
      <c r="H3" s="37">
        <f>ROUNDDOWN(G3*110%,0)</f>
        <v>0</v>
      </c>
      <c r="I3" s="22">
        <f>ROUNDDOWN(F3*H3,0)</f>
        <v>0</v>
      </c>
      <c r="J3" s="23">
        <v>1</v>
      </c>
      <c r="K3" s="24" t="s">
        <v>92</v>
      </c>
      <c r="L3" s="25" t="s">
        <v>38</v>
      </c>
    </row>
    <row r="4" spans="2:12" ht="18" customHeight="1" x14ac:dyDescent="0.4">
      <c r="B4" s="26">
        <v>2</v>
      </c>
      <c r="C4" s="5" t="s">
        <v>4</v>
      </c>
      <c r="D4" s="4" t="s">
        <v>43</v>
      </c>
      <c r="E4" s="5" t="s">
        <v>44</v>
      </c>
      <c r="F4" s="2">
        <v>10</v>
      </c>
      <c r="G4" s="1">
        <f>ROUNDDOWN($G$3*J4,0)</f>
        <v>0</v>
      </c>
      <c r="H4" s="1">
        <f t="shared" ref="H4:H51" si="0">ROUNDDOWN(G4*110%,0)</f>
        <v>0</v>
      </c>
      <c r="I4" s="1">
        <f t="shared" ref="I4:I51" si="1">ROUNDDOWN(F4*H4,0)</f>
        <v>0</v>
      </c>
      <c r="J4" s="27">
        <v>0.87414999999999998</v>
      </c>
      <c r="K4" s="5" t="s">
        <v>92</v>
      </c>
      <c r="L4" s="6" t="s">
        <v>38</v>
      </c>
    </row>
    <row r="5" spans="2:12" ht="18" customHeight="1" x14ac:dyDescent="0.4">
      <c r="B5" s="28">
        <v>3</v>
      </c>
      <c r="C5" s="3" t="s">
        <v>45</v>
      </c>
      <c r="D5" s="29" t="s">
        <v>46</v>
      </c>
      <c r="E5" s="3" t="s">
        <v>44</v>
      </c>
      <c r="F5" s="2">
        <v>5</v>
      </c>
      <c r="G5" s="30">
        <f>ROUNDDOWN($G$3*J5,0)</f>
        <v>0</v>
      </c>
      <c r="H5" s="30">
        <f t="shared" si="0"/>
        <v>0</v>
      </c>
      <c r="I5" s="1">
        <f t="shared" si="1"/>
        <v>0</v>
      </c>
      <c r="J5" s="27">
        <v>0.73719999999999997</v>
      </c>
      <c r="K5" s="5" t="s">
        <v>92</v>
      </c>
      <c r="L5" s="6" t="s">
        <v>38</v>
      </c>
    </row>
    <row r="6" spans="2:12" ht="18" customHeight="1" x14ac:dyDescent="0.15">
      <c r="B6" s="26">
        <v>4</v>
      </c>
      <c r="C6" s="3" t="s">
        <v>5</v>
      </c>
      <c r="D6" s="31"/>
      <c r="E6" s="3" t="s">
        <v>44</v>
      </c>
      <c r="F6" s="2">
        <v>15</v>
      </c>
      <c r="G6" s="30">
        <f t="shared" ref="G6:G51" si="2">ROUNDDOWN($G$3*J6,0)</f>
        <v>0</v>
      </c>
      <c r="H6" s="30">
        <f t="shared" si="0"/>
        <v>0</v>
      </c>
      <c r="I6" s="1">
        <f t="shared" si="1"/>
        <v>0</v>
      </c>
      <c r="J6" s="27">
        <v>1.0759300000000001</v>
      </c>
      <c r="K6" s="5" t="s">
        <v>92</v>
      </c>
      <c r="L6" s="6" t="s">
        <v>38</v>
      </c>
    </row>
    <row r="7" spans="2:12" ht="18" customHeight="1" x14ac:dyDescent="0.15">
      <c r="B7" s="28">
        <v>5</v>
      </c>
      <c r="C7" s="3" t="s">
        <v>47</v>
      </c>
      <c r="D7" s="31"/>
      <c r="E7" s="3" t="s">
        <v>48</v>
      </c>
      <c r="F7" s="2">
        <v>1</v>
      </c>
      <c r="G7" s="30">
        <f t="shared" si="2"/>
        <v>0</v>
      </c>
      <c r="H7" s="30">
        <f t="shared" si="0"/>
        <v>0</v>
      </c>
      <c r="I7" s="1">
        <f t="shared" si="1"/>
        <v>0</v>
      </c>
      <c r="J7" s="27">
        <v>0.51868999999999998</v>
      </c>
      <c r="K7" s="5" t="s">
        <v>93</v>
      </c>
      <c r="L7" s="6" t="s">
        <v>38</v>
      </c>
    </row>
    <row r="8" spans="2:12" ht="18" customHeight="1" x14ac:dyDescent="0.4">
      <c r="B8" s="26">
        <v>6</v>
      </c>
      <c r="C8" s="3" t="s">
        <v>49</v>
      </c>
      <c r="D8" s="4" t="s">
        <v>50</v>
      </c>
      <c r="E8" s="3" t="s">
        <v>42</v>
      </c>
      <c r="F8" s="2">
        <v>1</v>
      </c>
      <c r="G8" s="30">
        <f t="shared" si="2"/>
        <v>0</v>
      </c>
      <c r="H8" s="30">
        <f t="shared" si="0"/>
        <v>0</v>
      </c>
      <c r="I8" s="1">
        <f t="shared" si="1"/>
        <v>0</v>
      </c>
      <c r="J8" s="27">
        <v>0.39873999999999998</v>
      </c>
      <c r="K8" s="5" t="s">
        <v>92</v>
      </c>
      <c r="L8" s="6" t="s">
        <v>38</v>
      </c>
    </row>
    <row r="9" spans="2:12" ht="18" customHeight="1" x14ac:dyDescent="0.4">
      <c r="B9" s="28">
        <v>7</v>
      </c>
      <c r="C9" s="3" t="s">
        <v>49</v>
      </c>
      <c r="D9" s="4" t="s">
        <v>51</v>
      </c>
      <c r="E9" s="3" t="s">
        <v>42</v>
      </c>
      <c r="F9" s="2">
        <v>1</v>
      </c>
      <c r="G9" s="30">
        <f t="shared" si="2"/>
        <v>0</v>
      </c>
      <c r="H9" s="30">
        <f t="shared" si="0"/>
        <v>0</v>
      </c>
      <c r="I9" s="1">
        <f t="shared" si="1"/>
        <v>0</v>
      </c>
      <c r="J9" s="27">
        <v>0.40350999999999998</v>
      </c>
      <c r="K9" s="5" t="s">
        <v>92</v>
      </c>
      <c r="L9" s="6" t="s">
        <v>38</v>
      </c>
    </row>
    <row r="10" spans="2:12" ht="18" customHeight="1" x14ac:dyDescent="0.4">
      <c r="B10" s="26">
        <v>8</v>
      </c>
      <c r="C10" s="5" t="s">
        <v>52</v>
      </c>
      <c r="D10" s="29" t="s">
        <v>6</v>
      </c>
      <c r="E10" s="5" t="s">
        <v>42</v>
      </c>
      <c r="F10" s="2">
        <v>1</v>
      </c>
      <c r="G10" s="30">
        <f t="shared" si="2"/>
        <v>0</v>
      </c>
      <c r="H10" s="30">
        <f t="shared" si="0"/>
        <v>0</v>
      </c>
      <c r="I10" s="1">
        <f t="shared" si="1"/>
        <v>0</v>
      </c>
      <c r="J10" s="27">
        <v>0.98619000000000001</v>
      </c>
      <c r="K10" s="5" t="s">
        <v>92</v>
      </c>
      <c r="L10" s="6" t="s">
        <v>38</v>
      </c>
    </row>
    <row r="11" spans="2:12" ht="18" customHeight="1" x14ac:dyDescent="0.4">
      <c r="B11" s="28">
        <v>9</v>
      </c>
      <c r="C11" s="5" t="s">
        <v>53</v>
      </c>
      <c r="D11" s="29" t="s">
        <v>7</v>
      </c>
      <c r="E11" s="5" t="s">
        <v>8</v>
      </c>
      <c r="F11" s="2">
        <v>1</v>
      </c>
      <c r="G11" s="1">
        <f t="shared" si="2"/>
        <v>0</v>
      </c>
      <c r="H11" s="1">
        <f t="shared" si="0"/>
        <v>0</v>
      </c>
      <c r="I11" s="1">
        <f t="shared" si="1"/>
        <v>0</v>
      </c>
      <c r="J11" s="27">
        <v>7.9640000000000002E-2</v>
      </c>
      <c r="K11" s="5" t="s">
        <v>92</v>
      </c>
      <c r="L11" s="6" t="s">
        <v>38</v>
      </c>
    </row>
    <row r="12" spans="2:12" ht="18" customHeight="1" x14ac:dyDescent="0.4">
      <c r="B12" s="26">
        <v>10</v>
      </c>
      <c r="C12" s="5" t="s">
        <v>52</v>
      </c>
      <c r="D12" s="29" t="s">
        <v>9</v>
      </c>
      <c r="E12" s="5" t="s">
        <v>42</v>
      </c>
      <c r="F12" s="2">
        <v>1</v>
      </c>
      <c r="G12" s="1">
        <f t="shared" si="2"/>
        <v>0</v>
      </c>
      <c r="H12" s="1">
        <f t="shared" si="0"/>
        <v>0</v>
      </c>
      <c r="I12" s="1">
        <f t="shared" si="1"/>
        <v>0</v>
      </c>
      <c r="J12" s="27">
        <v>0.69865999999999995</v>
      </c>
      <c r="K12" s="5" t="s">
        <v>92</v>
      </c>
      <c r="L12" s="6" t="s">
        <v>38</v>
      </c>
    </row>
    <row r="13" spans="2:12" ht="18" customHeight="1" x14ac:dyDescent="0.4">
      <c r="B13" s="28">
        <v>11</v>
      </c>
      <c r="C13" s="5" t="s">
        <v>53</v>
      </c>
      <c r="D13" s="29" t="s">
        <v>10</v>
      </c>
      <c r="E13" s="5" t="s">
        <v>8</v>
      </c>
      <c r="F13" s="2">
        <v>1</v>
      </c>
      <c r="G13" s="1">
        <f>ROUNDDOWN($G$3*J13,0)</f>
        <v>0</v>
      </c>
      <c r="H13" s="1">
        <f t="shared" si="0"/>
        <v>0</v>
      </c>
      <c r="I13" s="1">
        <f t="shared" si="1"/>
        <v>0</v>
      </c>
      <c r="J13" s="27">
        <v>5.0160000000000003E-2</v>
      </c>
      <c r="K13" s="5" t="s">
        <v>92</v>
      </c>
      <c r="L13" s="6" t="s">
        <v>38</v>
      </c>
    </row>
    <row r="14" spans="2:12" ht="18" customHeight="1" x14ac:dyDescent="0.4">
      <c r="B14" s="26">
        <v>12</v>
      </c>
      <c r="C14" s="5" t="s">
        <v>52</v>
      </c>
      <c r="D14" s="29" t="s">
        <v>11</v>
      </c>
      <c r="E14" s="5" t="s">
        <v>42</v>
      </c>
      <c r="F14" s="2">
        <v>1</v>
      </c>
      <c r="G14" s="1">
        <f t="shared" si="2"/>
        <v>0</v>
      </c>
      <c r="H14" s="1">
        <f t="shared" si="0"/>
        <v>0</v>
      </c>
      <c r="I14" s="1">
        <f t="shared" si="1"/>
        <v>0</v>
      </c>
      <c r="J14" s="27">
        <v>0.57230000000000003</v>
      </c>
      <c r="K14" s="5" t="s">
        <v>92</v>
      </c>
      <c r="L14" s="6" t="s">
        <v>38</v>
      </c>
    </row>
    <row r="15" spans="2:12" ht="18" customHeight="1" x14ac:dyDescent="0.4">
      <c r="B15" s="28">
        <v>13</v>
      </c>
      <c r="C15" s="5" t="s">
        <v>53</v>
      </c>
      <c r="D15" s="29" t="s">
        <v>12</v>
      </c>
      <c r="E15" s="5" t="s">
        <v>8</v>
      </c>
      <c r="F15" s="2">
        <v>1</v>
      </c>
      <c r="G15" s="1">
        <f t="shared" si="2"/>
        <v>0</v>
      </c>
      <c r="H15" s="1">
        <f t="shared" si="0"/>
        <v>0</v>
      </c>
      <c r="I15" s="1">
        <f t="shared" si="1"/>
        <v>0</v>
      </c>
      <c r="J15" s="27">
        <v>3.9379999999999998E-2</v>
      </c>
      <c r="K15" s="5" t="s">
        <v>92</v>
      </c>
      <c r="L15" s="6" t="s">
        <v>38</v>
      </c>
    </row>
    <row r="16" spans="2:12" ht="18" customHeight="1" x14ac:dyDescent="0.4">
      <c r="B16" s="26">
        <v>14</v>
      </c>
      <c r="C16" s="5" t="s">
        <v>54</v>
      </c>
      <c r="D16" s="29" t="s">
        <v>6</v>
      </c>
      <c r="E16" s="5" t="s">
        <v>42</v>
      </c>
      <c r="F16" s="2">
        <v>1</v>
      </c>
      <c r="G16" s="1">
        <f t="shared" si="2"/>
        <v>0</v>
      </c>
      <c r="H16" s="1">
        <f t="shared" si="0"/>
        <v>0</v>
      </c>
      <c r="I16" s="1">
        <f t="shared" si="1"/>
        <v>0</v>
      </c>
      <c r="J16" s="27">
        <v>0.23108999999999999</v>
      </c>
      <c r="K16" s="5" t="s">
        <v>93</v>
      </c>
      <c r="L16" s="6" t="s">
        <v>38</v>
      </c>
    </row>
    <row r="17" spans="2:12" ht="18" customHeight="1" x14ac:dyDescent="0.4">
      <c r="B17" s="28">
        <v>15</v>
      </c>
      <c r="C17" s="5" t="s">
        <v>55</v>
      </c>
      <c r="D17" s="29" t="s">
        <v>7</v>
      </c>
      <c r="E17" s="5" t="s">
        <v>8</v>
      </c>
      <c r="F17" s="2">
        <v>1</v>
      </c>
      <c r="G17" s="1">
        <f t="shared" si="2"/>
        <v>0</v>
      </c>
      <c r="H17" s="1">
        <f t="shared" si="0"/>
        <v>0</v>
      </c>
      <c r="I17" s="1">
        <f t="shared" si="1"/>
        <v>0</v>
      </c>
      <c r="J17" s="27">
        <v>1.84E-2</v>
      </c>
      <c r="K17" s="5" t="s">
        <v>93</v>
      </c>
      <c r="L17" s="6" t="s">
        <v>38</v>
      </c>
    </row>
    <row r="18" spans="2:12" ht="18" customHeight="1" x14ac:dyDescent="0.4">
      <c r="B18" s="26">
        <v>16</v>
      </c>
      <c r="C18" s="5" t="s">
        <v>54</v>
      </c>
      <c r="D18" s="29" t="s">
        <v>9</v>
      </c>
      <c r="E18" s="5" t="s">
        <v>42</v>
      </c>
      <c r="F18" s="2">
        <v>1</v>
      </c>
      <c r="G18" s="1">
        <f t="shared" si="2"/>
        <v>0</v>
      </c>
      <c r="H18" s="1">
        <f t="shared" si="0"/>
        <v>0</v>
      </c>
      <c r="I18" s="1">
        <f t="shared" si="1"/>
        <v>0</v>
      </c>
      <c r="J18" s="27">
        <v>0.1636</v>
      </c>
      <c r="K18" s="5" t="s">
        <v>93</v>
      </c>
      <c r="L18" s="6" t="s">
        <v>38</v>
      </c>
    </row>
    <row r="19" spans="2:12" ht="18" customHeight="1" x14ac:dyDescent="0.4">
      <c r="B19" s="28">
        <v>17</v>
      </c>
      <c r="C19" s="5" t="s">
        <v>55</v>
      </c>
      <c r="D19" s="29" t="s">
        <v>10</v>
      </c>
      <c r="E19" s="5" t="s">
        <v>8</v>
      </c>
      <c r="F19" s="2">
        <v>1</v>
      </c>
      <c r="G19" s="1">
        <f t="shared" si="2"/>
        <v>0</v>
      </c>
      <c r="H19" s="1">
        <f t="shared" si="0"/>
        <v>0</v>
      </c>
      <c r="I19" s="1">
        <f t="shared" si="1"/>
        <v>0</v>
      </c>
      <c r="J19" s="27">
        <v>1.226E-2</v>
      </c>
      <c r="K19" s="5" t="s">
        <v>93</v>
      </c>
      <c r="L19" s="6" t="s">
        <v>38</v>
      </c>
    </row>
    <row r="20" spans="2:12" ht="18" customHeight="1" x14ac:dyDescent="0.4">
      <c r="B20" s="26">
        <v>18</v>
      </c>
      <c r="C20" s="5" t="s">
        <v>54</v>
      </c>
      <c r="D20" s="29" t="s">
        <v>11</v>
      </c>
      <c r="E20" s="5" t="s">
        <v>42</v>
      </c>
      <c r="F20" s="2">
        <v>1</v>
      </c>
      <c r="G20" s="1">
        <f t="shared" si="2"/>
        <v>0</v>
      </c>
      <c r="H20" s="1">
        <f t="shared" si="0"/>
        <v>0</v>
      </c>
      <c r="I20" s="1">
        <f t="shared" si="1"/>
        <v>0</v>
      </c>
      <c r="J20" s="27">
        <v>0.14928</v>
      </c>
      <c r="K20" s="5" t="s">
        <v>93</v>
      </c>
      <c r="L20" s="6" t="s">
        <v>38</v>
      </c>
    </row>
    <row r="21" spans="2:12" ht="18" customHeight="1" x14ac:dyDescent="0.4">
      <c r="B21" s="28">
        <v>19</v>
      </c>
      <c r="C21" s="5" t="s">
        <v>55</v>
      </c>
      <c r="D21" s="29" t="s">
        <v>12</v>
      </c>
      <c r="E21" s="5" t="s">
        <v>8</v>
      </c>
      <c r="F21" s="2">
        <v>1</v>
      </c>
      <c r="G21" s="1">
        <f t="shared" si="2"/>
        <v>0</v>
      </c>
      <c r="H21" s="1">
        <f t="shared" si="0"/>
        <v>0</v>
      </c>
      <c r="I21" s="1">
        <f t="shared" si="1"/>
        <v>0</v>
      </c>
      <c r="J21" s="27">
        <v>1.226E-2</v>
      </c>
      <c r="K21" s="5" t="s">
        <v>93</v>
      </c>
      <c r="L21" s="6" t="s">
        <v>38</v>
      </c>
    </row>
    <row r="22" spans="2:12" ht="18" customHeight="1" x14ac:dyDescent="0.4">
      <c r="B22" s="26">
        <v>20</v>
      </c>
      <c r="C22" s="5" t="s">
        <v>13</v>
      </c>
      <c r="D22" s="29" t="s">
        <v>56</v>
      </c>
      <c r="E22" s="5" t="s">
        <v>57</v>
      </c>
      <c r="F22" s="2">
        <v>1</v>
      </c>
      <c r="G22" s="1">
        <f t="shared" si="2"/>
        <v>0</v>
      </c>
      <c r="H22" s="1">
        <f t="shared" si="0"/>
        <v>0</v>
      </c>
      <c r="I22" s="1">
        <f t="shared" si="1"/>
        <v>0</v>
      </c>
      <c r="J22" s="27">
        <v>0.77766000000000002</v>
      </c>
      <c r="K22" s="5" t="s">
        <v>92</v>
      </c>
      <c r="L22" s="6">
        <v>0</v>
      </c>
    </row>
    <row r="23" spans="2:12" ht="18" customHeight="1" x14ac:dyDescent="0.4">
      <c r="B23" s="28">
        <v>21</v>
      </c>
      <c r="C23" s="5" t="s">
        <v>58</v>
      </c>
      <c r="D23" s="29" t="s">
        <v>59</v>
      </c>
      <c r="E23" s="5" t="s">
        <v>57</v>
      </c>
      <c r="F23" s="2">
        <v>1</v>
      </c>
      <c r="G23" s="1">
        <f t="shared" si="2"/>
        <v>0</v>
      </c>
      <c r="H23" s="1">
        <f t="shared" si="0"/>
        <v>0</v>
      </c>
      <c r="I23" s="1">
        <f t="shared" si="1"/>
        <v>0</v>
      </c>
      <c r="J23" s="27">
        <v>1.6232800000000001</v>
      </c>
      <c r="K23" s="5" t="s">
        <v>92</v>
      </c>
      <c r="L23" s="6">
        <v>0</v>
      </c>
    </row>
    <row r="24" spans="2:12" ht="18" customHeight="1" x14ac:dyDescent="0.4">
      <c r="B24" s="26">
        <v>22</v>
      </c>
      <c r="C24" s="5" t="s">
        <v>13</v>
      </c>
      <c r="D24" s="29" t="s">
        <v>60</v>
      </c>
      <c r="E24" s="5" t="s">
        <v>57</v>
      </c>
      <c r="F24" s="2">
        <v>10</v>
      </c>
      <c r="G24" s="1">
        <f t="shared" si="2"/>
        <v>0</v>
      </c>
      <c r="H24" s="1">
        <f t="shared" si="0"/>
        <v>0</v>
      </c>
      <c r="I24" s="1">
        <f t="shared" si="1"/>
        <v>0</v>
      </c>
      <c r="J24" s="27">
        <v>1.3387899999999999</v>
      </c>
      <c r="K24" s="5" t="s">
        <v>92</v>
      </c>
      <c r="L24" s="6">
        <v>0</v>
      </c>
    </row>
    <row r="25" spans="2:12" ht="18" customHeight="1" x14ac:dyDescent="0.4">
      <c r="B25" s="28">
        <v>23</v>
      </c>
      <c r="C25" s="5" t="s">
        <v>58</v>
      </c>
      <c r="D25" s="29" t="s">
        <v>61</v>
      </c>
      <c r="E25" s="5" t="s">
        <v>57</v>
      </c>
      <c r="F25" s="2">
        <v>1</v>
      </c>
      <c r="G25" s="1">
        <f t="shared" si="2"/>
        <v>0</v>
      </c>
      <c r="H25" s="1">
        <f t="shared" si="0"/>
        <v>0</v>
      </c>
      <c r="I25" s="1">
        <f t="shared" si="1"/>
        <v>0</v>
      </c>
      <c r="J25" s="27">
        <v>0.77578000000000003</v>
      </c>
      <c r="K25" s="5" t="s">
        <v>92</v>
      </c>
      <c r="L25" s="6">
        <v>0</v>
      </c>
    </row>
    <row r="26" spans="2:12" ht="18" customHeight="1" x14ac:dyDescent="0.4">
      <c r="B26" s="26">
        <v>24</v>
      </c>
      <c r="C26" s="5" t="s">
        <v>26</v>
      </c>
      <c r="D26" s="29" t="s">
        <v>36</v>
      </c>
      <c r="E26" s="5" t="s">
        <v>57</v>
      </c>
      <c r="F26" s="2">
        <v>1</v>
      </c>
      <c r="G26" s="1">
        <f t="shared" si="2"/>
        <v>0</v>
      </c>
      <c r="H26" s="1">
        <f t="shared" si="0"/>
        <v>0</v>
      </c>
      <c r="I26" s="1">
        <f t="shared" si="1"/>
        <v>0</v>
      </c>
      <c r="J26" s="27">
        <v>0.53591</v>
      </c>
      <c r="K26" s="5" t="s">
        <v>92</v>
      </c>
      <c r="L26" s="6">
        <v>0</v>
      </c>
    </row>
    <row r="27" spans="2:12" ht="18" customHeight="1" x14ac:dyDescent="0.4">
      <c r="B27" s="28">
        <v>25</v>
      </c>
      <c r="C27" s="5" t="s">
        <v>26</v>
      </c>
      <c r="D27" s="29" t="s">
        <v>37</v>
      </c>
      <c r="E27" s="5" t="s">
        <v>57</v>
      </c>
      <c r="F27" s="2">
        <v>1</v>
      </c>
      <c r="G27" s="1">
        <f t="shared" si="2"/>
        <v>0</v>
      </c>
      <c r="H27" s="1">
        <f t="shared" si="0"/>
        <v>0</v>
      </c>
      <c r="I27" s="1">
        <f t="shared" si="1"/>
        <v>0</v>
      </c>
      <c r="J27" s="27">
        <v>0.37912000000000001</v>
      </c>
      <c r="K27" s="5" t="s">
        <v>92</v>
      </c>
      <c r="L27" s="6">
        <v>0</v>
      </c>
    </row>
    <row r="28" spans="2:12" ht="18" customHeight="1" x14ac:dyDescent="0.4">
      <c r="B28" s="26">
        <v>26</v>
      </c>
      <c r="C28" s="5" t="s">
        <v>14</v>
      </c>
      <c r="D28" s="29" t="s">
        <v>62</v>
      </c>
      <c r="E28" s="5" t="s">
        <v>57</v>
      </c>
      <c r="F28" s="2">
        <v>1</v>
      </c>
      <c r="G28" s="1">
        <f t="shared" si="2"/>
        <v>0</v>
      </c>
      <c r="H28" s="1">
        <f t="shared" si="0"/>
        <v>0</v>
      </c>
      <c r="I28" s="1">
        <f t="shared" si="1"/>
        <v>0</v>
      </c>
      <c r="J28" s="27">
        <v>0.33052999999999999</v>
      </c>
      <c r="K28" s="5" t="s">
        <v>92</v>
      </c>
      <c r="L28" s="6">
        <v>0</v>
      </c>
    </row>
    <row r="29" spans="2:12" ht="18" customHeight="1" x14ac:dyDescent="0.4">
      <c r="B29" s="28">
        <v>27</v>
      </c>
      <c r="C29" s="5" t="s">
        <v>63</v>
      </c>
      <c r="D29" s="29" t="s">
        <v>15</v>
      </c>
      <c r="E29" s="5" t="s">
        <v>64</v>
      </c>
      <c r="F29" s="2">
        <v>1</v>
      </c>
      <c r="G29" s="1">
        <f t="shared" si="2"/>
        <v>0</v>
      </c>
      <c r="H29" s="1">
        <f t="shared" si="0"/>
        <v>0</v>
      </c>
      <c r="I29" s="1">
        <f t="shared" si="1"/>
        <v>0</v>
      </c>
      <c r="J29" s="27">
        <v>0.87205999999999995</v>
      </c>
      <c r="K29" s="5" t="s">
        <v>92</v>
      </c>
      <c r="L29" s="6">
        <v>0</v>
      </c>
    </row>
    <row r="30" spans="2:12" ht="18" customHeight="1" x14ac:dyDescent="0.4">
      <c r="B30" s="26">
        <v>28</v>
      </c>
      <c r="C30" s="5" t="s">
        <v>13</v>
      </c>
      <c r="D30" s="29" t="s">
        <v>65</v>
      </c>
      <c r="E30" s="5" t="s">
        <v>57</v>
      </c>
      <c r="F30" s="2">
        <v>1</v>
      </c>
      <c r="G30" s="1">
        <f t="shared" si="2"/>
        <v>0</v>
      </c>
      <c r="H30" s="1">
        <f t="shared" si="0"/>
        <v>0</v>
      </c>
      <c r="I30" s="1">
        <f t="shared" si="1"/>
        <v>0</v>
      </c>
      <c r="J30" s="27">
        <v>0.15708</v>
      </c>
      <c r="K30" s="5" t="s">
        <v>93</v>
      </c>
      <c r="L30" s="6">
        <v>0</v>
      </c>
    </row>
    <row r="31" spans="2:12" ht="18" customHeight="1" x14ac:dyDescent="0.4">
      <c r="B31" s="28">
        <v>29</v>
      </c>
      <c r="C31" s="5" t="s">
        <v>58</v>
      </c>
      <c r="D31" s="29" t="s">
        <v>66</v>
      </c>
      <c r="E31" s="5" t="s">
        <v>57</v>
      </c>
      <c r="F31" s="2">
        <v>1</v>
      </c>
      <c r="G31" s="1">
        <f t="shared" si="2"/>
        <v>0</v>
      </c>
      <c r="H31" s="1">
        <f t="shared" si="0"/>
        <v>0</v>
      </c>
      <c r="I31" s="1">
        <f t="shared" si="1"/>
        <v>0</v>
      </c>
      <c r="J31" s="27">
        <v>0.39272000000000001</v>
      </c>
      <c r="K31" s="5" t="s">
        <v>93</v>
      </c>
      <c r="L31" s="6">
        <v>0</v>
      </c>
    </row>
    <row r="32" spans="2:12" ht="18" customHeight="1" x14ac:dyDescent="0.4">
      <c r="B32" s="26">
        <v>30</v>
      </c>
      <c r="C32" s="5" t="s">
        <v>26</v>
      </c>
      <c r="D32" s="29" t="s">
        <v>66</v>
      </c>
      <c r="E32" s="5" t="s">
        <v>64</v>
      </c>
      <c r="F32" s="2">
        <v>1</v>
      </c>
      <c r="G32" s="1">
        <f t="shared" si="2"/>
        <v>0</v>
      </c>
      <c r="H32" s="1">
        <f t="shared" si="0"/>
        <v>0</v>
      </c>
      <c r="I32" s="1">
        <f t="shared" si="1"/>
        <v>0</v>
      </c>
      <c r="J32" s="27">
        <v>0.29046</v>
      </c>
      <c r="K32" s="5" t="s">
        <v>93</v>
      </c>
      <c r="L32" s="6">
        <v>0</v>
      </c>
    </row>
    <row r="33" spans="2:12" ht="18" customHeight="1" x14ac:dyDescent="0.4">
      <c r="B33" s="28">
        <v>31</v>
      </c>
      <c r="C33" s="5" t="s">
        <v>67</v>
      </c>
      <c r="D33" s="29" t="s">
        <v>68</v>
      </c>
      <c r="E33" s="5" t="s">
        <v>69</v>
      </c>
      <c r="F33" s="2">
        <v>1</v>
      </c>
      <c r="G33" s="1">
        <f t="shared" si="2"/>
        <v>0</v>
      </c>
      <c r="H33" s="1">
        <f t="shared" si="0"/>
        <v>0</v>
      </c>
      <c r="I33" s="1">
        <f t="shared" si="1"/>
        <v>0</v>
      </c>
      <c r="J33" s="27">
        <v>0.50002999999999997</v>
      </c>
      <c r="K33" s="5" t="s">
        <v>92</v>
      </c>
      <c r="L33" s="6">
        <v>0</v>
      </c>
    </row>
    <row r="34" spans="2:12" ht="18" customHeight="1" x14ac:dyDescent="0.4">
      <c r="B34" s="28">
        <v>32</v>
      </c>
      <c r="C34" s="5" t="s">
        <v>70</v>
      </c>
      <c r="D34" s="29" t="s">
        <v>71</v>
      </c>
      <c r="E34" s="5" t="s">
        <v>69</v>
      </c>
      <c r="F34" s="2">
        <v>1</v>
      </c>
      <c r="G34" s="1">
        <f t="shared" si="2"/>
        <v>0</v>
      </c>
      <c r="H34" s="1">
        <f t="shared" si="0"/>
        <v>0</v>
      </c>
      <c r="I34" s="1">
        <f t="shared" si="1"/>
        <v>0</v>
      </c>
      <c r="J34" s="27">
        <v>1.7042600000000001</v>
      </c>
      <c r="K34" s="5" t="s">
        <v>93</v>
      </c>
      <c r="L34" s="6">
        <v>0</v>
      </c>
    </row>
    <row r="35" spans="2:12" ht="18" customHeight="1" x14ac:dyDescent="0.4">
      <c r="B35" s="26">
        <v>33</v>
      </c>
      <c r="C35" s="5" t="s">
        <v>16</v>
      </c>
      <c r="D35" s="29" t="s">
        <v>72</v>
      </c>
      <c r="E35" s="5" t="s">
        <v>17</v>
      </c>
      <c r="F35" s="2">
        <v>150</v>
      </c>
      <c r="G35" s="1">
        <f t="shared" si="2"/>
        <v>0</v>
      </c>
      <c r="H35" s="1">
        <f t="shared" si="0"/>
        <v>0</v>
      </c>
      <c r="I35" s="1">
        <f t="shared" si="1"/>
        <v>0</v>
      </c>
      <c r="J35" s="27">
        <v>7.8630000000000005E-2</v>
      </c>
      <c r="K35" s="5" t="s">
        <v>92</v>
      </c>
      <c r="L35" s="6" t="s">
        <v>38</v>
      </c>
    </row>
    <row r="36" spans="2:12" ht="18" customHeight="1" x14ac:dyDescent="0.4">
      <c r="B36" s="28">
        <v>34</v>
      </c>
      <c r="C36" s="5" t="s">
        <v>16</v>
      </c>
      <c r="D36" s="29" t="s">
        <v>73</v>
      </c>
      <c r="E36" s="5" t="s">
        <v>17</v>
      </c>
      <c r="F36" s="2">
        <v>1</v>
      </c>
      <c r="G36" s="1">
        <f t="shared" si="2"/>
        <v>0</v>
      </c>
      <c r="H36" s="1">
        <f t="shared" si="0"/>
        <v>0</v>
      </c>
      <c r="I36" s="1">
        <f t="shared" si="1"/>
        <v>0</v>
      </c>
      <c r="J36" s="27">
        <v>5.7459999999999997E-2</v>
      </c>
      <c r="K36" s="5" t="s">
        <v>92</v>
      </c>
      <c r="L36" s="6" t="s">
        <v>38</v>
      </c>
    </row>
    <row r="37" spans="2:12" ht="18" customHeight="1" x14ac:dyDescent="0.4">
      <c r="B37" s="26">
        <v>35</v>
      </c>
      <c r="C37" s="5" t="s">
        <v>74</v>
      </c>
      <c r="D37" s="29" t="s">
        <v>75</v>
      </c>
      <c r="E37" s="5" t="s">
        <v>76</v>
      </c>
      <c r="F37" s="2">
        <v>1</v>
      </c>
      <c r="G37" s="1">
        <f t="shared" si="2"/>
        <v>0</v>
      </c>
      <c r="H37" s="1">
        <f t="shared" si="0"/>
        <v>0</v>
      </c>
      <c r="I37" s="1">
        <f t="shared" si="1"/>
        <v>0</v>
      </c>
      <c r="J37" s="27">
        <v>3.5490000000000001E-2</v>
      </c>
      <c r="K37" s="5" t="s">
        <v>92</v>
      </c>
      <c r="L37" s="6" t="s">
        <v>38</v>
      </c>
    </row>
    <row r="38" spans="2:12" ht="18" customHeight="1" x14ac:dyDescent="0.4">
      <c r="B38" s="28">
        <v>36</v>
      </c>
      <c r="C38" s="5" t="s">
        <v>74</v>
      </c>
      <c r="D38" s="29" t="s">
        <v>77</v>
      </c>
      <c r="E38" s="5" t="s">
        <v>17</v>
      </c>
      <c r="F38" s="2">
        <v>1</v>
      </c>
      <c r="G38" s="1">
        <f t="shared" si="2"/>
        <v>0</v>
      </c>
      <c r="H38" s="1">
        <f t="shared" si="0"/>
        <v>0</v>
      </c>
      <c r="I38" s="1">
        <f t="shared" si="1"/>
        <v>0</v>
      </c>
      <c r="J38" s="27">
        <v>6.8239999999999995E-2</v>
      </c>
      <c r="K38" s="5" t="s">
        <v>92</v>
      </c>
      <c r="L38" s="6" t="s">
        <v>38</v>
      </c>
    </row>
    <row r="39" spans="2:12" ht="18" customHeight="1" x14ac:dyDescent="0.4">
      <c r="B39" s="26">
        <v>37</v>
      </c>
      <c r="C39" s="5" t="s">
        <v>18</v>
      </c>
      <c r="D39" s="29"/>
      <c r="E39" s="5" t="s">
        <v>8</v>
      </c>
      <c r="F39" s="2">
        <v>100</v>
      </c>
      <c r="G39" s="1">
        <f t="shared" si="2"/>
        <v>0</v>
      </c>
      <c r="H39" s="1">
        <f t="shared" si="0"/>
        <v>0</v>
      </c>
      <c r="I39" s="1">
        <f t="shared" si="1"/>
        <v>0</v>
      </c>
      <c r="J39" s="27">
        <v>7.2550000000000003E-2</v>
      </c>
      <c r="K39" s="5" t="s">
        <v>93</v>
      </c>
      <c r="L39" s="6" t="s">
        <v>38</v>
      </c>
    </row>
    <row r="40" spans="2:12" ht="18" customHeight="1" x14ac:dyDescent="0.4">
      <c r="B40" s="28">
        <v>38</v>
      </c>
      <c r="C40" s="5" t="s">
        <v>19</v>
      </c>
      <c r="D40" s="29" t="s">
        <v>20</v>
      </c>
      <c r="E40" s="5" t="s">
        <v>8</v>
      </c>
      <c r="F40" s="2">
        <v>30</v>
      </c>
      <c r="G40" s="1">
        <f t="shared" si="2"/>
        <v>0</v>
      </c>
      <c r="H40" s="1">
        <f t="shared" si="0"/>
        <v>0</v>
      </c>
      <c r="I40" s="1">
        <f t="shared" si="1"/>
        <v>0</v>
      </c>
      <c r="J40" s="27">
        <v>7.1799999999999998E-3</v>
      </c>
      <c r="K40" s="5" t="s">
        <v>92</v>
      </c>
      <c r="L40" s="6" t="s">
        <v>38</v>
      </c>
    </row>
    <row r="41" spans="2:12" ht="18" customHeight="1" x14ac:dyDescent="0.4">
      <c r="B41" s="26">
        <v>39</v>
      </c>
      <c r="C41" s="32" t="s">
        <v>19</v>
      </c>
      <c r="D41" s="29" t="s">
        <v>21</v>
      </c>
      <c r="E41" s="32" t="s">
        <v>8</v>
      </c>
      <c r="F41" s="2">
        <v>140</v>
      </c>
      <c r="G41" s="33">
        <f t="shared" si="2"/>
        <v>0</v>
      </c>
      <c r="H41" s="33">
        <f t="shared" si="0"/>
        <v>0</v>
      </c>
      <c r="I41" s="1">
        <f t="shared" si="1"/>
        <v>0</v>
      </c>
      <c r="J41" s="34">
        <v>6.6100000000000004E-3</v>
      </c>
      <c r="K41" s="35" t="s">
        <v>92</v>
      </c>
      <c r="L41" s="6">
        <v>0</v>
      </c>
    </row>
    <row r="42" spans="2:12" ht="18" customHeight="1" x14ac:dyDescent="0.4">
      <c r="B42" s="28">
        <v>40</v>
      </c>
      <c r="C42" s="32" t="s">
        <v>78</v>
      </c>
      <c r="D42" s="29" t="s">
        <v>79</v>
      </c>
      <c r="E42" s="32" t="s">
        <v>42</v>
      </c>
      <c r="F42" s="2">
        <v>98</v>
      </c>
      <c r="G42" s="33">
        <f t="shared" si="2"/>
        <v>0</v>
      </c>
      <c r="H42" s="33">
        <f t="shared" si="0"/>
        <v>0</v>
      </c>
      <c r="I42" s="1">
        <f t="shared" si="1"/>
        <v>0</v>
      </c>
      <c r="J42" s="34">
        <v>2.0400000000000001E-3</v>
      </c>
      <c r="K42" s="35" t="s">
        <v>93</v>
      </c>
      <c r="L42" s="6">
        <v>0</v>
      </c>
    </row>
    <row r="43" spans="2:12" ht="18" customHeight="1" x14ac:dyDescent="0.4">
      <c r="B43" s="26">
        <v>41</v>
      </c>
      <c r="C43" s="32" t="s">
        <v>80</v>
      </c>
      <c r="D43" s="29" t="s">
        <v>81</v>
      </c>
      <c r="E43" s="32" t="s">
        <v>48</v>
      </c>
      <c r="F43" s="2">
        <v>1</v>
      </c>
      <c r="G43" s="33">
        <f t="shared" si="2"/>
        <v>0</v>
      </c>
      <c r="H43" s="33">
        <f t="shared" si="0"/>
        <v>0</v>
      </c>
      <c r="I43" s="1">
        <f t="shared" si="1"/>
        <v>0</v>
      </c>
      <c r="J43" s="34">
        <v>1.6820000000000002E-2</v>
      </c>
      <c r="K43" s="35" t="s">
        <v>93</v>
      </c>
      <c r="L43" s="6">
        <v>0</v>
      </c>
    </row>
    <row r="44" spans="2:12" ht="18" customHeight="1" x14ac:dyDescent="0.4">
      <c r="B44" s="28">
        <v>42</v>
      </c>
      <c r="C44" s="32" t="s">
        <v>80</v>
      </c>
      <c r="D44" s="29" t="s">
        <v>82</v>
      </c>
      <c r="E44" s="32" t="s">
        <v>48</v>
      </c>
      <c r="F44" s="2">
        <v>1</v>
      </c>
      <c r="G44" s="33">
        <f t="shared" si="2"/>
        <v>0</v>
      </c>
      <c r="H44" s="33">
        <f t="shared" si="0"/>
        <v>0</v>
      </c>
      <c r="I44" s="1">
        <f t="shared" si="1"/>
        <v>0</v>
      </c>
      <c r="J44" s="34">
        <v>3.0700000000000002E-2</v>
      </c>
      <c r="K44" s="35" t="s">
        <v>93</v>
      </c>
      <c r="L44" s="6">
        <v>0</v>
      </c>
    </row>
    <row r="45" spans="2:12" ht="18" customHeight="1" x14ac:dyDescent="0.4">
      <c r="B45" s="26">
        <v>43</v>
      </c>
      <c r="C45" s="32" t="s">
        <v>80</v>
      </c>
      <c r="D45" s="29" t="s">
        <v>83</v>
      </c>
      <c r="E45" s="32" t="s">
        <v>48</v>
      </c>
      <c r="F45" s="2">
        <v>1</v>
      </c>
      <c r="G45" s="33">
        <f t="shared" si="2"/>
        <v>0</v>
      </c>
      <c r="H45" s="33">
        <f t="shared" si="0"/>
        <v>0</v>
      </c>
      <c r="I45" s="1">
        <f t="shared" si="1"/>
        <v>0</v>
      </c>
      <c r="J45" s="34">
        <v>4.7530000000000003E-2</v>
      </c>
      <c r="K45" s="35" t="s">
        <v>93</v>
      </c>
      <c r="L45" s="6">
        <v>0</v>
      </c>
    </row>
    <row r="46" spans="2:12" ht="18" customHeight="1" x14ac:dyDescent="0.4">
      <c r="B46" s="26">
        <v>44</v>
      </c>
      <c r="C46" s="5" t="s">
        <v>80</v>
      </c>
      <c r="D46" s="29" t="s">
        <v>84</v>
      </c>
      <c r="E46" s="5" t="s">
        <v>48</v>
      </c>
      <c r="F46" s="2">
        <v>1</v>
      </c>
      <c r="G46" s="1">
        <f t="shared" si="2"/>
        <v>0</v>
      </c>
      <c r="H46" s="1">
        <f t="shared" si="0"/>
        <v>0</v>
      </c>
      <c r="I46" s="1">
        <f t="shared" si="1"/>
        <v>0</v>
      </c>
      <c r="J46" s="27">
        <v>6.8140000000000006E-2</v>
      </c>
      <c r="K46" s="5" t="s">
        <v>93</v>
      </c>
      <c r="L46" s="6">
        <v>0</v>
      </c>
    </row>
    <row r="47" spans="2:12" ht="18" customHeight="1" x14ac:dyDescent="0.4">
      <c r="B47" s="28">
        <v>45</v>
      </c>
      <c r="C47" s="5" t="s">
        <v>80</v>
      </c>
      <c r="D47" s="29" t="s">
        <v>85</v>
      </c>
      <c r="E47" s="5" t="s">
        <v>48</v>
      </c>
      <c r="F47" s="2">
        <v>1</v>
      </c>
      <c r="G47" s="1">
        <f t="shared" si="2"/>
        <v>0</v>
      </c>
      <c r="H47" s="1">
        <f t="shared" si="0"/>
        <v>0</v>
      </c>
      <c r="I47" s="1">
        <f t="shared" si="1"/>
        <v>0</v>
      </c>
      <c r="J47" s="27">
        <v>9.3410000000000007E-2</v>
      </c>
      <c r="K47" s="5" t="s">
        <v>93</v>
      </c>
      <c r="L47" s="6">
        <v>0</v>
      </c>
    </row>
    <row r="48" spans="2:12" ht="18" customHeight="1" x14ac:dyDescent="0.4">
      <c r="B48" s="28">
        <v>46</v>
      </c>
      <c r="C48" s="5" t="s">
        <v>86</v>
      </c>
      <c r="D48" s="29" t="s">
        <v>87</v>
      </c>
      <c r="E48" s="5" t="s">
        <v>23</v>
      </c>
      <c r="F48" s="2">
        <v>1</v>
      </c>
      <c r="G48" s="1">
        <f t="shared" ref="G48:G49" si="3">ROUNDDOWN($G$3*J48,0)</f>
        <v>0</v>
      </c>
      <c r="H48" s="1">
        <f t="shared" ref="H48:H49" si="4">ROUNDDOWN(G48*110%,0)</f>
        <v>0</v>
      </c>
      <c r="I48" s="1">
        <f t="shared" ref="I48:I49" si="5">ROUNDDOWN(F48*H48,0)</f>
        <v>0</v>
      </c>
      <c r="J48" s="34">
        <v>7.2969999999999993E-2</v>
      </c>
      <c r="K48" s="35" t="s">
        <v>93</v>
      </c>
      <c r="L48" s="6"/>
    </row>
    <row r="49" spans="2:12" ht="18" customHeight="1" x14ac:dyDescent="0.4">
      <c r="B49" s="28">
        <v>47</v>
      </c>
      <c r="C49" s="5" t="s">
        <v>86</v>
      </c>
      <c r="D49" s="29" t="s">
        <v>88</v>
      </c>
      <c r="E49" s="5" t="s">
        <v>23</v>
      </c>
      <c r="F49" s="2">
        <v>1</v>
      </c>
      <c r="G49" s="1">
        <f t="shared" si="3"/>
        <v>0</v>
      </c>
      <c r="H49" s="1">
        <f t="shared" si="4"/>
        <v>0</v>
      </c>
      <c r="I49" s="1">
        <f t="shared" si="5"/>
        <v>0</v>
      </c>
      <c r="J49" s="34">
        <v>5.8399999999999997E-3</v>
      </c>
      <c r="K49" s="35" t="s">
        <v>93</v>
      </c>
      <c r="L49" s="6"/>
    </row>
    <row r="50" spans="2:12" ht="18" customHeight="1" x14ac:dyDescent="0.4">
      <c r="B50" s="28">
        <v>48</v>
      </c>
      <c r="C50" s="5" t="s">
        <v>89</v>
      </c>
      <c r="D50" s="29" t="s">
        <v>90</v>
      </c>
      <c r="E50" s="5" t="s">
        <v>91</v>
      </c>
      <c r="F50" s="2">
        <v>25</v>
      </c>
      <c r="G50" s="1">
        <f t="shared" si="2"/>
        <v>0</v>
      </c>
      <c r="H50" s="1">
        <f t="shared" si="0"/>
        <v>0</v>
      </c>
      <c r="I50" s="1">
        <f t="shared" si="1"/>
        <v>0</v>
      </c>
      <c r="J50" s="34">
        <v>0.10818</v>
      </c>
      <c r="K50" s="35" t="s">
        <v>93</v>
      </c>
      <c r="L50" s="6">
        <v>0</v>
      </c>
    </row>
    <row r="51" spans="2:12" ht="18" customHeight="1" thickBot="1" x14ac:dyDescent="0.45">
      <c r="B51" s="28">
        <v>49</v>
      </c>
      <c r="C51" s="5" t="s">
        <v>22</v>
      </c>
      <c r="D51" s="29" t="s">
        <v>32</v>
      </c>
      <c r="E51" s="5" t="s">
        <v>33</v>
      </c>
      <c r="F51" s="2">
        <v>1</v>
      </c>
      <c r="G51" s="1">
        <f t="shared" si="2"/>
        <v>0</v>
      </c>
      <c r="H51" s="1">
        <f t="shared" si="0"/>
        <v>0</v>
      </c>
      <c r="I51" s="1">
        <f t="shared" si="1"/>
        <v>0</v>
      </c>
      <c r="J51" s="34">
        <v>0.20252999999999999</v>
      </c>
      <c r="K51" s="35" t="s">
        <v>34</v>
      </c>
      <c r="L51" s="6">
        <v>0</v>
      </c>
    </row>
    <row r="52" spans="2:12" ht="18" customHeight="1" thickBot="1" x14ac:dyDescent="0.45">
      <c r="B52" s="45" t="s">
        <v>24</v>
      </c>
      <c r="C52" s="46"/>
      <c r="D52" s="46"/>
      <c r="E52" s="46"/>
      <c r="F52" s="46"/>
      <c r="G52" s="38"/>
      <c r="H52" s="39"/>
      <c r="I52" s="40">
        <f>SUM(I3:I51)</f>
        <v>0</v>
      </c>
      <c r="J52" s="41" t="s">
        <v>25</v>
      </c>
      <c r="K52" s="42"/>
      <c r="L52" s="43"/>
    </row>
  </sheetData>
  <sheetProtection algorithmName="SHA-512" hashValue="vfUQ8qnlmZGLHNP/VU9KCmGmFY2wpdADpwUNlGQLD3SvEgEsGFGbMKWgM3yeWDgzIQSL+7U56lEibnrRn6HCDw==" saltValue="mHVkX2Du5VEgdtSx1ebkSg==" spinCount="100000" sheet="1" selectLockedCells="1"/>
  <mergeCells count="1">
    <mergeCell ref="B52:F52"/>
  </mergeCells>
  <phoneticPr fontId="2"/>
  <conditionalFormatting sqref="G3:I52">
    <cfRule type="expression" dxfId="0" priority="1">
      <formula>告示Flag="告示"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契約後単価</vt:lpstr>
      <vt:lpstr>契約後単価!Print_Area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藤原 健一</cp:lastModifiedBy>
  <cp:lastPrinted>2024-05-23T06:40:09Z</cp:lastPrinted>
  <dcterms:created xsi:type="dcterms:W3CDTF">2020-05-15T10:37:41Z</dcterms:created>
  <dcterms:modified xsi:type="dcterms:W3CDTF">2025-05-23T07:41:12Z</dcterms:modified>
</cp:coreProperties>
</file>