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Ijitanto-s-001\01維持担当部共有\10道路維持課\01　契約事務\01　役務契約\R5\道路設備課\R5.04.19　①創成トンネルで使用する業務用電力\1次伺\"/>
    </mc:Choice>
  </mc:AlternateContent>
  <xr:revisionPtr revIDLastSave="0" documentId="13_ncr:1_{15BA110A-9E08-42DB-AF2C-26E4D663FBDE}" xr6:coauthVersionLast="47" xr6:coauthVersionMax="47" xr10:uidLastSave="{00000000-0000-0000-0000-000000000000}"/>
  <bookViews>
    <workbookView xWindow="14400" yWindow="0" windowWidth="14400" windowHeight="15600" xr2:uid="{00000000-000D-0000-FFFF-FFFF00000000}"/>
  </bookViews>
  <sheets>
    <sheet name="様式７－２（単独施設）月別・休日別" sheetId="17" r:id="rId1"/>
  </sheets>
  <definedNames>
    <definedName name="_xlnm.Print_Area" localSheetId="0">'様式７－２（単独施設）月別・休日別'!$A$1:$N$70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5" i="17" l="1"/>
  <c r="N15" i="17"/>
  <c r="N30" i="17"/>
  <c r="N9" i="17"/>
  <c r="L40" i="17"/>
  <c r="L42" i="17"/>
  <c r="L43" i="17"/>
  <c r="L45" i="17"/>
  <c r="L46" i="17"/>
  <c r="L48" i="17"/>
  <c r="L49" i="17"/>
  <c r="L51" i="17"/>
  <c r="L52" i="17"/>
  <c r="L21" i="17"/>
  <c r="L22" i="17"/>
  <c r="L24" i="17"/>
  <c r="L25" i="17"/>
  <c r="L27" i="17"/>
  <c r="L28" i="17"/>
  <c r="L30" i="17"/>
  <c r="L31" i="17"/>
  <c r="L33" i="17"/>
  <c r="L34" i="17"/>
  <c r="L36" i="17"/>
  <c r="L37" i="17"/>
  <c r="N36" i="17" s="1"/>
  <c r="L39" i="17"/>
  <c r="L12" i="17"/>
  <c r="N12" i="17" s="1"/>
  <c r="L13" i="17"/>
  <c r="L15" i="17"/>
  <c r="L16" i="17"/>
  <c r="L18" i="17"/>
  <c r="L19" i="17"/>
  <c r="L10" i="17"/>
  <c r="L9" i="17"/>
  <c r="H53" i="17"/>
  <c r="H51" i="17"/>
  <c r="N51" i="17" s="1"/>
  <c r="H50" i="17"/>
  <c r="H48" i="17"/>
  <c r="H47" i="17"/>
  <c r="H45" i="17"/>
  <c r="N45" i="17" s="1"/>
  <c r="H44" i="17"/>
  <c r="H42" i="17"/>
  <c r="N42" i="17" s="1"/>
  <c r="H41" i="17"/>
  <c r="H39" i="17"/>
  <c r="N39" i="17" s="1"/>
  <c r="H38" i="17"/>
  <c r="H36" i="17"/>
  <c r="H35" i="17"/>
  <c r="N33" i="17" s="1"/>
  <c r="H33" i="17"/>
  <c r="H32" i="17"/>
  <c r="H30" i="17"/>
  <c r="H29" i="17"/>
  <c r="N27" i="17" s="1"/>
  <c r="H27" i="17"/>
  <c r="H26" i="17"/>
  <c r="H24" i="17"/>
  <c r="N24" i="17" s="1"/>
  <c r="H23" i="17"/>
  <c r="H21" i="17"/>
  <c r="N21" i="17" s="1"/>
  <c r="H20" i="17"/>
  <c r="H18" i="17"/>
  <c r="H17" i="17"/>
  <c r="H15" i="17"/>
  <c r="H14" i="17"/>
  <c r="H12" i="17"/>
  <c r="H11" i="17"/>
  <c r="H9" i="17"/>
  <c r="J54" i="17"/>
  <c r="N48" i="17" l="1"/>
  <c r="N18" i="17"/>
  <c r="D54" i="17"/>
  <c r="N54" i="17" l="1"/>
  <c r="J63" i="17" s="1"/>
  <c r="J66" i="17" s="1"/>
</calcChain>
</file>

<file path=xl/sharedStrings.xml><?xml version="1.0" encoding="utf-8"?>
<sst xmlns="http://schemas.openxmlformats.org/spreadsheetml/2006/main" count="201" uniqueCount="54">
  <si>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</si>
  <si>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</si>
  <si>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</si>
  <si>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</si>
  <si>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</si>
  <si>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</si>
  <si>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</si>
  <si>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</si>
  <si>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</si>
  <si>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</si>
  <si>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</si>
  <si>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</si>
  <si>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</si>
  <si>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</si>
  <si>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
割引・割増
（円、銭単位まで
記載可）
g</t>
    <rPh sb="3" eb="5">
      <t>ワリビキ</t>
    </rPh>
    <rPh sb="6" eb="7">
      <t>ワリ</t>
    </rPh>
    <rPh sb="7" eb="8">
      <t>ゾウ</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</si>
  <si>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</si>
  <si>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</si>
  <si>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</si>
  <si>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</si>
  <si>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</si>
  <si>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</si>
  <si>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</si>
  <si>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</si>
  <si>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</si>
  <si>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</si>
  <si>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</si>
  <si>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</si>
  <si>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</si>
  <si>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</si>
  <si>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</si>
  <si>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</si>
  <si>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</si>
  <si>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創成トンネル</t>
    <rPh sb="0" eb="2">
      <t>ソウセイ</t>
    </rPh>
    <phoneticPr fontId="3"/>
  </si>
  <si>
    <t>-</t>
    <phoneticPr fontId="3"/>
  </si>
  <si>
    <t>令和5年7月</t>
    <rPh sb="0" eb="2">
      <t>レイワ</t>
    </rPh>
    <rPh sb="3" eb="4">
      <t>ネン</t>
    </rPh>
    <rPh sb="5" eb="6">
      <t>ガツ</t>
    </rPh>
    <phoneticPr fontId="3"/>
  </si>
  <si>
    <t>令和5年8月</t>
    <rPh sb="0" eb="2">
      <t>レイワ</t>
    </rPh>
    <rPh sb="3" eb="4">
      <t>ネン</t>
    </rPh>
    <rPh sb="5" eb="6">
      <t>ガツ</t>
    </rPh>
    <phoneticPr fontId="3"/>
  </si>
  <si>
    <t>令和5年9月</t>
    <rPh sb="0" eb="2">
      <t>レイワ</t>
    </rPh>
    <rPh sb="3" eb="4">
      <t>ネン</t>
    </rPh>
    <rPh sb="5" eb="6">
      <t>ガツ</t>
    </rPh>
    <phoneticPr fontId="3"/>
  </si>
  <si>
    <t>令和5年10月</t>
    <rPh sb="0" eb="2">
      <t>レイワ</t>
    </rPh>
    <rPh sb="3" eb="4">
      <t>ネン</t>
    </rPh>
    <rPh sb="6" eb="7">
      <t>ガツ</t>
    </rPh>
    <phoneticPr fontId="3"/>
  </si>
  <si>
    <t>令和5年11月</t>
    <rPh sb="0" eb="2">
      <t>レイワ</t>
    </rPh>
    <rPh sb="3" eb="4">
      <t>ネン</t>
    </rPh>
    <rPh sb="6" eb="7">
      <t>ガツ</t>
    </rPh>
    <phoneticPr fontId="3"/>
  </si>
  <si>
    <t>令和5年12月</t>
    <rPh sb="0" eb="2">
      <t>レイワ</t>
    </rPh>
    <rPh sb="3" eb="4">
      <t>ネン</t>
    </rPh>
    <rPh sb="6" eb="7">
      <t>ガツ</t>
    </rPh>
    <phoneticPr fontId="3"/>
  </si>
  <si>
    <t>令和6年1月</t>
    <rPh sb="0" eb="2">
      <t>レイワ</t>
    </rPh>
    <rPh sb="3" eb="4">
      <t>ネン</t>
    </rPh>
    <rPh sb="5" eb="6">
      <t>ガツ</t>
    </rPh>
    <phoneticPr fontId="3"/>
  </si>
  <si>
    <t>令和6年2月</t>
    <rPh sb="0" eb="2">
      <t>レイワ</t>
    </rPh>
    <rPh sb="3" eb="4">
      <t>ネン</t>
    </rPh>
    <rPh sb="5" eb="6">
      <t>ガツ</t>
    </rPh>
    <phoneticPr fontId="3"/>
  </si>
  <si>
    <t>令和6年3月</t>
    <rPh sb="0" eb="2">
      <t>レイワ</t>
    </rPh>
    <rPh sb="3" eb="4">
      <t>ネン</t>
    </rPh>
    <rPh sb="5" eb="6">
      <t>ガツ</t>
    </rPh>
    <phoneticPr fontId="3"/>
  </si>
  <si>
    <t>令和6年4月</t>
    <rPh sb="0" eb="2">
      <t>レイワ</t>
    </rPh>
    <rPh sb="3" eb="4">
      <t>ネン</t>
    </rPh>
    <rPh sb="5" eb="6">
      <t>ガツ</t>
    </rPh>
    <phoneticPr fontId="3"/>
  </si>
  <si>
    <t>令和6年5月</t>
    <rPh sb="0" eb="2">
      <t>レイワ</t>
    </rPh>
    <rPh sb="3" eb="4">
      <t>ネン</t>
    </rPh>
    <rPh sb="5" eb="6">
      <t>ガツ</t>
    </rPh>
    <phoneticPr fontId="3"/>
  </si>
  <si>
    <t>令和6年6月</t>
    <rPh sb="0" eb="2">
      <t>レイワ</t>
    </rPh>
    <rPh sb="3" eb="4">
      <t>ネン</t>
    </rPh>
    <rPh sb="5" eb="6">
      <t>ガツ</t>
    </rPh>
    <phoneticPr fontId="3"/>
  </si>
  <si>
    <t>令和6年7月</t>
    <rPh sb="0" eb="2">
      <t>レイワ</t>
    </rPh>
    <rPh sb="3" eb="4">
      <t>ネン</t>
    </rPh>
    <rPh sb="5" eb="6">
      <t>ガツ</t>
    </rPh>
    <phoneticPr fontId="3"/>
  </si>
  <si>
    <t>令和6年8月</t>
    <rPh sb="0" eb="2">
      <t>レイワ</t>
    </rPh>
    <rPh sb="3" eb="4">
      <t>ネン</t>
    </rPh>
    <rPh sb="5" eb="6">
      <t>ガツ</t>
    </rPh>
    <phoneticPr fontId="3"/>
  </si>
  <si>
    <t>令和6年9月</t>
    <rPh sb="0" eb="2">
      <t>レイワ</t>
    </rPh>
    <rPh sb="3" eb="4">
      <t>ネン</t>
    </rPh>
    <rPh sb="5" eb="6">
      <t>ガツ</t>
    </rPh>
    <phoneticPr fontId="3"/>
  </si>
  <si>
    <t>常用</t>
    <rPh sb="0" eb="2">
      <t>ジョウヨウ</t>
    </rPh>
    <phoneticPr fontId="3"/>
  </si>
  <si>
    <t>kW</t>
    <phoneticPr fontId="3"/>
  </si>
  <si>
    <t>予備</t>
    <rPh sb="0" eb="2">
      <t>ヨビ</t>
    </rPh>
    <phoneticPr fontId="3"/>
  </si>
  <si>
    <t>kW</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</si>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</sst>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月&quot;"/>
    <numFmt numFmtId="177" formatCode="#,##0.00;&quot;△ &quot;#,##0.00"/>
    <numFmt numFmtId="178" formatCode="0_);[Red]\(0\)"/>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1">
    <border>
      <left/>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medium">
        <color indexed="64"/>
      </left>
      <right/>
      <top/>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medium">
        <color indexed="64"/>
      </right>
      <top style="double">
        <color indexed="64"/>
      </top>
      <bottom/>
      <diagonal style="thin">
        <color indexed="64"/>
      </diagonal>
    </border>
    <border diagonalUp="1">
      <left style="medium">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diagonalUp="1">
      <left style="medium">
        <color indexed="64"/>
      </left>
      <right style="double">
        <color indexed="64"/>
      </right>
      <top style="double">
        <color indexed="64"/>
      </top>
      <bottom/>
      <diagonal style="thin">
        <color indexed="64"/>
      </diagonal>
    </border>
    <border>
      <left style="double">
        <color indexed="64"/>
      </left>
      <right style="medium">
        <color indexed="64"/>
      </right>
      <top style="double">
        <color indexed="64"/>
      </top>
      <bottom/>
      <diagonal/>
    </border>
    <border>
      <left/>
      <right/>
      <top/>
      <bottom style="medium">
        <color indexed="64"/>
      </bottom>
      <diagonal/>
    </border>
    <border diagonalUp="1">
      <left style="thin">
        <color indexed="64"/>
      </left>
      <right style="medium">
        <color indexed="64"/>
      </right>
      <top/>
      <bottom style="medium">
        <color indexed="64"/>
      </bottom>
      <diagonal style="thin">
        <color indexed="64"/>
      </diagonal>
    </border>
    <border diagonalUp="1">
      <left style="medium">
        <color indexed="64"/>
      </left>
      <right style="double">
        <color indexed="64"/>
      </right>
      <top/>
      <bottom style="medium">
        <color indexed="64"/>
      </bottom>
      <diagonal style="thin">
        <color indexed="64"/>
      </diagonal>
    </border>
    <border>
      <left style="double">
        <color indexed="64"/>
      </left>
      <right style="medium">
        <color indexed="64"/>
      </right>
      <top/>
      <bottom style="medium">
        <color indexed="64"/>
      </bottom>
      <diagonal/>
    </border>
    <border>
      <left style="medium">
        <color indexed="64"/>
      </left>
      <right/>
      <top style="thin">
        <color indexed="64"/>
      </top>
      <bottom style="thin">
        <color indexed="64"/>
      </bottom>
      <diagonal/>
    </border>
    <border diagonalUp="1">
      <left style="thin">
        <color indexed="64"/>
      </left>
      <right style="thin">
        <color indexed="64"/>
      </right>
      <top/>
      <bottom/>
      <diagonal style="thin">
        <color indexed="64"/>
      </diagonal>
    </border>
    <border>
      <left style="medium">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diagonal/>
    </border>
    <border>
      <left/>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double">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9">
    <xf numFmtId="0" fontId="0" fillId="0" borderId="0" xfId="0"/>
    <xf numFmtId="38" fontId="5" fillId="0" borderId="18"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0" fontId="7" fillId="0" borderId="5"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38" fontId="0" fillId="2" borderId="2" xfId="1" applyFont="1" applyFill="1" applyBorder="1" applyAlignment="1">
      <alignment horizontal="center" vertical="center"/>
    </xf>
    <xf numFmtId="40" fontId="0" fillId="0" borderId="16"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4" xfId="1" applyNumberFormat="1" applyFont="1" applyBorder="1" applyAlignment="1">
      <alignment horizontal="center" vertical="center" wrapText="1"/>
    </xf>
    <xf numFmtId="38" fontId="5" fillId="0" borderId="26" xfId="1" applyFont="1" applyBorder="1" applyAlignment="1">
      <alignment horizontal="center" vertical="center" wrapText="1"/>
    </xf>
    <xf numFmtId="38" fontId="7" fillId="0" borderId="0" xfId="1" applyFont="1" applyAlignment="1">
      <alignment horizontal="center" vertical="center"/>
    </xf>
    <xf numFmtId="38" fontId="5" fillId="0" borderId="3" xfId="1" applyFont="1" applyBorder="1" applyAlignment="1">
      <alignment horizontal="center" vertical="center" wrapText="1"/>
    </xf>
    <xf numFmtId="38" fontId="5" fillId="0" borderId="6" xfId="1" applyFont="1" applyBorder="1" applyAlignment="1">
      <alignment horizontal="center" vertical="center" wrapText="1"/>
    </xf>
    <xf numFmtId="40" fontId="0" fillId="0" borderId="27" xfId="1" applyNumberFormat="1" applyFont="1" applyBorder="1" applyAlignment="1">
      <alignment vertical="center"/>
    </xf>
    <xf numFmtId="38" fontId="0" fillId="2" borderId="34" xfId="1" applyFont="1" applyFill="1" applyBorder="1" applyAlignment="1">
      <alignmen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33" xfId="1" applyFont="1" applyBorder="1" applyAlignment="1">
      <alignment horizontal="center" shrinkToFit="1"/>
    </xf>
    <xf numFmtId="0" fontId="4" fillId="0" borderId="0" xfId="0" applyFont="1" applyFill="1" applyBorder="1" applyAlignment="1">
      <alignment vertical="center" shrinkToFit="1"/>
    </xf>
    <xf numFmtId="38" fontId="0" fillId="2" borderId="9"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8" fontId="0" fillId="2" borderId="10" xfId="1" applyFont="1" applyFill="1" applyBorder="1" applyAlignment="1">
      <alignment horizontal="right" vertical="center"/>
    </xf>
    <xf numFmtId="3" fontId="0" fillId="2" borderId="10"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5" xfId="0" applyFont="1" applyBorder="1" applyAlignment="1">
      <alignment vertical="center"/>
    </xf>
    <xf numFmtId="0" fontId="5" fillId="0" borderId="0" xfId="0" applyFont="1" applyAlignment="1">
      <alignment vertical="center" wrapText="1"/>
    </xf>
    <xf numFmtId="38" fontId="0" fillId="2" borderId="40" xfId="1" applyFont="1" applyFill="1" applyBorder="1" applyAlignment="1">
      <alignment horizontal="center" vertical="center" shrinkToFit="1"/>
    </xf>
    <xf numFmtId="176" fontId="0" fillId="3" borderId="32" xfId="0" applyNumberFormat="1" applyFill="1" applyBorder="1" applyAlignment="1">
      <alignment horizontal="center" vertical="center" shrinkToFit="1"/>
    </xf>
    <xf numFmtId="38" fontId="0" fillId="2" borderId="35" xfId="1" applyFont="1" applyFill="1" applyBorder="1" applyAlignment="1">
      <alignment horizontal="right" vertical="center"/>
    </xf>
    <xf numFmtId="38" fontId="0" fillId="2" borderId="39" xfId="1" applyFont="1" applyFill="1" applyBorder="1" applyAlignment="1">
      <alignment horizontal="center" vertical="center" shrinkToFit="1"/>
    </xf>
    <xf numFmtId="0" fontId="0" fillId="0" borderId="0" xfId="0" applyAlignment="1">
      <alignment vertical="center"/>
    </xf>
    <xf numFmtId="0" fontId="0" fillId="0" borderId="26" xfId="0" applyBorder="1" applyAlignment="1">
      <alignment horizontal="center" vertical="center"/>
    </xf>
    <xf numFmtId="38" fontId="0" fillId="2" borderId="55" xfId="1" applyFont="1" applyFill="1" applyBorder="1" applyAlignment="1">
      <alignment horizontal="center" vertical="center" shrinkToFit="1"/>
    </xf>
    <xf numFmtId="176" fontId="0" fillId="2" borderId="0" xfId="0" applyNumberFormat="1" applyFill="1" applyAlignment="1">
      <alignment horizontal="center" vertical="center" shrinkToFit="1"/>
    </xf>
    <xf numFmtId="176" fontId="0" fillId="2" borderId="52" xfId="0" applyNumberFormat="1" applyFill="1" applyBorder="1" applyAlignment="1">
      <alignment horizontal="center" vertical="center" shrinkToFit="1"/>
    </xf>
    <xf numFmtId="176" fontId="0" fillId="2" borderId="54" xfId="0" applyNumberFormat="1" applyFill="1" applyBorder="1" applyAlignment="1">
      <alignment horizontal="center" vertical="center" shrinkToFit="1"/>
    </xf>
    <xf numFmtId="178" fontId="0" fillId="2" borderId="60" xfId="1" applyNumberFormat="1" applyFont="1" applyFill="1" applyBorder="1" applyAlignment="1">
      <alignment horizontal="right" vertical="center"/>
    </xf>
    <xf numFmtId="178" fontId="0" fillId="2" borderId="0" xfId="0" applyNumberFormat="1" applyFill="1" applyAlignment="1">
      <alignment horizontal="right" vertical="center" shrinkToFit="1"/>
    </xf>
    <xf numFmtId="3" fontId="0" fillId="0" borderId="0" xfId="0" applyNumberFormat="1" applyAlignment="1">
      <alignment vertical="center"/>
    </xf>
    <xf numFmtId="3" fontId="0" fillId="2" borderId="10" xfId="0" applyNumberFormat="1" applyFont="1" applyFill="1" applyBorder="1" applyAlignment="1">
      <alignment horizontal="center" vertical="center"/>
    </xf>
    <xf numFmtId="40" fontId="0" fillId="0" borderId="10" xfId="1" applyNumberFormat="1" applyFont="1" applyBorder="1" applyAlignment="1">
      <alignment horizontal="center" vertical="center"/>
    </xf>
    <xf numFmtId="40" fontId="0" fillId="0" borderId="27" xfId="1" applyNumberFormat="1"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38" fontId="5" fillId="0" borderId="11" xfId="1" applyFont="1" applyBorder="1" applyAlignment="1">
      <alignment horizontal="center" vertical="center" wrapText="1"/>
    </xf>
    <xf numFmtId="38" fontId="5" fillId="0" borderId="57" xfId="1" applyFont="1" applyBorder="1" applyAlignment="1">
      <alignment horizontal="center" vertical="center" wrapText="1"/>
    </xf>
    <xf numFmtId="38" fontId="0" fillId="2" borderId="45" xfId="1" applyFont="1" applyFill="1" applyBorder="1" applyAlignment="1">
      <alignment horizontal="right" vertical="center"/>
    </xf>
    <xf numFmtId="38" fontId="0" fillId="2" borderId="6" xfId="1" applyFont="1" applyFill="1" applyBorder="1" applyAlignment="1">
      <alignment horizontal="right" vertical="center"/>
    </xf>
    <xf numFmtId="40" fontId="0" fillId="0" borderId="42" xfId="1" applyNumberFormat="1" applyFont="1" applyBorder="1" applyAlignment="1">
      <alignment horizontal="center" vertical="center"/>
    </xf>
    <xf numFmtId="40" fontId="0" fillId="0" borderId="21" xfId="1" applyNumberFormat="1" applyFont="1" applyBorder="1" applyAlignment="1">
      <alignment horizontal="center" vertical="center"/>
    </xf>
    <xf numFmtId="40" fontId="0" fillId="0" borderId="43" xfId="1" applyNumberFormat="1" applyFont="1" applyBorder="1" applyAlignment="1">
      <alignment horizontal="center" vertical="center"/>
    </xf>
    <xf numFmtId="40" fontId="0" fillId="0" borderId="49" xfId="1" applyNumberFormat="1" applyFont="1" applyBorder="1" applyAlignment="1">
      <alignment horizontal="center" vertical="center"/>
    </xf>
    <xf numFmtId="177" fontId="0" fillId="0" borderId="46" xfId="1" applyNumberFormat="1" applyFont="1" applyBorder="1" applyAlignment="1">
      <alignment horizontal="center" vertical="center"/>
    </xf>
    <xf numFmtId="177" fontId="0" fillId="0" borderId="50" xfId="1" applyNumberFormat="1" applyFont="1" applyBorder="1" applyAlignment="1">
      <alignment horizontal="center" vertical="center"/>
    </xf>
    <xf numFmtId="176" fontId="0" fillId="2" borderId="56" xfId="0" applyNumberFormat="1" applyFill="1" applyBorder="1" applyAlignment="1">
      <alignment horizontal="center" vertical="center" shrinkToFit="1"/>
    </xf>
    <xf numFmtId="176" fontId="0" fillId="2" borderId="5" xfId="0" applyNumberFormat="1" applyFill="1" applyBorder="1" applyAlignment="1">
      <alignment horizontal="center" vertical="center" shrinkToFit="1"/>
    </xf>
    <xf numFmtId="176" fontId="0" fillId="2" borderId="52" xfId="0" applyNumberFormat="1" applyFill="1" applyBorder="1" applyAlignment="1">
      <alignment horizontal="center" vertical="center" shrinkToFit="1"/>
    </xf>
    <xf numFmtId="38" fontId="0" fillId="2" borderId="17" xfId="1" applyFont="1" applyFill="1" applyBorder="1" applyAlignment="1">
      <alignment horizontal="right" vertical="center"/>
    </xf>
    <xf numFmtId="38" fontId="0" fillId="2" borderId="19" xfId="1" applyFont="1" applyFill="1" applyBorder="1" applyAlignment="1">
      <alignment horizontal="right" vertical="center"/>
    </xf>
    <xf numFmtId="40" fontId="0" fillId="0" borderId="7" xfId="1" applyNumberFormat="1" applyFont="1" applyBorder="1" applyAlignment="1">
      <alignment horizontal="right" vertical="center"/>
    </xf>
    <xf numFmtId="40" fontId="0" fillId="0" borderId="8" xfId="1" applyNumberFormat="1" applyFont="1" applyBorder="1" applyAlignment="1">
      <alignment horizontal="right" vertical="center"/>
    </xf>
    <xf numFmtId="0" fontId="0" fillId="2" borderId="22" xfId="0" applyNumberFormat="1" applyFont="1" applyFill="1" applyBorder="1" applyAlignment="1">
      <alignment horizontal="center" vertical="center"/>
    </xf>
    <xf numFmtId="176" fontId="0" fillId="2" borderId="22" xfId="0" applyNumberFormat="1" applyFont="1" applyFill="1" applyBorder="1" applyAlignment="1">
      <alignment horizontal="center" vertical="center" shrinkToFit="1"/>
    </xf>
    <xf numFmtId="38" fontId="0" fillId="2" borderId="37" xfId="1" applyFont="1" applyFill="1" applyBorder="1" applyAlignment="1">
      <alignment horizontal="center" vertical="center" shrinkToFit="1"/>
    </xf>
    <xf numFmtId="38" fontId="0" fillId="2" borderId="36" xfId="1" applyFont="1" applyFill="1" applyBorder="1" applyAlignment="1">
      <alignment horizontal="center" vertical="center" shrinkToFit="1"/>
    </xf>
    <xf numFmtId="38" fontId="0" fillId="0" borderId="41" xfId="1" applyFont="1" applyBorder="1" applyAlignment="1">
      <alignment horizontal="right" vertical="center"/>
    </xf>
    <xf numFmtId="0" fontId="0" fillId="2" borderId="25" xfId="0" applyNumberFormat="1" applyFont="1" applyFill="1" applyBorder="1" applyAlignment="1">
      <alignment horizontal="center" vertical="center"/>
    </xf>
    <xf numFmtId="176" fontId="0" fillId="2" borderId="25" xfId="0" applyNumberFormat="1" applyFont="1" applyFill="1" applyBorder="1" applyAlignment="1">
      <alignment horizontal="center" vertical="center" shrinkToFit="1"/>
    </xf>
    <xf numFmtId="178" fontId="0" fillId="2" borderId="58" xfId="1" applyNumberFormat="1" applyFont="1" applyFill="1" applyBorder="1" applyAlignment="1">
      <alignment horizontal="right" vertical="center"/>
    </xf>
    <xf numFmtId="178" fontId="0" fillId="2" borderId="59" xfId="1" applyNumberFormat="1" applyFont="1" applyFill="1" applyBorder="1" applyAlignment="1">
      <alignment horizontal="right" vertical="center"/>
    </xf>
    <xf numFmtId="178" fontId="0" fillId="2" borderId="58" xfId="0" applyNumberFormat="1" applyFill="1" applyBorder="1" applyAlignment="1">
      <alignment horizontal="right" vertical="center" shrinkToFit="1"/>
    </xf>
    <xf numFmtId="178" fontId="0" fillId="2" borderId="59" xfId="0" applyNumberFormat="1" applyFill="1" applyBorder="1" applyAlignment="1">
      <alignment horizontal="right" vertical="center" shrinkToFit="1"/>
    </xf>
    <xf numFmtId="40" fontId="0" fillId="0" borderId="53" xfId="1" applyNumberFormat="1" applyFont="1" applyBorder="1" applyAlignment="1">
      <alignment horizontal="center" vertical="center"/>
    </xf>
    <xf numFmtId="38" fontId="0" fillId="3" borderId="44" xfId="1" applyFont="1" applyFill="1" applyBorder="1" applyAlignment="1">
      <alignment horizontal="center" vertical="center"/>
    </xf>
    <xf numFmtId="38" fontId="0" fillId="3" borderId="20" xfId="1" applyFont="1" applyFill="1" applyBorder="1" applyAlignment="1">
      <alignment horizontal="center" vertical="center"/>
    </xf>
    <xf numFmtId="0" fontId="0" fillId="0" borderId="38"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48" xfId="0" applyBorder="1" applyAlignment="1">
      <alignment horizontal="center" vertical="center"/>
    </xf>
    <xf numFmtId="38" fontId="5" fillId="0" borderId="15" xfId="1" applyFont="1" applyBorder="1" applyAlignment="1">
      <alignment horizontal="center" vertical="center" wrapText="1"/>
    </xf>
    <xf numFmtId="38" fontId="5" fillId="0" borderId="1" xfId="1" applyFont="1" applyBorder="1" applyAlignment="1">
      <alignment horizontal="center" vertical="center" wrapText="1"/>
    </xf>
    <xf numFmtId="38" fontId="5" fillId="0" borderId="28" xfId="1" applyFont="1" applyBorder="1" applyAlignment="1">
      <alignment horizontal="center" vertical="center" wrapText="1"/>
    </xf>
    <xf numFmtId="38" fontId="5" fillId="0" borderId="29" xfId="1" applyFont="1" applyBorder="1" applyAlignment="1">
      <alignment horizontal="center" vertical="center"/>
    </xf>
    <xf numFmtId="0" fontId="0" fillId="0" borderId="5" xfId="0" applyFont="1" applyBorder="1" applyAlignment="1">
      <alignment vertical="center" shrinkToFit="1"/>
    </xf>
    <xf numFmtId="38" fontId="5" fillId="0" borderId="13" xfId="1" applyFont="1" applyBorder="1" applyAlignment="1">
      <alignment horizontal="center"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38" fontId="0" fillId="0" borderId="47" xfId="1" applyFont="1" applyBorder="1" applyAlignment="1">
      <alignment horizontal="right" vertical="center"/>
    </xf>
    <xf numFmtId="38" fontId="0" fillId="0" borderId="51" xfId="1" applyFont="1" applyBorder="1" applyAlignment="1">
      <alignment horizontal="right" vertical="center"/>
    </xf>
    <xf numFmtId="38" fontId="0" fillId="3" borderId="42" xfId="1" applyFont="1" applyFill="1" applyBorder="1" applyAlignment="1">
      <alignment horizontal="center" vertical="center"/>
    </xf>
    <xf numFmtId="38" fontId="0" fillId="3" borderId="21" xfId="1" applyFont="1" applyFill="1" applyBorder="1" applyAlignment="1">
      <alignment horizontal="center" vertical="center"/>
    </xf>
    <xf numFmtId="40" fontId="0" fillId="3" borderId="43" xfId="1" applyNumberFormat="1" applyFont="1" applyFill="1" applyBorder="1" applyAlignment="1">
      <alignment horizontal="center" vertical="center"/>
    </xf>
    <xf numFmtId="40" fontId="0" fillId="3" borderId="49" xfId="1" applyNumberFormat="1" applyFont="1" applyFill="1" applyBorder="1" applyAlignment="1">
      <alignment horizontal="center" vertical="center"/>
    </xf>
    <xf numFmtId="0" fontId="5" fillId="0" borderId="0" xfId="0" applyFont="1" applyAlignment="1">
      <alignment vertical="center" wrapText="1"/>
    </xf>
    <xf numFmtId="38" fontId="0" fillId="0" borderId="5" xfId="1" applyFont="1" applyBorder="1" applyAlignment="1">
      <alignment horizontal="center" vertical="center"/>
    </xf>
    <xf numFmtId="38" fontId="7" fillId="0" borderId="5" xfId="1" applyFont="1" applyBorder="1" applyAlignment="1">
      <alignment horizontal="center" vertical="center"/>
    </xf>
    <xf numFmtId="40" fontId="9" fillId="0" borderId="5" xfId="1" applyNumberFormat="1" applyFont="1" applyBorder="1" applyAlignment="1">
      <alignment horizontal="center" vertical="center"/>
    </xf>
    <xf numFmtId="40" fontId="0" fillId="0" borderId="17" xfId="1" applyNumberFormat="1" applyFont="1" applyBorder="1" applyAlignment="1" applyProtection="1">
      <alignment horizontal="right" vertical="center"/>
      <protection locked="0"/>
    </xf>
    <xf numFmtId="40" fontId="0" fillId="0" borderId="19" xfId="1" applyNumberFormat="1" applyFont="1" applyBorder="1" applyAlignment="1" applyProtection="1">
      <alignment horizontal="right" vertical="center"/>
      <protection locked="0"/>
    </xf>
    <xf numFmtId="40" fontId="0" fillId="0" borderId="10" xfId="1" applyNumberFormat="1" applyFont="1" applyBorder="1" applyAlignment="1" applyProtection="1">
      <alignment horizontal="right" vertical="center"/>
      <protection locked="0"/>
    </xf>
    <xf numFmtId="40" fontId="0" fillId="0" borderId="10" xfId="1" applyNumberFormat="1" applyFont="1" applyBorder="1" applyAlignment="1" applyProtection="1">
      <alignment vertical="center"/>
      <protection locked="0"/>
    </xf>
    <xf numFmtId="177" fontId="0" fillId="0" borderId="30" xfId="1" applyNumberFormat="1" applyFont="1" applyBorder="1" applyAlignment="1" applyProtection="1">
      <alignment vertical="center"/>
      <protection locked="0"/>
    </xf>
    <xf numFmtId="177" fontId="0" fillId="0" borderId="31" xfId="1" applyNumberFormat="1" applyFont="1" applyBorder="1" applyAlignment="1" applyProtection="1">
      <alignment vertical="center"/>
      <protection locked="0"/>
    </xf>
    <xf numFmtId="38" fontId="0" fillId="0" borderId="5" xfId="1" applyFont="1" applyBorder="1" applyAlignment="1" applyProtection="1">
      <alignment vertical="center" shrinkToFit="1"/>
      <protection locked="0"/>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82"/>
  <sheetViews>
    <sheetView tabSelected="1" view="pageBreakPreview" topLeftCell="C1" zoomScale="80" zoomScaleNormal="100" zoomScaleSheetLayoutView="80" workbookViewId="0">
      <selection activeCell="F9" sqref="F9:F10"/>
    </sheetView>
  </sheetViews>
  <sheetFormatPr defaultRowHeight="13.5" x14ac:dyDescent="0.15"/>
  <cols>
    <col min="1" max="1" width="4.375" style="32" bestFit="1" customWidth="1"/>
    <col min="2" max="3" width="12.5" style="32" customWidth="1"/>
    <col min="4" max="4" width="8" style="32" bestFit="1" customWidth="1"/>
    <col min="5" max="5" width="3.75" style="40" customWidth="1"/>
    <col min="6" max="6" width="12.75" style="32" customWidth="1"/>
    <col min="7" max="7" width="7.875" style="32" customWidth="1"/>
    <col min="8" max="8" width="12.5" style="32" customWidth="1"/>
    <col min="9" max="9" width="6.25" style="32" customWidth="1"/>
    <col min="10" max="10" width="12.5" style="32" customWidth="1"/>
    <col min="11" max="11" width="10.75" style="32" customWidth="1"/>
    <col min="12" max="13" width="14" style="32" customWidth="1"/>
    <col min="14" max="14" width="12.875" style="32" customWidth="1"/>
    <col min="15" max="16384" width="9" style="32"/>
  </cols>
  <sheetData>
    <row r="1" spans="1:14" x14ac:dyDescent="0.15">
      <c r="D1" s="6"/>
      <c r="E1" s="26"/>
      <c r="F1" s="6"/>
      <c r="G1" s="6"/>
      <c r="H1" s="7"/>
      <c r="I1" s="13"/>
      <c r="J1" s="8"/>
      <c r="K1" s="8"/>
      <c r="L1" s="9"/>
      <c r="M1" s="8"/>
      <c r="N1" s="8" t="s">
        <v>5</v>
      </c>
    </row>
    <row r="2" spans="1:14" ht="17.25" x14ac:dyDescent="0.15">
      <c r="A2" s="18" t="s">
        <v>12</v>
      </c>
      <c r="B2" s="33"/>
      <c r="C2" s="33"/>
      <c r="D2" s="16"/>
      <c r="E2" s="27"/>
      <c r="F2" s="17"/>
      <c r="G2" s="17"/>
      <c r="H2" s="17"/>
      <c r="I2" s="17"/>
      <c r="J2" s="17"/>
      <c r="K2" s="17"/>
      <c r="L2" s="17"/>
      <c r="M2" s="16"/>
      <c r="N2" s="16"/>
    </row>
    <row r="3" spans="1:14" ht="14.25" customHeight="1" x14ac:dyDescent="0.15">
      <c r="D3" s="6"/>
      <c r="E3" s="26"/>
      <c r="F3" s="21"/>
      <c r="G3" s="21"/>
      <c r="H3" s="21"/>
      <c r="I3" s="21"/>
      <c r="J3" s="8"/>
      <c r="K3" s="8"/>
      <c r="L3" s="8"/>
    </row>
    <row r="4" spans="1:14" ht="30" customHeight="1" x14ac:dyDescent="0.15">
      <c r="B4" s="34" t="s">
        <v>10</v>
      </c>
      <c r="C4" s="34"/>
      <c r="D4" s="104" t="s">
        <v>32</v>
      </c>
      <c r="E4" s="104"/>
      <c r="F4" s="104"/>
      <c r="G4" s="104"/>
      <c r="H4" s="104"/>
      <c r="I4" s="13"/>
      <c r="J4" s="8"/>
      <c r="K4" s="8"/>
      <c r="L4" s="9"/>
      <c r="M4" s="8"/>
      <c r="N4" s="8"/>
    </row>
    <row r="5" spans="1:14" ht="15" customHeight="1" x14ac:dyDescent="0.15">
      <c r="B5" s="35"/>
      <c r="C5" s="35"/>
      <c r="D5" s="36"/>
      <c r="E5" s="36"/>
      <c r="F5" s="36"/>
      <c r="G5" s="36"/>
      <c r="H5" s="36"/>
      <c r="I5" s="13"/>
      <c r="J5" s="8"/>
      <c r="K5" s="8"/>
      <c r="L5" s="9"/>
      <c r="M5" s="8"/>
      <c r="N5" s="8"/>
    </row>
    <row r="6" spans="1:14" ht="15" customHeight="1" thickBot="1" x14ac:dyDescent="0.2">
      <c r="D6" s="6"/>
      <c r="E6" s="26"/>
      <c r="F6" s="6"/>
      <c r="G6" s="6"/>
      <c r="H6" s="7"/>
      <c r="I6" s="13"/>
      <c r="J6" s="8"/>
      <c r="K6" s="8"/>
      <c r="L6" s="9"/>
      <c r="M6" s="8"/>
      <c r="N6" s="6" t="s">
        <v>6</v>
      </c>
    </row>
    <row r="7" spans="1:14" ht="30" customHeight="1" x14ac:dyDescent="0.15">
      <c r="A7" s="108" t="s">
        <v>11</v>
      </c>
      <c r="B7" s="110" t="s">
        <v>7</v>
      </c>
      <c r="C7" s="62" t="s">
        <v>22</v>
      </c>
      <c r="D7" s="63"/>
      <c r="E7" s="63"/>
      <c r="F7" s="63"/>
      <c r="G7" s="63"/>
      <c r="H7" s="64"/>
      <c r="I7" s="105" t="s">
        <v>28</v>
      </c>
      <c r="J7" s="106"/>
      <c r="K7" s="106"/>
      <c r="L7" s="107"/>
      <c r="M7" s="102" t="s">
        <v>14</v>
      </c>
      <c r="N7" s="100" t="s">
        <v>23</v>
      </c>
    </row>
    <row r="8" spans="1:14" ht="60" customHeight="1" thickBot="1" x14ac:dyDescent="0.2">
      <c r="A8" s="109"/>
      <c r="B8" s="111"/>
      <c r="C8" s="65" t="s">
        <v>24</v>
      </c>
      <c r="D8" s="66"/>
      <c r="E8" s="28" t="s">
        <v>21</v>
      </c>
      <c r="F8" s="1" t="s">
        <v>25</v>
      </c>
      <c r="G8" s="20" t="s">
        <v>20</v>
      </c>
      <c r="H8" s="19" t="s">
        <v>26</v>
      </c>
      <c r="I8" s="22" t="s">
        <v>8</v>
      </c>
      <c r="J8" s="23" t="s">
        <v>27</v>
      </c>
      <c r="K8" s="23" t="s">
        <v>29</v>
      </c>
      <c r="L8" s="20" t="s">
        <v>30</v>
      </c>
      <c r="M8" s="103"/>
      <c r="N8" s="101"/>
    </row>
    <row r="9" spans="1:14" ht="26.25" customHeight="1" x14ac:dyDescent="0.15">
      <c r="A9" s="82">
        <v>1</v>
      </c>
      <c r="B9" s="83" t="s">
        <v>34</v>
      </c>
      <c r="C9" s="75" t="s">
        <v>49</v>
      </c>
      <c r="D9" s="91">
        <v>172</v>
      </c>
      <c r="E9" s="84" t="s">
        <v>52</v>
      </c>
      <c r="F9" s="122"/>
      <c r="G9" s="78">
        <v>100</v>
      </c>
      <c r="H9" s="80">
        <f>D9*F9*(185-G9)/100</f>
        <v>0</v>
      </c>
      <c r="I9" s="14" t="s">
        <v>3</v>
      </c>
      <c r="J9" s="38">
        <v>31255</v>
      </c>
      <c r="K9" s="125"/>
      <c r="L9" s="24">
        <f>J9*K9</f>
        <v>0</v>
      </c>
      <c r="M9" s="126"/>
      <c r="N9" s="86">
        <f>ROUNDDOWN(SUM(H9:H11,L9:L10,M9,M10,M11),0)</f>
        <v>0</v>
      </c>
    </row>
    <row r="10" spans="1:14" ht="26.25" customHeight="1" x14ac:dyDescent="0.15">
      <c r="A10" s="82"/>
      <c r="B10" s="83"/>
      <c r="C10" s="76"/>
      <c r="D10" s="92"/>
      <c r="E10" s="85"/>
      <c r="F10" s="123"/>
      <c r="G10" s="79"/>
      <c r="H10" s="81"/>
      <c r="I10" s="14" t="s">
        <v>4</v>
      </c>
      <c r="J10" s="38">
        <v>16830</v>
      </c>
      <c r="K10" s="125"/>
      <c r="L10" s="24">
        <f>J10*K10</f>
        <v>0</v>
      </c>
      <c r="M10" s="127"/>
      <c r="N10" s="86"/>
    </row>
    <row r="11" spans="1:14" ht="26.25" customHeight="1" x14ac:dyDescent="0.15">
      <c r="A11" s="82"/>
      <c r="B11" s="83"/>
      <c r="C11" s="53" t="s">
        <v>51</v>
      </c>
      <c r="D11" s="57">
        <v>50</v>
      </c>
      <c r="E11" s="46" t="s">
        <v>52</v>
      </c>
      <c r="F11" s="124"/>
      <c r="G11" s="37"/>
      <c r="H11" s="15">
        <f>D11*F11</f>
        <v>0</v>
      </c>
      <c r="I11" s="14" t="s">
        <v>33</v>
      </c>
      <c r="J11" s="59" t="s">
        <v>33</v>
      </c>
      <c r="K11" s="60" t="s">
        <v>33</v>
      </c>
      <c r="L11" s="60" t="s">
        <v>33</v>
      </c>
      <c r="M11" s="126"/>
      <c r="N11" s="86"/>
    </row>
    <row r="12" spans="1:14" ht="26.25" customHeight="1" x14ac:dyDescent="0.15">
      <c r="A12" s="82">
        <v>2</v>
      </c>
      <c r="B12" s="83" t="s">
        <v>35</v>
      </c>
      <c r="C12" s="75" t="s">
        <v>49</v>
      </c>
      <c r="D12" s="91">
        <v>172</v>
      </c>
      <c r="E12" s="84" t="s">
        <v>52</v>
      </c>
      <c r="F12" s="122"/>
      <c r="G12" s="78">
        <v>100</v>
      </c>
      <c r="H12" s="80">
        <f>D12*F12*(185-G12)/100</f>
        <v>0</v>
      </c>
      <c r="I12" s="14" t="s">
        <v>3</v>
      </c>
      <c r="J12" s="38">
        <v>31807</v>
      </c>
      <c r="K12" s="125"/>
      <c r="L12" s="24">
        <f t="shared" ref="L12:L39" si="0">J12*K12</f>
        <v>0</v>
      </c>
      <c r="M12" s="126"/>
      <c r="N12" s="86">
        <f>ROUNDDOWN(SUM(H12:H14,L12:L13,M12,M13,M14),0)</f>
        <v>0</v>
      </c>
    </row>
    <row r="13" spans="1:14" ht="26.25" customHeight="1" x14ac:dyDescent="0.15">
      <c r="A13" s="82"/>
      <c r="B13" s="83"/>
      <c r="C13" s="76"/>
      <c r="D13" s="92"/>
      <c r="E13" s="85"/>
      <c r="F13" s="123"/>
      <c r="G13" s="79"/>
      <c r="H13" s="81"/>
      <c r="I13" s="14" t="s">
        <v>4</v>
      </c>
      <c r="J13" s="38">
        <v>12991</v>
      </c>
      <c r="K13" s="125"/>
      <c r="L13" s="24">
        <f t="shared" si="0"/>
        <v>0</v>
      </c>
      <c r="M13" s="127"/>
      <c r="N13" s="86"/>
    </row>
    <row r="14" spans="1:14" ht="26.25" customHeight="1" x14ac:dyDescent="0.15">
      <c r="A14" s="82"/>
      <c r="B14" s="83"/>
      <c r="C14" s="53" t="s">
        <v>51</v>
      </c>
      <c r="D14" s="57">
        <v>50</v>
      </c>
      <c r="E14" s="46" t="s">
        <v>52</v>
      </c>
      <c r="F14" s="124"/>
      <c r="G14" s="37"/>
      <c r="H14" s="15">
        <f>D14*F14</f>
        <v>0</v>
      </c>
      <c r="I14" s="14" t="s">
        <v>33</v>
      </c>
      <c r="J14" s="59" t="s">
        <v>33</v>
      </c>
      <c r="K14" s="60" t="s">
        <v>33</v>
      </c>
      <c r="L14" s="60" t="s">
        <v>33</v>
      </c>
      <c r="M14" s="126"/>
      <c r="N14" s="86"/>
    </row>
    <row r="15" spans="1:14" ht="26.25" customHeight="1" x14ac:dyDescent="0.15">
      <c r="A15" s="82">
        <v>3</v>
      </c>
      <c r="B15" s="83" t="s">
        <v>36</v>
      </c>
      <c r="C15" s="75" t="s">
        <v>49</v>
      </c>
      <c r="D15" s="91">
        <v>172</v>
      </c>
      <c r="E15" s="84" t="s">
        <v>52</v>
      </c>
      <c r="F15" s="122"/>
      <c r="G15" s="78">
        <v>100</v>
      </c>
      <c r="H15" s="80">
        <f>D15*F15*(185-G15)/100</f>
        <v>0</v>
      </c>
      <c r="I15" s="14" t="s">
        <v>3</v>
      </c>
      <c r="J15" s="38">
        <v>27229</v>
      </c>
      <c r="K15" s="125"/>
      <c r="L15" s="24">
        <f t="shared" si="0"/>
        <v>0</v>
      </c>
      <c r="M15" s="126"/>
      <c r="N15" s="86">
        <f t="shared" ref="N15" si="1">ROUNDDOWN(SUM(H15:H17,L15:L16,M15,M16,M17),0)</f>
        <v>0</v>
      </c>
    </row>
    <row r="16" spans="1:14" ht="26.25" customHeight="1" x14ac:dyDescent="0.15">
      <c r="A16" s="82"/>
      <c r="B16" s="83"/>
      <c r="C16" s="76"/>
      <c r="D16" s="92"/>
      <c r="E16" s="85"/>
      <c r="F16" s="123"/>
      <c r="G16" s="79"/>
      <c r="H16" s="81"/>
      <c r="I16" s="14" t="s">
        <v>4</v>
      </c>
      <c r="J16" s="38">
        <v>13411</v>
      </c>
      <c r="K16" s="125"/>
      <c r="L16" s="24">
        <f t="shared" si="0"/>
        <v>0</v>
      </c>
      <c r="M16" s="127"/>
      <c r="N16" s="86"/>
    </row>
    <row r="17" spans="1:14" ht="26.25" customHeight="1" x14ac:dyDescent="0.15">
      <c r="A17" s="82"/>
      <c r="B17" s="83"/>
      <c r="C17" s="53" t="s">
        <v>51</v>
      </c>
      <c r="D17" s="57">
        <v>50</v>
      </c>
      <c r="E17" s="46" t="s">
        <v>52</v>
      </c>
      <c r="F17" s="124"/>
      <c r="G17" s="37"/>
      <c r="H17" s="15">
        <f>D17*F17</f>
        <v>0</v>
      </c>
      <c r="I17" s="14" t="s">
        <v>33</v>
      </c>
      <c r="J17" s="59" t="s">
        <v>33</v>
      </c>
      <c r="K17" s="60" t="s">
        <v>53</v>
      </c>
      <c r="L17" s="60" t="s">
        <v>33</v>
      </c>
      <c r="M17" s="126"/>
      <c r="N17" s="86"/>
    </row>
    <row r="18" spans="1:14" ht="26.25" customHeight="1" x14ac:dyDescent="0.15">
      <c r="A18" s="82">
        <v>4</v>
      </c>
      <c r="B18" s="83" t="s">
        <v>37</v>
      </c>
      <c r="C18" s="75" t="s">
        <v>49</v>
      </c>
      <c r="D18" s="91">
        <v>172</v>
      </c>
      <c r="E18" s="84" t="s">
        <v>52</v>
      </c>
      <c r="F18" s="122"/>
      <c r="G18" s="78">
        <v>100</v>
      </c>
      <c r="H18" s="80">
        <f>D18*F18*(185-G18)/100</f>
        <v>0</v>
      </c>
      <c r="I18" s="14" t="s">
        <v>3</v>
      </c>
      <c r="J18" s="38">
        <v>26281</v>
      </c>
      <c r="K18" s="125"/>
      <c r="L18" s="24">
        <f t="shared" si="0"/>
        <v>0</v>
      </c>
      <c r="M18" s="126"/>
      <c r="N18" s="86">
        <f t="shared" ref="N18" si="2">ROUNDDOWN(SUM(H18:H20,L18:L19,M18,M19,M20),0)</f>
        <v>0</v>
      </c>
    </row>
    <row r="19" spans="1:14" ht="26.25" customHeight="1" x14ac:dyDescent="0.15">
      <c r="A19" s="82"/>
      <c r="B19" s="83"/>
      <c r="C19" s="76"/>
      <c r="D19" s="92"/>
      <c r="E19" s="85"/>
      <c r="F19" s="123"/>
      <c r="G19" s="79"/>
      <c r="H19" s="81"/>
      <c r="I19" s="14" t="s">
        <v>4</v>
      </c>
      <c r="J19" s="38">
        <v>14152</v>
      </c>
      <c r="K19" s="125"/>
      <c r="L19" s="24">
        <f t="shared" si="0"/>
        <v>0</v>
      </c>
      <c r="M19" s="127"/>
      <c r="N19" s="86"/>
    </row>
    <row r="20" spans="1:14" ht="26.25" customHeight="1" x14ac:dyDescent="0.15">
      <c r="A20" s="82"/>
      <c r="B20" s="83"/>
      <c r="C20" s="53" t="s">
        <v>51</v>
      </c>
      <c r="D20" s="57">
        <v>50</v>
      </c>
      <c r="E20" s="46" t="s">
        <v>52</v>
      </c>
      <c r="F20" s="124"/>
      <c r="G20" s="37"/>
      <c r="H20" s="15">
        <f>D20*F20</f>
        <v>0</v>
      </c>
      <c r="I20" s="14" t="s">
        <v>33</v>
      </c>
      <c r="J20" s="59" t="s">
        <v>33</v>
      </c>
      <c r="K20" s="60" t="s">
        <v>53</v>
      </c>
      <c r="L20" s="60" t="s">
        <v>33</v>
      </c>
      <c r="M20" s="126"/>
      <c r="N20" s="86"/>
    </row>
    <row r="21" spans="1:14" ht="26.25" customHeight="1" x14ac:dyDescent="0.15">
      <c r="A21" s="82">
        <v>5</v>
      </c>
      <c r="B21" s="83" t="s">
        <v>38</v>
      </c>
      <c r="C21" s="75" t="s">
        <v>49</v>
      </c>
      <c r="D21" s="91">
        <v>172</v>
      </c>
      <c r="E21" s="84" t="s">
        <v>52</v>
      </c>
      <c r="F21" s="122"/>
      <c r="G21" s="78">
        <v>100</v>
      </c>
      <c r="H21" s="80">
        <f>D21*F21*(185-G21)/100</f>
        <v>0</v>
      </c>
      <c r="I21" s="14" t="s">
        <v>3</v>
      </c>
      <c r="J21" s="38">
        <v>25224</v>
      </c>
      <c r="K21" s="125"/>
      <c r="L21" s="24">
        <f t="shared" si="0"/>
        <v>0</v>
      </c>
      <c r="M21" s="126"/>
      <c r="N21" s="86">
        <f t="shared" ref="N21" si="3">ROUNDDOWN(SUM(H21:H23,L21:L22,M21,M22,M23),0)</f>
        <v>0</v>
      </c>
    </row>
    <row r="22" spans="1:14" ht="26.25" customHeight="1" x14ac:dyDescent="0.15">
      <c r="A22" s="82"/>
      <c r="B22" s="83"/>
      <c r="C22" s="76"/>
      <c r="D22" s="92"/>
      <c r="E22" s="85"/>
      <c r="F22" s="123"/>
      <c r="G22" s="79"/>
      <c r="H22" s="81"/>
      <c r="I22" s="14" t="s">
        <v>4</v>
      </c>
      <c r="J22" s="38">
        <v>12424</v>
      </c>
      <c r="K22" s="125"/>
      <c r="L22" s="24">
        <f t="shared" si="0"/>
        <v>0</v>
      </c>
      <c r="M22" s="127"/>
      <c r="N22" s="86"/>
    </row>
    <row r="23" spans="1:14" ht="26.25" customHeight="1" x14ac:dyDescent="0.15">
      <c r="A23" s="82"/>
      <c r="B23" s="83"/>
      <c r="C23" s="53" t="s">
        <v>51</v>
      </c>
      <c r="D23" s="57">
        <v>50</v>
      </c>
      <c r="E23" s="46" t="s">
        <v>52</v>
      </c>
      <c r="F23" s="124"/>
      <c r="G23" s="37"/>
      <c r="H23" s="15">
        <f>D23*F23</f>
        <v>0</v>
      </c>
      <c r="I23" s="14" t="s">
        <v>33</v>
      </c>
      <c r="J23" s="59" t="s">
        <v>33</v>
      </c>
      <c r="K23" s="60" t="s">
        <v>53</v>
      </c>
      <c r="L23" s="60" t="s">
        <v>33</v>
      </c>
      <c r="M23" s="126"/>
      <c r="N23" s="86"/>
    </row>
    <row r="24" spans="1:14" ht="26.25" customHeight="1" x14ac:dyDescent="0.15">
      <c r="A24" s="82">
        <v>6</v>
      </c>
      <c r="B24" s="83" t="s">
        <v>39</v>
      </c>
      <c r="C24" s="75" t="s">
        <v>49</v>
      </c>
      <c r="D24" s="91">
        <v>172</v>
      </c>
      <c r="E24" s="84" t="s">
        <v>52</v>
      </c>
      <c r="F24" s="122"/>
      <c r="G24" s="78">
        <v>100</v>
      </c>
      <c r="H24" s="80">
        <f>D24*F24*(185-G24)/100</f>
        <v>0</v>
      </c>
      <c r="I24" s="14" t="s">
        <v>3</v>
      </c>
      <c r="J24" s="38">
        <v>31620</v>
      </c>
      <c r="K24" s="125"/>
      <c r="L24" s="24">
        <f t="shared" si="0"/>
        <v>0</v>
      </c>
      <c r="M24" s="126"/>
      <c r="N24" s="86">
        <f t="shared" ref="N24" si="4">ROUNDDOWN(SUM(H24:H26,L24:L25,M24,M25,M26),0)</f>
        <v>0</v>
      </c>
    </row>
    <row r="25" spans="1:14" ht="26.25" customHeight="1" x14ac:dyDescent="0.15">
      <c r="A25" s="82"/>
      <c r="B25" s="83"/>
      <c r="C25" s="76"/>
      <c r="D25" s="92"/>
      <c r="E25" s="85"/>
      <c r="F25" s="123"/>
      <c r="G25" s="79"/>
      <c r="H25" s="81"/>
      <c r="I25" s="14" t="s">
        <v>4</v>
      </c>
      <c r="J25" s="38">
        <v>14880</v>
      </c>
      <c r="K25" s="125"/>
      <c r="L25" s="24">
        <f t="shared" si="0"/>
        <v>0</v>
      </c>
      <c r="M25" s="127"/>
      <c r="N25" s="86"/>
    </row>
    <row r="26" spans="1:14" ht="26.25" customHeight="1" x14ac:dyDescent="0.15">
      <c r="A26" s="82"/>
      <c r="B26" s="83"/>
      <c r="C26" s="53" t="s">
        <v>51</v>
      </c>
      <c r="D26" s="57">
        <v>50</v>
      </c>
      <c r="E26" s="46" t="s">
        <v>52</v>
      </c>
      <c r="F26" s="124"/>
      <c r="G26" s="37"/>
      <c r="H26" s="15">
        <f>D26*F26</f>
        <v>0</v>
      </c>
      <c r="I26" s="14" t="s">
        <v>33</v>
      </c>
      <c r="J26" s="59" t="s">
        <v>33</v>
      </c>
      <c r="K26" s="60" t="s">
        <v>53</v>
      </c>
      <c r="L26" s="60" t="s">
        <v>33</v>
      </c>
      <c r="M26" s="126"/>
      <c r="N26" s="86"/>
    </row>
    <row r="27" spans="1:14" ht="26.25" customHeight="1" x14ac:dyDescent="0.15">
      <c r="A27" s="82">
        <v>7</v>
      </c>
      <c r="B27" s="83" t="s">
        <v>40</v>
      </c>
      <c r="C27" s="75" t="s">
        <v>49</v>
      </c>
      <c r="D27" s="91">
        <v>172</v>
      </c>
      <c r="E27" s="84" t="s">
        <v>52</v>
      </c>
      <c r="F27" s="122"/>
      <c r="G27" s="78">
        <v>100</v>
      </c>
      <c r="H27" s="80">
        <f>D27*F27*(185-G27)/100</f>
        <v>0</v>
      </c>
      <c r="I27" s="14" t="s">
        <v>3</v>
      </c>
      <c r="J27" s="38">
        <v>39607</v>
      </c>
      <c r="K27" s="125"/>
      <c r="L27" s="24">
        <f t="shared" si="0"/>
        <v>0</v>
      </c>
      <c r="M27" s="126"/>
      <c r="N27" s="86">
        <f t="shared" ref="N27" si="5">ROUNDDOWN(SUM(H27:H29,L27:L28,M27,M28,M29),0)</f>
        <v>0</v>
      </c>
    </row>
    <row r="28" spans="1:14" ht="26.25" customHeight="1" x14ac:dyDescent="0.15">
      <c r="A28" s="82"/>
      <c r="B28" s="83"/>
      <c r="C28" s="76"/>
      <c r="D28" s="92"/>
      <c r="E28" s="85"/>
      <c r="F28" s="123"/>
      <c r="G28" s="79"/>
      <c r="H28" s="81"/>
      <c r="I28" s="14" t="s">
        <v>4</v>
      </c>
      <c r="J28" s="38">
        <v>25323</v>
      </c>
      <c r="K28" s="125"/>
      <c r="L28" s="24">
        <f t="shared" si="0"/>
        <v>0</v>
      </c>
      <c r="M28" s="127"/>
      <c r="N28" s="86"/>
    </row>
    <row r="29" spans="1:14" ht="26.25" customHeight="1" x14ac:dyDescent="0.15">
      <c r="A29" s="82"/>
      <c r="B29" s="83"/>
      <c r="C29" s="53" t="s">
        <v>51</v>
      </c>
      <c r="D29" s="57">
        <v>50</v>
      </c>
      <c r="E29" s="46" t="s">
        <v>52</v>
      </c>
      <c r="F29" s="124"/>
      <c r="G29" s="37"/>
      <c r="H29" s="15">
        <f>D29*F29</f>
        <v>0</v>
      </c>
      <c r="I29" s="14" t="s">
        <v>33</v>
      </c>
      <c r="J29" s="59" t="s">
        <v>33</v>
      </c>
      <c r="K29" s="60" t="s">
        <v>53</v>
      </c>
      <c r="L29" s="60" t="s">
        <v>33</v>
      </c>
      <c r="M29" s="126"/>
      <c r="N29" s="86"/>
    </row>
    <row r="30" spans="1:14" ht="26.25" customHeight="1" x14ac:dyDescent="0.15">
      <c r="A30" s="82">
        <v>8</v>
      </c>
      <c r="B30" s="83" t="s">
        <v>41</v>
      </c>
      <c r="C30" s="75" t="s">
        <v>49</v>
      </c>
      <c r="D30" s="91">
        <v>172</v>
      </c>
      <c r="E30" s="84" t="s">
        <v>52</v>
      </c>
      <c r="F30" s="122"/>
      <c r="G30" s="78">
        <v>100</v>
      </c>
      <c r="H30" s="80">
        <f>D30*F30*(185-G30)/100</f>
        <v>0</v>
      </c>
      <c r="I30" s="14" t="s">
        <v>3</v>
      </c>
      <c r="J30" s="38">
        <v>45267</v>
      </c>
      <c r="K30" s="125"/>
      <c r="L30" s="24">
        <f t="shared" si="0"/>
        <v>0</v>
      </c>
      <c r="M30" s="126"/>
      <c r="N30" s="86">
        <f t="shared" ref="N30" si="6">ROUNDDOWN(SUM(H30:H32,L30:L31,M30,M31,M32),0)</f>
        <v>0</v>
      </c>
    </row>
    <row r="31" spans="1:14" ht="26.25" customHeight="1" x14ac:dyDescent="0.15">
      <c r="A31" s="82"/>
      <c r="B31" s="83"/>
      <c r="C31" s="76"/>
      <c r="D31" s="92"/>
      <c r="E31" s="85"/>
      <c r="F31" s="123"/>
      <c r="G31" s="79"/>
      <c r="H31" s="81"/>
      <c r="I31" s="14" t="s">
        <v>4</v>
      </c>
      <c r="J31" s="38">
        <v>23577</v>
      </c>
      <c r="K31" s="125"/>
      <c r="L31" s="24">
        <f t="shared" si="0"/>
        <v>0</v>
      </c>
      <c r="M31" s="127"/>
      <c r="N31" s="86"/>
    </row>
    <row r="32" spans="1:14" ht="26.25" customHeight="1" x14ac:dyDescent="0.15">
      <c r="A32" s="82"/>
      <c r="B32" s="83"/>
      <c r="C32" s="53" t="s">
        <v>51</v>
      </c>
      <c r="D32" s="57">
        <v>50</v>
      </c>
      <c r="E32" s="46" t="s">
        <v>52</v>
      </c>
      <c r="F32" s="124"/>
      <c r="G32" s="37"/>
      <c r="H32" s="15">
        <f>D32*F32</f>
        <v>0</v>
      </c>
      <c r="I32" s="14" t="s">
        <v>33</v>
      </c>
      <c r="J32" s="59" t="s">
        <v>33</v>
      </c>
      <c r="K32" s="60" t="s">
        <v>53</v>
      </c>
      <c r="L32" s="60" t="s">
        <v>33</v>
      </c>
      <c r="M32" s="126"/>
      <c r="N32" s="86"/>
    </row>
    <row r="33" spans="1:14" ht="26.25" customHeight="1" x14ac:dyDescent="0.15">
      <c r="A33" s="82">
        <v>9</v>
      </c>
      <c r="B33" s="83" t="s">
        <v>42</v>
      </c>
      <c r="C33" s="75" t="s">
        <v>49</v>
      </c>
      <c r="D33" s="91">
        <v>172</v>
      </c>
      <c r="E33" s="84" t="s">
        <v>52</v>
      </c>
      <c r="F33" s="122"/>
      <c r="G33" s="78">
        <v>100</v>
      </c>
      <c r="H33" s="80">
        <f>D33*F33*(185-G33)/100</f>
        <v>0</v>
      </c>
      <c r="I33" s="14" t="s">
        <v>3</v>
      </c>
      <c r="J33" s="38">
        <v>50003</v>
      </c>
      <c r="K33" s="125"/>
      <c r="L33" s="24">
        <f t="shared" si="0"/>
        <v>0</v>
      </c>
      <c r="M33" s="126"/>
      <c r="N33" s="86">
        <f t="shared" ref="N33" si="7">ROUNDDOWN(SUM(H33:H35,L33:L34,M33,M34,M35),0)</f>
        <v>0</v>
      </c>
    </row>
    <row r="34" spans="1:14" ht="26.25" customHeight="1" x14ac:dyDescent="0.15">
      <c r="A34" s="82"/>
      <c r="B34" s="83"/>
      <c r="C34" s="76"/>
      <c r="D34" s="92"/>
      <c r="E34" s="85"/>
      <c r="F34" s="123"/>
      <c r="G34" s="79"/>
      <c r="H34" s="81"/>
      <c r="I34" s="14" t="s">
        <v>4</v>
      </c>
      <c r="J34" s="38">
        <v>21329</v>
      </c>
      <c r="K34" s="125"/>
      <c r="L34" s="24">
        <f t="shared" si="0"/>
        <v>0</v>
      </c>
      <c r="M34" s="127"/>
      <c r="N34" s="86"/>
    </row>
    <row r="35" spans="1:14" ht="26.25" customHeight="1" x14ac:dyDescent="0.15">
      <c r="A35" s="82"/>
      <c r="B35" s="83"/>
      <c r="C35" s="53" t="s">
        <v>51</v>
      </c>
      <c r="D35" s="57">
        <v>50</v>
      </c>
      <c r="E35" s="46" t="s">
        <v>52</v>
      </c>
      <c r="F35" s="124"/>
      <c r="G35" s="37"/>
      <c r="H35" s="15">
        <f>D35*F35</f>
        <v>0</v>
      </c>
      <c r="I35" s="14" t="s">
        <v>33</v>
      </c>
      <c r="J35" s="59" t="s">
        <v>33</v>
      </c>
      <c r="K35" s="60" t="s">
        <v>53</v>
      </c>
      <c r="L35" s="60" t="s">
        <v>33</v>
      </c>
      <c r="M35" s="126"/>
      <c r="N35" s="86"/>
    </row>
    <row r="36" spans="1:14" ht="26.25" customHeight="1" x14ac:dyDescent="0.15">
      <c r="A36" s="82">
        <v>10</v>
      </c>
      <c r="B36" s="83" t="s">
        <v>43</v>
      </c>
      <c r="C36" s="75" t="s">
        <v>49</v>
      </c>
      <c r="D36" s="91">
        <v>172</v>
      </c>
      <c r="E36" s="84" t="s">
        <v>52</v>
      </c>
      <c r="F36" s="122"/>
      <c r="G36" s="78">
        <v>100</v>
      </c>
      <c r="H36" s="80">
        <f>D36*F36*(185-G36)/100</f>
        <v>0</v>
      </c>
      <c r="I36" s="14" t="s">
        <v>3</v>
      </c>
      <c r="J36" s="38">
        <v>35308</v>
      </c>
      <c r="K36" s="125"/>
      <c r="L36" s="24">
        <f t="shared" si="0"/>
        <v>0</v>
      </c>
      <c r="M36" s="126"/>
      <c r="N36" s="86">
        <f t="shared" ref="N36" si="8">ROUNDDOWN(SUM(H36:H38,L36:L37,M36,M37,M38),0)</f>
        <v>0</v>
      </c>
    </row>
    <row r="37" spans="1:14" ht="26.25" customHeight="1" x14ac:dyDescent="0.15">
      <c r="A37" s="82"/>
      <c r="B37" s="83"/>
      <c r="C37" s="76"/>
      <c r="D37" s="92"/>
      <c r="E37" s="85"/>
      <c r="F37" s="123"/>
      <c r="G37" s="79"/>
      <c r="H37" s="81"/>
      <c r="I37" s="14" t="s">
        <v>4</v>
      </c>
      <c r="J37" s="38">
        <v>17069</v>
      </c>
      <c r="K37" s="125"/>
      <c r="L37" s="24">
        <f t="shared" si="0"/>
        <v>0</v>
      </c>
      <c r="M37" s="127"/>
      <c r="N37" s="86"/>
    </row>
    <row r="38" spans="1:14" ht="26.25" customHeight="1" x14ac:dyDescent="0.15">
      <c r="A38" s="82"/>
      <c r="B38" s="83"/>
      <c r="C38" s="53" t="s">
        <v>51</v>
      </c>
      <c r="D38" s="57">
        <v>50</v>
      </c>
      <c r="E38" s="46" t="s">
        <v>52</v>
      </c>
      <c r="F38" s="124"/>
      <c r="G38" s="37"/>
      <c r="H38" s="15">
        <f>D38*F38</f>
        <v>0</v>
      </c>
      <c r="I38" s="14" t="s">
        <v>33</v>
      </c>
      <c r="J38" s="59" t="s">
        <v>33</v>
      </c>
      <c r="K38" s="60" t="s">
        <v>53</v>
      </c>
      <c r="L38" s="60" t="s">
        <v>33</v>
      </c>
      <c r="M38" s="126"/>
      <c r="N38" s="86"/>
    </row>
    <row r="39" spans="1:14" ht="26.25" customHeight="1" x14ac:dyDescent="0.15">
      <c r="A39" s="82">
        <v>11</v>
      </c>
      <c r="B39" s="83" t="s">
        <v>44</v>
      </c>
      <c r="C39" s="75" t="s">
        <v>49</v>
      </c>
      <c r="D39" s="91">
        <v>172</v>
      </c>
      <c r="E39" s="84" t="s">
        <v>52</v>
      </c>
      <c r="F39" s="122"/>
      <c r="G39" s="78">
        <v>100</v>
      </c>
      <c r="H39" s="80">
        <f>D39*F39*(185-G39)/100</f>
        <v>0</v>
      </c>
      <c r="I39" s="14" t="s">
        <v>3</v>
      </c>
      <c r="J39" s="38">
        <v>29016</v>
      </c>
      <c r="K39" s="125"/>
      <c r="L39" s="24">
        <f t="shared" si="0"/>
        <v>0</v>
      </c>
      <c r="M39" s="126"/>
      <c r="N39" s="86">
        <f t="shared" ref="N39" si="9">ROUNDDOWN(SUM(H39:H41,L39:L40,M39,M40,M41),0)</f>
        <v>0</v>
      </c>
    </row>
    <row r="40" spans="1:14" ht="26.25" customHeight="1" x14ac:dyDescent="0.15">
      <c r="A40" s="82"/>
      <c r="B40" s="83"/>
      <c r="C40" s="76"/>
      <c r="D40" s="92"/>
      <c r="E40" s="85"/>
      <c r="F40" s="123"/>
      <c r="G40" s="79"/>
      <c r="H40" s="81"/>
      <c r="I40" s="14" t="s">
        <v>4</v>
      </c>
      <c r="J40" s="38">
        <v>21022</v>
      </c>
      <c r="K40" s="125"/>
      <c r="L40" s="24">
        <f>J40*K40</f>
        <v>0</v>
      </c>
      <c r="M40" s="127"/>
      <c r="N40" s="86"/>
    </row>
    <row r="41" spans="1:14" ht="26.25" customHeight="1" x14ac:dyDescent="0.15">
      <c r="A41" s="82"/>
      <c r="B41" s="83"/>
      <c r="C41" s="54" t="s">
        <v>51</v>
      </c>
      <c r="D41" s="57">
        <v>50</v>
      </c>
      <c r="E41" s="46" t="s">
        <v>52</v>
      </c>
      <c r="F41" s="124"/>
      <c r="G41" s="37"/>
      <c r="H41" s="15">
        <f>D41*F41</f>
        <v>0</v>
      </c>
      <c r="I41" s="14" t="s">
        <v>33</v>
      </c>
      <c r="J41" s="59" t="s">
        <v>33</v>
      </c>
      <c r="K41" s="60" t="s">
        <v>53</v>
      </c>
      <c r="L41" s="60" t="s">
        <v>33</v>
      </c>
      <c r="M41" s="126"/>
      <c r="N41" s="86"/>
    </row>
    <row r="42" spans="1:14" ht="26.25" customHeight="1" x14ac:dyDescent="0.15">
      <c r="A42" s="82">
        <v>12</v>
      </c>
      <c r="B42" s="83" t="s">
        <v>45</v>
      </c>
      <c r="C42" s="77" t="s">
        <v>49</v>
      </c>
      <c r="D42" s="91">
        <v>172</v>
      </c>
      <c r="E42" s="84" t="s">
        <v>52</v>
      </c>
      <c r="F42" s="122"/>
      <c r="G42" s="78">
        <v>100</v>
      </c>
      <c r="H42" s="80">
        <f>D42*F42*(185-G42)/100</f>
        <v>0</v>
      </c>
      <c r="I42" s="14" t="s">
        <v>3</v>
      </c>
      <c r="J42" s="38">
        <v>34585</v>
      </c>
      <c r="K42" s="125"/>
      <c r="L42" s="24">
        <f>J42*K42</f>
        <v>0</v>
      </c>
      <c r="M42" s="126"/>
      <c r="N42" s="86">
        <f t="shared" ref="N42" si="10">ROUNDDOWN(SUM(H42:H44,L42:L43,M42,M43,M44),0)</f>
        <v>0</v>
      </c>
    </row>
    <row r="43" spans="1:14" ht="26.25" customHeight="1" x14ac:dyDescent="0.15">
      <c r="A43" s="82"/>
      <c r="B43" s="83"/>
      <c r="C43" s="77"/>
      <c r="D43" s="92"/>
      <c r="E43" s="85"/>
      <c r="F43" s="123"/>
      <c r="G43" s="79"/>
      <c r="H43" s="81"/>
      <c r="I43" s="14" t="s">
        <v>4</v>
      </c>
      <c r="J43" s="38">
        <v>12806</v>
      </c>
      <c r="K43" s="125"/>
      <c r="L43" s="24">
        <f t="shared" ref="L43:L52" si="11">J43*K43</f>
        <v>0</v>
      </c>
      <c r="M43" s="127"/>
      <c r="N43" s="86"/>
    </row>
    <row r="44" spans="1:14" ht="26.25" customHeight="1" x14ac:dyDescent="0.15">
      <c r="A44" s="82"/>
      <c r="B44" s="83"/>
      <c r="C44" s="54" t="s">
        <v>51</v>
      </c>
      <c r="D44" s="57">
        <v>50</v>
      </c>
      <c r="E44" s="46" t="s">
        <v>52</v>
      </c>
      <c r="F44" s="124"/>
      <c r="G44" s="37"/>
      <c r="H44" s="15">
        <f>D44*F44</f>
        <v>0</v>
      </c>
      <c r="I44" s="14" t="s">
        <v>33</v>
      </c>
      <c r="J44" s="59" t="s">
        <v>33</v>
      </c>
      <c r="K44" s="60" t="s">
        <v>53</v>
      </c>
      <c r="L44" s="60" t="s">
        <v>33</v>
      </c>
      <c r="M44" s="126"/>
      <c r="N44" s="86"/>
    </row>
    <row r="45" spans="1:14" ht="26.25" customHeight="1" x14ac:dyDescent="0.15">
      <c r="A45" s="82">
        <v>13</v>
      </c>
      <c r="B45" s="83" t="s">
        <v>46</v>
      </c>
      <c r="C45" s="77" t="s">
        <v>49</v>
      </c>
      <c r="D45" s="91">
        <v>172</v>
      </c>
      <c r="E45" s="84" t="s">
        <v>52</v>
      </c>
      <c r="F45" s="122"/>
      <c r="G45" s="78">
        <v>100</v>
      </c>
      <c r="H45" s="80">
        <f>D45*F45*(185-G45)/100</f>
        <v>0</v>
      </c>
      <c r="I45" s="14" t="s">
        <v>3</v>
      </c>
      <c r="J45" s="38">
        <v>31255</v>
      </c>
      <c r="K45" s="125"/>
      <c r="L45" s="24">
        <f t="shared" si="11"/>
        <v>0</v>
      </c>
      <c r="M45" s="126"/>
      <c r="N45" s="86">
        <f t="shared" ref="N45" si="12">ROUNDDOWN(SUM(H45:H47,L45:L46,M45,M46,M47),0)</f>
        <v>0</v>
      </c>
    </row>
    <row r="46" spans="1:14" ht="26.25" customHeight="1" x14ac:dyDescent="0.15">
      <c r="A46" s="82"/>
      <c r="B46" s="83"/>
      <c r="C46" s="77"/>
      <c r="D46" s="92"/>
      <c r="E46" s="85"/>
      <c r="F46" s="123"/>
      <c r="G46" s="79"/>
      <c r="H46" s="81"/>
      <c r="I46" s="14" t="s">
        <v>4</v>
      </c>
      <c r="J46" s="38">
        <v>16830</v>
      </c>
      <c r="K46" s="125"/>
      <c r="L46" s="24">
        <f t="shared" si="11"/>
        <v>0</v>
      </c>
      <c r="M46" s="127"/>
      <c r="N46" s="86"/>
    </row>
    <row r="47" spans="1:14" ht="26.25" customHeight="1" x14ac:dyDescent="0.15">
      <c r="A47" s="82"/>
      <c r="B47" s="83"/>
      <c r="C47" s="54" t="s">
        <v>51</v>
      </c>
      <c r="D47" s="57">
        <v>50</v>
      </c>
      <c r="E47" s="46" t="s">
        <v>52</v>
      </c>
      <c r="F47" s="124"/>
      <c r="G47" s="37"/>
      <c r="H47" s="15">
        <f>D47*F47</f>
        <v>0</v>
      </c>
      <c r="I47" s="14" t="s">
        <v>33</v>
      </c>
      <c r="J47" s="59" t="s">
        <v>33</v>
      </c>
      <c r="K47" s="60" t="s">
        <v>53</v>
      </c>
      <c r="L47" s="60" t="s">
        <v>33</v>
      </c>
      <c r="M47" s="126"/>
      <c r="N47" s="86"/>
    </row>
    <row r="48" spans="1:14" ht="26.25" customHeight="1" x14ac:dyDescent="0.15">
      <c r="A48" s="82">
        <v>14</v>
      </c>
      <c r="B48" s="83" t="s">
        <v>47</v>
      </c>
      <c r="C48" s="77" t="s">
        <v>49</v>
      </c>
      <c r="D48" s="91">
        <v>172</v>
      </c>
      <c r="E48" s="84" t="s">
        <v>52</v>
      </c>
      <c r="F48" s="122"/>
      <c r="G48" s="78">
        <v>100</v>
      </c>
      <c r="H48" s="80">
        <f>D48*F48*(185-G48)/100</f>
        <v>0</v>
      </c>
      <c r="I48" s="14" t="s">
        <v>3</v>
      </c>
      <c r="J48" s="38">
        <v>31807</v>
      </c>
      <c r="K48" s="125"/>
      <c r="L48" s="24">
        <f t="shared" si="11"/>
        <v>0</v>
      </c>
      <c r="M48" s="126"/>
      <c r="N48" s="86">
        <f t="shared" ref="N48" si="13">ROUNDDOWN(SUM(H48:H50,L48:L49,M48,M49,M50),0)</f>
        <v>0</v>
      </c>
    </row>
    <row r="49" spans="1:18" ht="26.25" customHeight="1" x14ac:dyDescent="0.15">
      <c r="A49" s="82"/>
      <c r="B49" s="83"/>
      <c r="C49" s="77"/>
      <c r="D49" s="92"/>
      <c r="E49" s="85"/>
      <c r="F49" s="123"/>
      <c r="G49" s="79"/>
      <c r="H49" s="81"/>
      <c r="I49" s="14" t="s">
        <v>4</v>
      </c>
      <c r="J49" s="38">
        <v>12991</v>
      </c>
      <c r="K49" s="125"/>
      <c r="L49" s="24">
        <f t="shared" si="11"/>
        <v>0</v>
      </c>
      <c r="M49" s="127"/>
      <c r="N49" s="86"/>
    </row>
    <row r="50" spans="1:18" ht="26.25" customHeight="1" x14ac:dyDescent="0.15">
      <c r="A50" s="82"/>
      <c r="B50" s="83"/>
      <c r="C50" s="54" t="s">
        <v>51</v>
      </c>
      <c r="D50" s="57">
        <v>50</v>
      </c>
      <c r="E50" s="46" t="s">
        <v>52</v>
      </c>
      <c r="F50" s="124"/>
      <c r="G50" s="37"/>
      <c r="H50" s="15">
        <f>D50*F50</f>
        <v>0</v>
      </c>
      <c r="I50" s="14" t="s">
        <v>33</v>
      </c>
      <c r="J50" s="59" t="s">
        <v>33</v>
      </c>
      <c r="K50" s="60" t="s">
        <v>33</v>
      </c>
      <c r="L50" s="60" t="s">
        <v>33</v>
      </c>
      <c r="M50" s="126"/>
      <c r="N50" s="86"/>
    </row>
    <row r="51" spans="1:18" ht="26.25" customHeight="1" x14ac:dyDescent="0.15">
      <c r="A51" s="82">
        <v>15</v>
      </c>
      <c r="B51" s="83" t="s">
        <v>48</v>
      </c>
      <c r="C51" s="77" t="s">
        <v>49</v>
      </c>
      <c r="D51" s="89">
        <v>172</v>
      </c>
      <c r="E51" s="84" t="s">
        <v>52</v>
      </c>
      <c r="F51" s="122"/>
      <c r="G51" s="78">
        <v>100</v>
      </c>
      <c r="H51" s="80">
        <f>D51*F51*(185-G51)/100</f>
        <v>0</v>
      </c>
      <c r="I51" s="14" t="s">
        <v>3</v>
      </c>
      <c r="J51" s="38">
        <v>27229</v>
      </c>
      <c r="K51" s="125"/>
      <c r="L51" s="24">
        <f t="shared" si="11"/>
        <v>0</v>
      </c>
      <c r="M51" s="126"/>
      <c r="N51" s="86">
        <f t="shared" ref="N51" si="14">ROUNDDOWN(SUM(H51:H53,L51:L52,M51,M52,M53),0)</f>
        <v>0</v>
      </c>
    </row>
    <row r="52" spans="1:18" ht="26.25" customHeight="1" x14ac:dyDescent="0.15">
      <c r="A52" s="82"/>
      <c r="B52" s="83"/>
      <c r="C52" s="77"/>
      <c r="D52" s="90"/>
      <c r="E52" s="85"/>
      <c r="F52" s="123"/>
      <c r="G52" s="79"/>
      <c r="H52" s="81"/>
      <c r="I52" s="14" t="s">
        <v>4</v>
      </c>
      <c r="J52" s="38">
        <v>13411</v>
      </c>
      <c r="K52" s="125"/>
      <c r="L52" s="24">
        <f t="shared" si="11"/>
        <v>0</v>
      </c>
      <c r="M52" s="127"/>
      <c r="N52" s="86"/>
    </row>
    <row r="53" spans="1:18" ht="26.25" customHeight="1" thickBot="1" x14ac:dyDescent="0.2">
      <c r="A53" s="87"/>
      <c r="B53" s="88"/>
      <c r="C53" s="55" t="s">
        <v>51</v>
      </c>
      <c r="D53" s="56">
        <v>50</v>
      </c>
      <c r="E53" s="52" t="s">
        <v>52</v>
      </c>
      <c r="F53" s="124"/>
      <c r="G53" s="37"/>
      <c r="H53" s="15">
        <f>D53*F53</f>
        <v>0</v>
      </c>
      <c r="I53" s="14" t="s">
        <v>33</v>
      </c>
      <c r="J53" s="59" t="s">
        <v>33</v>
      </c>
      <c r="K53" s="60" t="s">
        <v>53</v>
      </c>
      <c r="L53" s="61" t="s">
        <v>53</v>
      </c>
      <c r="M53" s="126"/>
      <c r="N53" s="86"/>
    </row>
    <row r="54" spans="1:18" s="50" customFormat="1" ht="26.25" customHeight="1" thickTop="1" x14ac:dyDescent="0.15">
      <c r="A54" s="96" t="s">
        <v>0</v>
      </c>
      <c r="B54" s="97"/>
      <c r="C54" s="47" t="s">
        <v>49</v>
      </c>
      <c r="D54" s="48">
        <f>D9+D12+D15++D18+D21+D24+D27+D30+D33+D36+D39+D42+D45+D48+D51</f>
        <v>2580</v>
      </c>
      <c r="E54" s="49" t="s">
        <v>50</v>
      </c>
      <c r="F54" s="93"/>
      <c r="G54" s="114"/>
      <c r="H54" s="116"/>
      <c r="I54" s="94"/>
      <c r="J54" s="67">
        <f>SUM(J9:J52)</f>
        <v>746539</v>
      </c>
      <c r="K54" s="69"/>
      <c r="L54" s="71"/>
      <c r="M54" s="73"/>
      <c r="N54" s="112">
        <f>SUM(N9:N53)</f>
        <v>0</v>
      </c>
      <c r="R54" s="58"/>
    </row>
    <row r="55" spans="1:18" s="50" customFormat="1" ht="26.25" customHeight="1" thickBot="1" x14ac:dyDescent="0.2">
      <c r="A55" s="98"/>
      <c r="B55" s="99"/>
      <c r="C55" s="51" t="s">
        <v>51</v>
      </c>
      <c r="D55" s="25">
        <f>D11+D14+D17+D20+D23+D26+D29+D32+D35+D38+D41+D44+D47+D50+D53</f>
        <v>750</v>
      </c>
      <c r="E55" s="30" t="s">
        <v>50</v>
      </c>
      <c r="F55" s="70"/>
      <c r="G55" s="115"/>
      <c r="H55" s="117"/>
      <c r="I55" s="95"/>
      <c r="J55" s="68"/>
      <c r="K55" s="70"/>
      <c r="L55" s="72"/>
      <c r="M55" s="74"/>
      <c r="N55" s="113"/>
      <c r="R55" s="58"/>
    </row>
    <row r="56" spans="1:18" ht="27.75" customHeight="1" x14ac:dyDescent="0.15">
      <c r="D56" s="6"/>
      <c r="E56" s="26"/>
      <c r="F56" s="6"/>
      <c r="G56" s="6"/>
      <c r="H56" s="7"/>
      <c r="I56" s="13"/>
      <c r="J56" s="8"/>
      <c r="K56" s="8"/>
      <c r="L56" s="9"/>
      <c r="M56" s="8"/>
      <c r="N56" s="8"/>
    </row>
    <row r="57" spans="1:18" ht="27.75" customHeight="1" x14ac:dyDescent="0.15">
      <c r="A57" s="118" t="s">
        <v>15</v>
      </c>
      <c r="B57" s="118"/>
      <c r="C57" s="118"/>
      <c r="D57" s="118"/>
      <c r="E57" s="118"/>
      <c r="F57" s="118"/>
      <c r="G57" s="118"/>
      <c r="H57" s="118"/>
      <c r="I57" s="118"/>
      <c r="J57" s="118"/>
      <c r="K57" s="118"/>
      <c r="L57" s="118"/>
      <c r="M57" s="118"/>
      <c r="N57" s="118"/>
    </row>
    <row r="58" spans="1:18" ht="27.75" customHeight="1" x14ac:dyDescent="0.15">
      <c r="A58" s="118" t="s">
        <v>16</v>
      </c>
      <c r="B58" s="118"/>
      <c r="C58" s="118"/>
      <c r="D58" s="118"/>
      <c r="E58" s="118"/>
      <c r="F58" s="118"/>
      <c r="G58" s="118"/>
      <c r="H58" s="118"/>
      <c r="I58" s="118"/>
      <c r="J58" s="118"/>
      <c r="K58" s="118"/>
      <c r="L58" s="118"/>
      <c r="M58" s="118"/>
    </row>
    <row r="59" spans="1:18" ht="24" customHeight="1" x14ac:dyDescent="0.15">
      <c r="A59" s="118" t="s">
        <v>19</v>
      </c>
      <c r="B59" s="118"/>
      <c r="C59" s="118"/>
      <c r="D59" s="118"/>
      <c r="E59" s="118"/>
      <c r="F59" s="118"/>
      <c r="G59" s="118"/>
      <c r="H59" s="118"/>
      <c r="I59" s="118"/>
      <c r="J59" s="118"/>
      <c r="K59" s="118"/>
      <c r="L59" s="118"/>
      <c r="M59" s="118"/>
    </row>
    <row r="60" spans="1:18" ht="24" customHeight="1" x14ac:dyDescent="0.15">
      <c r="A60" s="118" t="s">
        <v>17</v>
      </c>
      <c r="B60" s="118"/>
      <c r="C60" s="118"/>
      <c r="D60" s="118"/>
      <c r="E60" s="118"/>
      <c r="F60" s="118"/>
      <c r="G60" s="118"/>
      <c r="H60" s="118"/>
      <c r="I60" s="118"/>
      <c r="J60" s="118"/>
      <c r="K60" s="118"/>
      <c r="L60" s="118"/>
      <c r="M60" s="118"/>
      <c r="N60" s="43"/>
    </row>
    <row r="61" spans="1:18" ht="24" customHeight="1" x14ac:dyDescent="0.15">
      <c r="A61" s="118" t="s">
        <v>18</v>
      </c>
      <c r="B61" s="118"/>
      <c r="C61" s="118"/>
      <c r="D61" s="118"/>
      <c r="E61" s="118"/>
      <c r="F61" s="118"/>
      <c r="G61" s="118"/>
      <c r="H61" s="118"/>
      <c r="I61" s="118"/>
      <c r="J61" s="118"/>
      <c r="K61" s="118"/>
      <c r="L61" s="118"/>
      <c r="M61" s="118"/>
      <c r="N61" s="43"/>
    </row>
    <row r="62" spans="1:18" ht="24" customHeight="1" x14ac:dyDescent="0.15">
      <c r="A62" s="43"/>
      <c r="B62" s="43"/>
      <c r="C62" s="45"/>
      <c r="D62" s="43"/>
      <c r="E62" s="42"/>
      <c r="F62" s="43"/>
      <c r="G62" s="43"/>
      <c r="H62" s="43"/>
      <c r="I62" s="43"/>
      <c r="J62" s="43"/>
      <c r="K62" s="43"/>
      <c r="L62" s="43"/>
      <c r="M62" s="43"/>
      <c r="N62" s="43"/>
    </row>
    <row r="63" spans="1:18" ht="24" customHeight="1" x14ac:dyDescent="0.15">
      <c r="H63" s="10" t="s">
        <v>1</v>
      </c>
      <c r="I63" s="44"/>
      <c r="J63" s="120">
        <f>N54</f>
        <v>0</v>
      </c>
      <c r="K63" s="120"/>
      <c r="L63" s="120"/>
      <c r="M63" s="32" t="s">
        <v>2</v>
      </c>
    </row>
    <row r="64" spans="1:18" ht="24" customHeight="1" x14ac:dyDescent="0.15"/>
    <row r="65" spans="2:14" ht="24" customHeight="1" x14ac:dyDescent="0.15">
      <c r="D65" s="11"/>
      <c r="E65" s="31"/>
      <c r="H65" s="11"/>
      <c r="I65" s="11"/>
      <c r="J65" s="11"/>
      <c r="M65" s="11"/>
    </row>
    <row r="66" spans="2:14" ht="26.25" customHeight="1" x14ac:dyDescent="0.15">
      <c r="H66" s="10" t="s">
        <v>9</v>
      </c>
      <c r="I66" s="44"/>
      <c r="J66" s="121">
        <f>ROUNDUP(J63*100/110,2)</f>
        <v>0</v>
      </c>
      <c r="K66" s="121"/>
      <c r="L66" s="121"/>
      <c r="M66" s="32" t="s">
        <v>2</v>
      </c>
    </row>
    <row r="67" spans="2:14" ht="26.25" customHeight="1" x14ac:dyDescent="0.15">
      <c r="D67" s="39"/>
      <c r="E67" s="36"/>
      <c r="F67" s="39"/>
      <c r="G67" s="39"/>
      <c r="H67" s="39" t="s">
        <v>31</v>
      </c>
      <c r="I67" s="39"/>
      <c r="J67" s="39"/>
    </row>
    <row r="68" spans="2:14" ht="26.25" customHeight="1" x14ac:dyDescent="0.15">
      <c r="K68" s="12"/>
    </row>
    <row r="69" spans="2:14" ht="26.25" customHeight="1" x14ac:dyDescent="0.15">
      <c r="D69" s="6"/>
      <c r="E69" s="26"/>
      <c r="F69" s="6"/>
      <c r="G69" s="6"/>
      <c r="H69" s="7"/>
      <c r="I69" s="13"/>
      <c r="J69" s="119" t="s">
        <v>13</v>
      </c>
      <c r="K69" s="119"/>
      <c r="L69" s="128"/>
      <c r="M69" s="128"/>
      <c r="N69" s="128"/>
    </row>
    <row r="70" spans="2:14" ht="26.25" customHeight="1" x14ac:dyDescent="0.15">
      <c r="D70" s="6"/>
      <c r="E70" s="26"/>
      <c r="F70" s="6"/>
      <c r="G70" s="6"/>
      <c r="H70" s="7"/>
      <c r="I70" s="13"/>
      <c r="J70" s="8"/>
      <c r="K70" s="8"/>
      <c r="L70" s="9"/>
      <c r="M70" s="8"/>
      <c r="N70" s="8"/>
    </row>
    <row r="71" spans="2:14" ht="26.25" customHeight="1" x14ac:dyDescent="0.15">
      <c r="B71" s="12"/>
      <c r="C71" s="12"/>
      <c r="L71" s="12"/>
    </row>
    <row r="72" spans="2:14" ht="26.25" customHeight="1" x14ac:dyDescent="0.15">
      <c r="B72" s="12"/>
      <c r="C72" s="12"/>
      <c r="L72" s="12"/>
    </row>
    <row r="73" spans="2:14" ht="26.25" customHeight="1" x14ac:dyDescent="0.15">
      <c r="B73" s="12"/>
      <c r="C73" s="12"/>
      <c r="L73" s="12"/>
    </row>
    <row r="74" spans="2:14" ht="26.25" customHeight="1" x14ac:dyDescent="0.15">
      <c r="B74" s="12"/>
      <c r="C74" s="12"/>
      <c r="L74" s="12"/>
    </row>
    <row r="75" spans="2:14" ht="26.25" customHeight="1" x14ac:dyDescent="0.15"/>
    <row r="76" spans="2:14" ht="26.25" customHeight="1" x14ac:dyDescent="0.15">
      <c r="D76" s="2"/>
      <c r="E76" s="29"/>
      <c r="F76" s="2"/>
      <c r="G76" s="2"/>
      <c r="H76" s="3"/>
      <c r="I76" s="2"/>
      <c r="J76" s="41"/>
    </row>
    <row r="77" spans="2:14" ht="26.25" customHeight="1" x14ac:dyDescent="0.15">
      <c r="D77" s="2"/>
      <c r="E77" s="29"/>
      <c r="F77" s="2"/>
      <c r="G77" s="2"/>
      <c r="H77" s="4"/>
      <c r="I77" s="2"/>
      <c r="J77" s="41"/>
    </row>
    <row r="78" spans="2:14" ht="26.25" customHeight="1" x14ac:dyDescent="0.15">
      <c r="D78" s="2"/>
      <c r="E78" s="29"/>
      <c r="F78" s="2"/>
      <c r="G78" s="2"/>
      <c r="H78" s="5"/>
      <c r="I78" s="2"/>
      <c r="J78" s="41"/>
    </row>
    <row r="79" spans="2:14" ht="26.25" customHeight="1" x14ac:dyDescent="0.15">
      <c r="D79" s="2"/>
      <c r="E79" s="29"/>
      <c r="F79" s="2"/>
      <c r="G79" s="2"/>
      <c r="H79" s="5"/>
      <c r="I79" s="2"/>
      <c r="J79" s="41"/>
    </row>
    <row r="80" spans="2:14" ht="26.25" customHeight="1" x14ac:dyDescent="0.15"/>
    <row r="81" ht="26.25" customHeight="1" x14ac:dyDescent="0.15"/>
    <row r="82" ht="26.25" customHeight="1" x14ac:dyDescent="0.15"/>
  </sheetData>
  <sheetProtection algorithmName="SHA-512" hashValue="8MFKwB6La1hlKgBtbLPMhakh5rw4Cdq74/z/5fRHVg0LfgDCAWQ9x27DQHzc3LIG/2ms87pn1kqxCU6Cbqy7Kw==" saltValue="Zib6IZQQ+xDvmAH10k+Vwg==" spinCount="100000" sheet="1" objects="1" scenarios="1" selectLockedCells="1"/>
  <mergeCells count="162">
    <mergeCell ref="A57:N57"/>
    <mergeCell ref="J69:K69"/>
    <mergeCell ref="L69:N69"/>
    <mergeCell ref="J63:L63"/>
    <mergeCell ref="J66:L66"/>
    <mergeCell ref="A58:M58"/>
    <mergeCell ref="A59:M59"/>
    <mergeCell ref="A60:M60"/>
    <mergeCell ref="A61:M61"/>
    <mergeCell ref="N18:N20"/>
    <mergeCell ref="G42:G43"/>
    <mergeCell ref="G48:G49"/>
    <mergeCell ref="F54:F55"/>
    <mergeCell ref="I54:I55"/>
    <mergeCell ref="A54:B55"/>
    <mergeCell ref="N7:N8"/>
    <mergeCell ref="M7:M8"/>
    <mergeCell ref="D4:H4"/>
    <mergeCell ref="D42:D43"/>
    <mergeCell ref="F42:F43"/>
    <mergeCell ref="H42:H43"/>
    <mergeCell ref="I7:L7"/>
    <mergeCell ref="A7:A8"/>
    <mergeCell ref="B7:B8"/>
    <mergeCell ref="D48:D49"/>
    <mergeCell ref="F48:F49"/>
    <mergeCell ref="H48:H49"/>
    <mergeCell ref="N54:N55"/>
    <mergeCell ref="G54:G55"/>
    <mergeCell ref="H54:H55"/>
    <mergeCell ref="A18:A20"/>
    <mergeCell ref="B18:B20"/>
    <mergeCell ref="D18:D19"/>
    <mergeCell ref="B24:B26"/>
    <mergeCell ref="A24:A26"/>
    <mergeCell ref="N24:N26"/>
    <mergeCell ref="A27:A29"/>
    <mergeCell ref="B27:B29"/>
    <mergeCell ref="D27:D28"/>
    <mergeCell ref="E27:E28"/>
    <mergeCell ref="F27:F28"/>
    <mergeCell ref="G27:G28"/>
    <mergeCell ref="H27:H28"/>
    <mergeCell ref="N27:N29"/>
    <mergeCell ref="D24:D25"/>
    <mergeCell ref="E24:E25"/>
    <mergeCell ref="F24:F25"/>
    <mergeCell ref="G24:G25"/>
    <mergeCell ref="H24:H25"/>
    <mergeCell ref="F21:F22"/>
    <mergeCell ref="G21:G22"/>
    <mergeCell ref="H21:H22"/>
    <mergeCell ref="N21:N23"/>
    <mergeCell ref="A9:A11"/>
    <mergeCell ref="B9:B11"/>
    <mergeCell ref="D9:D10"/>
    <mergeCell ref="E9:E10"/>
    <mergeCell ref="F9:F10"/>
    <mergeCell ref="G9:G10"/>
    <mergeCell ref="H9:H10"/>
    <mergeCell ref="N9:N11"/>
    <mergeCell ref="A12:A14"/>
    <mergeCell ref="B12:B14"/>
    <mergeCell ref="D12:D13"/>
    <mergeCell ref="E12:E13"/>
    <mergeCell ref="E18:E19"/>
    <mergeCell ref="F18:F19"/>
    <mergeCell ref="G18:G19"/>
    <mergeCell ref="H18:H19"/>
    <mergeCell ref="A21:A23"/>
    <mergeCell ref="B21:B23"/>
    <mergeCell ref="D21:D22"/>
    <mergeCell ref="E21:E22"/>
    <mergeCell ref="G12:G13"/>
    <mergeCell ref="H12:H13"/>
    <mergeCell ref="N12:N14"/>
    <mergeCell ref="A15:A17"/>
    <mergeCell ref="B15:B17"/>
    <mergeCell ref="D15:D16"/>
    <mergeCell ref="E15:E16"/>
    <mergeCell ref="F15:F16"/>
    <mergeCell ref="G15:G16"/>
    <mergeCell ref="H15:H16"/>
    <mergeCell ref="N15:N17"/>
    <mergeCell ref="N30:N32"/>
    <mergeCell ref="A33:A35"/>
    <mergeCell ref="B33:B35"/>
    <mergeCell ref="D33:D34"/>
    <mergeCell ref="E33:E34"/>
    <mergeCell ref="F33:F34"/>
    <mergeCell ref="G33:G34"/>
    <mergeCell ref="H33:H34"/>
    <mergeCell ref="N33:N35"/>
    <mergeCell ref="A30:A32"/>
    <mergeCell ref="B30:B32"/>
    <mergeCell ref="D30:D31"/>
    <mergeCell ref="E30:E31"/>
    <mergeCell ref="F30:F31"/>
    <mergeCell ref="A36:A38"/>
    <mergeCell ref="B36:B38"/>
    <mergeCell ref="D36:D37"/>
    <mergeCell ref="E36:E37"/>
    <mergeCell ref="F36:F37"/>
    <mergeCell ref="G36:G37"/>
    <mergeCell ref="H36:H37"/>
    <mergeCell ref="N36:N38"/>
    <mergeCell ref="A39:A41"/>
    <mergeCell ref="B39:B41"/>
    <mergeCell ref="D39:D40"/>
    <mergeCell ref="E39:E40"/>
    <mergeCell ref="F39:F40"/>
    <mergeCell ref="G39:G40"/>
    <mergeCell ref="H39:H40"/>
    <mergeCell ref="N39:N41"/>
    <mergeCell ref="A42:A44"/>
    <mergeCell ref="B42:B44"/>
    <mergeCell ref="E42:E43"/>
    <mergeCell ref="N42:N44"/>
    <mergeCell ref="A45:A47"/>
    <mergeCell ref="B45:B47"/>
    <mergeCell ref="D45:D46"/>
    <mergeCell ref="E45:E46"/>
    <mergeCell ref="F45:F46"/>
    <mergeCell ref="G45:G46"/>
    <mergeCell ref="H45:H46"/>
    <mergeCell ref="N45:N47"/>
    <mergeCell ref="A48:A50"/>
    <mergeCell ref="B48:B50"/>
    <mergeCell ref="E48:E49"/>
    <mergeCell ref="N48:N50"/>
    <mergeCell ref="A51:A53"/>
    <mergeCell ref="B51:B53"/>
    <mergeCell ref="D51:D52"/>
    <mergeCell ref="E51:E52"/>
    <mergeCell ref="F51:F52"/>
    <mergeCell ref="G51:G52"/>
    <mergeCell ref="H51:H52"/>
    <mergeCell ref="N51:N53"/>
    <mergeCell ref="C7:H7"/>
    <mergeCell ref="C8:D8"/>
    <mergeCell ref="J54:J55"/>
    <mergeCell ref="K54:K55"/>
    <mergeCell ref="L54:L55"/>
    <mergeCell ref="M54:M55"/>
    <mergeCell ref="C9:C10"/>
    <mergeCell ref="C12:C13"/>
    <mergeCell ref="C15:C16"/>
    <mergeCell ref="C18:C19"/>
    <mergeCell ref="C21:C22"/>
    <mergeCell ref="C24:C25"/>
    <mergeCell ref="C27:C28"/>
    <mergeCell ref="C30:C31"/>
    <mergeCell ref="C33:C34"/>
    <mergeCell ref="C36:C37"/>
    <mergeCell ref="C39:C40"/>
    <mergeCell ref="C42:C43"/>
    <mergeCell ref="C45:C46"/>
    <mergeCell ref="C48:C49"/>
    <mergeCell ref="C51:C52"/>
    <mergeCell ref="G30:G31"/>
    <mergeCell ref="H30:H31"/>
    <mergeCell ref="F12:F13"/>
  </mergeCells>
  <phoneticPr fontId="3"/>
  <printOptions horizontalCentered="1"/>
  <pageMargins left="0.70866141732283472" right="0.70866141732283472" top="0.74803149606299213" bottom="0.74803149606299213" header="0.31496062992125984" footer="0.31496062992125984"/>
  <pageSetup paperSize="9" scale="44"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vt:lpstr>
      <vt:lpstr>'様式７－２（単独施設）月別・休日別'!Print_Area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木村 有希</cp:lastModifiedBy>
  <cp:lastPrinted>2023-01-30T06:41:55Z</cp:lastPrinted>
  <dcterms:created xsi:type="dcterms:W3CDTF">2001-06-14T01:58:07Z</dcterms:created>
  <dcterms:modified xsi:type="dcterms:W3CDTF">2024-06-03T00:22:56Z</dcterms:modified>
</cp:coreProperties>
</file>