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Intranet-fs1\保）子ども発達支援総合センター\１　子ども発達支援総合センター・ちくたく\②　地域支援課\②　企画係\06 役務\03 光熱水費\03電力関係\01　高圧\R7\R7-R8契約\02_一次伺\"/>
    </mc:Choice>
  </mc:AlternateContent>
  <xr:revisionPtr revIDLastSave="0" documentId="13_ncr:1_{DB8D72F1-062A-4178-8F5F-6C0EA7A01DCE}" xr6:coauthVersionLast="47" xr6:coauthVersionMax="47" xr10:uidLastSave="{00000000-0000-0000-0000-000000000000}"/>
  <bookViews>
    <workbookView xWindow="-120" yWindow="-120" windowWidth="29040" windowHeight="15720" xr2:uid="{00000000-000D-0000-FFFF-FFFF00000000}"/>
  </bookViews>
  <sheets>
    <sheet name="様式７－２（単独施設）月別・休日別" sheetId="17" r:id="rId1"/>
  </sheets>
  <definedNames>
    <definedName name="_xlnm.Print_Area" localSheetId="0">'様式７－２（単独施設）月別・休日別'!$A$1:$M$48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17" l="1"/>
  <c r="I41" i="17"/>
  <c r="M9" i="17"/>
  <c r="G31" i="17"/>
  <c r="G11" i="17"/>
  <c r="G13" i="17"/>
  <c r="G15" i="17"/>
  <c r="G17" i="17"/>
  <c r="G19" i="17"/>
  <c r="G21" i="17"/>
  <c r="G23" i="17"/>
  <c r="G25" i="17"/>
  <c r="G27" i="17"/>
  <c r="G29" i="17"/>
  <c r="G9" i="17"/>
  <c r="K9" i="17"/>
  <c r="K32" i="17"/>
  <c r="K31" i="17"/>
  <c r="K30" i="17"/>
  <c r="K29" i="17"/>
  <c r="K28" i="17"/>
  <c r="K27" i="17"/>
  <c r="M27" i="17" s="1"/>
  <c r="K26" i="17"/>
  <c r="K25" i="17"/>
  <c r="K24" i="17"/>
  <c r="K23" i="17"/>
  <c r="K22" i="17"/>
  <c r="K21" i="17"/>
  <c r="K20" i="17"/>
  <c r="K19" i="17"/>
  <c r="M19" i="17" s="1"/>
  <c r="K18" i="17"/>
  <c r="K17" i="17"/>
  <c r="K16" i="17"/>
  <c r="K15" i="17"/>
  <c r="K14" i="17"/>
  <c r="K13" i="17"/>
  <c r="K12" i="17"/>
  <c r="K11" i="17"/>
  <c r="M11" i="17" s="1"/>
  <c r="K10" i="17"/>
  <c r="I33" i="17"/>
  <c r="M13" i="17" l="1"/>
  <c r="M21" i="17"/>
  <c r="M15" i="17"/>
  <c r="M23" i="17"/>
  <c r="M31" i="17"/>
  <c r="M17" i="17"/>
  <c r="M25" i="17"/>
  <c r="M29" i="17"/>
  <c r="C33" i="17"/>
  <c r="M33" i="17" l="1"/>
</calcChain>
</file>

<file path=xl/sharedStrings.xml><?xml version="1.0" encoding="utf-8"?>
<sst xmlns="http://schemas.openxmlformats.org/spreadsheetml/2006/main" count="81" uniqueCount="46">
  <si>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</si>
  <si>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</si>
  <si>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</si>
  <si>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</si>
  <si>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</si>
  <si>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</si>
  <si>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</si>
  <si>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</si>
  <si>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</si>
  <si>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</si>
  <si>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</si>
  <si>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</si>
  <si>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</si>
  <si>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</si>
  <si>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</si>
  <si>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</si>
  <si>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</si>
  <si>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</si>
  <si>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</si>
  <si>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</si>
  <si>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</si>
  <si>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</si>
  <si>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</si>
  <si>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</si>
  <si>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</si>
  <si>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</si>
  <si>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</si>
  <si>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</si>
  <si>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</si>
  <si>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</si>
  <si>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</si>
  <si>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</si>
  <si>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子ども発達支援総合センター</t>
    <rPh sb="0" eb="1">
      <t>コ</t>
    </rPh>
    <rPh sb="3" eb="5">
      <t>ハッタツ</t>
    </rPh>
    <rPh sb="5" eb="7">
      <t>シエン</t>
    </rPh>
    <rPh sb="7" eb="9">
      <t>ソウゴウ</t>
    </rPh>
    <phoneticPr fontId="3"/>
  </si>
  <si>
    <t>令和７年１０月</t>
    <rPh sb="0" eb="2">
      <t>レイワ</t>
    </rPh>
    <rPh sb="3" eb="4">
      <t>ネン</t>
    </rPh>
    <rPh sb="6" eb="7">
      <t>ガツ</t>
    </rPh>
    <phoneticPr fontId="11"/>
  </si>
  <si>
    <t>令和７年１１月</t>
    <rPh sb="0" eb="2">
      <t>レイワ</t>
    </rPh>
    <rPh sb="3" eb="4">
      <t>ネン</t>
    </rPh>
    <rPh sb="6" eb="7">
      <t>ガツ</t>
    </rPh>
    <phoneticPr fontId="11"/>
  </si>
  <si>
    <t>令和７年１２月</t>
    <rPh sb="0" eb="2">
      <t>レイワ</t>
    </rPh>
    <rPh sb="3" eb="4">
      <t>ネン</t>
    </rPh>
    <rPh sb="6" eb="7">
      <t>ガツ</t>
    </rPh>
    <phoneticPr fontId="11"/>
  </si>
  <si>
    <t>令和８年１月</t>
    <rPh sb="0" eb="2">
      <t>レイワ</t>
    </rPh>
    <rPh sb="3" eb="4">
      <t>ネン</t>
    </rPh>
    <rPh sb="5" eb="6">
      <t>ガツ</t>
    </rPh>
    <phoneticPr fontId="11"/>
  </si>
  <si>
    <t>令和８年２月</t>
    <rPh sb="0" eb="2">
      <t>レイワ</t>
    </rPh>
    <rPh sb="3" eb="4">
      <t>ネン</t>
    </rPh>
    <rPh sb="5" eb="6">
      <t>ガツ</t>
    </rPh>
    <phoneticPr fontId="11"/>
  </si>
  <si>
    <t>令和８年３月</t>
    <rPh sb="0" eb="2">
      <t>レイワ</t>
    </rPh>
    <rPh sb="3" eb="4">
      <t>ネン</t>
    </rPh>
    <rPh sb="5" eb="6">
      <t>ガツ</t>
    </rPh>
    <phoneticPr fontId="11"/>
  </si>
  <si>
    <t>令和８年４月</t>
    <rPh sb="0" eb="2">
      <t>レイワ</t>
    </rPh>
    <rPh sb="3" eb="4">
      <t>ネン</t>
    </rPh>
    <rPh sb="5" eb="6">
      <t>ガツ</t>
    </rPh>
    <phoneticPr fontId="11"/>
  </si>
  <si>
    <t>令和８年５月</t>
    <rPh sb="0" eb="2">
      <t>レイワ</t>
    </rPh>
    <rPh sb="3" eb="4">
      <t>ネン</t>
    </rPh>
    <rPh sb="5" eb="6">
      <t>ガツ</t>
    </rPh>
    <phoneticPr fontId="11"/>
  </si>
  <si>
    <t>令和８年６月</t>
    <rPh sb="0" eb="2">
      <t>レイワ</t>
    </rPh>
    <rPh sb="3" eb="4">
      <t>ネン</t>
    </rPh>
    <rPh sb="5" eb="6">
      <t>ガツ</t>
    </rPh>
    <phoneticPr fontId="11"/>
  </si>
  <si>
    <t>令和８年７月</t>
    <rPh sb="0" eb="2">
      <t>レイワ</t>
    </rPh>
    <rPh sb="3" eb="4">
      <t>ネン</t>
    </rPh>
    <rPh sb="5" eb="6">
      <t>ガツ</t>
    </rPh>
    <phoneticPr fontId="11"/>
  </si>
  <si>
    <t>令和８年８月</t>
    <rPh sb="0" eb="2">
      <t>レイワ</t>
    </rPh>
    <rPh sb="3" eb="4">
      <t>ネン</t>
    </rPh>
    <rPh sb="5" eb="6">
      <t>ガツ</t>
    </rPh>
    <phoneticPr fontId="11"/>
  </si>
  <si>
    <t>令和８年９月</t>
    <rPh sb="0" eb="2">
      <t>レイワ</t>
    </rPh>
    <rPh sb="3" eb="4">
      <t>ネン</t>
    </rPh>
    <rPh sb="5" eb="6">
      <t>ガツ</t>
    </rPh>
    <phoneticPr fontId="11"/>
  </si>
  <si>
    <t>ｋｗ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</si>
</sst>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5">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6">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5" xfId="1" applyNumberFormat="1" applyFont="1" applyBorder="1" applyAlignment="1">
      <alignment vertical="center"/>
    </xf>
    <xf numFmtId="38" fontId="0" fillId="0" borderId="38" xfId="1" applyFont="1" applyBorder="1" applyAlignment="1">
      <alignment horizontal="right" vertical="center"/>
    </xf>
    <xf numFmtId="38" fontId="0" fillId="2" borderId="18" xfId="1" applyFont="1" applyFill="1" applyBorder="1" applyAlignment="1">
      <alignment vertical="center"/>
    </xf>
    <xf numFmtId="38" fontId="0" fillId="0" borderId="38" xfId="1" applyFont="1" applyBorder="1" applyAlignment="1">
      <alignment vertical="center"/>
    </xf>
    <xf numFmtId="38" fontId="0" fillId="0" borderId="39"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4" xfId="1" applyFont="1" applyFill="1" applyBorder="1" applyAlignment="1">
      <alignment horizontal="center" vertical="center"/>
    </xf>
    <xf numFmtId="38" fontId="0" fillId="0" borderId="37" xfId="1" applyFont="1" applyBorder="1" applyAlignment="1">
      <alignment horizontal="center" vertical="center"/>
    </xf>
    <xf numFmtId="38" fontId="0" fillId="0" borderId="4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5" xfId="1" applyFont="1" applyBorder="1" applyAlignment="1">
      <alignment horizontal="center" vertical="center" wrapText="1"/>
    </xf>
    <xf numFmtId="38" fontId="0" fillId="0" borderId="54"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9"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40" fontId="0" fillId="0" borderId="58" xfId="1" applyNumberFormat="1" applyFont="1" applyBorder="1" applyAlignment="1">
      <alignment vertical="center"/>
    </xf>
    <xf numFmtId="40" fontId="0" fillId="0" borderId="4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177" fontId="0" fillId="0" borderId="53" xfId="1" applyNumberFormat="1" applyFont="1" applyBorder="1" applyAlignment="1">
      <alignment vertical="center"/>
    </xf>
    <xf numFmtId="177" fontId="0" fillId="0" borderId="60" xfId="1" applyNumberFormat="1" applyFont="1" applyBorder="1" applyAlignment="1">
      <alignment vertical="center"/>
    </xf>
    <xf numFmtId="38" fontId="0" fillId="0" borderId="62" xfId="1" applyFont="1" applyBorder="1" applyAlignment="1">
      <alignment horizontal="right" vertical="center"/>
    </xf>
    <xf numFmtId="38" fontId="0" fillId="2" borderId="70"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4"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5"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0" fillId="2" borderId="71"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38" fontId="0" fillId="2" borderId="73" xfId="1" applyFont="1" applyFill="1" applyBorder="1" applyAlignment="1">
      <alignment horizontal="center" vertical="center" shrinkToFit="1"/>
    </xf>
    <xf numFmtId="40" fontId="0" fillId="0" borderId="27" xfId="1" applyNumberFormat="1" applyFont="1" applyBorder="1" applyAlignment="1">
      <alignment horizontal="right" vertical="center"/>
    </xf>
    <xf numFmtId="40" fontId="0" fillId="0" borderId="32"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33" xfId="1" applyNumberFormat="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0" borderId="36" xfId="1" applyFont="1" applyBorder="1" applyAlignment="1">
      <alignment horizontal="right" vertical="center"/>
    </xf>
    <xf numFmtId="38" fontId="0" fillId="2" borderId="67" xfId="1" applyFont="1" applyFill="1" applyBorder="1" applyAlignment="1">
      <alignment horizontal="right" vertical="center"/>
    </xf>
    <xf numFmtId="38" fontId="0" fillId="2" borderId="66" xfId="1" applyFont="1" applyFill="1" applyBorder="1" applyAlignment="1">
      <alignment horizontal="right" vertical="center"/>
    </xf>
    <xf numFmtId="40" fontId="0" fillId="0" borderId="29"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29" xfId="1" applyFont="1" applyFill="1" applyBorder="1" applyAlignment="1">
      <alignment horizontal="right" vertical="center"/>
    </xf>
    <xf numFmtId="38" fontId="0" fillId="0" borderId="6" xfId="1" applyFont="1" applyBorder="1" applyAlignment="1">
      <alignment horizontal="right" vertical="center"/>
    </xf>
    <xf numFmtId="38" fontId="0" fillId="2" borderId="74" xfId="1" applyFont="1" applyFill="1" applyBorder="1" applyAlignment="1">
      <alignment horizontal="center" vertical="center" shrinkToFit="1"/>
    </xf>
    <xf numFmtId="176" fontId="0" fillId="2" borderId="14" xfId="0" applyNumberFormat="1" applyFont="1" applyFill="1" applyBorder="1" applyAlignment="1">
      <alignment horizontal="left" vertical="center" shrinkToFit="1"/>
    </xf>
    <xf numFmtId="176" fontId="0" fillId="2" borderId="13" xfId="0" applyNumberFormat="1" applyFont="1" applyFill="1" applyBorder="1" applyAlignment="1">
      <alignment horizontal="left" vertical="center" shrinkToFit="1"/>
    </xf>
    <xf numFmtId="176" fontId="0" fillId="2" borderId="15" xfId="0" applyNumberFormat="1" applyFont="1" applyFill="1" applyBorder="1" applyAlignment="1">
      <alignment horizontal="left" vertical="center" shrinkToFit="1"/>
    </xf>
    <xf numFmtId="38" fontId="0" fillId="2" borderId="68" xfId="1" applyFont="1" applyFill="1" applyBorder="1" applyAlignment="1">
      <alignment horizontal="right" vertical="center"/>
    </xf>
    <xf numFmtId="40" fontId="0" fillId="0" borderId="40"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2" xfId="0" applyFont="1" applyBorder="1" applyAlignment="1">
      <alignment horizontal="center" vertical="center"/>
    </xf>
    <xf numFmtId="0" fontId="5" fillId="0" borderId="46" xfId="0" applyFont="1" applyBorder="1" applyAlignment="1">
      <alignment horizontal="center" vertical="center"/>
    </xf>
    <xf numFmtId="0" fontId="5" fillId="0" borderId="23" xfId="0" applyFont="1" applyBorder="1" applyAlignment="1">
      <alignment horizontal="center" vertical="center"/>
    </xf>
    <xf numFmtId="38" fontId="5" fillId="0" borderId="50" xfId="1" applyFont="1" applyBorder="1" applyAlignment="1">
      <alignment horizontal="center" vertical="center" wrapText="1"/>
    </xf>
    <xf numFmtId="38" fontId="5" fillId="0" borderId="51" xfId="1" applyFont="1" applyBorder="1" applyAlignment="1">
      <alignment horizontal="center" vertical="center"/>
    </xf>
    <xf numFmtId="0" fontId="0" fillId="0" borderId="10" xfId="0" applyFont="1" applyBorder="1" applyAlignment="1">
      <alignment vertical="center" shrinkToFit="1"/>
    </xf>
    <xf numFmtId="38" fontId="0" fillId="2" borderId="65" xfId="1" applyFont="1" applyFill="1" applyBorder="1" applyAlignment="1">
      <alignment horizontal="right" vertical="center"/>
    </xf>
    <xf numFmtId="40" fontId="0" fillId="0" borderId="61" xfId="1" applyNumberFormat="1" applyFont="1" applyBorder="1" applyAlignment="1">
      <alignment horizontal="right" vertical="center"/>
    </xf>
    <xf numFmtId="40" fontId="0" fillId="0" borderId="57"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2" xfId="0" applyNumberFormat="1" applyFont="1" applyFill="1" applyBorder="1" applyAlignment="1">
      <alignment vertical="center" shrinkToFit="1"/>
    </xf>
    <xf numFmtId="176" fontId="0" fillId="2" borderId="13" xfId="0" applyNumberFormat="1" applyFont="1" applyFill="1" applyBorder="1" applyAlignment="1">
      <alignment vertical="center" shrinkToFit="1"/>
    </xf>
    <xf numFmtId="38" fontId="0" fillId="2" borderId="63" xfId="1" applyFont="1" applyFill="1" applyBorder="1" applyAlignment="1">
      <alignment horizontal="right" vertical="center"/>
    </xf>
    <xf numFmtId="38" fontId="0" fillId="2" borderId="11" xfId="1" applyFont="1" applyFill="1" applyBorder="1" applyAlignment="1">
      <alignment horizontal="righ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2" xfId="0" applyFont="1" applyBorder="1" applyAlignment="1">
      <alignment horizontal="center" vertical="center"/>
    </xf>
    <xf numFmtId="0" fontId="0" fillId="0" borderId="43"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0" fontId="0" fillId="2" borderId="31" xfId="0" applyNumberFormat="1" applyFont="1" applyFill="1" applyBorder="1" applyAlignment="1">
      <alignment horizontal="center" vertical="center"/>
    </xf>
    <xf numFmtId="0" fontId="0" fillId="0" borderId="55" xfId="0" applyFont="1" applyBorder="1" applyAlignment="1">
      <alignment horizontal="center" vertical="center"/>
    </xf>
    <xf numFmtId="0" fontId="0" fillId="0" borderId="56" xfId="0" applyFont="1" applyBorder="1" applyAlignment="1">
      <alignment horizontal="center" vertical="center"/>
    </xf>
    <xf numFmtId="176" fontId="0" fillId="2" borderId="31" xfId="0" applyNumberFormat="1" applyFont="1" applyFill="1" applyBorder="1" applyAlignment="1">
      <alignment horizontal="lef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32" xfId="1" applyFont="1" applyFill="1" applyBorder="1" applyAlignment="1">
      <alignment horizontal="right" vertical="center"/>
    </xf>
    <xf numFmtId="38" fontId="0" fillId="2" borderId="69" xfId="1" applyFont="1" applyFill="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3"/>
  <sheetViews>
    <sheetView tabSelected="1" view="pageBreakPreview" zoomScaleNormal="100" zoomScaleSheetLayoutView="100" workbookViewId="0">
      <selection activeCell="I45" sqref="I45"/>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05" t="s">
        <v>32</v>
      </c>
      <c r="D4" s="105"/>
      <c r="E4" s="105"/>
      <c r="F4" s="105"/>
      <c r="G4" s="105"/>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21" t="s">
        <v>11</v>
      </c>
      <c r="B7" s="123" t="s">
        <v>7</v>
      </c>
      <c r="C7" s="98" t="s">
        <v>22</v>
      </c>
      <c r="D7" s="99"/>
      <c r="E7" s="100"/>
      <c r="F7" s="101"/>
      <c r="G7" s="102"/>
      <c r="H7" s="118" t="s">
        <v>28</v>
      </c>
      <c r="I7" s="119"/>
      <c r="J7" s="119"/>
      <c r="K7" s="120"/>
      <c r="L7" s="103" t="s">
        <v>14</v>
      </c>
      <c r="M7" s="96" t="s">
        <v>23</v>
      </c>
    </row>
    <row r="8" spans="1:16" ht="60" customHeight="1" thickBot="1" x14ac:dyDescent="0.2">
      <c r="A8" s="122"/>
      <c r="B8" s="124"/>
      <c r="C8" s="49" t="s">
        <v>24</v>
      </c>
      <c r="D8" s="52" t="s">
        <v>21</v>
      </c>
      <c r="E8" s="1" t="s">
        <v>25</v>
      </c>
      <c r="F8" s="33" t="s">
        <v>20</v>
      </c>
      <c r="G8" s="32" t="s">
        <v>26</v>
      </c>
      <c r="H8" s="36" t="s">
        <v>8</v>
      </c>
      <c r="I8" s="37" t="s">
        <v>27</v>
      </c>
      <c r="J8" s="37" t="s">
        <v>29</v>
      </c>
      <c r="K8" s="33" t="s">
        <v>30</v>
      </c>
      <c r="L8" s="104"/>
      <c r="M8" s="97"/>
    </row>
    <row r="9" spans="1:16" ht="26.25" customHeight="1" x14ac:dyDescent="0.15">
      <c r="A9" s="117">
        <v>1</v>
      </c>
      <c r="B9" s="111" t="s">
        <v>33</v>
      </c>
      <c r="C9" s="106">
        <v>183</v>
      </c>
      <c r="D9" s="73" t="s">
        <v>45</v>
      </c>
      <c r="E9" s="107"/>
      <c r="F9" s="113">
        <v>100</v>
      </c>
      <c r="G9" s="95">
        <f>ROUNDDOWN(C9*E9*(185-F9)/100,2)</f>
        <v>0</v>
      </c>
      <c r="H9" s="20" t="s">
        <v>3</v>
      </c>
      <c r="I9" s="67">
        <v>42708</v>
      </c>
      <c r="J9" s="21"/>
      <c r="K9" s="39">
        <f>I9*J9</f>
        <v>0</v>
      </c>
      <c r="L9" s="43"/>
      <c r="M9" s="109">
        <f>ROUNDDOWN(SUM(G9,K9:K10,L9:L10),0)</f>
        <v>0</v>
      </c>
      <c r="O9" s="61"/>
      <c r="P9" s="61"/>
    </row>
    <row r="10" spans="1:16" ht="26.25" customHeight="1" x14ac:dyDescent="0.15">
      <c r="A10" s="116"/>
      <c r="B10" s="112"/>
      <c r="C10" s="84"/>
      <c r="D10" s="74"/>
      <c r="E10" s="108"/>
      <c r="F10" s="114"/>
      <c r="G10" s="86"/>
      <c r="H10" s="20" t="s">
        <v>4</v>
      </c>
      <c r="I10" s="67">
        <v>13212</v>
      </c>
      <c r="J10" s="21"/>
      <c r="K10" s="40">
        <f t="shared" ref="K10:K32" si="0">I10*J10</f>
        <v>0</v>
      </c>
      <c r="L10" s="44"/>
      <c r="M10" s="110"/>
    </row>
    <row r="11" spans="1:16" ht="26.25" customHeight="1" x14ac:dyDescent="0.15">
      <c r="A11" s="115">
        <v>2</v>
      </c>
      <c r="B11" s="91" t="s">
        <v>34</v>
      </c>
      <c r="C11" s="83">
        <v>183</v>
      </c>
      <c r="D11" s="75" t="s">
        <v>45</v>
      </c>
      <c r="E11" s="76"/>
      <c r="F11" s="87">
        <v>100</v>
      </c>
      <c r="G11" s="78">
        <f t="shared" ref="G11" si="1">ROUNDDOWN(C11*E11*(185-F11)/100,2)</f>
        <v>0</v>
      </c>
      <c r="H11" s="22" t="s">
        <v>3</v>
      </c>
      <c r="I11" s="62">
        <v>46537</v>
      </c>
      <c r="J11" s="10"/>
      <c r="K11" s="39">
        <f t="shared" si="0"/>
        <v>0</v>
      </c>
      <c r="L11" s="45"/>
      <c r="M11" s="80">
        <f>ROUNDDOWN(SUM(G11,K11:K12,L11:L12),0)</f>
        <v>0</v>
      </c>
    </row>
    <row r="12" spans="1:16" ht="26.25" customHeight="1" x14ac:dyDescent="0.15">
      <c r="A12" s="116"/>
      <c r="B12" s="92"/>
      <c r="C12" s="84"/>
      <c r="D12" s="74"/>
      <c r="E12" s="85"/>
      <c r="F12" s="88"/>
      <c r="G12" s="86"/>
      <c r="H12" s="22" t="s">
        <v>4</v>
      </c>
      <c r="I12" s="62">
        <v>16169</v>
      </c>
      <c r="J12" s="10"/>
      <c r="K12" s="40">
        <f t="shared" si="0"/>
        <v>0</v>
      </c>
      <c r="L12" s="44"/>
      <c r="M12" s="81"/>
    </row>
    <row r="13" spans="1:16" ht="26.25" customHeight="1" x14ac:dyDescent="0.15">
      <c r="A13" s="115">
        <v>3</v>
      </c>
      <c r="B13" s="91" t="s">
        <v>35</v>
      </c>
      <c r="C13" s="83">
        <v>183</v>
      </c>
      <c r="D13" s="75" t="s">
        <v>45</v>
      </c>
      <c r="E13" s="76"/>
      <c r="F13" s="87">
        <v>100</v>
      </c>
      <c r="G13" s="78">
        <f t="shared" ref="G13" si="2">ROUNDDOWN(C13*E13*(185-F13)/100,2)</f>
        <v>0</v>
      </c>
      <c r="H13" s="22" t="s">
        <v>3</v>
      </c>
      <c r="I13" s="62">
        <v>53242</v>
      </c>
      <c r="J13" s="10"/>
      <c r="K13" s="39">
        <f t="shared" si="0"/>
        <v>0</v>
      </c>
      <c r="L13" s="45"/>
      <c r="M13" s="80">
        <f>ROUNDDOWN(SUM(G13,K13:K14,L13:L14),0)</f>
        <v>0</v>
      </c>
    </row>
    <row r="14" spans="1:16" ht="26.25" customHeight="1" x14ac:dyDescent="0.15">
      <c r="A14" s="116"/>
      <c r="B14" s="92"/>
      <c r="C14" s="84"/>
      <c r="D14" s="74"/>
      <c r="E14" s="85"/>
      <c r="F14" s="88"/>
      <c r="G14" s="86"/>
      <c r="H14" s="22" t="s">
        <v>4</v>
      </c>
      <c r="I14" s="62">
        <v>21344</v>
      </c>
      <c r="J14" s="10"/>
      <c r="K14" s="40">
        <f t="shared" si="0"/>
        <v>0</v>
      </c>
      <c r="L14" s="44"/>
      <c r="M14" s="81"/>
    </row>
    <row r="15" spans="1:16" ht="26.25" customHeight="1" x14ac:dyDescent="0.15">
      <c r="A15" s="115">
        <v>4</v>
      </c>
      <c r="B15" s="91" t="s">
        <v>36</v>
      </c>
      <c r="C15" s="83">
        <v>183</v>
      </c>
      <c r="D15" s="75" t="s">
        <v>45</v>
      </c>
      <c r="E15" s="76"/>
      <c r="F15" s="87">
        <v>100</v>
      </c>
      <c r="G15" s="78">
        <f t="shared" ref="G15" si="3">ROUNDDOWN(C15*E15*(185-F15)/100,2)</f>
        <v>0</v>
      </c>
      <c r="H15" s="22" t="s">
        <v>3</v>
      </c>
      <c r="I15" s="62">
        <v>50059</v>
      </c>
      <c r="J15" s="10"/>
      <c r="K15" s="39">
        <f t="shared" si="0"/>
        <v>0</v>
      </c>
      <c r="L15" s="45"/>
      <c r="M15" s="80">
        <f>ROUNDDOWN(SUM(G15,K15:K16,L15:L16),0)</f>
        <v>0</v>
      </c>
    </row>
    <row r="16" spans="1:16" ht="26.25" customHeight="1" x14ac:dyDescent="0.15">
      <c r="A16" s="116"/>
      <c r="B16" s="92"/>
      <c r="C16" s="84"/>
      <c r="D16" s="74"/>
      <c r="E16" s="85"/>
      <c r="F16" s="88"/>
      <c r="G16" s="86"/>
      <c r="H16" s="22" t="s">
        <v>4</v>
      </c>
      <c r="I16" s="62">
        <v>25070</v>
      </c>
      <c r="J16" s="10"/>
      <c r="K16" s="40">
        <f t="shared" si="0"/>
        <v>0</v>
      </c>
      <c r="L16" s="44"/>
      <c r="M16" s="81"/>
    </row>
    <row r="17" spans="1:13" ht="26.25" customHeight="1" x14ac:dyDescent="0.15">
      <c r="A17" s="115">
        <v>5</v>
      </c>
      <c r="B17" s="91" t="s">
        <v>37</v>
      </c>
      <c r="C17" s="83">
        <v>183</v>
      </c>
      <c r="D17" s="75" t="s">
        <v>45</v>
      </c>
      <c r="E17" s="76"/>
      <c r="F17" s="87">
        <v>100</v>
      </c>
      <c r="G17" s="78">
        <f t="shared" ref="G17" si="4">ROUNDDOWN(C17*E17*(185-F17)/100,2)</f>
        <v>0</v>
      </c>
      <c r="H17" s="22" t="s">
        <v>3</v>
      </c>
      <c r="I17" s="62">
        <v>47785</v>
      </c>
      <c r="J17" s="10"/>
      <c r="K17" s="40">
        <f t="shared" si="0"/>
        <v>0</v>
      </c>
      <c r="L17" s="45"/>
      <c r="M17" s="80">
        <f>ROUNDDOWN(SUM(G17,K17:K18,L17:L18),0)</f>
        <v>0</v>
      </c>
    </row>
    <row r="18" spans="1:13" ht="26.25" customHeight="1" x14ac:dyDescent="0.15">
      <c r="A18" s="116"/>
      <c r="B18" s="92"/>
      <c r="C18" s="84"/>
      <c r="D18" s="74"/>
      <c r="E18" s="85"/>
      <c r="F18" s="88"/>
      <c r="G18" s="86"/>
      <c r="H18" s="22" t="s">
        <v>4</v>
      </c>
      <c r="I18" s="62">
        <v>20248</v>
      </c>
      <c r="J18" s="10"/>
      <c r="K18" s="40">
        <f t="shared" si="0"/>
        <v>0</v>
      </c>
      <c r="L18" s="44"/>
      <c r="M18" s="81"/>
    </row>
    <row r="19" spans="1:13" ht="26.25" customHeight="1" x14ac:dyDescent="0.15">
      <c r="A19" s="115">
        <v>6</v>
      </c>
      <c r="B19" s="91" t="s">
        <v>38</v>
      </c>
      <c r="C19" s="83">
        <v>183</v>
      </c>
      <c r="D19" s="75" t="s">
        <v>45</v>
      </c>
      <c r="E19" s="76"/>
      <c r="F19" s="87">
        <v>100</v>
      </c>
      <c r="G19" s="78">
        <f t="shared" ref="G19" si="5">ROUNDDOWN(C19*E19*(185-F19)/100,2)</f>
        <v>0</v>
      </c>
      <c r="H19" s="22" t="s">
        <v>3</v>
      </c>
      <c r="I19" s="62">
        <v>49145</v>
      </c>
      <c r="J19" s="10"/>
      <c r="K19" s="40">
        <f t="shared" si="0"/>
        <v>0</v>
      </c>
      <c r="L19" s="45"/>
      <c r="M19" s="80">
        <f>ROUNDDOWN(SUM(G19,K19:K20,L19:L20),0)</f>
        <v>0</v>
      </c>
    </row>
    <row r="20" spans="1:13" ht="26.25" customHeight="1" x14ac:dyDescent="0.15">
      <c r="A20" s="116"/>
      <c r="B20" s="92"/>
      <c r="C20" s="84"/>
      <c r="D20" s="74"/>
      <c r="E20" s="85"/>
      <c r="F20" s="88"/>
      <c r="G20" s="86"/>
      <c r="H20" s="22" t="s">
        <v>4</v>
      </c>
      <c r="I20" s="62">
        <v>20198</v>
      </c>
      <c r="J20" s="10"/>
      <c r="K20" s="40">
        <f t="shared" si="0"/>
        <v>0</v>
      </c>
      <c r="L20" s="44"/>
      <c r="M20" s="81"/>
    </row>
    <row r="21" spans="1:13" ht="26.25" customHeight="1" x14ac:dyDescent="0.15">
      <c r="A21" s="117">
        <v>7</v>
      </c>
      <c r="B21" s="93" t="s">
        <v>39</v>
      </c>
      <c r="C21" s="94">
        <v>183</v>
      </c>
      <c r="D21" s="75" t="s">
        <v>45</v>
      </c>
      <c r="E21" s="76"/>
      <c r="F21" s="87">
        <v>100</v>
      </c>
      <c r="G21" s="78">
        <f t="shared" ref="G21" si="6">ROUNDDOWN(C21*E21*(185-F21)/100,2)</f>
        <v>0</v>
      </c>
      <c r="H21" s="23" t="s">
        <v>3</v>
      </c>
      <c r="I21" s="68">
        <v>39830</v>
      </c>
      <c r="J21" s="21"/>
      <c r="K21" s="39">
        <f t="shared" si="0"/>
        <v>0</v>
      </c>
      <c r="L21" s="45"/>
      <c r="M21" s="89">
        <f>ROUNDDOWN(SUM(G21,K21:K22,L21:L22),0)</f>
        <v>0</v>
      </c>
    </row>
    <row r="22" spans="1:13" ht="26.25" customHeight="1" x14ac:dyDescent="0.15">
      <c r="A22" s="117"/>
      <c r="B22" s="93"/>
      <c r="C22" s="94"/>
      <c r="D22" s="74"/>
      <c r="E22" s="85"/>
      <c r="F22" s="88"/>
      <c r="G22" s="86"/>
      <c r="H22" s="24" t="s">
        <v>4</v>
      </c>
      <c r="I22" s="69">
        <v>14305</v>
      </c>
      <c r="J22" s="25"/>
      <c r="K22" s="41">
        <f t="shared" si="0"/>
        <v>0</v>
      </c>
      <c r="L22" s="44"/>
      <c r="M22" s="89"/>
    </row>
    <row r="23" spans="1:13" ht="26.25" customHeight="1" x14ac:dyDescent="0.15">
      <c r="A23" s="115">
        <v>8</v>
      </c>
      <c r="B23" s="91" t="s">
        <v>40</v>
      </c>
      <c r="C23" s="83">
        <v>183</v>
      </c>
      <c r="D23" s="75" t="s">
        <v>45</v>
      </c>
      <c r="E23" s="76"/>
      <c r="F23" s="87">
        <v>100</v>
      </c>
      <c r="G23" s="78">
        <f t="shared" ref="G23" si="7">ROUNDDOWN(C23*E23*(185-F23)/100,2)</f>
        <v>0</v>
      </c>
      <c r="H23" s="22" t="s">
        <v>3</v>
      </c>
      <c r="I23" s="62">
        <v>33889</v>
      </c>
      <c r="J23" s="10"/>
      <c r="K23" s="40">
        <f t="shared" si="0"/>
        <v>0</v>
      </c>
      <c r="L23" s="45"/>
      <c r="M23" s="80">
        <f>ROUNDDOWN(SUM(G23,K23:K24,L23:L24),0)</f>
        <v>0</v>
      </c>
    </row>
    <row r="24" spans="1:13" ht="26.25" customHeight="1" x14ac:dyDescent="0.15">
      <c r="A24" s="116"/>
      <c r="B24" s="92"/>
      <c r="C24" s="84"/>
      <c r="D24" s="74"/>
      <c r="E24" s="85"/>
      <c r="F24" s="88"/>
      <c r="G24" s="86"/>
      <c r="H24" s="22" t="s">
        <v>4</v>
      </c>
      <c r="I24" s="62">
        <v>17589</v>
      </c>
      <c r="J24" s="10"/>
      <c r="K24" s="40">
        <f t="shared" si="0"/>
        <v>0</v>
      </c>
      <c r="L24" s="44"/>
      <c r="M24" s="81"/>
    </row>
    <row r="25" spans="1:13" ht="26.25" customHeight="1" x14ac:dyDescent="0.15">
      <c r="A25" s="117">
        <v>9</v>
      </c>
      <c r="B25" s="93" t="s">
        <v>41</v>
      </c>
      <c r="C25" s="94">
        <v>183</v>
      </c>
      <c r="D25" s="75" t="s">
        <v>45</v>
      </c>
      <c r="E25" s="76"/>
      <c r="F25" s="87">
        <v>100</v>
      </c>
      <c r="G25" s="78">
        <f t="shared" ref="G25" si="8">ROUNDDOWN(C25*E25*(185-F25)/100,2)</f>
        <v>0</v>
      </c>
      <c r="H25" s="23" t="s">
        <v>3</v>
      </c>
      <c r="I25" s="68">
        <v>31654</v>
      </c>
      <c r="J25" s="21"/>
      <c r="K25" s="39">
        <f t="shared" si="0"/>
        <v>0</v>
      </c>
      <c r="L25" s="45"/>
      <c r="M25" s="89">
        <f>ROUNDDOWN(SUM(G25,K25:K26,L25:L26),0)</f>
        <v>0</v>
      </c>
    </row>
    <row r="26" spans="1:13" ht="26.25" customHeight="1" x14ac:dyDescent="0.15">
      <c r="A26" s="117"/>
      <c r="B26" s="93"/>
      <c r="C26" s="94"/>
      <c r="D26" s="74"/>
      <c r="E26" s="85"/>
      <c r="F26" s="88"/>
      <c r="G26" s="86"/>
      <c r="H26" s="24" t="s">
        <v>4</v>
      </c>
      <c r="I26" s="69">
        <v>11904</v>
      </c>
      <c r="J26" s="25"/>
      <c r="K26" s="41">
        <f t="shared" si="0"/>
        <v>0</v>
      </c>
      <c r="L26" s="44"/>
      <c r="M26" s="89"/>
    </row>
    <row r="27" spans="1:13" ht="26.25" customHeight="1" x14ac:dyDescent="0.15">
      <c r="A27" s="115">
        <v>10</v>
      </c>
      <c r="B27" s="91" t="s">
        <v>42</v>
      </c>
      <c r="C27" s="83">
        <v>183</v>
      </c>
      <c r="D27" s="75" t="s">
        <v>45</v>
      </c>
      <c r="E27" s="76"/>
      <c r="F27" s="87">
        <v>100</v>
      </c>
      <c r="G27" s="78">
        <f t="shared" ref="G27" si="9">ROUNDDOWN(C27*E27*(185-F27)/100,2)</f>
        <v>0</v>
      </c>
      <c r="H27" s="22" t="s">
        <v>3</v>
      </c>
      <c r="I27" s="62">
        <v>38206</v>
      </c>
      <c r="J27" s="10"/>
      <c r="K27" s="40">
        <f t="shared" si="0"/>
        <v>0</v>
      </c>
      <c r="L27" s="45"/>
      <c r="M27" s="80">
        <f>ROUNDDOWN(SUM(G27,K27:K28,L27:L28),0)</f>
        <v>0</v>
      </c>
    </row>
    <row r="28" spans="1:13" ht="26.25" customHeight="1" x14ac:dyDescent="0.15">
      <c r="A28" s="116"/>
      <c r="B28" s="92"/>
      <c r="C28" s="84"/>
      <c r="D28" s="74"/>
      <c r="E28" s="85"/>
      <c r="F28" s="88"/>
      <c r="G28" s="86"/>
      <c r="H28" s="22" t="s">
        <v>4</v>
      </c>
      <c r="I28" s="62">
        <v>13841</v>
      </c>
      <c r="J28" s="10"/>
      <c r="K28" s="40">
        <f t="shared" si="0"/>
        <v>0</v>
      </c>
      <c r="L28" s="44"/>
      <c r="M28" s="81"/>
    </row>
    <row r="29" spans="1:13" ht="26.25" customHeight="1" x14ac:dyDescent="0.15">
      <c r="A29" s="115">
        <v>11</v>
      </c>
      <c r="B29" s="91" t="s">
        <v>43</v>
      </c>
      <c r="C29" s="83">
        <v>183</v>
      </c>
      <c r="D29" s="75" t="s">
        <v>45</v>
      </c>
      <c r="E29" s="76"/>
      <c r="F29" s="87">
        <v>100</v>
      </c>
      <c r="G29" s="78">
        <f t="shared" ref="G29" si="10">ROUNDDOWN(C29*E29*(185-F29)/100,2)</f>
        <v>0</v>
      </c>
      <c r="H29" s="22" t="s">
        <v>3</v>
      </c>
      <c r="I29" s="62">
        <v>41430</v>
      </c>
      <c r="J29" s="10"/>
      <c r="K29" s="40">
        <f t="shared" si="0"/>
        <v>0</v>
      </c>
      <c r="L29" s="45"/>
      <c r="M29" s="80">
        <f>ROUNDDOWN(SUM(G29,K29:K30,L29:L30),0)</f>
        <v>0</v>
      </c>
    </row>
    <row r="30" spans="1:13" ht="26.25" customHeight="1" x14ac:dyDescent="0.15">
      <c r="A30" s="116"/>
      <c r="B30" s="92"/>
      <c r="C30" s="84"/>
      <c r="D30" s="74"/>
      <c r="E30" s="85"/>
      <c r="F30" s="88"/>
      <c r="G30" s="86"/>
      <c r="H30" s="22" t="s">
        <v>4</v>
      </c>
      <c r="I30" s="62">
        <v>14140</v>
      </c>
      <c r="J30" s="10"/>
      <c r="K30" s="40">
        <f t="shared" si="0"/>
        <v>0</v>
      </c>
      <c r="L30" s="44"/>
      <c r="M30" s="81"/>
    </row>
    <row r="31" spans="1:13" ht="26.25" customHeight="1" x14ac:dyDescent="0.15">
      <c r="A31" s="115">
        <v>12</v>
      </c>
      <c r="B31" s="91" t="s">
        <v>44</v>
      </c>
      <c r="C31" s="83">
        <v>183</v>
      </c>
      <c r="D31" s="75" t="s">
        <v>45</v>
      </c>
      <c r="E31" s="76"/>
      <c r="F31" s="87">
        <v>100</v>
      </c>
      <c r="G31" s="78">
        <f>ROUNDDOWN(C31*E31*(185-F31)/100,2)</f>
        <v>0</v>
      </c>
      <c r="H31" s="22" t="s">
        <v>3</v>
      </c>
      <c r="I31" s="62">
        <v>34206</v>
      </c>
      <c r="J31" s="10"/>
      <c r="K31" s="40">
        <f t="shared" si="0"/>
        <v>0</v>
      </c>
      <c r="L31" s="45"/>
      <c r="M31" s="80">
        <f>ROUNDDOWN(SUM(G31,K31:K32,L31:L32),0)</f>
        <v>0</v>
      </c>
    </row>
    <row r="32" spans="1:13" ht="26.25" customHeight="1" thickBot="1" x14ac:dyDescent="0.2">
      <c r="A32" s="125"/>
      <c r="B32" s="128"/>
      <c r="C32" s="135"/>
      <c r="D32" s="90"/>
      <c r="E32" s="77"/>
      <c r="F32" s="134"/>
      <c r="G32" s="79"/>
      <c r="H32" s="26" t="s">
        <v>4</v>
      </c>
      <c r="I32" s="63">
        <v>13009</v>
      </c>
      <c r="J32" s="11"/>
      <c r="K32" s="42">
        <f t="shared" si="0"/>
        <v>0</v>
      </c>
      <c r="L32" s="46"/>
      <c r="M32" s="82"/>
    </row>
    <row r="33" spans="1:13" ht="26.25" customHeight="1" thickTop="1" thickBot="1" x14ac:dyDescent="0.2">
      <c r="A33" s="126" t="s">
        <v>0</v>
      </c>
      <c r="B33" s="127"/>
      <c r="C33" s="48">
        <f>SUM(C9:C32)</f>
        <v>2196</v>
      </c>
      <c r="D33" s="54" t="s">
        <v>45</v>
      </c>
      <c r="E33" s="12"/>
      <c r="F33" s="47"/>
      <c r="G33" s="28"/>
      <c r="H33" s="27"/>
      <c r="I33" s="13">
        <f>SUM(I9:I32)</f>
        <v>709720</v>
      </c>
      <c r="J33" s="14"/>
      <c r="K33" s="38"/>
      <c r="L33" s="34"/>
      <c r="M33" s="15">
        <f>SUM(M9:M32)</f>
        <v>0</v>
      </c>
    </row>
    <row r="34" spans="1:13" ht="26.25" customHeight="1" x14ac:dyDescent="0.15">
      <c r="C34" s="6"/>
      <c r="D34" s="50"/>
      <c r="E34" s="6"/>
      <c r="F34" s="6"/>
      <c r="G34" s="7"/>
      <c r="H34" s="19"/>
      <c r="I34" s="8"/>
      <c r="J34" s="8"/>
      <c r="K34" s="9"/>
      <c r="L34" s="8"/>
      <c r="M34" s="8"/>
    </row>
    <row r="35" spans="1:13" ht="27.75" customHeight="1" x14ac:dyDescent="0.15">
      <c r="A35" s="129" t="s">
        <v>15</v>
      </c>
      <c r="B35" s="129"/>
      <c r="C35" s="129"/>
      <c r="D35" s="129"/>
      <c r="E35" s="129"/>
      <c r="F35" s="129"/>
      <c r="G35" s="129"/>
      <c r="H35" s="129"/>
      <c r="I35" s="129"/>
      <c r="J35" s="129"/>
      <c r="K35" s="129"/>
      <c r="L35" s="129"/>
      <c r="M35" s="129"/>
    </row>
    <row r="36" spans="1:13" ht="27.75" customHeight="1" x14ac:dyDescent="0.15">
      <c r="A36" s="129" t="s">
        <v>16</v>
      </c>
      <c r="B36" s="129"/>
      <c r="C36" s="129"/>
      <c r="D36" s="129"/>
      <c r="E36" s="129"/>
      <c r="F36" s="129"/>
      <c r="G36" s="129"/>
      <c r="H36" s="129"/>
      <c r="I36" s="129"/>
      <c r="J36" s="129"/>
      <c r="K36" s="129"/>
      <c r="L36" s="129"/>
    </row>
    <row r="37" spans="1:13" ht="27.75" customHeight="1" x14ac:dyDescent="0.15">
      <c r="A37" s="129" t="s">
        <v>19</v>
      </c>
      <c r="B37" s="129"/>
      <c r="C37" s="129"/>
      <c r="D37" s="129"/>
      <c r="E37" s="129"/>
      <c r="F37" s="129"/>
      <c r="G37" s="129"/>
      <c r="H37" s="129"/>
      <c r="I37" s="129"/>
      <c r="J37" s="129"/>
      <c r="K37" s="129"/>
      <c r="L37" s="129"/>
    </row>
    <row r="38" spans="1:13" ht="27.75" customHeight="1" x14ac:dyDescent="0.15">
      <c r="A38" s="129" t="s">
        <v>17</v>
      </c>
      <c r="B38" s="129"/>
      <c r="C38" s="129"/>
      <c r="D38" s="129"/>
      <c r="E38" s="129"/>
      <c r="F38" s="129"/>
      <c r="G38" s="129"/>
      <c r="H38" s="129"/>
      <c r="I38" s="129"/>
      <c r="J38" s="129"/>
      <c r="K38" s="129"/>
      <c r="L38" s="129"/>
      <c r="M38" s="71"/>
    </row>
    <row r="39" spans="1:13" ht="27.75" customHeight="1" x14ac:dyDescent="0.15">
      <c r="A39" s="129" t="s">
        <v>18</v>
      </c>
      <c r="B39" s="129"/>
      <c r="C39" s="129"/>
      <c r="D39" s="129"/>
      <c r="E39" s="129"/>
      <c r="F39" s="129"/>
      <c r="G39" s="129"/>
      <c r="H39" s="129"/>
      <c r="I39" s="129"/>
      <c r="J39" s="129"/>
      <c r="K39" s="129"/>
      <c r="L39" s="129"/>
      <c r="M39" s="71"/>
    </row>
    <row r="40" spans="1:13" ht="24" customHeight="1" x14ac:dyDescent="0.15">
      <c r="A40" s="71"/>
      <c r="B40" s="71"/>
      <c r="C40" s="71"/>
      <c r="D40" s="70"/>
      <c r="E40" s="71"/>
      <c r="F40" s="71"/>
      <c r="G40" s="71"/>
      <c r="H40" s="71"/>
      <c r="I40" s="71"/>
      <c r="J40" s="71"/>
      <c r="K40" s="71"/>
      <c r="L40" s="71"/>
      <c r="M40" s="71"/>
    </row>
    <row r="41" spans="1:13" ht="24" customHeight="1" x14ac:dyDescent="0.15">
      <c r="G41" s="16" t="s">
        <v>1</v>
      </c>
      <c r="H41" s="72"/>
      <c r="I41" s="132">
        <f>M33</f>
        <v>0</v>
      </c>
      <c r="J41" s="132"/>
      <c r="K41" s="132"/>
      <c r="L41" s="56" t="s">
        <v>2</v>
      </c>
    </row>
    <row r="42" spans="1:13" ht="24" customHeight="1" x14ac:dyDescent="0.15"/>
    <row r="43" spans="1:13" ht="24" customHeight="1" x14ac:dyDescent="0.15">
      <c r="C43" s="17"/>
      <c r="D43" s="55"/>
      <c r="G43" s="17"/>
      <c r="H43" s="17"/>
      <c r="I43" s="17"/>
      <c r="L43" s="17"/>
    </row>
    <row r="44" spans="1:13" ht="24" customHeight="1" x14ac:dyDescent="0.15">
      <c r="G44" s="16" t="s">
        <v>9</v>
      </c>
      <c r="H44" s="72"/>
      <c r="I44" s="133">
        <f>ROUNDUP(I41*100/110,2)</f>
        <v>0</v>
      </c>
      <c r="J44" s="133"/>
      <c r="K44" s="133"/>
      <c r="L44" s="56" t="s">
        <v>2</v>
      </c>
    </row>
    <row r="45" spans="1:13" ht="24" customHeight="1" x14ac:dyDescent="0.15">
      <c r="C45" s="64"/>
      <c r="D45" s="60"/>
      <c r="E45" s="64"/>
      <c r="F45" s="64"/>
      <c r="G45" s="64" t="s">
        <v>31</v>
      </c>
      <c r="H45" s="64"/>
      <c r="I45" s="64"/>
    </row>
    <row r="46" spans="1:13" ht="24" customHeight="1" x14ac:dyDescent="0.15">
      <c r="J46" s="18"/>
    </row>
    <row r="47" spans="1:13" ht="26.25" customHeight="1" x14ac:dyDescent="0.15">
      <c r="C47" s="6"/>
      <c r="D47" s="50"/>
      <c r="E47" s="6"/>
      <c r="F47" s="6"/>
      <c r="G47" s="7"/>
      <c r="H47" s="19"/>
      <c r="I47" s="130" t="s">
        <v>13</v>
      </c>
      <c r="J47" s="130"/>
      <c r="K47" s="131"/>
      <c r="L47" s="131"/>
      <c r="M47" s="131"/>
    </row>
    <row r="48" spans="1:13" ht="26.25" customHeight="1" x14ac:dyDescent="0.15">
      <c r="C48" s="6"/>
      <c r="D48" s="50"/>
      <c r="E48" s="6"/>
      <c r="F48" s="6"/>
      <c r="G48" s="7"/>
      <c r="H48" s="19"/>
      <c r="I48" s="8"/>
      <c r="J48" s="8"/>
      <c r="K48" s="9"/>
      <c r="L48" s="8"/>
      <c r="M48" s="8"/>
    </row>
    <row r="49" spans="2:11" ht="26.25" customHeight="1" x14ac:dyDescent="0.15">
      <c r="B49" s="18"/>
      <c r="K49" s="18"/>
    </row>
    <row r="50" spans="2:11" ht="26.25" customHeight="1" x14ac:dyDescent="0.15">
      <c r="B50" s="18"/>
      <c r="K50" s="18"/>
    </row>
    <row r="51" spans="2:11" ht="26.25" customHeight="1" x14ac:dyDescent="0.15">
      <c r="B51" s="18"/>
      <c r="K51" s="18"/>
    </row>
    <row r="52" spans="2:11" ht="26.25" customHeight="1" x14ac:dyDescent="0.15">
      <c r="B52" s="18"/>
      <c r="K52" s="18"/>
    </row>
    <row r="53" spans="2:11" ht="26.25" customHeight="1" x14ac:dyDescent="0.15"/>
    <row r="54" spans="2:11" ht="26.25" customHeight="1" x14ac:dyDescent="0.15">
      <c r="C54" s="2"/>
      <c r="D54" s="53"/>
      <c r="E54" s="2"/>
      <c r="F54" s="2"/>
      <c r="G54" s="3"/>
      <c r="H54" s="2"/>
      <c r="I54" s="66"/>
    </row>
    <row r="55" spans="2:11" ht="26.25" customHeight="1" x14ac:dyDescent="0.15">
      <c r="C55" s="2"/>
      <c r="D55" s="53"/>
      <c r="E55" s="2"/>
      <c r="F55" s="2"/>
      <c r="G55" s="4"/>
      <c r="H55" s="2"/>
      <c r="I55" s="66"/>
    </row>
    <row r="56" spans="2:11" ht="26.25" customHeight="1" x14ac:dyDescent="0.15">
      <c r="C56" s="2"/>
      <c r="D56" s="53"/>
      <c r="E56" s="2"/>
      <c r="F56" s="2"/>
      <c r="G56" s="5"/>
      <c r="H56" s="2"/>
      <c r="I56" s="66"/>
    </row>
    <row r="57" spans="2:11" ht="26.25" customHeight="1" x14ac:dyDescent="0.15">
      <c r="C57" s="2"/>
      <c r="D57" s="53"/>
      <c r="E57" s="2"/>
      <c r="F57" s="2"/>
      <c r="G57" s="5"/>
      <c r="H57" s="2"/>
      <c r="I57" s="66"/>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mergeCells count="113">
    <mergeCell ref="A25:A26"/>
    <mergeCell ref="A27:A28"/>
    <mergeCell ref="A29:A30"/>
    <mergeCell ref="A31:A32"/>
    <mergeCell ref="A33:B33"/>
    <mergeCell ref="B27:B28"/>
    <mergeCell ref="B31:B32"/>
    <mergeCell ref="A35:M35"/>
    <mergeCell ref="I47:J47"/>
    <mergeCell ref="K47:M47"/>
    <mergeCell ref="I41:K41"/>
    <mergeCell ref="I44:K44"/>
    <mergeCell ref="A36:L36"/>
    <mergeCell ref="A37:L37"/>
    <mergeCell ref="A38:L38"/>
    <mergeCell ref="A39:L39"/>
    <mergeCell ref="B29:B30"/>
    <mergeCell ref="C29:C30"/>
    <mergeCell ref="E29:E30"/>
    <mergeCell ref="G29:G30"/>
    <mergeCell ref="F31:F32"/>
    <mergeCell ref="M25:M26"/>
    <mergeCell ref="M27:M28"/>
    <mergeCell ref="C31:C32"/>
    <mergeCell ref="F11:F12"/>
    <mergeCell ref="A15:A16"/>
    <mergeCell ref="A17:A18"/>
    <mergeCell ref="A19:A20"/>
    <mergeCell ref="A21:A22"/>
    <mergeCell ref="A23:A24"/>
    <mergeCell ref="H7:K7"/>
    <mergeCell ref="A7:A8"/>
    <mergeCell ref="A9:A10"/>
    <mergeCell ref="A11:A12"/>
    <mergeCell ref="A13:A14"/>
    <mergeCell ref="B7:B8"/>
    <mergeCell ref="B17:B18"/>
    <mergeCell ref="C17:C18"/>
    <mergeCell ref="E17:E18"/>
    <mergeCell ref="G17:G18"/>
    <mergeCell ref="B21:B22"/>
    <mergeCell ref="C21:C22"/>
    <mergeCell ref="E21:E22"/>
    <mergeCell ref="G21:G22"/>
    <mergeCell ref="B19:B20"/>
    <mergeCell ref="C19:C20"/>
    <mergeCell ref="E19:E20"/>
    <mergeCell ref="G19:G20"/>
    <mergeCell ref="M7:M8"/>
    <mergeCell ref="C7:G7"/>
    <mergeCell ref="L7:L8"/>
    <mergeCell ref="C4:G4"/>
    <mergeCell ref="B15:B16"/>
    <mergeCell ref="C15:C16"/>
    <mergeCell ref="E15:E16"/>
    <mergeCell ref="G15:G16"/>
    <mergeCell ref="M15:M16"/>
    <mergeCell ref="B13:B14"/>
    <mergeCell ref="C13:C14"/>
    <mergeCell ref="E13:E14"/>
    <mergeCell ref="G13:G14"/>
    <mergeCell ref="C9:C10"/>
    <mergeCell ref="E9:E10"/>
    <mergeCell ref="G9:G10"/>
    <mergeCell ref="M9:M10"/>
    <mergeCell ref="B11:B12"/>
    <mergeCell ref="C11:C12"/>
    <mergeCell ref="E11:E12"/>
    <mergeCell ref="G11:G12"/>
    <mergeCell ref="M11:M12"/>
    <mergeCell ref="B9:B10"/>
    <mergeCell ref="F9:F10"/>
    <mergeCell ref="B23:B24"/>
    <mergeCell ref="C23:C24"/>
    <mergeCell ref="E23:E24"/>
    <mergeCell ref="G23:G24"/>
    <mergeCell ref="B25:B26"/>
    <mergeCell ref="C25:C26"/>
    <mergeCell ref="E25:E26"/>
    <mergeCell ref="G25:G26"/>
    <mergeCell ref="F29:F30"/>
    <mergeCell ref="G31:G32"/>
    <mergeCell ref="M29:M30"/>
    <mergeCell ref="M31:M32"/>
    <mergeCell ref="C27:C28"/>
    <mergeCell ref="E27:E28"/>
    <mergeCell ref="G27:G28"/>
    <mergeCell ref="M19:M20"/>
    <mergeCell ref="M13:M14"/>
    <mergeCell ref="F13:F14"/>
    <mergeCell ref="F15:F16"/>
    <mergeCell ref="F17:F18"/>
    <mergeCell ref="F19:F20"/>
    <mergeCell ref="F21:F22"/>
    <mergeCell ref="F23:F24"/>
    <mergeCell ref="F25:F26"/>
    <mergeCell ref="F27:F28"/>
    <mergeCell ref="M21:M22"/>
    <mergeCell ref="M23:M24"/>
    <mergeCell ref="M17:M18"/>
    <mergeCell ref="D25:D26"/>
    <mergeCell ref="D27:D28"/>
    <mergeCell ref="D29:D30"/>
    <mergeCell ref="D31:D32"/>
    <mergeCell ref="D9:D10"/>
    <mergeCell ref="D11:D12"/>
    <mergeCell ref="D13:D14"/>
    <mergeCell ref="D15:D16"/>
    <mergeCell ref="D17:D18"/>
    <mergeCell ref="D19:D20"/>
    <mergeCell ref="D21:D22"/>
    <mergeCell ref="D23:D24"/>
    <mergeCell ref="E31:E32"/>
  </mergeCells>
  <phoneticPr fontId="3"/>
  <printOptions horizontalCentered="1"/>
  <pageMargins left="0.70866141732283472" right="0.70866141732283472" top="0.74803149606299213" bottom="0.74803149606299213" header="0.31496062992125984" footer="0.31496062992125984"/>
  <pageSetup paperSize="9" scale="64"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秋林 龍</cp:lastModifiedBy>
  <cp:lastPrinted>2017-01-21T07:57:06Z</cp:lastPrinted>
  <dcterms:created xsi:type="dcterms:W3CDTF">2001-06-14T01:58:07Z</dcterms:created>
  <dcterms:modified xsi:type="dcterms:W3CDTF">2025-05-20T02:26:50Z</dcterms:modified>
</cp:coreProperties>
</file>