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保）子ども発達支援総合センター\１　子ども発達支援総合センター・ちくたく\②　地域支援課\②　企画係\06 役務\21 ユニフォーム・寝具類等管理供給・洗濯業務\01_契約関係\●R6~R8契約\04一次伺：起案中\"/>
    </mc:Choice>
  </mc:AlternateContent>
  <xr:revisionPtr revIDLastSave="0" documentId="13_ncr:1_{31A99980-8988-4535-82BF-C3537284F75A}" xr6:coauthVersionLast="47" xr6:coauthVersionMax="47" xr10:uidLastSave="{00000000-0000-0000-0000-000000000000}"/>
  <bookViews>
    <workbookView xWindow="17805" yWindow="1650" windowWidth="19185" windowHeight="8190" xr2:uid="{00000000-000D-0000-FFFF-FFFF00000000}"/>
  </bookViews>
  <sheets>
    <sheet name="入札内訳書" sheetId="11" r:id="rId1"/>
  </sheets>
  <definedNames>
    <definedName name="_xlnm.Print_Area" localSheetId="0">入札内訳書!$B$1:$H$121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1" l="1"/>
  <c r="H49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5" i="11"/>
  <c r="H114" i="11"/>
  <c r="H110" i="11"/>
  <c r="H106" i="11"/>
  <c r="H98" i="11"/>
  <c r="H99" i="11" s="1"/>
  <c r="B101" i="11" s="1"/>
  <c r="H101" i="11" s="1"/>
  <c r="H61" i="11"/>
  <c r="H51" i="11"/>
  <c r="H63" i="11" l="1"/>
  <c r="H67" i="11"/>
  <c r="H71" i="11"/>
  <c r="H75" i="11"/>
  <c r="H79" i="11"/>
  <c r="H83" i="11"/>
  <c r="H87" i="11"/>
  <c r="H91" i="11"/>
  <c r="H42" i="11"/>
  <c r="H50" i="11"/>
  <c r="H54" i="11"/>
  <c r="H62" i="11"/>
  <c r="H66" i="11"/>
  <c r="H70" i="11"/>
  <c r="H74" i="11"/>
  <c r="H78" i="11"/>
  <c r="H82" i="11"/>
  <c r="H86" i="11"/>
  <c r="H90" i="11"/>
  <c r="H53" i="11"/>
  <c r="H65" i="11"/>
  <c r="H69" i="11"/>
  <c r="H73" i="11"/>
  <c r="H77" i="11"/>
  <c r="H81" i="11"/>
  <c r="H85" i="11"/>
  <c r="H89" i="11"/>
  <c r="H52" i="11"/>
  <c r="H64" i="11"/>
  <c r="H68" i="11"/>
  <c r="H72" i="11"/>
  <c r="H76" i="11"/>
  <c r="H80" i="11"/>
  <c r="H84" i="11"/>
  <c r="H88" i="11"/>
  <c r="H55" i="11" l="1"/>
  <c r="B57" i="11" s="1"/>
  <c r="H92" i="11"/>
  <c r="B94" i="11" s="1"/>
  <c r="H94" i="11" s="1"/>
  <c r="H43" i="11"/>
  <c r="B45" i="11" l="1"/>
  <c r="H45" i="11" s="1"/>
  <c r="E118" i="11" s="1"/>
  <c r="E120" i="11" s="1"/>
</calcChain>
</file>

<file path=xl/sharedStrings.xml><?xml version="1.0" encoding="utf-8"?>
<sst xmlns="http://schemas.openxmlformats.org/spreadsheetml/2006/main" count="257" uniqueCount="112">
  <si>
    <t>足ふきマット</t>
    <rPh sb="0" eb="1">
      <t>アシ</t>
    </rPh>
    <phoneticPr fontId="2"/>
  </si>
  <si>
    <t>清拭用タオル</t>
    <rPh sb="0" eb="1">
      <t>キヨ</t>
    </rPh>
    <rPh sb="1" eb="2">
      <t>ショク</t>
    </rPh>
    <rPh sb="2" eb="3">
      <t>ヨウ</t>
    </rPh>
    <phoneticPr fontId="2"/>
  </si>
  <si>
    <t>私服</t>
    <rPh sb="0" eb="2">
      <t>シフク</t>
    </rPh>
    <phoneticPr fontId="2"/>
  </si>
  <si>
    <t>㎏</t>
    <phoneticPr fontId="2"/>
  </si>
  <si>
    <t>組</t>
    <rPh sb="0" eb="1">
      <t>クミ</t>
    </rPh>
    <phoneticPr fontId="2"/>
  </si>
  <si>
    <t>枚</t>
    <rPh sb="0" eb="1">
      <t>マイ</t>
    </rPh>
    <phoneticPr fontId="2"/>
  </si>
  <si>
    <t>×</t>
    <phoneticPr fontId="2"/>
  </si>
  <si>
    <t>＝</t>
    <phoneticPr fontId="2"/>
  </si>
  <si>
    <t>計②</t>
    <rPh sb="0" eb="1">
      <t>ケイ</t>
    </rPh>
    <phoneticPr fontId="2"/>
  </si>
  <si>
    <t>計③</t>
    <rPh sb="0" eb="1">
      <t>ケイ</t>
    </rPh>
    <phoneticPr fontId="2"/>
  </si>
  <si>
    <t>おしぼりタオル</t>
  </si>
  <si>
    <t>ジャージ下</t>
  </si>
  <si>
    <t>毛布</t>
  </si>
  <si>
    <t>エプロン</t>
  </si>
  <si>
    <t>Tシャツ</t>
  </si>
  <si>
    <t>㎡</t>
    <phoneticPr fontId="2"/>
  </si>
  <si>
    <t>12か月</t>
    <rPh sb="3" eb="4">
      <t>ゲツ</t>
    </rPh>
    <phoneticPr fontId="2"/>
  </si>
  <si>
    <t>12か月</t>
    <phoneticPr fontId="2"/>
  </si>
  <si>
    <t>単価番号</t>
    <rPh sb="0" eb="2">
      <t>タンカ</t>
    </rPh>
    <rPh sb="2" eb="4">
      <t>バンゴウ</t>
    </rPh>
    <phoneticPr fontId="7"/>
  </si>
  <si>
    <t>ズボン</t>
    <phoneticPr fontId="5"/>
  </si>
  <si>
    <t>ﾅｶﾞｲ　HO1953</t>
  </si>
  <si>
    <t>ズボン</t>
  </si>
  <si>
    <t>ﾅｶﾞｲ　NP100</t>
  </si>
  <si>
    <t>ﾅｶﾞｲ　FT4403</t>
  </si>
  <si>
    <t>ﾅｶﾞｲ　NP120</t>
  </si>
  <si>
    <t>ﾅｶﾞｲ　KES5170</t>
  </si>
  <si>
    <t>ﾅｶﾞｲ　NJ5203</t>
  </si>
  <si>
    <t>ポロシャツ</t>
  </si>
  <si>
    <t>ジャケット</t>
    <phoneticPr fontId="5"/>
  </si>
  <si>
    <t>ポロシャツ</t>
    <phoneticPr fontId="5"/>
  </si>
  <si>
    <t>１　単価契約分</t>
    <rPh sb="2" eb="4">
      <t>タンカ</t>
    </rPh>
    <rPh sb="4" eb="6">
      <t>ケイヤク</t>
    </rPh>
    <rPh sb="6" eb="7">
      <t>ブン</t>
    </rPh>
    <phoneticPr fontId="2"/>
  </si>
  <si>
    <t>　（1） ユニフォーム　（リース品）</t>
    <rPh sb="16" eb="17">
      <t>ヒン</t>
    </rPh>
    <phoneticPr fontId="5"/>
  </si>
  <si>
    <t>ユニフォーム種類</t>
    <rPh sb="6" eb="8">
      <t>シュルイ</t>
    </rPh>
    <phoneticPr fontId="7"/>
  </si>
  <si>
    <t>品目</t>
    <rPh sb="0" eb="2">
      <t>ヒンモク</t>
    </rPh>
    <phoneticPr fontId="2"/>
  </si>
  <si>
    <t>計④</t>
    <rPh sb="0" eb="1">
      <t>ケイ</t>
    </rPh>
    <phoneticPr fontId="2"/>
  </si>
  <si>
    <t>寝具一式（児童心理治療センター、自閉症児支援センター）</t>
    <rPh sb="0" eb="2">
      <t>シング</t>
    </rPh>
    <rPh sb="2" eb="4">
      <t>イッシキ</t>
    </rPh>
    <rPh sb="5" eb="7">
      <t>ジドウ</t>
    </rPh>
    <rPh sb="7" eb="9">
      <t>シンリ</t>
    </rPh>
    <rPh sb="9" eb="11">
      <t>チリョウ</t>
    </rPh>
    <rPh sb="16" eb="19">
      <t>ジヘイショウ</t>
    </rPh>
    <rPh sb="19" eb="20">
      <t>ジ</t>
    </rPh>
    <rPh sb="20" eb="22">
      <t>シエン</t>
    </rPh>
    <phoneticPr fontId="2"/>
  </si>
  <si>
    <t>金額（円）
ｃ＝ａ×ｂ</t>
    <rPh sb="0" eb="2">
      <t>キンガク</t>
    </rPh>
    <rPh sb="3" eb="4">
      <t>エン</t>
    </rPh>
    <phoneticPr fontId="5"/>
  </si>
  <si>
    <t>金額（円）
ｃ＝ａ×ｂ</t>
    <rPh sb="0" eb="2">
      <t>キンガク</t>
    </rPh>
    <rPh sb="3" eb="4">
      <t>エン</t>
    </rPh>
    <phoneticPr fontId="2"/>
  </si>
  <si>
    <t>２　定額契約分</t>
    <rPh sb="2" eb="4">
      <t>テイガク</t>
    </rPh>
    <rPh sb="4" eb="6">
      <t>ケイヤク</t>
    </rPh>
    <rPh sb="6" eb="7">
      <t>ブン</t>
    </rPh>
    <phoneticPr fontId="2"/>
  </si>
  <si>
    <t>　（2） 寝具等　（リース品）</t>
    <rPh sb="5" eb="7">
      <t>シング</t>
    </rPh>
    <rPh sb="7" eb="8">
      <t>トウ</t>
    </rPh>
    <rPh sb="13" eb="14">
      <t>ヒン</t>
    </rPh>
    <phoneticPr fontId="2"/>
  </si>
  <si>
    <t>　（3） 委託者所有物　（洗濯）</t>
    <rPh sb="5" eb="8">
      <t>イタクシャ</t>
    </rPh>
    <rPh sb="8" eb="10">
      <t>ショユウ</t>
    </rPh>
    <rPh sb="10" eb="11">
      <t>ブツ</t>
    </rPh>
    <rPh sb="13" eb="15">
      <t>センタク</t>
    </rPh>
    <phoneticPr fontId="2"/>
  </si>
  <si>
    <t>　（4） 施設入所者私物衣類　（洗濯）</t>
    <rPh sb="5" eb="7">
      <t>シセツ</t>
    </rPh>
    <rPh sb="7" eb="10">
      <t>ニュウショシャ</t>
    </rPh>
    <rPh sb="10" eb="12">
      <t>シブツ</t>
    </rPh>
    <rPh sb="12" eb="14">
      <t>イルイ</t>
    </rPh>
    <rPh sb="16" eb="18">
      <t>センタク</t>
    </rPh>
    <phoneticPr fontId="2"/>
  </si>
  <si>
    <t>　（1） 病毒感染の危険のある寝具等の消毒業務</t>
    <rPh sb="5" eb="7">
      <t>ビョウドク</t>
    </rPh>
    <rPh sb="7" eb="9">
      <t>カンセン</t>
    </rPh>
    <rPh sb="10" eb="12">
      <t>キケン</t>
    </rPh>
    <rPh sb="15" eb="17">
      <t>シング</t>
    </rPh>
    <rPh sb="17" eb="18">
      <t>トウ</t>
    </rPh>
    <rPh sb="19" eb="21">
      <t>ショウドク</t>
    </rPh>
    <rPh sb="21" eb="23">
      <t>ギョウム</t>
    </rPh>
    <phoneticPr fontId="2"/>
  </si>
  <si>
    <t>　（2） 洗濯物の消毒・洗濯物依頼数の集計業務</t>
    <rPh sb="5" eb="7">
      <t>センタク</t>
    </rPh>
    <rPh sb="7" eb="8">
      <t>ブツ</t>
    </rPh>
    <rPh sb="9" eb="11">
      <t>ショウドク</t>
    </rPh>
    <rPh sb="12" eb="14">
      <t>センタク</t>
    </rPh>
    <rPh sb="14" eb="15">
      <t>ブツ</t>
    </rPh>
    <rPh sb="15" eb="17">
      <t>イライ</t>
    </rPh>
    <rPh sb="17" eb="18">
      <t>スウ</t>
    </rPh>
    <rPh sb="19" eb="21">
      <t>シュウケイ</t>
    </rPh>
    <rPh sb="21" eb="23">
      <t>ギョウム</t>
    </rPh>
    <phoneticPr fontId="2"/>
  </si>
  <si>
    <t>　（3） リネン・洗濯物の管理業務</t>
    <rPh sb="9" eb="11">
      <t>センタク</t>
    </rPh>
    <rPh sb="11" eb="12">
      <t>ブツ</t>
    </rPh>
    <rPh sb="13" eb="15">
      <t>カンリ</t>
    </rPh>
    <rPh sb="15" eb="17">
      <t>ギョウム</t>
    </rPh>
    <phoneticPr fontId="2"/>
  </si>
  <si>
    <t>入札内訳書</t>
    <rPh sb="0" eb="2">
      <t>ニュウサツ</t>
    </rPh>
    <rPh sb="2" eb="5">
      <t>ウチワケショ</t>
    </rPh>
    <phoneticPr fontId="2"/>
  </si>
  <si>
    <t>１か月の金額　（円）</t>
    <rPh sb="2" eb="3">
      <t>ゲツ</t>
    </rPh>
    <rPh sb="4" eb="6">
      <t>キンガク</t>
    </rPh>
    <rPh sb="8" eb="9">
      <t>エン</t>
    </rPh>
    <phoneticPr fontId="2"/>
  </si>
  <si>
    <t>↑入札書記入金額</t>
    <rPh sb="1" eb="3">
      <t>ニュウサツ</t>
    </rPh>
    <rPh sb="3" eb="4">
      <t>ショ</t>
    </rPh>
    <rPh sb="4" eb="6">
      <t>キニュウ</t>
    </rPh>
    <rPh sb="6" eb="8">
      <t>キンガク</t>
    </rPh>
    <phoneticPr fontId="2"/>
  </si>
  <si>
    <t>　（1）×3年間</t>
    <rPh sb="6" eb="7">
      <t>ネン</t>
    </rPh>
    <rPh sb="7" eb="8">
      <t>カン</t>
    </rPh>
    <phoneticPr fontId="2"/>
  </si>
  <si>
    <t>単価（税抜）ａ</t>
    <rPh sb="0" eb="2">
      <t>タンカ</t>
    </rPh>
    <rPh sb="3" eb="5">
      <t>ゼイヌキ</t>
    </rPh>
    <phoneticPr fontId="2"/>
  </si>
  <si>
    <t>予定数量ｂ</t>
    <rPh sb="0" eb="2">
      <t>ヨテイ</t>
    </rPh>
    <rPh sb="2" eb="4">
      <t>スウリョウ</t>
    </rPh>
    <rPh sb="3" eb="4">
      <t>テイスウ</t>
    </rPh>
    <phoneticPr fontId="5"/>
  </si>
  <si>
    <t>男女兼用スクラブ</t>
    <rPh sb="0" eb="4">
      <t>ダンジョケンヨウ</t>
    </rPh>
    <phoneticPr fontId="12"/>
  </si>
  <si>
    <t>ﾅｶﾞｲ　RT5072</t>
    <phoneticPr fontId="5"/>
  </si>
  <si>
    <t>ケーシー型　白衣</t>
    <rPh sb="4" eb="5">
      <t>カタ</t>
    </rPh>
    <rPh sb="6" eb="8">
      <t>ハクイ</t>
    </rPh>
    <phoneticPr fontId="12"/>
  </si>
  <si>
    <t>ｶｾﾞﾝ　253-20</t>
  </si>
  <si>
    <t>男女兼用パンツ</t>
    <rPh sb="0" eb="4">
      <t>ダンジョケンヨウ</t>
    </rPh>
    <phoneticPr fontId="2"/>
  </si>
  <si>
    <t>ﾅｶﾞｲ　RT5063</t>
    <phoneticPr fontId="5"/>
  </si>
  <si>
    <t>ダブル白衣</t>
    <rPh sb="3" eb="5">
      <t>ハクイ</t>
    </rPh>
    <phoneticPr fontId="12"/>
  </si>
  <si>
    <t>ﾅｶﾞｲ　FT4532</t>
  </si>
  <si>
    <t>半袖白衣</t>
    <rPh sb="0" eb="2">
      <t>ハンソデ</t>
    </rPh>
    <rPh sb="2" eb="4">
      <t>ハクイ</t>
    </rPh>
    <phoneticPr fontId="12"/>
  </si>
  <si>
    <t>ﾅｶﾞｲ　EP132</t>
  </si>
  <si>
    <t>背広型</t>
    <rPh sb="0" eb="2">
      <t>セビロ</t>
    </rPh>
    <rPh sb="2" eb="3">
      <t>カタ</t>
    </rPh>
    <phoneticPr fontId="12"/>
  </si>
  <si>
    <t>ジャケット</t>
  </si>
  <si>
    <t>ﾌﾟﾛﾌｨｰﾘﾝｸﾞ　PJ329</t>
  </si>
  <si>
    <t>ｶｾﾞﾝ　236</t>
  </si>
  <si>
    <t>ﾅｶﾞｲ　RT5072</t>
  </si>
  <si>
    <t>ﾅｶﾞｲ　RT5063</t>
  </si>
  <si>
    <t>合計/月</t>
    <rPh sb="0" eb="2">
      <t>ゴウケイ</t>
    </rPh>
    <rPh sb="3" eb="4">
      <t>ツキ</t>
    </rPh>
    <phoneticPr fontId="2"/>
  </si>
  <si>
    <t>※　年間支出予定額</t>
    <rPh sb="2" eb="4">
      <t>ネンカン</t>
    </rPh>
    <rPh sb="4" eb="6">
      <t>シシュツ</t>
    </rPh>
    <rPh sb="6" eb="8">
      <t>ヨテイ</t>
    </rPh>
    <rPh sb="8" eb="9">
      <t>ガク</t>
    </rPh>
    <phoneticPr fontId="2"/>
  </si>
  <si>
    <t>計①</t>
    <rPh sb="0" eb="1">
      <t>ケイ</t>
    </rPh>
    <phoneticPr fontId="2"/>
  </si>
  <si>
    <t>清拭用タオル（発達医療センター）</t>
    <rPh sb="0" eb="1">
      <t>キヨ</t>
    </rPh>
    <rPh sb="1" eb="2">
      <t>ショク</t>
    </rPh>
    <rPh sb="2" eb="3">
      <t>ヨウ</t>
    </rPh>
    <rPh sb="7" eb="11">
      <t>ハッタツイリョウ</t>
    </rPh>
    <phoneticPr fontId="2"/>
  </si>
  <si>
    <t>おしぼりタオル（発達医療センター）</t>
    <phoneticPr fontId="2"/>
  </si>
  <si>
    <t>白衣</t>
    <rPh sb="0" eb="2">
      <t>ハクイ</t>
    </rPh>
    <phoneticPr fontId="5"/>
  </si>
  <si>
    <t>帽子（給食用）</t>
    <rPh sb="0" eb="2">
      <t>ボウシ</t>
    </rPh>
    <rPh sb="3" eb="6">
      <t>キュウショクヨウ</t>
    </rPh>
    <phoneticPr fontId="5"/>
  </si>
  <si>
    <t>トレーニングシャツ</t>
  </si>
  <si>
    <t>短パン</t>
    <rPh sb="0" eb="1">
      <t>タン</t>
    </rPh>
    <phoneticPr fontId="5"/>
  </si>
  <si>
    <t>カーテン　　　（単価（税抜）/㎡）</t>
    <rPh sb="8" eb="10">
      <t>タンカ</t>
    </rPh>
    <rPh sb="11" eb="12">
      <t>ゼイ</t>
    </rPh>
    <rPh sb="12" eb="13">
      <t>ヌ</t>
    </rPh>
    <phoneticPr fontId="5"/>
  </si>
  <si>
    <t>ベッドカバー</t>
  </si>
  <si>
    <t>枕カバー</t>
    <rPh sb="0" eb="1">
      <t>マクラ</t>
    </rPh>
    <phoneticPr fontId="5"/>
  </si>
  <si>
    <t>ホーフ</t>
  </si>
  <si>
    <t>シーツ</t>
  </si>
  <si>
    <t>ドローシーツ</t>
  </si>
  <si>
    <t>バスタオル</t>
  </si>
  <si>
    <t>タオルケット</t>
  </si>
  <si>
    <t>キルティングマット（大）</t>
    <rPh sb="10" eb="11">
      <t>ダイ</t>
    </rPh>
    <phoneticPr fontId="5"/>
  </si>
  <si>
    <t>キルティングマット（中）</t>
    <rPh sb="10" eb="11">
      <t>チュウ</t>
    </rPh>
    <phoneticPr fontId="5"/>
  </si>
  <si>
    <t>キルティングマット（小）</t>
    <rPh sb="10" eb="11">
      <t>ショウ</t>
    </rPh>
    <phoneticPr fontId="5"/>
  </si>
  <si>
    <t>タオル</t>
  </si>
  <si>
    <t>横掛</t>
    <rPh sb="0" eb="1">
      <t>ヨコ</t>
    </rPh>
    <rPh sb="1" eb="2">
      <t>カ</t>
    </rPh>
    <phoneticPr fontId="5"/>
  </si>
  <si>
    <t>トレーニングパンツ</t>
  </si>
  <si>
    <t>ベビーベッド用シーツ</t>
    <rPh sb="6" eb="7">
      <t>ヨウ</t>
    </rPh>
    <phoneticPr fontId="5"/>
  </si>
  <si>
    <t>ベビーベッド用防水シーツ</t>
    <rPh sb="6" eb="7">
      <t>ヨウ</t>
    </rPh>
    <rPh sb="7" eb="9">
      <t>ボウスイ</t>
    </rPh>
    <phoneticPr fontId="5"/>
  </si>
  <si>
    <t>玄関マット</t>
    <rPh sb="0" eb="2">
      <t>ゲンカン</t>
    </rPh>
    <phoneticPr fontId="5"/>
  </si>
  <si>
    <t>検査衣上</t>
    <rPh sb="0" eb="2">
      <t>ケンサ</t>
    </rPh>
    <rPh sb="2" eb="3">
      <t>イ</t>
    </rPh>
    <rPh sb="3" eb="4">
      <t>ウエ</t>
    </rPh>
    <phoneticPr fontId="5"/>
  </si>
  <si>
    <t>検査衣下</t>
    <rPh sb="0" eb="2">
      <t>ケンサ</t>
    </rPh>
    <rPh sb="2" eb="3">
      <t>イ</t>
    </rPh>
    <rPh sb="3" eb="4">
      <t>シタ</t>
    </rPh>
    <phoneticPr fontId="5"/>
  </si>
  <si>
    <t>ラバーシーツ（Wコーテル）</t>
  </si>
  <si>
    <t>ハンカチタオル</t>
  </si>
  <si>
    <t>ベビー用毛布</t>
    <rPh sb="3" eb="4">
      <t>ヨウ</t>
    </rPh>
    <rPh sb="4" eb="6">
      <t>モウフ</t>
    </rPh>
    <phoneticPr fontId="5"/>
  </si>
  <si>
    <t>計⑤</t>
    <rPh sb="0" eb="1">
      <t>ケイ</t>
    </rPh>
    <phoneticPr fontId="2"/>
  </si>
  <si>
    <t>計⑥</t>
    <rPh sb="0" eb="1">
      <t>ケイ</t>
    </rPh>
    <phoneticPr fontId="2"/>
  </si>
  <si>
    <t>計⑦</t>
    <rPh sb="0" eb="1">
      <t>ケイ</t>
    </rPh>
    <phoneticPr fontId="2"/>
  </si>
  <si>
    <t>　（1）　１年間の支出予定額　（税抜）</t>
    <rPh sb="6" eb="8">
      <t>ネンカン</t>
    </rPh>
    <rPh sb="9" eb="11">
      <t>シシュツ</t>
    </rPh>
    <rPh sb="11" eb="13">
      <t>ヨテイ</t>
    </rPh>
    <rPh sb="13" eb="14">
      <t>ガク</t>
    </rPh>
    <rPh sb="16" eb="17">
      <t>ゼイ</t>
    </rPh>
    <rPh sb="17" eb="18">
      <t>ヌ</t>
    </rPh>
    <phoneticPr fontId="2"/>
  </si>
  <si>
    <t>　計①＋計②＋計③＋計④＋計⑤＋計⑥＋計⑦</t>
    <rPh sb="1" eb="2">
      <t>ケイ</t>
    </rPh>
    <rPh sb="4" eb="5">
      <t>ケイ</t>
    </rPh>
    <rPh sb="7" eb="8">
      <t>ケイ</t>
    </rPh>
    <rPh sb="10" eb="11">
      <t>ケイ</t>
    </rPh>
    <rPh sb="13" eb="14">
      <t>ケイ</t>
    </rPh>
    <rPh sb="16" eb="17">
      <t>ケイ</t>
    </rPh>
    <rPh sb="19" eb="20">
      <t>ケイ</t>
    </rPh>
    <phoneticPr fontId="2"/>
  </si>
  <si>
    <t>円</t>
    <rPh sb="0" eb="1">
      <t>エン</t>
    </rPh>
    <phoneticPr fontId="2"/>
  </si>
  <si>
    <t>ﾅｶﾞｲ　HCS-2433</t>
  </si>
  <si>
    <t>ﾅｶﾞｲ　HCS-2438</t>
  </si>
  <si>
    <t>ﾅｶﾞｲ　MFJ-5872</t>
  </si>
  <si>
    <t>ﾅｶﾞｲ　JD-3162</t>
  </si>
  <si>
    <t>供給予定数量ｂ</t>
    <rPh sb="0" eb="2">
      <t>キョウキュウ</t>
    </rPh>
    <rPh sb="2" eb="4">
      <t>ヨテイ</t>
    </rPh>
    <rPh sb="4" eb="6">
      <t>スウリョウ</t>
    </rPh>
    <rPh sb="5" eb="6">
      <t>テイスウ</t>
    </rPh>
    <phoneticPr fontId="5"/>
  </si>
  <si>
    <t>※年額（「供給予定数量ｂ」は1か月の数量）</t>
    <rPh sb="1" eb="3">
      <t>ネンガク</t>
    </rPh>
    <rPh sb="2" eb="3">
      <t>ガク</t>
    </rPh>
    <phoneticPr fontId="2"/>
  </si>
  <si>
    <t>３　入札金額</t>
    <rPh sb="2" eb="6">
      <t>ニュウサツキンガク</t>
    </rPh>
    <phoneticPr fontId="2"/>
  </si>
  <si>
    <t>　（2）　入札金額　（税抜）</t>
    <rPh sb="5" eb="9">
      <t>ニュウサツキンガク</t>
    </rPh>
    <rPh sb="11" eb="12">
      <t>ゼイ</t>
    </rPh>
    <rPh sb="12" eb="13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</si>
</sst>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&quot;新規&quot;0_ "/>
    <numFmt numFmtId="178" formatCode="&quot;中古&quot;0_ "/>
    <numFmt numFmtId="179" formatCode="&quot;新規共用&quot;0"/>
    <numFmt numFmtId="180" formatCode="&quot;中古共用&quot;0_ "/>
    <numFmt numFmtId="181" formatCode="#,##0_);[Red]\(#,##0\)"/>
    <numFmt numFmtId="182" formatCode="General&quot;ヶ&quot;&quot;月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6" fillId="0" borderId="0"/>
  </cellStyleXfs>
  <cellXfs count="105">
    <xf numFmtId="0" fontId="0" fillId="0" borderId="0" xfId="0">
      <alignment vertical="center"/>
    </xf>
    <xf numFmtId="0" fontId="8" fillId="0" borderId="0" xfId="2" applyFont="1"/>
    <xf numFmtId="0" fontId="11" fillId="0" borderId="0" xfId="2" applyFont="1" applyAlignment="1">
      <alignment horizontal="left" vertical="center"/>
    </xf>
    <xf numFmtId="38" fontId="10" fillId="0" borderId="0" xfId="3" applyFont="1"/>
    <xf numFmtId="0" fontId="9" fillId="0" borderId="0" xfId="2" applyFont="1" applyAlignment="1">
      <alignment horizontal="left" vertical="center"/>
    </xf>
    <xf numFmtId="0" fontId="8" fillId="0" borderId="5" xfId="2" applyFont="1" applyBorder="1"/>
    <xf numFmtId="0" fontId="8" fillId="0" borderId="0" xfId="4" applyFont="1" applyAlignment="1">
      <alignment vertical="center" shrinkToFit="1"/>
    </xf>
    <xf numFmtId="0" fontId="8" fillId="0" borderId="1" xfId="4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 wrapText="1"/>
    </xf>
    <xf numFmtId="38" fontId="8" fillId="0" borderId="1" xfId="3" applyFont="1" applyFill="1" applyBorder="1" applyAlignment="1">
      <alignment horizontal="center" vertical="center" wrapText="1" shrinkToFit="1"/>
    </xf>
    <xf numFmtId="177" fontId="8" fillId="0" borderId="1" xfId="4" applyNumberFormat="1" applyFont="1" applyBorder="1" applyAlignment="1">
      <alignment horizontal="center" vertical="center" shrinkToFit="1"/>
    </xf>
    <xf numFmtId="0" fontId="8" fillId="0" borderId="1" xfId="4" applyFont="1" applyBorder="1" applyAlignment="1">
      <alignment vertical="center" shrinkToFit="1"/>
    </xf>
    <xf numFmtId="1" fontId="8" fillId="4" borderId="1" xfId="4" applyNumberFormat="1" applyFont="1" applyFill="1" applyBorder="1" applyAlignment="1">
      <alignment horizontal="right" vertical="center" shrinkToFit="1"/>
    </xf>
    <xf numFmtId="1" fontId="8" fillId="0" borderId="1" xfId="4" applyNumberFormat="1" applyFont="1" applyBorder="1" applyAlignment="1">
      <alignment vertical="center" shrinkToFit="1"/>
    </xf>
    <xf numFmtId="38" fontId="8" fillId="2" borderId="1" xfId="3" applyFont="1" applyFill="1" applyBorder="1" applyAlignment="1">
      <alignment horizontal="right" vertical="center" shrinkToFit="1"/>
    </xf>
    <xf numFmtId="40" fontId="8" fillId="0" borderId="0" xfId="4" applyNumberFormat="1" applyFont="1" applyAlignment="1">
      <alignment vertical="center" shrinkToFit="1"/>
    </xf>
    <xf numFmtId="38" fontId="8" fillId="0" borderId="1" xfId="1" applyFont="1" applyBorder="1">
      <alignment vertical="center"/>
    </xf>
    <xf numFmtId="179" fontId="8" fillId="0" borderId="1" xfId="4" applyNumberFormat="1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>
      <alignment vertical="center"/>
    </xf>
    <xf numFmtId="178" fontId="8" fillId="0" borderId="1" xfId="4" applyNumberFormat="1" applyFont="1" applyBorder="1" applyAlignment="1">
      <alignment horizontal="center" vertical="center" shrinkToFit="1"/>
    </xf>
    <xf numFmtId="180" fontId="8" fillId="0" borderId="1" xfId="4" applyNumberFormat="1" applyFont="1" applyBorder="1" applyAlignment="1">
      <alignment horizontal="center" vertical="center" shrinkToFit="1"/>
    </xf>
    <xf numFmtId="180" fontId="8" fillId="0" borderId="4" xfId="4" applyNumberFormat="1" applyFont="1" applyBorder="1" applyAlignment="1">
      <alignment horizontal="center" vertical="center" shrinkToFit="1"/>
    </xf>
    <xf numFmtId="0" fontId="8" fillId="0" borderId="4" xfId="0" applyFont="1" applyBorder="1">
      <alignment vertical="center"/>
    </xf>
    <xf numFmtId="0" fontId="8" fillId="0" borderId="4" xfId="0" quotePrefix="1" applyFont="1" applyBorder="1">
      <alignment vertical="center"/>
    </xf>
    <xf numFmtId="1" fontId="8" fillId="4" borderId="4" xfId="4" applyNumberFormat="1" applyFont="1" applyFill="1" applyBorder="1" applyAlignment="1">
      <alignment horizontal="right" vertical="center" shrinkToFit="1"/>
    </xf>
    <xf numFmtId="38" fontId="8" fillId="0" borderId="4" xfId="1" applyFont="1" applyBorder="1">
      <alignment vertical="center"/>
    </xf>
    <xf numFmtId="38" fontId="9" fillId="2" borderId="7" xfId="3" applyFont="1" applyFill="1" applyBorder="1" applyAlignment="1">
      <alignment horizontal="right" vertical="center" shrinkToFit="1"/>
    </xf>
    <xf numFmtId="0" fontId="8" fillId="0" borderId="0" xfId="2" applyFont="1" applyAlignment="1">
      <alignment vertical="center"/>
    </xf>
    <xf numFmtId="3" fontId="9" fillId="2" borderId="1" xfId="2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182" fontId="8" fillId="0" borderId="0" xfId="2" applyNumberFormat="1" applyFont="1" applyAlignment="1">
      <alignment vertical="center"/>
    </xf>
    <xf numFmtId="38" fontId="11" fillId="2" borderId="7" xfId="3" applyFont="1" applyFill="1" applyBorder="1" applyAlignment="1">
      <alignment horizontal="right" vertical="center"/>
    </xf>
    <xf numFmtId="0" fontId="9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38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8" fontId="8" fillId="4" borderId="1" xfId="1" applyFont="1" applyFill="1" applyBorder="1" applyAlignment="1">
      <alignment horizontal="right" vertical="center"/>
    </xf>
    <xf numFmtId="38" fontId="8" fillId="0" borderId="1" xfId="1" applyFont="1" applyBorder="1" applyAlignment="1">
      <alignment vertical="center"/>
    </xf>
    <xf numFmtId="38" fontId="10" fillId="2" borderId="1" xfId="1" applyFont="1" applyFill="1" applyBorder="1" applyAlignment="1">
      <alignment horizontal="right" vertical="center"/>
    </xf>
    <xf numFmtId="38" fontId="10" fillId="2" borderId="1" xfId="1" applyFont="1" applyFill="1" applyBorder="1">
      <alignment vertical="center"/>
    </xf>
    <xf numFmtId="38" fontId="8" fillId="4" borderId="4" xfId="1" applyFont="1" applyFill="1" applyBorder="1" applyAlignment="1">
      <alignment horizontal="right" vertical="center"/>
    </xf>
    <xf numFmtId="38" fontId="10" fillId="2" borderId="8" xfId="1" applyFont="1" applyFill="1" applyBorder="1">
      <alignment vertical="center"/>
    </xf>
    <xf numFmtId="38" fontId="11" fillId="2" borderId="7" xfId="1" applyFont="1" applyFill="1" applyBorder="1">
      <alignment vertical="center"/>
    </xf>
    <xf numFmtId="3" fontId="9" fillId="0" borderId="0" xfId="2" applyNumberFormat="1" applyFont="1" applyAlignment="1">
      <alignment vertical="center"/>
    </xf>
    <xf numFmtId="38" fontId="9" fillId="2" borderId="7" xfId="1" applyFont="1" applyFill="1" applyBorder="1" applyAlignment="1">
      <alignment vertical="center"/>
    </xf>
    <xf numFmtId="3" fontId="8" fillId="0" borderId="0" xfId="2" applyNumberFormat="1" applyFont="1" applyAlignment="1">
      <alignment horizontal="right" vertical="center"/>
    </xf>
    <xf numFmtId="3" fontId="9" fillId="0" borderId="0" xfId="2" applyNumberFormat="1" applyFont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176" fontId="8" fillId="4" borderId="3" xfId="0" applyNumberFormat="1" applyFont="1" applyFill="1" applyBorder="1">
      <alignment vertical="center"/>
    </xf>
    <xf numFmtId="38" fontId="8" fillId="0" borderId="2" xfId="1" applyFont="1" applyBorder="1">
      <alignment vertical="center"/>
    </xf>
    <xf numFmtId="38" fontId="8" fillId="0" borderId="2" xfId="1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8" fillId="0" borderId="10" xfId="1" applyFont="1" applyBorder="1">
      <alignment vertical="center"/>
    </xf>
    <xf numFmtId="38" fontId="8" fillId="0" borderId="9" xfId="1" applyFont="1" applyBorder="1">
      <alignment vertical="center"/>
    </xf>
    <xf numFmtId="38" fontId="8" fillId="0" borderId="6" xfId="1" applyFont="1" applyBorder="1">
      <alignment vertical="center"/>
    </xf>
    <xf numFmtId="38" fontId="8" fillId="4" borderId="1" xfId="1" applyFont="1" applyFill="1" applyBorder="1">
      <alignment vertical="center"/>
    </xf>
    <xf numFmtId="38" fontId="8" fillId="0" borderId="0" xfId="1" applyFont="1" applyFill="1" applyBorder="1">
      <alignment vertical="center"/>
    </xf>
    <xf numFmtId="38" fontId="8" fillId="0" borderId="0" xfId="1" applyFont="1" applyBorder="1">
      <alignment vertical="center"/>
    </xf>
    <xf numFmtId="0" fontId="8" fillId="0" borderId="0" xfId="2" applyFont="1" applyAlignment="1">
      <alignment horizontal="left" vertical="center"/>
    </xf>
    <xf numFmtId="38" fontId="8" fillId="0" borderId="0" xfId="3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38" fontId="8" fillId="0" borderId="0" xfId="1" applyFont="1" applyFill="1">
      <alignment vertical="center"/>
    </xf>
    <xf numFmtId="38" fontId="9" fillId="0" borderId="0" xfId="1" applyFont="1" applyFill="1" applyBorder="1">
      <alignment vertical="center"/>
    </xf>
    <xf numFmtId="0" fontId="9" fillId="0" borderId="0" xfId="0" applyFont="1" applyAlignment="1">
      <alignment horizontal="left" vertical="center"/>
    </xf>
    <xf numFmtId="38" fontId="9" fillId="0" borderId="0" xfId="1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left" vertical="center"/>
    </xf>
    <xf numFmtId="0" fontId="9" fillId="0" borderId="0" xfId="2" applyFont="1" applyAlignment="1">
      <alignment horizontal="right" vertical="top"/>
    </xf>
    <xf numFmtId="0" fontId="8" fillId="0" borderId="0" xfId="2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" fontId="9" fillId="0" borderId="0" xfId="2" applyNumberFormat="1" applyFont="1" applyAlignment="1">
      <alignment horizontal="center" vertical="center"/>
    </xf>
    <xf numFmtId="3" fontId="9" fillId="0" borderId="11" xfId="2" applyNumberFormat="1" applyFont="1" applyBorder="1" applyAlignment="1">
      <alignment horizontal="center" vertical="center"/>
    </xf>
    <xf numFmtId="38" fontId="9" fillId="2" borderId="16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181" fontId="9" fillId="2" borderId="16" xfId="0" applyNumberFormat="1" applyFont="1" applyFill="1" applyBorder="1" applyAlignment="1">
      <alignment horizontal="right" vertical="center"/>
    </xf>
    <xf numFmtId="181" fontId="9" fillId="2" borderId="17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 wrapText="1" shrinkToFit="1"/>
    </xf>
    <xf numFmtId="0" fontId="8" fillId="0" borderId="2" xfId="4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shrinkToFit="1"/>
    </xf>
    <xf numFmtId="0" fontId="4" fillId="0" borderId="0" xfId="2" applyFont="1" applyAlignment="1">
      <alignment horizontal="center" vertical="center"/>
    </xf>
    <xf numFmtId="0" fontId="8" fillId="0" borderId="1" xfId="4" applyFont="1" applyBorder="1" applyAlignment="1">
      <alignment horizontal="center" vertical="center" shrinkToFit="1"/>
    </xf>
    <xf numFmtId="0" fontId="8" fillId="0" borderId="1" xfId="4" applyFont="1" applyBorder="1" applyAlignment="1">
      <alignment horizontal="center" vertical="center" wrapText="1" shrinkToFit="1"/>
    </xf>
    <xf numFmtId="0" fontId="8" fillId="3" borderId="1" xfId="4" applyFont="1" applyFill="1" applyBorder="1" applyAlignment="1" applyProtection="1">
      <alignment horizontal="right" vertical="center" shrinkToFit="1"/>
      <protection locked="0"/>
    </xf>
    <xf numFmtId="0" fontId="8" fillId="3" borderId="4" xfId="4" applyFont="1" applyFill="1" applyBorder="1" applyAlignment="1" applyProtection="1">
      <alignment horizontal="right" vertical="center" shrinkToFit="1"/>
      <protection locked="0"/>
    </xf>
    <xf numFmtId="38" fontId="8" fillId="3" borderId="1" xfId="1" applyFont="1" applyFill="1" applyBorder="1" applyProtection="1">
      <alignment vertical="center"/>
      <protection locked="0"/>
    </xf>
    <xf numFmtId="38" fontId="8" fillId="3" borderId="4" xfId="1" applyFont="1" applyFill="1" applyBorder="1" applyProtection="1">
      <alignment vertical="center"/>
      <protection locked="0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被服■決定内容" xfId="4" xr:uid="{00000000-0005-0000-0000-000004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E22E-9856-477A-8D88-12F9F9814E00}">
  <sheetPr>
    <tabColor rgb="FFFFC000"/>
    <pageSetUpPr fitToPage="1"/>
  </sheetPr>
  <dimension ref="A1:GG131"/>
  <sheetViews>
    <sheetView tabSelected="1" view="pageBreakPreview" zoomScale="85" zoomScaleNormal="50" zoomScaleSheetLayoutView="85" workbookViewId="0">
      <selection activeCell="B87" sqref="B87:D87"/>
    </sheetView>
  </sheetViews>
  <sheetFormatPr defaultRowHeight="27.75" customHeight="1"/>
  <cols>
    <col min="1" max="1" width="5.75" style="1" customWidth="1"/>
    <col min="2" max="2" width="15.625" style="1" customWidth="1"/>
    <col min="3" max="4" width="22.5" style="1" customWidth="1"/>
    <col min="5" max="5" width="16.375" style="1" bestFit="1" customWidth="1"/>
    <col min="6" max="6" width="9.125" style="1" customWidth="1"/>
    <col min="7" max="7" width="4.125" style="1" customWidth="1"/>
    <col min="8" max="8" width="16.25" style="3" customWidth="1"/>
    <col min="9" max="9" width="19.5" style="1" bestFit="1" customWidth="1"/>
    <col min="10" max="16384" width="9" style="1"/>
  </cols>
  <sheetData>
    <row r="1" spans="2:9" ht="24.75" customHeight="1">
      <c r="B1" s="98" t="s">
        <v>45</v>
      </c>
      <c r="C1" s="98"/>
      <c r="D1" s="98"/>
      <c r="E1" s="98"/>
      <c r="F1" s="98"/>
      <c r="G1" s="98"/>
      <c r="H1" s="98"/>
    </row>
    <row r="2" spans="2:9" ht="19.5" customHeight="1">
      <c r="B2" s="2" t="s">
        <v>30</v>
      </c>
    </row>
    <row r="3" spans="2:9" ht="24" customHeight="1">
      <c r="B3" s="4" t="s">
        <v>31</v>
      </c>
      <c r="F3" s="5"/>
    </row>
    <row r="4" spans="2:9" s="6" customFormat="1" ht="37.5" customHeight="1">
      <c r="B4" s="7" t="s">
        <v>18</v>
      </c>
      <c r="C4" s="99" t="s">
        <v>32</v>
      </c>
      <c r="D4" s="99"/>
      <c r="E4" s="8" t="s">
        <v>49</v>
      </c>
      <c r="F4" s="100" t="s">
        <v>108</v>
      </c>
      <c r="G4" s="100"/>
      <c r="H4" s="9" t="s">
        <v>36</v>
      </c>
    </row>
    <row r="5" spans="2:9" s="6" customFormat="1" ht="18.75">
      <c r="B5" s="10">
        <v>1</v>
      </c>
      <c r="C5" s="11" t="s">
        <v>51</v>
      </c>
      <c r="D5" s="11" t="s">
        <v>52</v>
      </c>
      <c r="E5" s="101"/>
      <c r="F5" s="12">
        <v>35</v>
      </c>
      <c r="G5" s="13" t="s">
        <v>5</v>
      </c>
      <c r="H5" s="14">
        <f>E5*F5</f>
        <v>0</v>
      </c>
      <c r="I5" s="15"/>
    </row>
    <row r="6" spans="2:9" s="6" customFormat="1" ht="18.75">
      <c r="B6" s="10">
        <v>2</v>
      </c>
      <c r="C6" s="11" t="s">
        <v>53</v>
      </c>
      <c r="D6" s="11" t="s">
        <v>54</v>
      </c>
      <c r="E6" s="101"/>
      <c r="F6" s="12">
        <v>2</v>
      </c>
      <c r="G6" s="16" t="s">
        <v>5</v>
      </c>
      <c r="H6" s="14">
        <f t="shared" ref="H6:H41" si="0">E6*F6</f>
        <v>0</v>
      </c>
    </row>
    <row r="7" spans="2:9" s="6" customFormat="1" ht="18.75">
      <c r="B7" s="10">
        <v>3</v>
      </c>
      <c r="C7" s="11" t="s">
        <v>21</v>
      </c>
      <c r="D7" s="11" t="s">
        <v>20</v>
      </c>
      <c r="E7" s="101"/>
      <c r="F7" s="12">
        <v>5</v>
      </c>
      <c r="G7" s="16" t="s">
        <v>5</v>
      </c>
      <c r="H7" s="14">
        <f t="shared" si="0"/>
        <v>0</v>
      </c>
    </row>
    <row r="8" spans="2:9" s="6" customFormat="1" ht="18.75">
      <c r="B8" s="10">
        <v>4</v>
      </c>
      <c r="C8" s="11" t="s">
        <v>55</v>
      </c>
      <c r="D8" s="11" t="s">
        <v>56</v>
      </c>
      <c r="E8" s="101"/>
      <c r="F8" s="12">
        <v>30</v>
      </c>
      <c r="G8" s="16" t="s">
        <v>5</v>
      </c>
      <c r="H8" s="14">
        <f t="shared" si="0"/>
        <v>0</v>
      </c>
    </row>
    <row r="9" spans="2:9" s="6" customFormat="1" ht="18.75">
      <c r="B9" s="10">
        <v>5</v>
      </c>
      <c r="C9" s="11" t="s">
        <v>57</v>
      </c>
      <c r="D9" s="11" t="s">
        <v>22</v>
      </c>
      <c r="E9" s="101"/>
      <c r="F9" s="12">
        <v>7</v>
      </c>
      <c r="G9" s="16" t="s">
        <v>5</v>
      </c>
      <c r="H9" s="14">
        <f t="shared" si="0"/>
        <v>0</v>
      </c>
    </row>
    <row r="10" spans="2:9" s="6" customFormat="1" ht="18.75">
      <c r="B10" s="10">
        <v>6</v>
      </c>
      <c r="C10" s="11" t="s">
        <v>53</v>
      </c>
      <c r="D10" s="11" t="s">
        <v>58</v>
      </c>
      <c r="E10" s="101"/>
      <c r="F10" s="12">
        <v>25</v>
      </c>
      <c r="G10" s="16" t="s">
        <v>5</v>
      </c>
      <c r="H10" s="14">
        <f t="shared" si="0"/>
        <v>0</v>
      </c>
    </row>
    <row r="11" spans="2:9" s="6" customFormat="1" ht="18.75">
      <c r="B11" s="10">
        <v>7</v>
      </c>
      <c r="C11" s="11" t="s">
        <v>21</v>
      </c>
      <c r="D11" s="11" t="s">
        <v>23</v>
      </c>
      <c r="E11" s="101"/>
      <c r="F11" s="12">
        <v>25</v>
      </c>
      <c r="G11" s="16" t="s">
        <v>5</v>
      </c>
      <c r="H11" s="14">
        <f t="shared" si="0"/>
        <v>0</v>
      </c>
    </row>
    <row r="12" spans="2:9" s="6" customFormat="1" ht="18.75">
      <c r="B12" s="10">
        <v>8</v>
      </c>
      <c r="C12" s="11" t="s">
        <v>57</v>
      </c>
      <c r="D12" s="11" t="s">
        <v>24</v>
      </c>
      <c r="E12" s="101"/>
      <c r="F12" s="12">
        <v>25</v>
      </c>
      <c r="G12" s="16" t="s">
        <v>5</v>
      </c>
      <c r="H12" s="14">
        <f t="shared" si="0"/>
        <v>0</v>
      </c>
    </row>
    <row r="13" spans="2:9" s="6" customFormat="1" ht="18.75">
      <c r="B13" s="10">
        <v>9</v>
      </c>
      <c r="C13" s="11" t="s">
        <v>59</v>
      </c>
      <c r="D13" s="11" t="s">
        <v>60</v>
      </c>
      <c r="E13" s="101"/>
      <c r="F13" s="12">
        <v>7</v>
      </c>
      <c r="G13" s="16" t="s">
        <v>5</v>
      </c>
      <c r="H13" s="14">
        <f t="shared" si="0"/>
        <v>0</v>
      </c>
    </row>
    <row r="14" spans="2:9" s="6" customFormat="1" ht="18.75">
      <c r="B14" s="10">
        <v>10</v>
      </c>
      <c r="C14" s="11" t="s">
        <v>61</v>
      </c>
      <c r="D14" s="11" t="s">
        <v>25</v>
      </c>
      <c r="E14" s="101"/>
      <c r="F14" s="12">
        <v>2</v>
      </c>
      <c r="G14" s="16" t="s">
        <v>5</v>
      </c>
      <c r="H14" s="14">
        <f t="shared" si="0"/>
        <v>0</v>
      </c>
    </row>
    <row r="15" spans="2:9" s="6" customFormat="1" ht="18.75">
      <c r="B15" s="10">
        <v>11</v>
      </c>
      <c r="C15" s="11" t="s">
        <v>21</v>
      </c>
      <c r="D15" s="11" t="s">
        <v>26</v>
      </c>
      <c r="E15" s="101"/>
      <c r="F15" s="12">
        <v>0</v>
      </c>
      <c r="G15" s="16" t="s">
        <v>5</v>
      </c>
      <c r="H15" s="14">
        <f t="shared" si="0"/>
        <v>0</v>
      </c>
    </row>
    <row r="16" spans="2:9" s="6" customFormat="1" ht="18.75">
      <c r="B16" s="10">
        <v>12</v>
      </c>
      <c r="C16" s="11" t="s">
        <v>21</v>
      </c>
      <c r="D16" s="11" t="s">
        <v>104</v>
      </c>
      <c r="E16" s="101"/>
      <c r="F16" s="12">
        <v>250</v>
      </c>
      <c r="G16" s="16" t="s">
        <v>5</v>
      </c>
      <c r="H16" s="14">
        <f t="shared" si="0"/>
        <v>0</v>
      </c>
    </row>
    <row r="17" spans="2:189" s="6" customFormat="1" ht="18.75">
      <c r="B17" s="10">
        <v>13</v>
      </c>
      <c r="C17" s="11" t="s">
        <v>21</v>
      </c>
      <c r="D17" s="11" t="s">
        <v>105</v>
      </c>
      <c r="E17" s="101"/>
      <c r="F17" s="12">
        <v>0</v>
      </c>
      <c r="G17" s="16" t="s">
        <v>5</v>
      </c>
      <c r="H17" s="14">
        <f t="shared" si="0"/>
        <v>0</v>
      </c>
    </row>
    <row r="18" spans="2:189" s="6" customFormat="1" ht="18.75">
      <c r="B18" s="10">
        <v>14</v>
      </c>
      <c r="C18" s="11" t="s">
        <v>27</v>
      </c>
      <c r="D18" s="11" t="s">
        <v>64</v>
      </c>
      <c r="E18" s="101"/>
      <c r="F18" s="12">
        <v>0</v>
      </c>
      <c r="G18" s="16" t="s">
        <v>5</v>
      </c>
      <c r="H18" s="14">
        <f t="shared" si="0"/>
        <v>0</v>
      </c>
    </row>
    <row r="19" spans="2:189" s="6" customFormat="1" ht="18.75">
      <c r="B19" s="10">
        <v>15</v>
      </c>
      <c r="C19" s="11" t="s">
        <v>27</v>
      </c>
      <c r="D19" s="11" t="s">
        <v>106</v>
      </c>
      <c r="E19" s="101"/>
      <c r="F19" s="12">
        <v>330</v>
      </c>
      <c r="G19" s="16" t="s">
        <v>5</v>
      </c>
      <c r="H19" s="14">
        <f t="shared" si="0"/>
        <v>0</v>
      </c>
    </row>
    <row r="20" spans="2:189" s="6" customFormat="1" ht="18.75">
      <c r="B20" s="10">
        <v>16</v>
      </c>
      <c r="C20" s="11" t="s">
        <v>27</v>
      </c>
      <c r="D20" s="11" t="s">
        <v>107</v>
      </c>
      <c r="E20" s="101"/>
      <c r="F20" s="12">
        <v>0</v>
      </c>
      <c r="G20" s="16" t="s">
        <v>5</v>
      </c>
      <c r="H20" s="14">
        <f t="shared" si="0"/>
        <v>0</v>
      </c>
    </row>
    <row r="21" spans="2:189" ht="18.75">
      <c r="B21" s="17">
        <v>1</v>
      </c>
      <c r="C21" s="18" t="s">
        <v>62</v>
      </c>
      <c r="D21" s="19" t="s">
        <v>63</v>
      </c>
      <c r="E21" s="101"/>
      <c r="F21" s="12">
        <v>195</v>
      </c>
      <c r="G21" s="16" t="s">
        <v>5</v>
      </c>
      <c r="H21" s="14">
        <f t="shared" si="0"/>
        <v>0</v>
      </c>
    </row>
    <row r="22" spans="2:189" ht="18.75">
      <c r="B22" s="17">
        <v>2</v>
      </c>
      <c r="C22" s="18" t="s">
        <v>21</v>
      </c>
      <c r="D22" s="18" t="s">
        <v>26</v>
      </c>
      <c r="E22" s="101"/>
      <c r="F22" s="12">
        <v>135</v>
      </c>
      <c r="G22" s="16" t="s">
        <v>5</v>
      </c>
      <c r="H22" s="14">
        <f t="shared" si="0"/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</row>
    <row r="23" spans="2:189" ht="18.75">
      <c r="B23" s="17">
        <v>3</v>
      </c>
      <c r="C23" s="18" t="s">
        <v>27</v>
      </c>
      <c r="D23" s="20" t="s">
        <v>64</v>
      </c>
      <c r="E23" s="101"/>
      <c r="F23" s="12">
        <v>95</v>
      </c>
      <c r="G23" s="16" t="s">
        <v>5</v>
      </c>
      <c r="H23" s="14">
        <f t="shared" si="0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</row>
    <row r="24" spans="2:189" ht="18.75">
      <c r="B24" s="21">
        <v>1</v>
      </c>
      <c r="C24" s="11" t="s">
        <v>51</v>
      </c>
      <c r="D24" s="11" t="s">
        <v>65</v>
      </c>
      <c r="E24" s="101"/>
      <c r="F24" s="12">
        <v>0</v>
      </c>
      <c r="G24" s="16" t="s">
        <v>5</v>
      </c>
      <c r="H24" s="14">
        <f t="shared" si="0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</row>
    <row r="25" spans="2:189" ht="18.75">
      <c r="B25" s="21">
        <v>2</v>
      </c>
      <c r="C25" s="11" t="s">
        <v>53</v>
      </c>
      <c r="D25" s="11" t="s">
        <v>54</v>
      </c>
      <c r="E25" s="101"/>
      <c r="F25" s="12">
        <v>0</v>
      </c>
      <c r="G25" s="16" t="s">
        <v>5</v>
      </c>
      <c r="H25" s="14">
        <f t="shared" si="0"/>
        <v>0</v>
      </c>
    </row>
    <row r="26" spans="2:189" ht="18.75">
      <c r="B26" s="21">
        <v>3</v>
      </c>
      <c r="C26" s="11" t="s">
        <v>21</v>
      </c>
      <c r="D26" s="11" t="s">
        <v>20</v>
      </c>
      <c r="E26" s="101"/>
      <c r="F26" s="12">
        <v>0</v>
      </c>
      <c r="G26" s="16" t="s">
        <v>5</v>
      </c>
      <c r="H26" s="14">
        <f t="shared" si="0"/>
        <v>0</v>
      </c>
    </row>
    <row r="27" spans="2:189" ht="18.75">
      <c r="B27" s="21">
        <v>4</v>
      </c>
      <c r="C27" s="11" t="s">
        <v>55</v>
      </c>
      <c r="D27" s="11" t="s">
        <v>66</v>
      </c>
      <c r="E27" s="101"/>
      <c r="F27" s="12">
        <v>1</v>
      </c>
      <c r="G27" s="16" t="s">
        <v>5</v>
      </c>
      <c r="H27" s="14">
        <f t="shared" si="0"/>
        <v>0</v>
      </c>
    </row>
    <row r="28" spans="2:189" ht="18.75">
      <c r="B28" s="21">
        <v>5</v>
      </c>
      <c r="C28" s="11" t="s">
        <v>57</v>
      </c>
      <c r="D28" s="11" t="s">
        <v>22</v>
      </c>
      <c r="E28" s="101"/>
      <c r="F28" s="12">
        <v>0</v>
      </c>
      <c r="G28" s="16" t="s">
        <v>5</v>
      </c>
      <c r="H28" s="14">
        <f t="shared" si="0"/>
        <v>0</v>
      </c>
    </row>
    <row r="29" spans="2:189" ht="18.75">
      <c r="B29" s="21">
        <v>6</v>
      </c>
      <c r="C29" s="11" t="s">
        <v>53</v>
      </c>
      <c r="D29" s="11" t="s">
        <v>58</v>
      </c>
      <c r="E29" s="101"/>
      <c r="F29" s="12">
        <v>0</v>
      </c>
      <c r="G29" s="16" t="s">
        <v>5</v>
      </c>
      <c r="H29" s="14">
        <f t="shared" si="0"/>
        <v>0</v>
      </c>
    </row>
    <row r="30" spans="2:189" ht="18.75">
      <c r="B30" s="21">
        <v>7</v>
      </c>
      <c r="C30" s="11" t="s">
        <v>21</v>
      </c>
      <c r="D30" s="11" t="s">
        <v>23</v>
      </c>
      <c r="E30" s="101"/>
      <c r="F30" s="12">
        <v>0</v>
      </c>
      <c r="G30" s="16" t="s">
        <v>5</v>
      </c>
      <c r="H30" s="14">
        <f t="shared" si="0"/>
        <v>0</v>
      </c>
    </row>
    <row r="31" spans="2:189" ht="18.75">
      <c r="B31" s="21">
        <v>8</v>
      </c>
      <c r="C31" s="11" t="s">
        <v>57</v>
      </c>
      <c r="D31" s="11" t="s">
        <v>24</v>
      </c>
      <c r="E31" s="101"/>
      <c r="F31" s="12">
        <v>1</v>
      </c>
      <c r="G31" s="16" t="s">
        <v>5</v>
      </c>
      <c r="H31" s="14">
        <f t="shared" si="0"/>
        <v>0</v>
      </c>
    </row>
    <row r="32" spans="2:189" ht="18.75">
      <c r="B32" s="21">
        <v>9</v>
      </c>
      <c r="C32" s="11" t="s">
        <v>59</v>
      </c>
      <c r="D32" s="11" t="s">
        <v>60</v>
      </c>
      <c r="E32" s="101"/>
      <c r="F32" s="12">
        <v>0</v>
      </c>
      <c r="G32" s="16" t="s">
        <v>5</v>
      </c>
      <c r="H32" s="14">
        <f t="shared" si="0"/>
        <v>0</v>
      </c>
    </row>
    <row r="33" spans="2:8" ht="18.75">
      <c r="B33" s="21">
        <v>10</v>
      </c>
      <c r="C33" s="11" t="s">
        <v>61</v>
      </c>
      <c r="D33" s="11" t="s">
        <v>25</v>
      </c>
      <c r="E33" s="101"/>
      <c r="F33" s="12">
        <v>0</v>
      </c>
      <c r="G33" s="16" t="s">
        <v>5</v>
      </c>
      <c r="H33" s="14">
        <f t="shared" si="0"/>
        <v>0</v>
      </c>
    </row>
    <row r="34" spans="2:8" ht="18.75">
      <c r="B34" s="21">
        <v>11</v>
      </c>
      <c r="C34" s="11" t="s">
        <v>21</v>
      </c>
      <c r="D34" s="11" t="s">
        <v>26</v>
      </c>
      <c r="E34" s="101"/>
      <c r="F34" s="12">
        <v>0</v>
      </c>
      <c r="G34" s="16" t="s">
        <v>5</v>
      </c>
      <c r="H34" s="14">
        <f t="shared" si="0"/>
        <v>0</v>
      </c>
    </row>
    <row r="35" spans="2:8" ht="18.75">
      <c r="B35" s="21">
        <v>12</v>
      </c>
      <c r="C35" s="11" t="s">
        <v>21</v>
      </c>
      <c r="D35" s="11" t="s">
        <v>104</v>
      </c>
      <c r="E35" s="101"/>
      <c r="F35" s="12">
        <v>15</v>
      </c>
      <c r="G35" s="16" t="s">
        <v>5</v>
      </c>
      <c r="H35" s="14">
        <f t="shared" si="0"/>
        <v>0</v>
      </c>
    </row>
    <row r="36" spans="2:8" s="6" customFormat="1" ht="18.75">
      <c r="B36" s="21">
        <v>13</v>
      </c>
      <c r="C36" s="11" t="s">
        <v>21</v>
      </c>
      <c r="D36" s="11" t="s">
        <v>105</v>
      </c>
      <c r="E36" s="101"/>
      <c r="F36" s="12">
        <v>0</v>
      </c>
      <c r="G36" s="16" t="s">
        <v>5</v>
      </c>
      <c r="H36" s="14">
        <f t="shared" si="0"/>
        <v>0</v>
      </c>
    </row>
    <row r="37" spans="2:8" s="6" customFormat="1" ht="18.75">
      <c r="B37" s="21">
        <v>14</v>
      </c>
      <c r="C37" s="11" t="s">
        <v>27</v>
      </c>
      <c r="D37" s="11" t="s">
        <v>64</v>
      </c>
      <c r="E37" s="101"/>
      <c r="F37" s="12">
        <v>0</v>
      </c>
      <c r="G37" s="16" t="s">
        <v>5</v>
      </c>
      <c r="H37" s="14">
        <f t="shared" si="0"/>
        <v>0</v>
      </c>
    </row>
    <row r="38" spans="2:8" s="6" customFormat="1" ht="18.75">
      <c r="B38" s="21">
        <v>15</v>
      </c>
      <c r="C38" s="11" t="s">
        <v>27</v>
      </c>
      <c r="D38" s="11" t="s">
        <v>106</v>
      </c>
      <c r="E38" s="101"/>
      <c r="F38" s="12">
        <v>20</v>
      </c>
      <c r="G38" s="16" t="s">
        <v>5</v>
      </c>
      <c r="H38" s="14">
        <f t="shared" si="0"/>
        <v>0</v>
      </c>
    </row>
    <row r="39" spans="2:8" s="6" customFormat="1" ht="18.75">
      <c r="B39" s="21">
        <v>16</v>
      </c>
      <c r="C39" s="11" t="s">
        <v>27</v>
      </c>
      <c r="D39" s="11" t="s">
        <v>107</v>
      </c>
      <c r="E39" s="101"/>
      <c r="F39" s="12">
        <v>0</v>
      </c>
      <c r="G39" s="16" t="s">
        <v>5</v>
      </c>
      <c r="H39" s="14">
        <f t="shared" si="0"/>
        <v>0</v>
      </c>
    </row>
    <row r="40" spans="2:8" ht="18.75">
      <c r="B40" s="22">
        <v>1</v>
      </c>
      <c r="C40" s="18" t="s">
        <v>28</v>
      </c>
      <c r="D40" s="19" t="s">
        <v>63</v>
      </c>
      <c r="E40" s="101"/>
      <c r="F40" s="12">
        <v>0</v>
      </c>
      <c r="G40" s="16" t="s">
        <v>5</v>
      </c>
      <c r="H40" s="14">
        <f t="shared" si="0"/>
        <v>0</v>
      </c>
    </row>
    <row r="41" spans="2:8" ht="18.75">
      <c r="B41" s="22">
        <v>2</v>
      </c>
      <c r="C41" s="18" t="s">
        <v>19</v>
      </c>
      <c r="D41" s="18" t="s">
        <v>26</v>
      </c>
      <c r="E41" s="101"/>
      <c r="F41" s="12">
        <v>0</v>
      </c>
      <c r="G41" s="16" t="s">
        <v>5</v>
      </c>
      <c r="H41" s="14">
        <f t="shared" si="0"/>
        <v>0</v>
      </c>
    </row>
    <row r="42" spans="2:8" ht="19.5" thickBot="1">
      <c r="B42" s="23">
        <v>3</v>
      </c>
      <c r="C42" s="24" t="s">
        <v>29</v>
      </c>
      <c r="D42" s="25" t="s">
        <v>64</v>
      </c>
      <c r="E42" s="102"/>
      <c r="F42" s="26">
        <v>0</v>
      </c>
      <c r="G42" s="27" t="s">
        <v>5</v>
      </c>
      <c r="H42" s="14">
        <f t="shared" ref="H42" si="1">E42*F42</f>
        <v>0</v>
      </c>
    </row>
    <row r="43" spans="2:8" ht="20.25" thickTop="1" thickBot="1">
      <c r="B43" s="95" t="s">
        <v>67</v>
      </c>
      <c r="C43" s="95"/>
      <c r="D43" s="95"/>
      <c r="E43" s="95"/>
      <c r="F43" s="95"/>
      <c r="G43" s="96"/>
      <c r="H43" s="28">
        <f>SUM(H5:H42)</f>
        <v>0</v>
      </c>
    </row>
    <row r="44" spans="2:8" ht="19.5" thickBot="1">
      <c r="B44" s="29" t="s">
        <v>109</v>
      </c>
    </row>
    <row r="45" spans="2:8" s="29" customFormat="1" ht="19.5" thickBot="1">
      <c r="B45" s="30">
        <f>H43</f>
        <v>0</v>
      </c>
      <c r="C45" s="31" t="s">
        <v>6</v>
      </c>
      <c r="D45" s="32">
        <v>12</v>
      </c>
      <c r="E45" s="29" t="s">
        <v>7</v>
      </c>
      <c r="F45" s="82" t="s">
        <v>69</v>
      </c>
      <c r="G45" s="83"/>
      <c r="H45" s="33">
        <f>B45*D45</f>
        <v>0</v>
      </c>
    </row>
    <row r="46" spans="2:8" ht="19.5" customHeight="1"/>
    <row r="47" spans="2:8" s="37" customFormat="1" ht="18.75">
      <c r="B47" s="34" t="s">
        <v>39</v>
      </c>
      <c r="C47" s="35"/>
      <c r="D47" s="35"/>
      <c r="E47" s="35"/>
      <c r="F47" s="35"/>
      <c r="G47" s="36"/>
    </row>
    <row r="48" spans="2:8" s="40" customFormat="1" ht="56.25" customHeight="1">
      <c r="B48" s="91" t="s">
        <v>33</v>
      </c>
      <c r="C48" s="91"/>
      <c r="D48" s="91"/>
      <c r="E48" s="39" t="s">
        <v>49</v>
      </c>
      <c r="F48" s="92" t="s">
        <v>50</v>
      </c>
      <c r="G48" s="93"/>
      <c r="H48" s="8" t="s">
        <v>37</v>
      </c>
    </row>
    <row r="49" spans="2:8" s="37" customFormat="1" ht="19.5" customHeight="1">
      <c r="B49" s="97" t="s">
        <v>35</v>
      </c>
      <c r="C49" s="97"/>
      <c r="D49" s="97"/>
      <c r="E49" s="103"/>
      <c r="F49" s="41">
        <v>560</v>
      </c>
      <c r="G49" s="42" t="s">
        <v>4</v>
      </c>
      <c r="H49" s="43">
        <f>E49*F49</f>
        <v>0</v>
      </c>
    </row>
    <row r="50" spans="2:8" s="37" customFormat="1" ht="20.100000000000001" customHeight="1">
      <c r="B50" s="94" t="s">
        <v>0</v>
      </c>
      <c r="C50" s="94"/>
      <c r="D50" s="94"/>
      <c r="E50" s="103"/>
      <c r="F50" s="41">
        <v>245</v>
      </c>
      <c r="G50" s="16" t="s">
        <v>5</v>
      </c>
      <c r="H50" s="44">
        <f t="shared" ref="H50:H54" si="2">E50*F50</f>
        <v>0</v>
      </c>
    </row>
    <row r="51" spans="2:8" s="37" customFormat="1" ht="20.100000000000001" customHeight="1">
      <c r="B51" s="94" t="s">
        <v>1</v>
      </c>
      <c r="C51" s="94"/>
      <c r="D51" s="94"/>
      <c r="E51" s="103"/>
      <c r="F51" s="41">
        <v>660</v>
      </c>
      <c r="G51" s="16" t="s">
        <v>5</v>
      </c>
      <c r="H51" s="44">
        <f t="shared" si="2"/>
        <v>0</v>
      </c>
    </row>
    <row r="52" spans="2:8" s="37" customFormat="1" ht="20.100000000000001" customHeight="1">
      <c r="B52" s="94" t="s">
        <v>10</v>
      </c>
      <c r="C52" s="94"/>
      <c r="D52" s="94"/>
      <c r="E52" s="103"/>
      <c r="F52" s="41">
        <v>45</v>
      </c>
      <c r="G52" s="16" t="s">
        <v>5</v>
      </c>
      <c r="H52" s="44">
        <f t="shared" si="2"/>
        <v>0</v>
      </c>
    </row>
    <row r="53" spans="2:8" s="37" customFormat="1" ht="20.100000000000001" customHeight="1">
      <c r="B53" s="94" t="s">
        <v>70</v>
      </c>
      <c r="C53" s="94"/>
      <c r="D53" s="94"/>
      <c r="E53" s="103"/>
      <c r="F53" s="41">
        <v>200</v>
      </c>
      <c r="G53" s="16" t="s">
        <v>5</v>
      </c>
      <c r="H53" s="44">
        <f t="shared" si="2"/>
        <v>0</v>
      </c>
    </row>
    <row r="54" spans="2:8" s="37" customFormat="1" ht="20.100000000000001" customHeight="1" thickBot="1">
      <c r="B54" s="88" t="s">
        <v>71</v>
      </c>
      <c r="C54" s="88"/>
      <c r="D54" s="88"/>
      <c r="E54" s="104"/>
      <c r="F54" s="45">
        <v>30</v>
      </c>
      <c r="G54" s="27" t="s">
        <v>5</v>
      </c>
      <c r="H54" s="46">
        <f t="shared" si="2"/>
        <v>0</v>
      </c>
    </row>
    <row r="55" spans="2:8" s="37" customFormat="1" ht="20.100000000000001" customHeight="1" thickTop="1" thickBot="1">
      <c r="B55" s="95" t="s">
        <v>67</v>
      </c>
      <c r="C55" s="95"/>
      <c r="D55" s="95"/>
      <c r="E55" s="95"/>
      <c r="F55" s="95"/>
      <c r="G55" s="96"/>
      <c r="H55" s="47">
        <f>SUM(H49:H52)</f>
        <v>0</v>
      </c>
    </row>
    <row r="56" spans="2:8" s="37" customFormat="1" ht="20.100000000000001" customHeight="1" thickBot="1">
      <c r="B56" s="29" t="s">
        <v>109</v>
      </c>
      <c r="C56" s="1"/>
      <c r="D56" s="1"/>
      <c r="E56" s="35"/>
      <c r="F56" s="36"/>
      <c r="G56" s="36"/>
      <c r="H56" s="29"/>
    </row>
    <row r="57" spans="2:8" s="37" customFormat="1" ht="15" customHeight="1" thickBot="1">
      <c r="B57" s="30">
        <f>H55</f>
        <v>0</v>
      </c>
      <c r="C57" s="31" t="s">
        <v>6</v>
      </c>
      <c r="D57" s="32">
        <v>12</v>
      </c>
      <c r="E57" s="48"/>
      <c r="F57" s="82" t="s">
        <v>8</v>
      </c>
      <c r="G57" s="83"/>
      <c r="H57" s="49">
        <f>B57*D57</f>
        <v>0</v>
      </c>
    </row>
    <row r="58" spans="2:8" s="37" customFormat="1" ht="15" customHeight="1">
      <c r="B58" s="50"/>
      <c r="C58" s="31"/>
      <c r="D58" s="32"/>
      <c r="E58" s="48"/>
      <c r="F58" s="51"/>
      <c r="G58" s="36"/>
      <c r="H58" s="52"/>
    </row>
    <row r="59" spans="2:8" s="37" customFormat="1" ht="18.75">
      <c r="B59" s="34" t="s">
        <v>40</v>
      </c>
      <c r="C59" s="35"/>
      <c r="D59" s="35"/>
      <c r="E59" s="35"/>
      <c r="F59" s="35"/>
      <c r="G59" s="36"/>
    </row>
    <row r="60" spans="2:8" s="40" customFormat="1" ht="56.25" customHeight="1">
      <c r="B60" s="91" t="s">
        <v>33</v>
      </c>
      <c r="C60" s="91"/>
      <c r="D60" s="91"/>
      <c r="E60" s="39" t="s">
        <v>49</v>
      </c>
      <c r="F60" s="92" t="s">
        <v>50</v>
      </c>
      <c r="G60" s="93"/>
      <c r="H60" s="8" t="s">
        <v>37</v>
      </c>
    </row>
    <row r="61" spans="2:8" s="37" customFormat="1" ht="20.100000000000001" customHeight="1">
      <c r="B61" s="94" t="s">
        <v>72</v>
      </c>
      <c r="C61" s="94"/>
      <c r="D61" s="94"/>
      <c r="E61" s="103"/>
      <c r="F61" s="53">
        <v>8</v>
      </c>
      <c r="G61" s="54" t="s">
        <v>5</v>
      </c>
      <c r="H61" s="44">
        <f t="shared" ref="H61:H91" si="3">E61*F61</f>
        <v>0</v>
      </c>
    </row>
    <row r="62" spans="2:8" s="37" customFormat="1" ht="20.100000000000001" customHeight="1">
      <c r="B62" s="94" t="s">
        <v>73</v>
      </c>
      <c r="C62" s="94"/>
      <c r="D62" s="94"/>
      <c r="E62" s="103"/>
      <c r="F62" s="53">
        <v>0</v>
      </c>
      <c r="G62" s="54" t="s">
        <v>5</v>
      </c>
      <c r="H62" s="44">
        <f t="shared" si="3"/>
        <v>0</v>
      </c>
    </row>
    <row r="63" spans="2:8" s="37" customFormat="1" ht="20.100000000000001" customHeight="1">
      <c r="B63" s="94" t="s">
        <v>74</v>
      </c>
      <c r="C63" s="94"/>
      <c r="D63" s="94"/>
      <c r="E63" s="103"/>
      <c r="F63" s="53">
        <v>0</v>
      </c>
      <c r="G63" s="54" t="s">
        <v>5</v>
      </c>
      <c r="H63" s="44">
        <f t="shared" si="3"/>
        <v>0</v>
      </c>
    </row>
    <row r="64" spans="2:8" s="37" customFormat="1" ht="20.100000000000001" customHeight="1">
      <c r="B64" s="94" t="s">
        <v>75</v>
      </c>
      <c r="C64" s="94"/>
      <c r="D64" s="94"/>
      <c r="E64" s="103"/>
      <c r="F64" s="53">
        <v>1</v>
      </c>
      <c r="G64" s="54" t="s">
        <v>5</v>
      </c>
      <c r="H64" s="44">
        <f t="shared" si="3"/>
        <v>0</v>
      </c>
    </row>
    <row r="65" spans="2:8" s="37" customFormat="1" ht="20.100000000000001" customHeight="1">
      <c r="B65" s="94" t="s">
        <v>76</v>
      </c>
      <c r="C65" s="94"/>
      <c r="D65" s="94"/>
      <c r="E65" s="103"/>
      <c r="F65" s="53">
        <v>7</v>
      </c>
      <c r="G65" s="55" t="s">
        <v>15</v>
      </c>
      <c r="H65" s="56">
        <f t="shared" si="3"/>
        <v>0</v>
      </c>
    </row>
    <row r="66" spans="2:8" s="37" customFormat="1" ht="20.100000000000001" customHeight="1">
      <c r="B66" s="94" t="s">
        <v>77</v>
      </c>
      <c r="C66" s="94"/>
      <c r="D66" s="94"/>
      <c r="E66" s="103"/>
      <c r="F66" s="53">
        <v>2</v>
      </c>
      <c r="G66" s="54" t="s">
        <v>5</v>
      </c>
      <c r="H66" s="44">
        <f t="shared" si="3"/>
        <v>0</v>
      </c>
    </row>
    <row r="67" spans="2:8" s="37" customFormat="1" ht="20.100000000000001" customHeight="1">
      <c r="B67" s="94" t="s">
        <v>78</v>
      </c>
      <c r="C67" s="94"/>
      <c r="D67" s="94"/>
      <c r="E67" s="103"/>
      <c r="F67" s="53">
        <v>4</v>
      </c>
      <c r="G67" s="54" t="s">
        <v>5</v>
      </c>
      <c r="H67" s="44">
        <f t="shared" si="3"/>
        <v>0</v>
      </c>
    </row>
    <row r="68" spans="2:8" s="37" customFormat="1" ht="20.100000000000001" customHeight="1">
      <c r="B68" s="94" t="s">
        <v>79</v>
      </c>
      <c r="C68" s="94"/>
      <c r="D68" s="94"/>
      <c r="E68" s="103"/>
      <c r="F68" s="53">
        <v>3</v>
      </c>
      <c r="G68" s="54" t="s">
        <v>5</v>
      </c>
      <c r="H68" s="44">
        <f t="shared" si="3"/>
        <v>0</v>
      </c>
    </row>
    <row r="69" spans="2:8" s="37" customFormat="1" ht="20.100000000000001" customHeight="1">
      <c r="B69" s="94" t="s">
        <v>80</v>
      </c>
      <c r="C69" s="94"/>
      <c r="D69" s="94"/>
      <c r="E69" s="103"/>
      <c r="F69" s="53">
        <v>4</v>
      </c>
      <c r="G69" s="54" t="s">
        <v>5</v>
      </c>
      <c r="H69" s="44">
        <f t="shared" si="3"/>
        <v>0</v>
      </c>
    </row>
    <row r="70" spans="2:8" s="37" customFormat="1" ht="20.100000000000001" customHeight="1">
      <c r="B70" s="94" t="s">
        <v>81</v>
      </c>
      <c r="C70" s="94"/>
      <c r="D70" s="94"/>
      <c r="E70" s="103"/>
      <c r="F70" s="53">
        <v>3</v>
      </c>
      <c r="G70" s="54" t="s">
        <v>5</v>
      </c>
      <c r="H70" s="44">
        <f t="shared" si="3"/>
        <v>0</v>
      </c>
    </row>
    <row r="71" spans="2:8" s="37" customFormat="1" ht="20.100000000000001" customHeight="1">
      <c r="B71" s="94" t="s">
        <v>82</v>
      </c>
      <c r="C71" s="94"/>
      <c r="D71" s="94"/>
      <c r="E71" s="103"/>
      <c r="F71" s="53">
        <v>172</v>
      </c>
      <c r="G71" s="54" t="s">
        <v>5</v>
      </c>
      <c r="H71" s="44">
        <f t="shared" si="3"/>
        <v>0</v>
      </c>
    </row>
    <row r="72" spans="2:8" s="37" customFormat="1" ht="20.100000000000001" customHeight="1">
      <c r="B72" s="94" t="s">
        <v>83</v>
      </c>
      <c r="C72" s="94"/>
      <c r="D72" s="94"/>
      <c r="E72" s="103"/>
      <c r="F72" s="53">
        <v>2</v>
      </c>
      <c r="G72" s="54" t="s">
        <v>5</v>
      </c>
      <c r="H72" s="44">
        <f t="shared" si="3"/>
        <v>0</v>
      </c>
    </row>
    <row r="73" spans="2:8" s="37" customFormat="1" ht="20.100000000000001" customHeight="1">
      <c r="B73" s="94" t="s">
        <v>84</v>
      </c>
      <c r="C73" s="94"/>
      <c r="D73" s="94"/>
      <c r="E73" s="103"/>
      <c r="F73" s="53">
        <v>11</v>
      </c>
      <c r="G73" s="54" t="s">
        <v>5</v>
      </c>
      <c r="H73" s="44">
        <f t="shared" si="3"/>
        <v>0</v>
      </c>
    </row>
    <row r="74" spans="2:8" s="37" customFormat="1" ht="20.100000000000001" customHeight="1">
      <c r="B74" s="94" t="s">
        <v>85</v>
      </c>
      <c r="C74" s="94"/>
      <c r="D74" s="94"/>
      <c r="E74" s="103"/>
      <c r="F74" s="53">
        <v>3</v>
      </c>
      <c r="G74" s="54" t="s">
        <v>5</v>
      </c>
      <c r="H74" s="44">
        <f t="shared" si="3"/>
        <v>0</v>
      </c>
    </row>
    <row r="75" spans="2:8" s="37" customFormat="1" ht="20.100000000000001" customHeight="1">
      <c r="B75" s="94" t="s">
        <v>86</v>
      </c>
      <c r="C75" s="94"/>
      <c r="D75" s="94"/>
      <c r="E75" s="103"/>
      <c r="F75" s="53">
        <v>7</v>
      </c>
      <c r="G75" s="54" t="s">
        <v>5</v>
      </c>
      <c r="H75" s="44">
        <f t="shared" si="3"/>
        <v>0</v>
      </c>
    </row>
    <row r="76" spans="2:8" s="37" customFormat="1" ht="20.100000000000001" customHeight="1">
      <c r="B76" s="94" t="s">
        <v>87</v>
      </c>
      <c r="C76" s="94"/>
      <c r="D76" s="94"/>
      <c r="E76" s="103"/>
      <c r="F76" s="53">
        <v>11</v>
      </c>
      <c r="G76" s="54" t="s">
        <v>5</v>
      </c>
      <c r="H76" s="44">
        <f t="shared" si="3"/>
        <v>0</v>
      </c>
    </row>
    <row r="77" spans="2:8" s="37" customFormat="1" ht="20.100000000000001" customHeight="1">
      <c r="B77" s="94" t="s">
        <v>10</v>
      </c>
      <c r="C77" s="94"/>
      <c r="D77" s="94"/>
      <c r="E77" s="103"/>
      <c r="F77" s="53">
        <v>3</v>
      </c>
      <c r="G77" s="54" t="s">
        <v>5</v>
      </c>
      <c r="H77" s="44">
        <f t="shared" si="3"/>
        <v>0</v>
      </c>
    </row>
    <row r="78" spans="2:8" s="37" customFormat="1" ht="20.100000000000001" customHeight="1">
      <c r="B78" s="94" t="s">
        <v>88</v>
      </c>
      <c r="C78" s="94"/>
      <c r="D78" s="94"/>
      <c r="E78" s="103"/>
      <c r="F78" s="53">
        <v>0</v>
      </c>
      <c r="G78" s="54" t="s">
        <v>5</v>
      </c>
      <c r="H78" s="44">
        <f t="shared" si="3"/>
        <v>0</v>
      </c>
    </row>
    <row r="79" spans="2:8" s="37" customFormat="1" ht="20.100000000000001" customHeight="1">
      <c r="B79" s="94" t="s">
        <v>89</v>
      </c>
      <c r="C79" s="94"/>
      <c r="D79" s="94"/>
      <c r="E79" s="103"/>
      <c r="F79" s="53">
        <v>0</v>
      </c>
      <c r="G79" s="54" t="s">
        <v>5</v>
      </c>
      <c r="H79" s="44">
        <f t="shared" si="3"/>
        <v>0</v>
      </c>
    </row>
    <row r="80" spans="2:8" s="37" customFormat="1" ht="20.100000000000001" customHeight="1">
      <c r="B80" s="94" t="s">
        <v>90</v>
      </c>
      <c r="C80" s="94"/>
      <c r="D80" s="94"/>
      <c r="E80" s="103"/>
      <c r="F80" s="53">
        <v>2</v>
      </c>
      <c r="G80" s="54" t="s">
        <v>5</v>
      </c>
      <c r="H80" s="44">
        <f t="shared" si="3"/>
        <v>0</v>
      </c>
    </row>
    <row r="81" spans="2:8" s="37" customFormat="1" ht="20.100000000000001" customHeight="1">
      <c r="B81" s="94" t="s">
        <v>91</v>
      </c>
      <c r="C81" s="94"/>
      <c r="D81" s="94"/>
      <c r="E81" s="103"/>
      <c r="F81" s="53">
        <v>2</v>
      </c>
      <c r="G81" s="54" t="s">
        <v>5</v>
      </c>
      <c r="H81" s="44">
        <f t="shared" si="3"/>
        <v>0</v>
      </c>
    </row>
    <row r="82" spans="2:8" s="37" customFormat="1" ht="20.100000000000001" customHeight="1">
      <c r="B82" s="94" t="s">
        <v>92</v>
      </c>
      <c r="C82" s="94"/>
      <c r="D82" s="94"/>
      <c r="E82" s="103"/>
      <c r="F82" s="53">
        <v>2</v>
      </c>
      <c r="G82" s="54" t="s">
        <v>5</v>
      </c>
      <c r="H82" s="44">
        <f t="shared" si="3"/>
        <v>0</v>
      </c>
    </row>
    <row r="83" spans="2:8" s="37" customFormat="1" ht="20.100000000000001" customHeight="1">
      <c r="B83" s="94" t="s">
        <v>11</v>
      </c>
      <c r="C83" s="94"/>
      <c r="D83" s="94"/>
      <c r="E83" s="103"/>
      <c r="F83" s="53">
        <v>0</v>
      </c>
      <c r="G83" s="54" t="s">
        <v>5</v>
      </c>
      <c r="H83" s="44">
        <f t="shared" si="3"/>
        <v>0</v>
      </c>
    </row>
    <row r="84" spans="2:8" s="37" customFormat="1" ht="20.100000000000001" customHeight="1">
      <c r="B84" s="94" t="s">
        <v>12</v>
      </c>
      <c r="C84" s="94"/>
      <c r="D84" s="94"/>
      <c r="E84" s="103"/>
      <c r="F84" s="53">
        <v>1</v>
      </c>
      <c r="G84" s="54" t="s">
        <v>5</v>
      </c>
      <c r="H84" s="44">
        <f t="shared" si="3"/>
        <v>0</v>
      </c>
    </row>
    <row r="85" spans="2:8" s="37" customFormat="1" ht="20.100000000000001" customHeight="1">
      <c r="B85" s="94" t="s">
        <v>13</v>
      </c>
      <c r="C85" s="94"/>
      <c r="D85" s="94"/>
      <c r="E85" s="103"/>
      <c r="F85" s="53">
        <v>0</v>
      </c>
      <c r="G85" s="54" t="s">
        <v>5</v>
      </c>
      <c r="H85" s="44">
        <f t="shared" si="3"/>
        <v>0</v>
      </c>
    </row>
    <row r="86" spans="2:8" s="37" customFormat="1" ht="20.100000000000001" customHeight="1">
      <c r="B86" s="94" t="s">
        <v>14</v>
      </c>
      <c r="C86" s="94"/>
      <c r="D86" s="94"/>
      <c r="E86" s="103"/>
      <c r="F86" s="53">
        <v>2</v>
      </c>
      <c r="G86" s="54" t="s">
        <v>5</v>
      </c>
      <c r="H86" s="44">
        <f t="shared" si="3"/>
        <v>0</v>
      </c>
    </row>
    <row r="87" spans="2:8" s="37" customFormat="1" ht="20.100000000000001" customHeight="1">
      <c r="B87" s="94" t="s">
        <v>93</v>
      </c>
      <c r="C87" s="94"/>
      <c r="D87" s="94"/>
      <c r="E87" s="103"/>
      <c r="F87" s="53">
        <v>2</v>
      </c>
      <c r="G87" s="54" t="s">
        <v>5</v>
      </c>
      <c r="H87" s="44">
        <f t="shared" si="3"/>
        <v>0</v>
      </c>
    </row>
    <row r="88" spans="2:8" s="37" customFormat="1" ht="20.100000000000001" customHeight="1">
      <c r="B88" s="94" t="s">
        <v>94</v>
      </c>
      <c r="C88" s="94"/>
      <c r="D88" s="94"/>
      <c r="E88" s="103"/>
      <c r="F88" s="53">
        <v>2</v>
      </c>
      <c r="G88" s="54" t="s">
        <v>5</v>
      </c>
      <c r="H88" s="44">
        <f t="shared" si="3"/>
        <v>0</v>
      </c>
    </row>
    <row r="89" spans="2:8" s="37" customFormat="1" ht="20.100000000000001" customHeight="1">
      <c r="B89" s="94" t="s">
        <v>95</v>
      </c>
      <c r="C89" s="94"/>
      <c r="D89" s="94"/>
      <c r="E89" s="103"/>
      <c r="F89" s="53">
        <v>2</v>
      </c>
      <c r="G89" s="57" t="s">
        <v>5</v>
      </c>
      <c r="H89" s="44">
        <f t="shared" si="3"/>
        <v>0</v>
      </c>
    </row>
    <row r="90" spans="2:8" s="37" customFormat="1" ht="20.100000000000001" customHeight="1">
      <c r="B90" s="94" t="s">
        <v>96</v>
      </c>
      <c r="C90" s="94"/>
      <c r="D90" s="94"/>
      <c r="E90" s="103"/>
      <c r="F90" s="53">
        <v>0</v>
      </c>
      <c r="G90" s="58" t="s">
        <v>5</v>
      </c>
      <c r="H90" s="44">
        <f t="shared" si="3"/>
        <v>0</v>
      </c>
    </row>
    <row r="91" spans="2:8" s="37" customFormat="1" ht="20.100000000000001" customHeight="1" thickBot="1">
      <c r="B91" s="88" t="s">
        <v>97</v>
      </c>
      <c r="C91" s="88"/>
      <c r="D91" s="88"/>
      <c r="E91" s="104"/>
      <c r="F91" s="53">
        <v>2</v>
      </c>
      <c r="G91" s="59" t="s">
        <v>5</v>
      </c>
      <c r="H91" s="46">
        <f t="shared" si="3"/>
        <v>0</v>
      </c>
    </row>
    <row r="92" spans="2:8" s="37" customFormat="1" ht="20.100000000000001" customHeight="1" thickTop="1" thickBot="1">
      <c r="B92" s="89" t="s">
        <v>67</v>
      </c>
      <c r="C92" s="89"/>
      <c r="D92" s="89"/>
      <c r="E92" s="89"/>
      <c r="F92" s="89"/>
      <c r="G92" s="90"/>
      <c r="H92" s="47">
        <f>SUM(H61:H91)</f>
        <v>0</v>
      </c>
    </row>
    <row r="93" spans="2:8" s="37" customFormat="1" ht="20.100000000000001" customHeight="1" thickBot="1">
      <c r="B93" s="29" t="s">
        <v>109</v>
      </c>
      <c r="C93" s="1"/>
      <c r="D93" s="1"/>
      <c r="E93" s="35"/>
      <c r="F93" s="29"/>
      <c r="G93" s="36"/>
    </row>
    <row r="94" spans="2:8" s="37" customFormat="1" ht="20.100000000000001" customHeight="1" thickBot="1">
      <c r="B94" s="30">
        <f>H92</f>
        <v>0</v>
      </c>
      <c r="C94" s="31" t="s">
        <v>6</v>
      </c>
      <c r="D94" s="32">
        <v>12</v>
      </c>
      <c r="E94" s="48"/>
      <c r="F94" s="82" t="s">
        <v>9</v>
      </c>
      <c r="G94" s="83"/>
      <c r="H94" s="49">
        <f>B94*D94</f>
        <v>0</v>
      </c>
    </row>
    <row r="95" spans="2:8" s="37" customFormat="1" ht="20.100000000000001" customHeight="1">
      <c r="B95" s="50"/>
      <c r="C95" s="31"/>
      <c r="D95" s="32"/>
      <c r="E95" s="48"/>
      <c r="F95" s="51"/>
      <c r="G95" s="51"/>
      <c r="H95" s="52"/>
    </row>
    <row r="96" spans="2:8" s="37" customFormat="1" ht="18.75">
      <c r="B96" s="34" t="s">
        <v>41</v>
      </c>
      <c r="C96" s="35"/>
      <c r="D96" s="35"/>
      <c r="E96" s="35"/>
      <c r="F96" s="35"/>
      <c r="G96" s="36"/>
    </row>
    <row r="97" spans="2:8" s="40" customFormat="1" ht="37.5" customHeight="1">
      <c r="B97" s="91" t="s">
        <v>33</v>
      </c>
      <c r="C97" s="91"/>
      <c r="D97" s="91"/>
      <c r="E97" s="39" t="s">
        <v>49</v>
      </c>
      <c r="F97" s="92" t="s">
        <v>50</v>
      </c>
      <c r="G97" s="93"/>
      <c r="H97" s="8" t="s">
        <v>37</v>
      </c>
    </row>
    <row r="98" spans="2:8" s="37" customFormat="1" ht="20.100000000000001" customHeight="1" thickBot="1">
      <c r="B98" s="91" t="s">
        <v>2</v>
      </c>
      <c r="C98" s="91"/>
      <c r="D98" s="91"/>
      <c r="E98" s="103"/>
      <c r="F98" s="60">
        <v>150</v>
      </c>
      <c r="G98" s="16" t="s">
        <v>3</v>
      </c>
      <c r="H98" s="46">
        <f>E98*F98</f>
        <v>0</v>
      </c>
    </row>
    <row r="99" spans="2:8" s="37" customFormat="1" ht="20.100000000000001" customHeight="1" thickBot="1">
      <c r="B99" s="80" t="s">
        <v>67</v>
      </c>
      <c r="C99" s="80"/>
      <c r="D99" s="80"/>
      <c r="E99" s="80"/>
      <c r="F99" s="80"/>
      <c r="G99" s="81"/>
      <c r="H99" s="47">
        <f>SUM(H98)</f>
        <v>0</v>
      </c>
    </row>
    <row r="100" spans="2:8" s="37" customFormat="1" ht="20.100000000000001" customHeight="1" thickBot="1">
      <c r="B100" s="29" t="s">
        <v>68</v>
      </c>
      <c r="C100" s="1"/>
      <c r="D100" s="1"/>
      <c r="E100" s="35"/>
      <c r="F100" s="29"/>
      <c r="G100" s="36"/>
    </row>
    <row r="101" spans="2:8" s="37" customFormat="1" ht="20.100000000000001" customHeight="1" thickBot="1">
      <c r="B101" s="30">
        <f>H99</f>
        <v>0</v>
      </c>
      <c r="C101" s="31" t="s">
        <v>6</v>
      </c>
      <c r="D101" s="32">
        <v>12</v>
      </c>
      <c r="E101" s="48"/>
      <c r="F101" s="82" t="s">
        <v>34</v>
      </c>
      <c r="G101" s="83"/>
      <c r="H101" s="49">
        <f>B101*D101</f>
        <v>0</v>
      </c>
    </row>
    <row r="102" spans="2:8" s="37" customFormat="1" ht="15" customHeight="1">
      <c r="B102" s="36"/>
      <c r="C102" s="61"/>
      <c r="D102" s="62"/>
      <c r="E102" s="62"/>
      <c r="F102" s="61"/>
      <c r="G102" s="36"/>
    </row>
    <row r="103" spans="2:8" s="29" customFormat="1" ht="24.75" customHeight="1">
      <c r="B103" s="4" t="s">
        <v>38</v>
      </c>
      <c r="C103" s="63"/>
      <c r="D103" s="64"/>
    </row>
    <row r="104" spans="2:8" s="40" customFormat="1" ht="24" customHeight="1">
      <c r="B104" s="34" t="s">
        <v>42</v>
      </c>
      <c r="C104" s="35"/>
      <c r="D104" s="35"/>
      <c r="E104" s="35"/>
      <c r="F104" s="35"/>
      <c r="G104" s="65"/>
    </row>
    <row r="105" spans="2:8" s="37" customFormat="1" ht="15" customHeight="1" thickBot="1">
      <c r="B105" s="36"/>
      <c r="C105" s="65" t="s">
        <v>46</v>
      </c>
      <c r="D105" s="67"/>
      <c r="E105" s="67"/>
      <c r="F105" s="67"/>
      <c r="G105" s="36"/>
      <c r="H105" s="66" t="s">
        <v>98</v>
      </c>
    </row>
    <row r="106" spans="2:8" s="37" customFormat="1" ht="20.100000000000001" customHeight="1" thickBot="1">
      <c r="B106" s="36"/>
      <c r="C106" s="103"/>
      <c r="D106" s="67" t="s">
        <v>6</v>
      </c>
      <c r="E106" s="35" t="s">
        <v>16</v>
      </c>
      <c r="F106" s="67" t="s">
        <v>7</v>
      </c>
      <c r="G106" s="36"/>
      <c r="H106" s="47">
        <f>C106*12</f>
        <v>0</v>
      </c>
    </row>
    <row r="107" spans="2:8" s="37" customFormat="1" ht="15" customHeight="1">
      <c r="B107" s="36"/>
      <c r="C107" s="36"/>
      <c r="D107" s="35"/>
      <c r="E107" s="35"/>
      <c r="F107" s="35"/>
      <c r="G107" s="36"/>
      <c r="H107" s="38"/>
    </row>
    <row r="108" spans="2:8" s="37" customFormat="1" ht="24" customHeight="1">
      <c r="B108" s="34" t="s">
        <v>43</v>
      </c>
      <c r="D108" s="35"/>
      <c r="E108" s="35"/>
      <c r="F108" s="35"/>
      <c r="G108" s="36"/>
      <c r="H108" s="38"/>
    </row>
    <row r="109" spans="2:8" s="37" customFormat="1" ht="15" customHeight="1" thickBot="1">
      <c r="B109" s="36"/>
      <c r="C109" s="65" t="s">
        <v>46</v>
      </c>
      <c r="D109" s="67"/>
      <c r="E109" s="67"/>
      <c r="F109" s="67"/>
      <c r="G109" s="36"/>
      <c r="H109" s="66" t="s">
        <v>99</v>
      </c>
    </row>
    <row r="110" spans="2:8" s="37" customFormat="1" ht="20.100000000000001" customHeight="1" thickBot="1">
      <c r="B110" s="36"/>
      <c r="C110" s="103"/>
      <c r="D110" s="67" t="s">
        <v>6</v>
      </c>
      <c r="E110" s="35" t="s">
        <v>17</v>
      </c>
      <c r="F110" s="67" t="s">
        <v>7</v>
      </c>
      <c r="G110" s="36"/>
      <c r="H110" s="47">
        <f>C110*12</f>
        <v>0</v>
      </c>
    </row>
    <row r="111" spans="2:8" s="40" customFormat="1" ht="15" customHeight="1">
      <c r="B111" s="65"/>
      <c r="C111" s="36"/>
      <c r="D111" s="35"/>
      <c r="E111" s="35"/>
      <c r="F111" s="35"/>
      <c r="G111" s="65"/>
      <c r="H111" s="38"/>
    </row>
    <row r="112" spans="2:8" s="37" customFormat="1" ht="24" customHeight="1">
      <c r="B112" s="34" t="s">
        <v>44</v>
      </c>
      <c r="D112" s="35"/>
      <c r="E112" s="35"/>
      <c r="F112" s="35"/>
      <c r="G112" s="36"/>
      <c r="H112" s="38"/>
    </row>
    <row r="113" spans="1:8" s="37" customFormat="1" ht="15" customHeight="1" thickBot="1">
      <c r="B113" s="36"/>
      <c r="C113" s="65" t="s">
        <v>46</v>
      </c>
      <c r="D113" s="67"/>
      <c r="E113" s="67"/>
      <c r="F113" s="67"/>
      <c r="G113" s="36"/>
      <c r="H113" s="66" t="s">
        <v>100</v>
      </c>
    </row>
    <row r="114" spans="1:8" s="37" customFormat="1" ht="20.100000000000001" customHeight="1" thickBot="1">
      <c r="B114" s="36"/>
      <c r="C114" s="103"/>
      <c r="D114" s="67" t="s">
        <v>6</v>
      </c>
      <c r="E114" s="35" t="s">
        <v>16</v>
      </c>
      <c r="F114" s="67" t="s">
        <v>7</v>
      </c>
      <c r="G114" s="36"/>
      <c r="H114" s="47">
        <f>C114*12</f>
        <v>0</v>
      </c>
    </row>
    <row r="115" spans="1:8" s="37" customFormat="1" ht="15" customHeight="1">
      <c r="B115" s="61"/>
      <c r="C115" s="68"/>
      <c r="D115" s="69"/>
      <c r="E115" s="68"/>
      <c r="F115" s="70"/>
      <c r="G115" s="36"/>
    </row>
    <row r="116" spans="1:8" s="37" customFormat="1" ht="24" customHeight="1">
      <c r="B116" s="34" t="s">
        <v>110</v>
      </c>
      <c r="C116" s="68"/>
      <c r="D116" s="69"/>
      <c r="E116" s="68"/>
      <c r="F116" s="70"/>
      <c r="G116" s="36"/>
    </row>
    <row r="117" spans="1:8" s="37" customFormat="1" ht="20.100000000000001" customHeight="1" thickBot="1">
      <c r="B117" s="71" t="s">
        <v>101</v>
      </c>
      <c r="C117" s="61"/>
      <c r="D117" s="69"/>
      <c r="E117" s="68"/>
      <c r="F117" s="36"/>
      <c r="G117" s="36"/>
    </row>
    <row r="118" spans="1:8" s="37" customFormat="1" ht="20.100000000000001" customHeight="1" thickBot="1">
      <c r="B118" s="36"/>
      <c r="C118" s="61" t="s">
        <v>102</v>
      </c>
      <c r="D118" s="72"/>
      <c r="E118" s="84">
        <f>H45+H57+H94+H101+H106+H110+H114</f>
        <v>0</v>
      </c>
      <c r="F118" s="85"/>
      <c r="G118" s="36" t="s">
        <v>103</v>
      </c>
    </row>
    <row r="119" spans="1:8" s="37" customFormat="1" ht="20.100000000000001" customHeight="1" thickBot="1">
      <c r="B119" s="71" t="s">
        <v>111</v>
      </c>
      <c r="C119" s="36"/>
      <c r="D119" s="36"/>
      <c r="E119" s="73"/>
      <c r="F119" s="73"/>
      <c r="G119" s="36"/>
    </row>
    <row r="120" spans="1:8" s="37" customFormat="1" ht="20.100000000000001" customHeight="1" thickBot="1">
      <c r="A120" s="74"/>
      <c r="B120" s="36"/>
      <c r="C120" s="61" t="s">
        <v>48</v>
      </c>
      <c r="D120" s="75"/>
      <c r="E120" s="86">
        <f>E118*3</f>
        <v>0</v>
      </c>
      <c r="F120" s="87"/>
      <c r="G120" s="36" t="s">
        <v>103</v>
      </c>
    </row>
    <row r="121" spans="1:8" s="37" customFormat="1" ht="20.100000000000001" customHeight="1">
      <c r="A121" s="74"/>
      <c r="B121" s="61"/>
      <c r="C121" s="68"/>
      <c r="D121" s="36"/>
      <c r="E121" s="79" t="s">
        <v>47</v>
      </c>
      <c r="F121" s="79"/>
      <c r="G121" s="36"/>
    </row>
    <row r="122" spans="1:8" s="37" customFormat="1" ht="20.100000000000001" customHeight="1">
      <c r="A122" s="74"/>
      <c r="B122" s="61"/>
      <c r="C122" s="68"/>
      <c r="D122" s="69"/>
      <c r="E122" s="76"/>
      <c r="F122" s="70"/>
      <c r="G122" s="36"/>
    </row>
    <row r="123" spans="1:8" ht="19.5" customHeight="1"/>
    <row r="124" spans="1:8" ht="19.5" customHeight="1"/>
    <row r="125" spans="1:8" ht="19.5" customHeight="1">
      <c r="D125" s="77"/>
    </row>
    <row r="126" spans="1:8" ht="19.5" customHeight="1"/>
    <row r="127" spans="1:8" ht="19.5" customHeight="1"/>
    <row r="128" spans="1:8" ht="27.75" customHeight="1">
      <c r="D128" s="3"/>
      <c r="E128" s="78"/>
      <c r="H128" s="1"/>
    </row>
    <row r="129" spans="3:3" ht="27.75" customHeight="1">
      <c r="C129" s="78"/>
    </row>
    <row r="130" spans="3:3" ht="19.5" customHeight="1"/>
    <row r="131" spans="3:3" ht="19.5" customHeight="1"/>
  </sheetData>
  <sheetProtection algorithmName="SHA-512" hashValue="U51rmS3muFMJu7WTNd8UuVrnKdyzYdfW9NHa0BLk4Ec1CkSUPB33GROBTKJK16i+1GonHqAF9wCEnt+K1Tm7bg==" saltValue="b+lEpvlE9k6md7vv5q2CKQ==" spinCount="100000" sheet="1" objects="1" scenarios="1"/>
  <mergeCells count="58">
    <mergeCell ref="B52:D52"/>
    <mergeCell ref="B1:H1"/>
    <mergeCell ref="C4:D4"/>
    <mergeCell ref="F4:G4"/>
    <mergeCell ref="B43:G43"/>
    <mergeCell ref="F45:G45"/>
    <mergeCell ref="B48:D48"/>
    <mergeCell ref="F48:G48"/>
    <mergeCell ref="B49:D49"/>
    <mergeCell ref="B50:D50"/>
    <mergeCell ref="B51:D51"/>
    <mergeCell ref="B53:D53"/>
    <mergeCell ref="B54:D54"/>
    <mergeCell ref="B55:G55"/>
    <mergeCell ref="F57:G57"/>
    <mergeCell ref="B60:D60"/>
    <mergeCell ref="F60:G60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84:D84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98:D98"/>
    <mergeCell ref="B85:D85"/>
    <mergeCell ref="B86:D86"/>
    <mergeCell ref="B87:D87"/>
    <mergeCell ref="B88:D88"/>
    <mergeCell ref="B89:D89"/>
    <mergeCell ref="B90:D90"/>
    <mergeCell ref="B91:D91"/>
    <mergeCell ref="B92:G92"/>
    <mergeCell ref="F94:G94"/>
    <mergeCell ref="B97:D97"/>
    <mergeCell ref="F97:G97"/>
    <mergeCell ref="E121:F121"/>
    <mergeCell ref="B99:G99"/>
    <mergeCell ref="F101:G101"/>
    <mergeCell ref="E118:F118"/>
    <mergeCell ref="E120:F120"/>
  </mergeCells>
  <phoneticPr fontId="2"/>
  <pageMargins left="0.78740157480314965" right="0.19685039370078741" top="0.39370078740157483" bottom="0.39370078740157483" header="0.39370078740157483" footer="0.19685039370078741"/>
  <pageSetup paperSize="9" scale="87" fitToHeight="0" orientation="portrait" r:id="rId1"/>
  <headerFooter alignWithMargins="0"/>
  <rowBreaks count="3" manualBreakCount="3">
    <brk id="45" min="1" max="7" man="1"/>
    <brk id="58" min="1" max="7" man="1"/>
    <brk id="10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1506.大瀧　直哉</cp:lastModifiedBy>
  <cp:lastPrinted>2021-01-06T04:32:22Z</cp:lastPrinted>
  <dcterms:created xsi:type="dcterms:W3CDTF">2014-08-29T11:20:47Z</dcterms:created>
  <dcterms:modified xsi:type="dcterms:W3CDTF">2023-07-18T06:59:17Z</dcterms:modified>
</cp:coreProperties>
</file>